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Enstitü3\Desktop\Paylaşım\Ders Planları\"/>
    </mc:Choice>
  </mc:AlternateContent>
  <xr:revisionPtr revIDLastSave="0" documentId="13_ncr:1_{46BF876A-DA7D-46E5-B144-1E633089506E}" xr6:coauthVersionLast="47" xr6:coauthVersionMax="47" xr10:uidLastSave="{00000000-0000-0000-0000-000000000000}"/>
  <bookViews>
    <workbookView xWindow="28680" yWindow="1995" windowWidth="29040" windowHeight="15840" xr2:uid="{00000000-000D-0000-FFFF-FFFF00000000}"/>
  </bookViews>
  <sheets>
    <sheet name="DERS PLANLARI" sheetId="6" r:id="rId1"/>
    <sheet name="Sayfa1" sheetId="9" r:id="rId2"/>
    <sheet name="Tümü_İcmal" sheetId="4" r:id="rId3"/>
    <sheet name="DÖNEM DERSİ" sheetId="8" r:id="rId4"/>
    <sheet name="ÖğretimÜyeleri" sheetId="7" r:id="rId5"/>
    <sheet name="Kaldırılan Dersler" sheetId="3" r:id="rId6"/>
  </sheets>
  <definedNames>
    <definedName name="_xlnm._FilterDatabase" localSheetId="0" hidden="1">'DERS PLANLARI'!$A$5:$AA$2010</definedName>
    <definedName name="_xlnm._FilterDatabase" localSheetId="3" hidden="1">'DÖNEM DERSİ'!$A$7:$AG$1038</definedName>
    <definedName name="_xlnm._FilterDatabase" localSheetId="5" hidden="1">'Kaldırılan Dersler'!$A$2:$I$2</definedName>
    <definedName name="_xlnm._FilterDatabase" localSheetId="4" hidden="1">ÖğretimÜyeleri!$B$2:$H$289</definedName>
    <definedName name="_xlnm._FilterDatabase" localSheetId="2" hidden="1">Tümü_İcmal!$B$3:$P$61</definedName>
    <definedName name="_xlnm.Print_Area" localSheetId="0">'DERS PLANLARI'!$I$1:$S$2010</definedName>
    <definedName name="_xlnm.Print_Area" localSheetId="3">'DÖNEM DERSİ'!$J$2:$S$1038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0" i="3" l="1"/>
  <c r="K71" i="8" l="1"/>
  <c r="K72" i="8"/>
  <c r="K73" i="8"/>
  <c r="K74" i="8"/>
  <c r="K75" i="8"/>
  <c r="K76" i="8"/>
  <c r="K77" i="8"/>
  <c r="K78" i="8"/>
  <c r="K79" i="8"/>
  <c r="K80" i="8"/>
  <c r="K81" i="8"/>
  <c r="K82" i="8"/>
  <c r="K83" i="8"/>
  <c r="L71" i="8"/>
  <c r="M71" i="8"/>
  <c r="N71" i="8"/>
  <c r="O71" i="8"/>
  <c r="P71" i="8"/>
  <c r="Q71" i="8"/>
  <c r="X1500" i="6"/>
  <c r="F276" i="6"/>
  <c r="F277" i="6"/>
  <c r="F278" i="6"/>
  <c r="F279" i="6"/>
  <c r="F280" i="6"/>
  <c r="F281" i="6"/>
  <c r="F282" i="6"/>
  <c r="F283" i="6"/>
  <c r="F275" i="6"/>
  <c r="F274" i="6"/>
  <c r="F273" i="6"/>
  <c r="F272" i="6"/>
  <c r="F271" i="6"/>
  <c r="F2012" i="6"/>
  <c r="X2012" i="6"/>
  <c r="F2013" i="6"/>
  <c r="X2013" i="6"/>
  <c r="F2014" i="6"/>
  <c r="X2014" i="6"/>
  <c r="F2015" i="6"/>
  <c r="X2015" i="6"/>
  <c r="F2016" i="6"/>
  <c r="X2016" i="6"/>
  <c r="F2017" i="6"/>
  <c r="X2017" i="6"/>
  <c r="F2018" i="6"/>
  <c r="X2018" i="6"/>
  <c r="F2019" i="6"/>
  <c r="X2019" i="6"/>
  <c r="F2020" i="6"/>
  <c r="X2020" i="6"/>
  <c r="F2021" i="6"/>
  <c r="X2021" i="6"/>
  <c r="F2022" i="6"/>
  <c r="X2022" i="6"/>
  <c r="F2023" i="6"/>
  <c r="X2023" i="6"/>
  <c r="F2024" i="6"/>
  <c r="X2024" i="6"/>
  <c r="F2025" i="6"/>
  <c r="X2025" i="6"/>
  <c r="F2026" i="6"/>
  <c r="X2026" i="6"/>
  <c r="F2027" i="6"/>
  <c r="X2027" i="6"/>
  <c r="F2028" i="6"/>
  <c r="X2028" i="6"/>
  <c r="F2029" i="6"/>
  <c r="X2029" i="6"/>
  <c r="F2030" i="6"/>
  <c r="X2030" i="6"/>
  <c r="F2031" i="6"/>
  <c r="X2031" i="6"/>
  <c r="F2032" i="6"/>
  <c r="X2032" i="6"/>
  <c r="F2033" i="6"/>
  <c r="X2033" i="6"/>
  <c r="F2034" i="6"/>
  <c r="X2034" i="6"/>
  <c r="F2035" i="6"/>
  <c r="X2035" i="6"/>
  <c r="F2036" i="6"/>
  <c r="X2036" i="6"/>
  <c r="F2037" i="6"/>
  <c r="X2037" i="6"/>
  <c r="F2038" i="6"/>
  <c r="X2038" i="6"/>
  <c r="F2039" i="6"/>
  <c r="X2039" i="6"/>
  <c r="F2040" i="6"/>
  <c r="X2040" i="6"/>
  <c r="F2041" i="6"/>
  <c r="X2041" i="6"/>
  <c r="F2042" i="6"/>
  <c r="X2042" i="6"/>
  <c r="F2043" i="6"/>
  <c r="X2043" i="6"/>
  <c r="F2044" i="6"/>
  <c r="X2044" i="6"/>
  <c r="F2045" i="6"/>
  <c r="X2045" i="6"/>
  <c r="F2046" i="6"/>
  <c r="X2046" i="6"/>
  <c r="F2047" i="6"/>
  <c r="X2047" i="6"/>
  <c r="F2048" i="6"/>
  <c r="X2048" i="6"/>
  <c r="F2049" i="6"/>
  <c r="X2049" i="6"/>
  <c r="F2050" i="6"/>
  <c r="X2050" i="6"/>
  <c r="F2051" i="6"/>
  <c r="X2051" i="6"/>
  <c r="F2052" i="6"/>
  <c r="X2052" i="6"/>
  <c r="F2053" i="6"/>
  <c r="X2053" i="6"/>
  <c r="F2054" i="6"/>
  <c r="X2054" i="6"/>
  <c r="F2055" i="6"/>
  <c r="X2055" i="6"/>
  <c r="F2056" i="6"/>
  <c r="X2056" i="6"/>
  <c r="F2057" i="6"/>
  <c r="X2057" i="6"/>
  <c r="F2058" i="6"/>
  <c r="X2058" i="6"/>
  <c r="F2059" i="6"/>
  <c r="X2059" i="6"/>
  <c r="F2060" i="6"/>
  <c r="X2060" i="6"/>
  <c r="F2061" i="6"/>
  <c r="X2061" i="6"/>
  <c r="F2062" i="6"/>
  <c r="X2062" i="6"/>
  <c r="F2063" i="6"/>
  <c r="X2063" i="6"/>
  <c r="F2064" i="6"/>
  <c r="X2064" i="6"/>
  <c r="F2065" i="6"/>
  <c r="X2065" i="6"/>
  <c r="F2066" i="6"/>
  <c r="X2066" i="6"/>
  <c r="F2067" i="6"/>
  <c r="X2067" i="6"/>
  <c r="F2068" i="6"/>
  <c r="X2068" i="6"/>
  <c r="F2069" i="6"/>
  <c r="X2069" i="6"/>
  <c r="F2070" i="6"/>
  <c r="X2070" i="6"/>
  <c r="F2071" i="6"/>
  <c r="X2071" i="6"/>
  <c r="F2072" i="6"/>
  <c r="X2072" i="6"/>
  <c r="F2073" i="6"/>
  <c r="X2073" i="6"/>
  <c r="F2074" i="6"/>
  <c r="X2074" i="6"/>
  <c r="F2075" i="6"/>
  <c r="X2075" i="6"/>
  <c r="F2076" i="6"/>
  <c r="X2076" i="6"/>
  <c r="F2077" i="6"/>
  <c r="X2077" i="6"/>
  <c r="F2078" i="6"/>
  <c r="X2078" i="6"/>
  <c r="F2079" i="6"/>
  <c r="X2079" i="6"/>
  <c r="F2080" i="6"/>
  <c r="X2080" i="6"/>
  <c r="F2081" i="6"/>
  <c r="X2081" i="6"/>
  <c r="F2082" i="6"/>
  <c r="X2082" i="6"/>
  <c r="F2083" i="6"/>
  <c r="X2083" i="6"/>
  <c r="F2084" i="6"/>
  <c r="X2084" i="6"/>
  <c r="F2085" i="6"/>
  <c r="X2085" i="6"/>
  <c r="F2086" i="6"/>
  <c r="X2086" i="6"/>
  <c r="F2087" i="6"/>
  <c r="X2087" i="6"/>
  <c r="F2088" i="6"/>
  <c r="X2088" i="6"/>
  <c r="F2089" i="6"/>
  <c r="X2089" i="6"/>
  <c r="F2090" i="6"/>
  <c r="X2090" i="6"/>
  <c r="F2091" i="6"/>
  <c r="X2091" i="6"/>
  <c r="F2092" i="6"/>
  <c r="X2092" i="6"/>
  <c r="F2093" i="6"/>
  <c r="X2093" i="6"/>
  <c r="F2094" i="6"/>
  <c r="X2094" i="6"/>
  <c r="F2095" i="6"/>
  <c r="X2095" i="6"/>
  <c r="F2096" i="6"/>
  <c r="X2096" i="6"/>
  <c r="F2097" i="6"/>
  <c r="X2097" i="6"/>
  <c r="F2098" i="6"/>
  <c r="X2098" i="6"/>
  <c r="F2099" i="6"/>
  <c r="X2099" i="6"/>
  <c r="F2100" i="6"/>
  <c r="X2100" i="6"/>
  <c r="F2101" i="6"/>
  <c r="X2101" i="6"/>
  <c r="F2102" i="6"/>
  <c r="X2102" i="6"/>
  <c r="F2103" i="6"/>
  <c r="X2103" i="6"/>
  <c r="F2104" i="6"/>
  <c r="X2104" i="6"/>
  <c r="F2105" i="6"/>
  <c r="X2105" i="6"/>
  <c r="F2106" i="6"/>
  <c r="X2106" i="6"/>
  <c r="F2107" i="6"/>
  <c r="X2107" i="6"/>
  <c r="F2108" i="6"/>
  <c r="X2108" i="6"/>
  <c r="F2109" i="6"/>
  <c r="X2109" i="6"/>
  <c r="F2110" i="6"/>
  <c r="X2110" i="6"/>
  <c r="F2111" i="6"/>
  <c r="X2111" i="6"/>
  <c r="F2112" i="6"/>
  <c r="X2112" i="6"/>
  <c r="F2113" i="6"/>
  <c r="X2113" i="6"/>
  <c r="F2114" i="6"/>
  <c r="X2114" i="6"/>
  <c r="F2115" i="6"/>
  <c r="X2115" i="6"/>
  <c r="F2116" i="6"/>
  <c r="X2116" i="6"/>
  <c r="F2117" i="6"/>
  <c r="X2117" i="6"/>
  <c r="F2118" i="6"/>
  <c r="X2118" i="6"/>
  <c r="F2119" i="6"/>
  <c r="X2119" i="6"/>
  <c r="F2120" i="6"/>
  <c r="X2120" i="6"/>
  <c r="F2121" i="6"/>
  <c r="X2121" i="6"/>
  <c r="F2122" i="6"/>
  <c r="X2122" i="6"/>
  <c r="F2123" i="6"/>
  <c r="X2123" i="6"/>
  <c r="F2124" i="6"/>
  <c r="X2124" i="6"/>
  <c r="F2125" i="6"/>
  <c r="X2125" i="6"/>
  <c r="F2126" i="6"/>
  <c r="X2126" i="6"/>
  <c r="F2127" i="6"/>
  <c r="X2127" i="6"/>
  <c r="F2128" i="6"/>
  <c r="X2128" i="6"/>
  <c r="F2129" i="6"/>
  <c r="X2129" i="6"/>
  <c r="F2130" i="6"/>
  <c r="X2130" i="6"/>
  <c r="F2131" i="6"/>
  <c r="X2131" i="6"/>
  <c r="F2132" i="6"/>
  <c r="X2132" i="6"/>
  <c r="F2010" i="6"/>
  <c r="H1038" i="8"/>
  <c r="F1038" i="8"/>
  <c r="E1038" i="8"/>
  <c r="S1038" i="8" s="1"/>
  <c r="D1038" i="8"/>
  <c r="C1038" i="8"/>
  <c r="B1038" i="8"/>
  <c r="H1037" i="8"/>
  <c r="G1037" i="8"/>
  <c r="F1037" i="8"/>
  <c r="E1037" i="8"/>
  <c r="S1037" i="8" s="1"/>
  <c r="W1037" i="8" s="1"/>
  <c r="D1037" i="8"/>
  <c r="C1037" i="8"/>
  <c r="B1037" i="8"/>
  <c r="H1036" i="8"/>
  <c r="G1036" i="8"/>
  <c r="F1036" i="8"/>
  <c r="E1036" i="8"/>
  <c r="D1036" i="8"/>
  <c r="C1036" i="8"/>
  <c r="B1036" i="8"/>
  <c r="H1035" i="8"/>
  <c r="G1035" i="8"/>
  <c r="F1035" i="8"/>
  <c r="E1035" i="8"/>
  <c r="S1035" i="8" s="1"/>
  <c r="D1035" i="8"/>
  <c r="C1035" i="8"/>
  <c r="B1035" i="8"/>
  <c r="H1034" i="8"/>
  <c r="G1034" i="8"/>
  <c r="F1034" i="8"/>
  <c r="E1034" i="8"/>
  <c r="S1034" i="8" s="1"/>
  <c r="W1034" i="8" s="1"/>
  <c r="D1034" i="8"/>
  <c r="C1034" i="8"/>
  <c r="B1034" i="8"/>
  <c r="H1033" i="8"/>
  <c r="G1033" i="8"/>
  <c r="F1033" i="8"/>
  <c r="E1033" i="8"/>
  <c r="S1033" i="8" s="1"/>
  <c r="W1033" i="8" s="1"/>
  <c r="D1033" i="8"/>
  <c r="C1033" i="8"/>
  <c r="B1033" i="8"/>
  <c r="H1032" i="8"/>
  <c r="G1032" i="8"/>
  <c r="F1032" i="8"/>
  <c r="E1032" i="8"/>
  <c r="S1032" i="8" s="1"/>
  <c r="D1032" i="8"/>
  <c r="C1032" i="8"/>
  <c r="B1032" i="8"/>
  <c r="H1031" i="8"/>
  <c r="G1031" i="8"/>
  <c r="F1031" i="8"/>
  <c r="E1031" i="8"/>
  <c r="S1031" i="8" s="1"/>
  <c r="D1031" i="8"/>
  <c r="C1031" i="8"/>
  <c r="B1031" i="8"/>
  <c r="H1030" i="8"/>
  <c r="F1030" i="8"/>
  <c r="E1030" i="8"/>
  <c r="S1030" i="8" s="1"/>
  <c r="W1030" i="8" s="1"/>
  <c r="D1030" i="8"/>
  <c r="C1030" i="8"/>
  <c r="B1030" i="8"/>
  <c r="H1029" i="8"/>
  <c r="F1029" i="8"/>
  <c r="E1029" i="8"/>
  <c r="S1029" i="8" s="1"/>
  <c r="W1029" i="8" s="1"/>
  <c r="D1029" i="8"/>
  <c r="C1029" i="8"/>
  <c r="B1029" i="8"/>
  <c r="H1028" i="8"/>
  <c r="F1028" i="8"/>
  <c r="E1028" i="8"/>
  <c r="S1028" i="8" s="1"/>
  <c r="D1028" i="8"/>
  <c r="C1028" i="8"/>
  <c r="B1028" i="8"/>
  <c r="H1027" i="8"/>
  <c r="F1027" i="8"/>
  <c r="E1027" i="8"/>
  <c r="S1027" i="8" s="1"/>
  <c r="D1027" i="8"/>
  <c r="C1027" i="8"/>
  <c r="B1027" i="8"/>
  <c r="H1026" i="8"/>
  <c r="F1026" i="8"/>
  <c r="E1026" i="8"/>
  <c r="S1026" i="8" s="1"/>
  <c r="W1026" i="8" s="1"/>
  <c r="D1026" i="8"/>
  <c r="C1026" i="8"/>
  <c r="B1026" i="8"/>
  <c r="H1025" i="8"/>
  <c r="F1025" i="8"/>
  <c r="E1025" i="8"/>
  <c r="S1025" i="8" s="1"/>
  <c r="W1025" i="8" s="1"/>
  <c r="D1025" i="8"/>
  <c r="C1025" i="8"/>
  <c r="B1025" i="8"/>
  <c r="H1024" i="8"/>
  <c r="F1024" i="8"/>
  <c r="E1024" i="8"/>
  <c r="S1024" i="8" s="1"/>
  <c r="D1024" i="8"/>
  <c r="C1024" i="8"/>
  <c r="B1024" i="8"/>
  <c r="H1023" i="8"/>
  <c r="F1023" i="8"/>
  <c r="E1023" i="8"/>
  <c r="S1023" i="8" s="1"/>
  <c r="D1023" i="8"/>
  <c r="C1023" i="8"/>
  <c r="B1023" i="8"/>
  <c r="H1022" i="8"/>
  <c r="F1022" i="8"/>
  <c r="E1022" i="8"/>
  <c r="S1022" i="8" s="1"/>
  <c r="W1022" i="8" s="1"/>
  <c r="D1022" i="8"/>
  <c r="C1022" i="8"/>
  <c r="B1022" i="8"/>
  <c r="H1020" i="8"/>
  <c r="G1020" i="8"/>
  <c r="F1020" i="8"/>
  <c r="E1020" i="8"/>
  <c r="S1020" i="8" s="1"/>
  <c r="W1020" i="8" s="1"/>
  <c r="D1020" i="8"/>
  <c r="C1020" i="8"/>
  <c r="B1020" i="8"/>
  <c r="H1019" i="8"/>
  <c r="G1019" i="8"/>
  <c r="F1019" i="8"/>
  <c r="E1019" i="8"/>
  <c r="S1019" i="8" s="1"/>
  <c r="D1019" i="8"/>
  <c r="C1019" i="8"/>
  <c r="B1019" i="8"/>
  <c r="H1018" i="8"/>
  <c r="G1018" i="8"/>
  <c r="F1018" i="8"/>
  <c r="E1018" i="8"/>
  <c r="S1018" i="8" s="1"/>
  <c r="W1018" i="8" s="1"/>
  <c r="D1018" i="8"/>
  <c r="C1018" i="8"/>
  <c r="B1018" i="8"/>
  <c r="H1017" i="8"/>
  <c r="G1017" i="8"/>
  <c r="F1017" i="8"/>
  <c r="E1017" i="8"/>
  <c r="S1017" i="8" s="1"/>
  <c r="W1017" i="8" s="1"/>
  <c r="D1017" i="8"/>
  <c r="C1017" i="8"/>
  <c r="B1017" i="8"/>
  <c r="H1016" i="8"/>
  <c r="G1016" i="8"/>
  <c r="F1016" i="8"/>
  <c r="E1016" i="8"/>
  <c r="S1016" i="8" s="1"/>
  <c r="D1016" i="8"/>
  <c r="C1016" i="8"/>
  <c r="B1016" i="8"/>
  <c r="H1015" i="8"/>
  <c r="G1015" i="8"/>
  <c r="F1015" i="8"/>
  <c r="E1015" i="8"/>
  <c r="S1015" i="8" s="1"/>
  <c r="D1015" i="8"/>
  <c r="C1015" i="8"/>
  <c r="B1015" i="8"/>
  <c r="H1014" i="8"/>
  <c r="G1014" i="8"/>
  <c r="F1014" i="8"/>
  <c r="E1014" i="8"/>
  <c r="S1014" i="8" s="1"/>
  <c r="W1014" i="8" s="1"/>
  <c r="D1014" i="8"/>
  <c r="C1014" i="8"/>
  <c r="B1014" i="8"/>
  <c r="H1013" i="8"/>
  <c r="G1013" i="8"/>
  <c r="F1013" i="8"/>
  <c r="E1013" i="8"/>
  <c r="S1013" i="8" s="1"/>
  <c r="W1013" i="8" s="1"/>
  <c r="D1013" i="8"/>
  <c r="C1013" i="8"/>
  <c r="B1013" i="8"/>
  <c r="H1012" i="8"/>
  <c r="G1012" i="8"/>
  <c r="F1012" i="8"/>
  <c r="E1012" i="8"/>
  <c r="S1012" i="8" s="1"/>
  <c r="D1012" i="8"/>
  <c r="C1012" i="8"/>
  <c r="B1012" i="8"/>
  <c r="H1011" i="8"/>
  <c r="G1011" i="8"/>
  <c r="F1011" i="8"/>
  <c r="E1011" i="8"/>
  <c r="S1011" i="8" s="1"/>
  <c r="D1011" i="8"/>
  <c r="C1011" i="8"/>
  <c r="B1011" i="8"/>
  <c r="H1010" i="8"/>
  <c r="G1010" i="8"/>
  <c r="F1010" i="8"/>
  <c r="E1010" i="8"/>
  <c r="S1010" i="8" s="1"/>
  <c r="W1010" i="8" s="1"/>
  <c r="D1010" i="8"/>
  <c r="C1010" i="8"/>
  <c r="B1010" i="8"/>
  <c r="H1009" i="8"/>
  <c r="G1009" i="8"/>
  <c r="F1009" i="8"/>
  <c r="E1009" i="8"/>
  <c r="D1009" i="8"/>
  <c r="C1009" i="8"/>
  <c r="B1009" i="8"/>
  <c r="H1008" i="8"/>
  <c r="G1008" i="8"/>
  <c r="F1008" i="8"/>
  <c r="E1008" i="8"/>
  <c r="S1008" i="8" s="1"/>
  <c r="W1008" i="8" s="1"/>
  <c r="D1008" i="8"/>
  <c r="C1008" i="8"/>
  <c r="B1008" i="8"/>
  <c r="H1007" i="8"/>
  <c r="F1007" i="8"/>
  <c r="E1007" i="8"/>
  <c r="S1007" i="8" s="1"/>
  <c r="D1007" i="8"/>
  <c r="C1007" i="8"/>
  <c r="B1007" i="8"/>
  <c r="H1006" i="8"/>
  <c r="F1006" i="8"/>
  <c r="E1006" i="8"/>
  <c r="S1006" i="8" s="1"/>
  <c r="D1006" i="8"/>
  <c r="C1006" i="8"/>
  <c r="B1006" i="8"/>
  <c r="H1005" i="8"/>
  <c r="F1005" i="8"/>
  <c r="E1005" i="8"/>
  <c r="D1005" i="8"/>
  <c r="C1005" i="8"/>
  <c r="B1005" i="8"/>
  <c r="H1004" i="8"/>
  <c r="F1004" i="8"/>
  <c r="E1004" i="8"/>
  <c r="S1004" i="8" s="1"/>
  <c r="W1004" i="8" s="1"/>
  <c r="D1004" i="8"/>
  <c r="C1004" i="8"/>
  <c r="B1004" i="8"/>
  <c r="H1003" i="8"/>
  <c r="F1003" i="8"/>
  <c r="E1003" i="8"/>
  <c r="S1003" i="8" s="1"/>
  <c r="D1003" i="8"/>
  <c r="C1003" i="8"/>
  <c r="B1003" i="8"/>
  <c r="H1002" i="8"/>
  <c r="F1002" i="8"/>
  <c r="E1002" i="8"/>
  <c r="S1002" i="8" s="1"/>
  <c r="D1002" i="8"/>
  <c r="C1002" i="8"/>
  <c r="B1002" i="8"/>
  <c r="H1001" i="8"/>
  <c r="F1001" i="8"/>
  <c r="E1001" i="8"/>
  <c r="S1001" i="8" s="1"/>
  <c r="W1001" i="8" s="1"/>
  <c r="D1001" i="8"/>
  <c r="C1001" i="8"/>
  <c r="B1001" i="8"/>
  <c r="H1000" i="8"/>
  <c r="F1000" i="8"/>
  <c r="E1000" i="8"/>
  <c r="S1000" i="8" s="1"/>
  <c r="D1000" i="8"/>
  <c r="C1000" i="8"/>
  <c r="B1000" i="8"/>
  <c r="H999" i="8"/>
  <c r="F999" i="8"/>
  <c r="E999" i="8"/>
  <c r="S999" i="8" s="1"/>
  <c r="D999" i="8"/>
  <c r="C999" i="8"/>
  <c r="B999" i="8"/>
  <c r="H997" i="8"/>
  <c r="G997" i="8"/>
  <c r="F997" i="8"/>
  <c r="E997" i="8"/>
  <c r="S997" i="8" s="1"/>
  <c r="D997" i="8"/>
  <c r="C997" i="8"/>
  <c r="B997" i="8"/>
  <c r="H996" i="8"/>
  <c r="G996" i="8"/>
  <c r="F996" i="8"/>
  <c r="E996" i="8"/>
  <c r="S996" i="8" s="1"/>
  <c r="W996" i="8" s="1"/>
  <c r="D996" i="8"/>
  <c r="C996" i="8"/>
  <c r="B996" i="8"/>
  <c r="H995" i="8"/>
  <c r="G995" i="8"/>
  <c r="F995" i="8"/>
  <c r="E995" i="8"/>
  <c r="S995" i="8" s="1"/>
  <c r="W995" i="8" s="1"/>
  <c r="D995" i="8"/>
  <c r="C995" i="8"/>
  <c r="B995" i="8"/>
  <c r="H994" i="8"/>
  <c r="G994" i="8"/>
  <c r="F994" i="8"/>
  <c r="E994" i="8"/>
  <c r="S994" i="8" s="1"/>
  <c r="W994" i="8" s="1"/>
  <c r="D994" i="8"/>
  <c r="C994" i="8"/>
  <c r="B994" i="8"/>
  <c r="H993" i="8"/>
  <c r="G993" i="8"/>
  <c r="F993" i="8"/>
  <c r="E993" i="8"/>
  <c r="S993" i="8" s="1"/>
  <c r="D993" i="8"/>
  <c r="C993" i="8"/>
  <c r="B993" i="8"/>
  <c r="H992" i="8"/>
  <c r="G992" i="8"/>
  <c r="F992" i="8"/>
  <c r="E992" i="8"/>
  <c r="S992" i="8" s="1"/>
  <c r="D992" i="8"/>
  <c r="C992" i="8"/>
  <c r="B992" i="8"/>
  <c r="H991" i="8"/>
  <c r="G991" i="8"/>
  <c r="F991" i="8"/>
  <c r="E991" i="8"/>
  <c r="S991" i="8" s="1"/>
  <c r="W991" i="8" s="1"/>
  <c r="D991" i="8"/>
  <c r="C991" i="8"/>
  <c r="B991" i="8"/>
  <c r="H990" i="8"/>
  <c r="G990" i="8"/>
  <c r="F990" i="8"/>
  <c r="E990" i="8"/>
  <c r="S990" i="8" s="1"/>
  <c r="W990" i="8" s="1"/>
  <c r="D990" i="8"/>
  <c r="C990" i="8"/>
  <c r="B990" i="8"/>
  <c r="H989" i="8"/>
  <c r="G989" i="8"/>
  <c r="F989" i="8"/>
  <c r="E989" i="8"/>
  <c r="S989" i="8" s="1"/>
  <c r="D989" i="8"/>
  <c r="C989" i="8"/>
  <c r="B989" i="8"/>
  <c r="H988" i="8"/>
  <c r="G988" i="8"/>
  <c r="F988" i="8"/>
  <c r="E988" i="8"/>
  <c r="D988" i="8"/>
  <c r="C988" i="8"/>
  <c r="B988" i="8"/>
  <c r="H987" i="8"/>
  <c r="G987" i="8"/>
  <c r="F987" i="8"/>
  <c r="E987" i="8"/>
  <c r="S987" i="8" s="1"/>
  <c r="W987" i="8" s="1"/>
  <c r="D987" i="8"/>
  <c r="C987" i="8"/>
  <c r="B987" i="8"/>
  <c r="H986" i="8"/>
  <c r="G986" i="8"/>
  <c r="F986" i="8"/>
  <c r="E986" i="8"/>
  <c r="S986" i="8" s="1"/>
  <c r="D986" i="8"/>
  <c r="C986" i="8"/>
  <c r="B986" i="8"/>
  <c r="H985" i="8"/>
  <c r="G985" i="8"/>
  <c r="F985" i="8"/>
  <c r="E985" i="8"/>
  <c r="S985" i="8" s="1"/>
  <c r="D985" i="8"/>
  <c r="C985" i="8"/>
  <c r="B985" i="8"/>
  <c r="H984" i="8"/>
  <c r="F984" i="8"/>
  <c r="E984" i="8"/>
  <c r="S984" i="8" s="1"/>
  <c r="W984" i="8" s="1"/>
  <c r="D984" i="8"/>
  <c r="C984" i="8"/>
  <c r="B984" i="8"/>
  <c r="H983" i="8"/>
  <c r="F983" i="8"/>
  <c r="E983" i="8"/>
  <c r="S983" i="8" s="1"/>
  <c r="W983" i="8" s="1"/>
  <c r="D983" i="8"/>
  <c r="C983" i="8"/>
  <c r="B983" i="8"/>
  <c r="H982" i="8"/>
  <c r="F982" i="8"/>
  <c r="E982" i="8"/>
  <c r="S982" i="8" s="1"/>
  <c r="D982" i="8"/>
  <c r="C982" i="8"/>
  <c r="B982" i="8"/>
  <c r="H981" i="8"/>
  <c r="F981" i="8"/>
  <c r="E981" i="8"/>
  <c r="S981" i="8" s="1"/>
  <c r="D981" i="8"/>
  <c r="C981" i="8"/>
  <c r="B981" i="8"/>
  <c r="H980" i="8"/>
  <c r="F980" i="8"/>
  <c r="E980" i="8"/>
  <c r="S980" i="8" s="1"/>
  <c r="W980" i="8" s="1"/>
  <c r="D980" i="8"/>
  <c r="C980" i="8"/>
  <c r="B980" i="8"/>
  <c r="H979" i="8"/>
  <c r="F979" i="8"/>
  <c r="E979" i="8"/>
  <c r="S979" i="8" s="1"/>
  <c r="W979" i="8" s="1"/>
  <c r="D979" i="8"/>
  <c r="C979" i="8"/>
  <c r="B979" i="8"/>
  <c r="H978" i="8"/>
  <c r="F978" i="8"/>
  <c r="E978" i="8"/>
  <c r="S978" i="8" s="1"/>
  <c r="D978" i="8"/>
  <c r="C978" i="8"/>
  <c r="B978" i="8"/>
  <c r="H977" i="8"/>
  <c r="F977" i="8"/>
  <c r="E977" i="8"/>
  <c r="S977" i="8" s="1"/>
  <c r="D977" i="8"/>
  <c r="C977" i="8"/>
  <c r="B977" i="8"/>
  <c r="H976" i="8"/>
  <c r="F976" i="8"/>
  <c r="E976" i="8"/>
  <c r="S976" i="8" s="1"/>
  <c r="W976" i="8" s="1"/>
  <c r="D976" i="8"/>
  <c r="C976" i="8"/>
  <c r="B976" i="8"/>
  <c r="H974" i="8"/>
  <c r="G974" i="8"/>
  <c r="F974" i="8"/>
  <c r="E974" i="8"/>
  <c r="S974" i="8" s="1"/>
  <c r="W974" i="8" s="1"/>
  <c r="D974" i="8"/>
  <c r="C974" i="8"/>
  <c r="B974" i="8"/>
  <c r="H973" i="8"/>
  <c r="G973" i="8"/>
  <c r="F973" i="8"/>
  <c r="E973" i="8"/>
  <c r="S973" i="8" s="1"/>
  <c r="W973" i="8" s="1"/>
  <c r="D973" i="8"/>
  <c r="C973" i="8"/>
  <c r="B973" i="8"/>
  <c r="H972" i="8"/>
  <c r="G972" i="8"/>
  <c r="F972" i="8"/>
  <c r="E972" i="8"/>
  <c r="S972" i="8" s="1"/>
  <c r="D972" i="8"/>
  <c r="C972" i="8"/>
  <c r="B972" i="8"/>
  <c r="H971" i="8"/>
  <c r="G971" i="8"/>
  <c r="F971" i="8"/>
  <c r="E971" i="8"/>
  <c r="S971" i="8" s="1"/>
  <c r="D971" i="8"/>
  <c r="C971" i="8"/>
  <c r="B971" i="8"/>
  <c r="H970" i="8"/>
  <c r="G970" i="8"/>
  <c r="F970" i="8"/>
  <c r="E970" i="8"/>
  <c r="S970" i="8" s="1"/>
  <c r="W970" i="8" s="1"/>
  <c r="D970" i="8"/>
  <c r="C970" i="8"/>
  <c r="B970" i="8"/>
  <c r="H969" i="8"/>
  <c r="G969" i="8"/>
  <c r="F969" i="8"/>
  <c r="E969" i="8"/>
  <c r="S969" i="8" s="1"/>
  <c r="W969" i="8" s="1"/>
  <c r="D969" i="8"/>
  <c r="C969" i="8"/>
  <c r="B969" i="8"/>
  <c r="H968" i="8"/>
  <c r="G968" i="8"/>
  <c r="F968" i="8"/>
  <c r="E968" i="8"/>
  <c r="S968" i="8" s="1"/>
  <c r="D968" i="8"/>
  <c r="C968" i="8"/>
  <c r="B968" i="8"/>
  <c r="H967" i="8"/>
  <c r="G967" i="8"/>
  <c r="F967" i="8"/>
  <c r="E967" i="8"/>
  <c r="S967" i="8" s="1"/>
  <c r="D967" i="8"/>
  <c r="C967" i="8"/>
  <c r="B967" i="8"/>
  <c r="H966" i="8"/>
  <c r="G966" i="8"/>
  <c r="F966" i="8"/>
  <c r="E966" i="8"/>
  <c r="S966" i="8" s="1"/>
  <c r="W966" i="8" s="1"/>
  <c r="D966" i="8"/>
  <c r="C966" i="8"/>
  <c r="B966" i="8"/>
  <c r="H965" i="8"/>
  <c r="G965" i="8"/>
  <c r="F965" i="8"/>
  <c r="E965" i="8"/>
  <c r="S965" i="8" s="1"/>
  <c r="W965" i="8" s="1"/>
  <c r="D965" i="8"/>
  <c r="C965" i="8"/>
  <c r="B965" i="8"/>
  <c r="H964" i="8"/>
  <c r="G964" i="8"/>
  <c r="F964" i="8"/>
  <c r="E964" i="8"/>
  <c r="S964" i="8" s="1"/>
  <c r="D964" i="8"/>
  <c r="C964" i="8"/>
  <c r="B964" i="8"/>
  <c r="H963" i="8"/>
  <c r="G963" i="8"/>
  <c r="F963" i="8"/>
  <c r="E963" i="8"/>
  <c r="S963" i="8" s="1"/>
  <c r="D963" i="8"/>
  <c r="C963" i="8"/>
  <c r="B963" i="8"/>
  <c r="H962" i="8"/>
  <c r="G962" i="8"/>
  <c r="F962" i="8"/>
  <c r="E962" i="8"/>
  <c r="S962" i="8" s="1"/>
  <c r="W962" i="8" s="1"/>
  <c r="D962" i="8"/>
  <c r="C962" i="8"/>
  <c r="B962" i="8"/>
  <c r="H961" i="8"/>
  <c r="F961" i="8"/>
  <c r="E961" i="8"/>
  <c r="S961" i="8" s="1"/>
  <c r="W961" i="8" s="1"/>
  <c r="D961" i="8"/>
  <c r="C961" i="8"/>
  <c r="B961" i="8"/>
  <c r="H960" i="8"/>
  <c r="F960" i="8"/>
  <c r="E960" i="8"/>
  <c r="S960" i="8" s="1"/>
  <c r="D960" i="8"/>
  <c r="C960" i="8"/>
  <c r="B960" i="8"/>
  <c r="H959" i="8"/>
  <c r="F959" i="8"/>
  <c r="E959" i="8"/>
  <c r="S959" i="8" s="1"/>
  <c r="D959" i="8"/>
  <c r="C959" i="8"/>
  <c r="B959" i="8"/>
  <c r="H958" i="8"/>
  <c r="F958" i="8"/>
  <c r="E958" i="8"/>
  <c r="S958" i="8" s="1"/>
  <c r="W958" i="8" s="1"/>
  <c r="D958" i="8"/>
  <c r="C958" i="8"/>
  <c r="B958" i="8"/>
  <c r="H957" i="8"/>
  <c r="F957" i="8"/>
  <c r="E957" i="8"/>
  <c r="S957" i="8" s="1"/>
  <c r="W957" i="8" s="1"/>
  <c r="D957" i="8"/>
  <c r="C957" i="8"/>
  <c r="B957" i="8"/>
  <c r="H956" i="8"/>
  <c r="F956" i="8"/>
  <c r="E956" i="8"/>
  <c r="S956" i="8" s="1"/>
  <c r="D956" i="8"/>
  <c r="C956" i="8"/>
  <c r="B956" i="8"/>
  <c r="H955" i="8"/>
  <c r="F955" i="8"/>
  <c r="E955" i="8"/>
  <c r="S955" i="8" s="1"/>
  <c r="D955" i="8"/>
  <c r="C955" i="8"/>
  <c r="B955" i="8"/>
  <c r="H954" i="8"/>
  <c r="F954" i="8"/>
  <c r="E954" i="8"/>
  <c r="S954" i="8" s="1"/>
  <c r="W954" i="8" s="1"/>
  <c r="D954" i="8"/>
  <c r="C954" i="8"/>
  <c r="B954" i="8"/>
  <c r="H953" i="8"/>
  <c r="F953" i="8"/>
  <c r="E953" i="8"/>
  <c r="S953" i="8" s="1"/>
  <c r="W953" i="8" s="1"/>
  <c r="D953" i="8"/>
  <c r="C953" i="8"/>
  <c r="B953" i="8"/>
  <c r="H951" i="8"/>
  <c r="G951" i="8"/>
  <c r="F951" i="8"/>
  <c r="E951" i="8"/>
  <c r="S951" i="8" s="1"/>
  <c r="D951" i="8"/>
  <c r="C951" i="8"/>
  <c r="B951" i="8"/>
  <c r="H950" i="8"/>
  <c r="G950" i="8"/>
  <c r="F950" i="8"/>
  <c r="E950" i="8"/>
  <c r="S950" i="8" s="1"/>
  <c r="W950" i="8" s="1"/>
  <c r="D950" i="8"/>
  <c r="C950" i="8"/>
  <c r="B950" i="8"/>
  <c r="H949" i="8"/>
  <c r="G949" i="8"/>
  <c r="F949" i="8"/>
  <c r="E949" i="8"/>
  <c r="S949" i="8" s="1"/>
  <c r="W949" i="8" s="1"/>
  <c r="D949" i="8"/>
  <c r="C949" i="8"/>
  <c r="B949" i="8"/>
  <c r="H948" i="8"/>
  <c r="G948" i="8"/>
  <c r="F948" i="8"/>
  <c r="E948" i="8"/>
  <c r="S948" i="8" s="1"/>
  <c r="D948" i="8"/>
  <c r="C948" i="8"/>
  <c r="B948" i="8"/>
  <c r="H947" i="8"/>
  <c r="G947" i="8"/>
  <c r="F947" i="8"/>
  <c r="E947" i="8"/>
  <c r="S947" i="8" s="1"/>
  <c r="D947" i="8"/>
  <c r="C947" i="8"/>
  <c r="B947" i="8"/>
  <c r="H946" i="8"/>
  <c r="G946" i="8"/>
  <c r="F946" i="8"/>
  <c r="E946" i="8"/>
  <c r="S946" i="8" s="1"/>
  <c r="W946" i="8" s="1"/>
  <c r="D946" i="8"/>
  <c r="C946" i="8"/>
  <c r="B946" i="8"/>
  <c r="H945" i="8"/>
  <c r="G945" i="8"/>
  <c r="F945" i="8"/>
  <c r="E945" i="8"/>
  <c r="S945" i="8" s="1"/>
  <c r="W945" i="8" s="1"/>
  <c r="D945" i="8"/>
  <c r="C945" i="8"/>
  <c r="B945" i="8"/>
  <c r="H944" i="8"/>
  <c r="G944" i="8"/>
  <c r="F944" i="8"/>
  <c r="E944" i="8"/>
  <c r="S944" i="8" s="1"/>
  <c r="D944" i="8"/>
  <c r="C944" i="8"/>
  <c r="B944" i="8"/>
  <c r="H943" i="8"/>
  <c r="G943" i="8"/>
  <c r="F943" i="8"/>
  <c r="E943" i="8"/>
  <c r="S943" i="8" s="1"/>
  <c r="D943" i="8"/>
  <c r="C943" i="8"/>
  <c r="B943" i="8"/>
  <c r="H942" i="8"/>
  <c r="G942" i="8"/>
  <c r="F942" i="8"/>
  <c r="E942" i="8"/>
  <c r="S942" i="8" s="1"/>
  <c r="W942" i="8" s="1"/>
  <c r="D942" i="8"/>
  <c r="C942" i="8"/>
  <c r="B942" i="8"/>
  <c r="H941" i="8"/>
  <c r="G941" i="8"/>
  <c r="F941" i="8"/>
  <c r="E941" i="8"/>
  <c r="S941" i="8" s="1"/>
  <c r="W941" i="8" s="1"/>
  <c r="D941" i="8"/>
  <c r="C941" i="8"/>
  <c r="B941" i="8"/>
  <c r="H940" i="8"/>
  <c r="G940" i="8"/>
  <c r="F940" i="8"/>
  <c r="E940" i="8"/>
  <c r="S940" i="8" s="1"/>
  <c r="D940" i="8"/>
  <c r="C940" i="8"/>
  <c r="B940" i="8"/>
  <c r="H939" i="8"/>
  <c r="F939" i="8"/>
  <c r="E939" i="8"/>
  <c r="S939" i="8" s="1"/>
  <c r="D939" i="8"/>
  <c r="C939" i="8"/>
  <c r="B939" i="8"/>
  <c r="H938" i="8"/>
  <c r="F938" i="8"/>
  <c r="E938" i="8"/>
  <c r="S938" i="8" s="1"/>
  <c r="W938" i="8" s="1"/>
  <c r="D938" i="8"/>
  <c r="C938" i="8"/>
  <c r="B938" i="8"/>
  <c r="H937" i="8"/>
  <c r="F937" i="8"/>
  <c r="E937" i="8"/>
  <c r="S937" i="8" s="1"/>
  <c r="W937" i="8" s="1"/>
  <c r="D937" i="8"/>
  <c r="C937" i="8"/>
  <c r="B937" i="8"/>
  <c r="H936" i="8"/>
  <c r="F936" i="8"/>
  <c r="E936" i="8"/>
  <c r="S936" i="8" s="1"/>
  <c r="D936" i="8"/>
  <c r="C936" i="8"/>
  <c r="B936" i="8"/>
  <c r="H935" i="8"/>
  <c r="F935" i="8"/>
  <c r="E935" i="8"/>
  <c r="S935" i="8" s="1"/>
  <c r="D935" i="8"/>
  <c r="C935" i="8"/>
  <c r="B935" i="8"/>
  <c r="H934" i="8"/>
  <c r="F934" i="8"/>
  <c r="E934" i="8"/>
  <c r="S934" i="8" s="1"/>
  <c r="W934" i="8" s="1"/>
  <c r="D934" i="8"/>
  <c r="C934" i="8"/>
  <c r="B934" i="8"/>
  <c r="H933" i="8"/>
  <c r="F933" i="8"/>
  <c r="E933" i="8"/>
  <c r="S933" i="8" s="1"/>
  <c r="W933" i="8" s="1"/>
  <c r="D933" i="8"/>
  <c r="C933" i="8"/>
  <c r="B933" i="8"/>
  <c r="H932" i="8"/>
  <c r="F932" i="8"/>
  <c r="E932" i="8"/>
  <c r="S932" i="8" s="1"/>
  <c r="D932" i="8"/>
  <c r="C932" i="8"/>
  <c r="B932" i="8"/>
  <c r="H931" i="8"/>
  <c r="F931" i="8"/>
  <c r="E931" i="8"/>
  <c r="S931" i="8" s="1"/>
  <c r="D931" i="8"/>
  <c r="C931" i="8"/>
  <c r="B931" i="8"/>
  <c r="H929" i="8"/>
  <c r="G929" i="8"/>
  <c r="F929" i="8"/>
  <c r="E929" i="8"/>
  <c r="S929" i="8" s="1"/>
  <c r="W929" i="8" s="1"/>
  <c r="D929" i="8"/>
  <c r="C929" i="8"/>
  <c r="B929" i="8"/>
  <c r="H928" i="8"/>
  <c r="G928" i="8"/>
  <c r="F928" i="8"/>
  <c r="E928" i="8"/>
  <c r="S928" i="8" s="1"/>
  <c r="D928" i="8"/>
  <c r="C928" i="8"/>
  <c r="B928" i="8"/>
  <c r="H927" i="8"/>
  <c r="G927" i="8"/>
  <c r="F927" i="8"/>
  <c r="E927" i="8"/>
  <c r="S927" i="8" s="1"/>
  <c r="D927" i="8"/>
  <c r="C927" i="8"/>
  <c r="B927" i="8"/>
  <c r="H926" i="8"/>
  <c r="G926" i="8"/>
  <c r="F926" i="8"/>
  <c r="E926" i="8"/>
  <c r="S926" i="8" s="1"/>
  <c r="W926" i="8" s="1"/>
  <c r="D926" i="8"/>
  <c r="C926" i="8"/>
  <c r="B926" i="8"/>
  <c r="H925" i="8"/>
  <c r="G925" i="8"/>
  <c r="F925" i="8"/>
  <c r="E925" i="8"/>
  <c r="S925" i="8" s="1"/>
  <c r="W925" i="8" s="1"/>
  <c r="D925" i="8"/>
  <c r="C925" i="8"/>
  <c r="B925" i="8"/>
  <c r="H924" i="8"/>
  <c r="G924" i="8"/>
  <c r="F924" i="8"/>
  <c r="E924" i="8"/>
  <c r="S924" i="8" s="1"/>
  <c r="D924" i="8"/>
  <c r="C924" i="8"/>
  <c r="B924" i="8"/>
  <c r="H923" i="8"/>
  <c r="G923" i="8"/>
  <c r="F923" i="8"/>
  <c r="E923" i="8"/>
  <c r="S923" i="8" s="1"/>
  <c r="D923" i="8"/>
  <c r="C923" i="8"/>
  <c r="B923" i="8"/>
  <c r="H922" i="8"/>
  <c r="G922" i="8"/>
  <c r="F922" i="8"/>
  <c r="E922" i="8"/>
  <c r="S922" i="8" s="1"/>
  <c r="W922" i="8" s="1"/>
  <c r="D922" i="8"/>
  <c r="C922" i="8"/>
  <c r="B922" i="8"/>
  <c r="H921" i="8"/>
  <c r="G921" i="8"/>
  <c r="F921" i="8"/>
  <c r="E921" i="8"/>
  <c r="S921" i="8" s="1"/>
  <c r="W921" i="8" s="1"/>
  <c r="D921" i="8"/>
  <c r="C921" i="8"/>
  <c r="B921" i="8"/>
  <c r="H920" i="8"/>
  <c r="F920" i="8"/>
  <c r="E920" i="8"/>
  <c r="S920" i="8" s="1"/>
  <c r="D920" i="8"/>
  <c r="C920" i="8"/>
  <c r="B920" i="8"/>
  <c r="H919" i="8"/>
  <c r="F919" i="8"/>
  <c r="E919" i="8"/>
  <c r="S919" i="8" s="1"/>
  <c r="D919" i="8"/>
  <c r="C919" i="8"/>
  <c r="B919" i="8"/>
  <c r="H918" i="8"/>
  <c r="F918" i="8"/>
  <c r="E918" i="8"/>
  <c r="S918" i="8" s="1"/>
  <c r="W918" i="8" s="1"/>
  <c r="D918" i="8"/>
  <c r="C918" i="8"/>
  <c r="B918" i="8"/>
  <c r="H917" i="8"/>
  <c r="F917" i="8"/>
  <c r="E917" i="8"/>
  <c r="S917" i="8" s="1"/>
  <c r="W917" i="8" s="1"/>
  <c r="D917" i="8"/>
  <c r="C917" i="8"/>
  <c r="B917" i="8"/>
  <c r="H916" i="8"/>
  <c r="F916" i="8"/>
  <c r="E916" i="8"/>
  <c r="S916" i="8" s="1"/>
  <c r="D916" i="8"/>
  <c r="C916" i="8"/>
  <c r="B916" i="8"/>
  <c r="H915" i="8"/>
  <c r="F915" i="8"/>
  <c r="E915" i="8"/>
  <c r="S915" i="8" s="1"/>
  <c r="D915" i="8"/>
  <c r="C915" i="8"/>
  <c r="B915" i="8"/>
  <c r="H914" i="8"/>
  <c r="F914" i="8"/>
  <c r="E914" i="8"/>
  <c r="S914" i="8" s="1"/>
  <c r="W914" i="8" s="1"/>
  <c r="D914" i="8"/>
  <c r="C914" i="8"/>
  <c r="B914" i="8"/>
  <c r="H913" i="8"/>
  <c r="F913" i="8"/>
  <c r="E913" i="8"/>
  <c r="S913" i="8" s="1"/>
  <c r="W913" i="8" s="1"/>
  <c r="D913" i="8"/>
  <c r="C913" i="8"/>
  <c r="B913" i="8"/>
  <c r="H912" i="8"/>
  <c r="F912" i="8"/>
  <c r="E912" i="8"/>
  <c r="S912" i="8" s="1"/>
  <c r="D912" i="8"/>
  <c r="C912" i="8"/>
  <c r="B912" i="8"/>
  <c r="H910" i="8"/>
  <c r="G910" i="8"/>
  <c r="F910" i="8"/>
  <c r="E910" i="8"/>
  <c r="S910" i="8" s="1"/>
  <c r="W910" i="8" s="1"/>
  <c r="D910" i="8"/>
  <c r="C910" i="8"/>
  <c r="B910" i="8"/>
  <c r="H909" i="8"/>
  <c r="G909" i="8"/>
  <c r="F909" i="8"/>
  <c r="E909" i="8"/>
  <c r="S909" i="8" s="1"/>
  <c r="W909" i="8" s="1"/>
  <c r="D909" i="8"/>
  <c r="C909" i="8"/>
  <c r="B909" i="8"/>
  <c r="H908" i="8"/>
  <c r="G908" i="8"/>
  <c r="F908" i="8"/>
  <c r="E908" i="8"/>
  <c r="S908" i="8" s="1"/>
  <c r="D908" i="8"/>
  <c r="C908" i="8"/>
  <c r="B908" i="8"/>
  <c r="H907" i="8"/>
  <c r="G907" i="8"/>
  <c r="F907" i="8"/>
  <c r="E907" i="8"/>
  <c r="S907" i="8" s="1"/>
  <c r="W907" i="8" s="1"/>
  <c r="D907" i="8"/>
  <c r="C907" i="8"/>
  <c r="B907" i="8"/>
  <c r="H906" i="8"/>
  <c r="G906" i="8"/>
  <c r="F906" i="8"/>
  <c r="E906" i="8"/>
  <c r="S906" i="8" s="1"/>
  <c r="W906" i="8" s="1"/>
  <c r="D906" i="8"/>
  <c r="C906" i="8"/>
  <c r="B906" i="8"/>
  <c r="H905" i="8"/>
  <c r="G905" i="8"/>
  <c r="F905" i="8"/>
  <c r="E905" i="8"/>
  <c r="S905" i="8" s="1"/>
  <c r="D905" i="8"/>
  <c r="C905" i="8"/>
  <c r="B905" i="8"/>
  <c r="H904" i="8"/>
  <c r="G904" i="8"/>
  <c r="F904" i="8"/>
  <c r="E904" i="8"/>
  <c r="S904" i="8" s="1"/>
  <c r="D904" i="8"/>
  <c r="C904" i="8"/>
  <c r="B904" i="8"/>
  <c r="H903" i="8"/>
  <c r="G903" i="8"/>
  <c r="F903" i="8"/>
  <c r="E903" i="8"/>
  <c r="S903" i="8" s="1"/>
  <c r="W903" i="8" s="1"/>
  <c r="D903" i="8"/>
  <c r="C903" i="8"/>
  <c r="B903" i="8"/>
  <c r="H902" i="8"/>
  <c r="F902" i="8"/>
  <c r="E902" i="8"/>
  <c r="S902" i="8" s="1"/>
  <c r="W902" i="8" s="1"/>
  <c r="D902" i="8"/>
  <c r="C902" i="8"/>
  <c r="B902" i="8"/>
  <c r="H901" i="8"/>
  <c r="F901" i="8"/>
  <c r="E901" i="8"/>
  <c r="S901" i="8" s="1"/>
  <c r="D901" i="8"/>
  <c r="C901" i="8"/>
  <c r="B901" i="8"/>
  <c r="H900" i="8"/>
  <c r="F900" i="8"/>
  <c r="E900" i="8"/>
  <c r="S900" i="8" s="1"/>
  <c r="D900" i="8"/>
  <c r="C900" i="8"/>
  <c r="B900" i="8"/>
  <c r="H899" i="8"/>
  <c r="F899" i="8"/>
  <c r="E899" i="8"/>
  <c r="S899" i="8" s="1"/>
  <c r="W899" i="8" s="1"/>
  <c r="D899" i="8"/>
  <c r="C899" i="8"/>
  <c r="B899" i="8"/>
  <c r="H898" i="8"/>
  <c r="F898" i="8"/>
  <c r="E898" i="8"/>
  <c r="S898" i="8" s="1"/>
  <c r="W898" i="8" s="1"/>
  <c r="D898" i="8"/>
  <c r="C898" i="8"/>
  <c r="B898" i="8"/>
  <c r="H897" i="8"/>
  <c r="F897" i="8"/>
  <c r="E897" i="8"/>
  <c r="S897" i="8" s="1"/>
  <c r="D897" i="8"/>
  <c r="C897" i="8"/>
  <c r="B897" i="8"/>
  <c r="H896" i="8"/>
  <c r="F896" i="8"/>
  <c r="E896" i="8"/>
  <c r="S896" i="8" s="1"/>
  <c r="D896" i="8"/>
  <c r="C896" i="8"/>
  <c r="B896" i="8"/>
  <c r="H895" i="8"/>
  <c r="F895" i="8"/>
  <c r="E895" i="8"/>
  <c r="S895" i="8" s="1"/>
  <c r="W895" i="8" s="1"/>
  <c r="D895" i="8"/>
  <c r="C895" i="8"/>
  <c r="B895" i="8"/>
  <c r="H894" i="8"/>
  <c r="F894" i="8"/>
  <c r="E894" i="8"/>
  <c r="S894" i="8" s="1"/>
  <c r="W894" i="8" s="1"/>
  <c r="D894" i="8"/>
  <c r="C894" i="8"/>
  <c r="B894" i="8"/>
  <c r="H892" i="8"/>
  <c r="G892" i="8"/>
  <c r="F892" i="8"/>
  <c r="E892" i="8"/>
  <c r="S892" i="8" s="1"/>
  <c r="D892" i="8"/>
  <c r="C892" i="8"/>
  <c r="B892" i="8"/>
  <c r="H891" i="8"/>
  <c r="G891" i="8"/>
  <c r="F891" i="8"/>
  <c r="E891" i="8"/>
  <c r="S891" i="8" s="1"/>
  <c r="W891" i="8" s="1"/>
  <c r="D891" i="8"/>
  <c r="C891" i="8"/>
  <c r="B891" i="8"/>
  <c r="H890" i="8"/>
  <c r="G890" i="8"/>
  <c r="F890" i="8"/>
  <c r="E890" i="8"/>
  <c r="S890" i="8" s="1"/>
  <c r="W890" i="8" s="1"/>
  <c r="D890" i="8"/>
  <c r="C890" i="8"/>
  <c r="B890" i="8"/>
  <c r="H889" i="8"/>
  <c r="G889" i="8"/>
  <c r="F889" i="8"/>
  <c r="E889" i="8"/>
  <c r="S889" i="8" s="1"/>
  <c r="D889" i="8"/>
  <c r="C889" i="8"/>
  <c r="B889" i="8"/>
  <c r="H888" i="8"/>
  <c r="G888" i="8"/>
  <c r="F888" i="8"/>
  <c r="E888" i="8"/>
  <c r="S888" i="8" s="1"/>
  <c r="D888" i="8"/>
  <c r="C888" i="8"/>
  <c r="B888" i="8"/>
  <c r="H887" i="8"/>
  <c r="G887" i="8"/>
  <c r="F887" i="8"/>
  <c r="E887" i="8"/>
  <c r="S887" i="8" s="1"/>
  <c r="W887" i="8" s="1"/>
  <c r="D887" i="8"/>
  <c r="C887" i="8"/>
  <c r="B887" i="8"/>
  <c r="H886" i="8"/>
  <c r="G886" i="8"/>
  <c r="F886" i="8"/>
  <c r="E886" i="8"/>
  <c r="S886" i="8" s="1"/>
  <c r="W886" i="8" s="1"/>
  <c r="D886" i="8"/>
  <c r="C886" i="8"/>
  <c r="B886" i="8"/>
  <c r="H885" i="8"/>
  <c r="G885" i="8"/>
  <c r="F885" i="8"/>
  <c r="E885" i="8"/>
  <c r="S885" i="8" s="1"/>
  <c r="D885" i="8"/>
  <c r="C885" i="8"/>
  <c r="B885" i="8"/>
  <c r="H884" i="8"/>
  <c r="G884" i="8"/>
  <c r="F884" i="8"/>
  <c r="E884" i="8"/>
  <c r="S884" i="8" s="1"/>
  <c r="D884" i="8"/>
  <c r="C884" i="8"/>
  <c r="B884" i="8"/>
  <c r="H883" i="8"/>
  <c r="F883" i="8"/>
  <c r="E883" i="8"/>
  <c r="S883" i="8" s="1"/>
  <c r="W883" i="8" s="1"/>
  <c r="D883" i="8"/>
  <c r="C883" i="8"/>
  <c r="B883" i="8"/>
  <c r="H882" i="8"/>
  <c r="F882" i="8"/>
  <c r="E882" i="8"/>
  <c r="S882" i="8" s="1"/>
  <c r="W882" i="8" s="1"/>
  <c r="D882" i="8"/>
  <c r="C882" i="8"/>
  <c r="B882" i="8"/>
  <c r="H881" i="8"/>
  <c r="F881" i="8"/>
  <c r="E881" i="8"/>
  <c r="S881" i="8" s="1"/>
  <c r="D881" i="8"/>
  <c r="C881" i="8"/>
  <c r="B881" i="8"/>
  <c r="H880" i="8"/>
  <c r="F880" i="8"/>
  <c r="E880" i="8"/>
  <c r="S880" i="8" s="1"/>
  <c r="D880" i="8"/>
  <c r="C880" i="8"/>
  <c r="B880" i="8"/>
  <c r="H879" i="8"/>
  <c r="F879" i="8"/>
  <c r="E879" i="8"/>
  <c r="S879" i="8" s="1"/>
  <c r="W879" i="8" s="1"/>
  <c r="D879" i="8"/>
  <c r="C879" i="8"/>
  <c r="B879" i="8"/>
  <c r="H878" i="8"/>
  <c r="F878" i="8"/>
  <c r="E878" i="8"/>
  <c r="S878" i="8" s="1"/>
  <c r="W878" i="8" s="1"/>
  <c r="D878" i="8"/>
  <c r="C878" i="8"/>
  <c r="B878" i="8"/>
  <c r="H877" i="8"/>
  <c r="F877" i="8"/>
  <c r="E877" i="8"/>
  <c r="S877" i="8" s="1"/>
  <c r="D877" i="8"/>
  <c r="C877" i="8"/>
  <c r="B877" i="8"/>
  <c r="H876" i="8"/>
  <c r="F876" i="8"/>
  <c r="E876" i="8"/>
  <c r="S876" i="8" s="1"/>
  <c r="D876" i="8"/>
  <c r="C876" i="8"/>
  <c r="B876" i="8"/>
  <c r="H875" i="8"/>
  <c r="F875" i="8"/>
  <c r="E875" i="8"/>
  <c r="S875" i="8" s="1"/>
  <c r="W875" i="8" s="1"/>
  <c r="D875" i="8"/>
  <c r="C875" i="8"/>
  <c r="B875" i="8"/>
  <c r="H873" i="8"/>
  <c r="G873" i="8"/>
  <c r="F873" i="8"/>
  <c r="E873" i="8"/>
  <c r="S873" i="8" s="1"/>
  <c r="D873" i="8"/>
  <c r="C873" i="8"/>
  <c r="B873" i="8"/>
  <c r="H872" i="8"/>
  <c r="G872" i="8"/>
  <c r="F872" i="8"/>
  <c r="E872" i="8"/>
  <c r="S872" i="8" s="1"/>
  <c r="D872" i="8"/>
  <c r="C872" i="8"/>
  <c r="B872" i="8"/>
  <c r="H871" i="8"/>
  <c r="G871" i="8"/>
  <c r="F871" i="8"/>
  <c r="E871" i="8"/>
  <c r="S871" i="8" s="1"/>
  <c r="W871" i="8" s="1"/>
  <c r="D871" i="8"/>
  <c r="C871" i="8"/>
  <c r="B871" i="8"/>
  <c r="H870" i="8"/>
  <c r="G870" i="8"/>
  <c r="F870" i="8"/>
  <c r="E870" i="8"/>
  <c r="S870" i="8" s="1"/>
  <c r="W870" i="8" s="1"/>
  <c r="D870" i="8"/>
  <c r="C870" i="8"/>
  <c r="B870" i="8"/>
  <c r="H869" i="8"/>
  <c r="G869" i="8"/>
  <c r="F869" i="8"/>
  <c r="E869" i="8"/>
  <c r="S869" i="8" s="1"/>
  <c r="D869" i="8"/>
  <c r="C869" i="8"/>
  <c r="B869" i="8"/>
  <c r="H868" i="8"/>
  <c r="G868" i="8"/>
  <c r="F868" i="8"/>
  <c r="E868" i="8"/>
  <c r="S868" i="8" s="1"/>
  <c r="D868" i="8"/>
  <c r="C868" i="8"/>
  <c r="B868" i="8"/>
  <c r="H867" i="8"/>
  <c r="F867" i="8"/>
  <c r="E867" i="8"/>
  <c r="S867" i="8" s="1"/>
  <c r="W867" i="8" s="1"/>
  <c r="D867" i="8"/>
  <c r="C867" i="8"/>
  <c r="B867" i="8"/>
  <c r="H866" i="8"/>
  <c r="F866" i="8"/>
  <c r="E866" i="8"/>
  <c r="S866" i="8" s="1"/>
  <c r="W866" i="8" s="1"/>
  <c r="D866" i="8"/>
  <c r="C866" i="8"/>
  <c r="B866" i="8"/>
  <c r="H865" i="8"/>
  <c r="F865" i="8"/>
  <c r="E865" i="8"/>
  <c r="S865" i="8" s="1"/>
  <c r="D865" i="8"/>
  <c r="C865" i="8"/>
  <c r="B865" i="8"/>
  <c r="H864" i="8"/>
  <c r="F864" i="8"/>
  <c r="E864" i="8"/>
  <c r="S864" i="8" s="1"/>
  <c r="D864" i="8"/>
  <c r="C864" i="8"/>
  <c r="B864" i="8"/>
  <c r="H863" i="8"/>
  <c r="F863" i="8"/>
  <c r="E863" i="8"/>
  <c r="S863" i="8" s="1"/>
  <c r="W863" i="8" s="1"/>
  <c r="D863" i="8"/>
  <c r="C863" i="8"/>
  <c r="B863" i="8"/>
  <c r="H862" i="8"/>
  <c r="F862" i="8"/>
  <c r="E862" i="8"/>
  <c r="S862" i="8" s="1"/>
  <c r="W862" i="8" s="1"/>
  <c r="D862" i="8"/>
  <c r="C862" i="8"/>
  <c r="B862" i="8"/>
  <c r="H861" i="8"/>
  <c r="F861" i="8"/>
  <c r="E861" i="8"/>
  <c r="S861" i="8" s="1"/>
  <c r="D861" i="8"/>
  <c r="C861" i="8"/>
  <c r="B861" i="8"/>
  <c r="H860" i="8"/>
  <c r="F860" i="8"/>
  <c r="E860" i="8"/>
  <c r="S860" i="8" s="1"/>
  <c r="D860" i="8"/>
  <c r="C860" i="8"/>
  <c r="B860" i="8"/>
  <c r="H859" i="8"/>
  <c r="F859" i="8"/>
  <c r="E859" i="8"/>
  <c r="S859" i="8" s="1"/>
  <c r="W859" i="8" s="1"/>
  <c r="D859" i="8"/>
  <c r="C859" i="8"/>
  <c r="B859" i="8"/>
  <c r="H857" i="8"/>
  <c r="G857" i="8"/>
  <c r="F857" i="8"/>
  <c r="E857" i="8"/>
  <c r="S857" i="8" s="1"/>
  <c r="D857" i="8"/>
  <c r="C857" i="8"/>
  <c r="B857" i="8"/>
  <c r="H856" i="8"/>
  <c r="G856" i="8"/>
  <c r="F856" i="8"/>
  <c r="E856" i="8"/>
  <c r="S856" i="8" s="1"/>
  <c r="D856" i="8"/>
  <c r="C856" i="8"/>
  <c r="B856" i="8"/>
  <c r="H855" i="8"/>
  <c r="G855" i="8"/>
  <c r="F855" i="8"/>
  <c r="E855" i="8"/>
  <c r="S855" i="8" s="1"/>
  <c r="W855" i="8" s="1"/>
  <c r="D855" i="8"/>
  <c r="C855" i="8"/>
  <c r="B855" i="8"/>
  <c r="H854" i="8"/>
  <c r="G854" i="8"/>
  <c r="F854" i="8"/>
  <c r="E854" i="8"/>
  <c r="S854" i="8" s="1"/>
  <c r="W854" i="8" s="1"/>
  <c r="D854" i="8"/>
  <c r="C854" i="8"/>
  <c r="B854" i="8"/>
  <c r="H853" i="8"/>
  <c r="G853" i="8"/>
  <c r="F853" i="8"/>
  <c r="E853" i="8"/>
  <c r="S853" i="8" s="1"/>
  <c r="D853" i="8"/>
  <c r="C853" i="8"/>
  <c r="B853" i="8"/>
  <c r="H852" i="8"/>
  <c r="G852" i="8"/>
  <c r="F852" i="8"/>
  <c r="E852" i="8"/>
  <c r="S852" i="8" s="1"/>
  <c r="D852" i="8"/>
  <c r="C852" i="8"/>
  <c r="B852" i="8"/>
  <c r="H851" i="8"/>
  <c r="G851" i="8"/>
  <c r="F851" i="8"/>
  <c r="E851" i="8"/>
  <c r="S851" i="8" s="1"/>
  <c r="W851" i="8" s="1"/>
  <c r="D851" i="8"/>
  <c r="C851" i="8"/>
  <c r="B851" i="8"/>
  <c r="H850" i="8"/>
  <c r="G850" i="8"/>
  <c r="F850" i="8"/>
  <c r="E850" i="8"/>
  <c r="S850" i="8" s="1"/>
  <c r="W850" i="8" s="1"/>
  <c r="D850" i="8"/>
  <c r="C850" i="8"/>
  <c r="B850" i="8"/>
  <c r="H849" i="8"/>
  <c r="G849" i="8"/>
  <c r="F849" i="8"/>
  <c r="E849" i="8"/>
  <c r="S849" i="8" s="1"/>
  <c r="W849" i="8" s="1"/>
  <c r="D849" i="8"/>
  <c r="C849" i="8"/>
  <c r="B849" i="8"/>
  <c r="H848" i="8"/>
  <c r="G848" i="8"/>
  <c r="F848" i="8"/>
  <c r="E848" i="8"/>
  <c r="S848" i="8" s="1"/>
  <c r="D848" i="8"/>
  <c r="C848" i="8"/>
  <c r="B848" i="8"/>
  <c r="H847" i="8"/>
  <c r="G847" i="8"/>
  <c r="F847" i="8"/>
  <c r="E847" i="8"/>
  <c r="S847" i="8" s="1"/>
  <c r="D847" i="8"/>
  <c r="C847" i="8"/>
  <c r="B847" i="8"/>
  <c r="H846" i="8"/>
  <c r="G846" i="8"/>
  <c r="F846" i="8"/>
  <c r="E846" i="8"/>
  <c r="S846" i="8" s="1"/>
  <c r="W846" i="8" s="1"/>
  <c r="D846" i="8"/>
  <c r="C846" i="8"/>
  <c r="B846" i="8"/>
  <c r="H845" i="8"/>
  <c r="G845" i="8"/>
  <c r="F845" i="8"/>
  <c r="E845" i="8"/>
  <c r="S845" i="8" s="1"/>
  <c r="D845" i="8"/>
  <c r="C845" i="8"/>
  <c r="B845" i="8"/>
  <c r="H844" i="8"/>
  <c r="G844" i="8"/>
  <c r="F844" i="8"/>
  <c r="E844" i="8"/>
  <c r="S844" i="8" s="1"/>
  <c r="D844" i="8"/>
  <c r="C844" i="8"/>
  <c r="B844" i="8"/>
  <c r="H843" i="8"/>
  <c r="G843" i="8"/>
  <c r="F843" i="8"/>
  <c r="E843" i="8"/>
  <c r="S843" i="8" s="1"/>
  <c r="W843" i="8" s="1"/>
  <c r="D843" i="8"/>
  <c r="C843" i="8"/>
  <c r="B843" i="8"/>
  <c r="H842" i="8"/>
  <c r="G842" i="8"/>
  <c r="F842" i="8"/>
  <c r="E842" i="8"/>
  <c r="S842" i="8" s="1"/>
  <c r="W842" i="8" s="1"/>
  <c r="D842" i="8"/>
  <c r="C842" i="8"/>
  <c r="B842" i="8"/>
  <c r="H841" i="8"/>
  <c r="G841" i="8"/>
  <c r="F841" i="8"/>
  <c r="E841" i="8"/>
  <c r="S841" i="8" s="1"/>
  <c r="D841" i="8"/>
  <c r="C841" i="8"/>
  <c r="B841" i="8"/>
  <c r="H840" i="8"/>
  <c r="G840" i="8"/>
  <c r="F840" i="8"/>
  <c r="E840" i="8"/>
  <c r="S840" i="8" s="1"/>
  <c r="D840" i="8"/>
  <c r="C840" i="8"/>
  <c r="B840" i="8"/>
  <c r="H839" i="8"/>
  <c r="G839" i="8"/>
  <c r="F839" i="8"/>
  <c r="E839" i="8"/>
  <c r="S839" i="8" s="1"/>
  <c r="W839" i="8" s="1"/>
  <c r="D839" i="8"/>
  <c r="C839" i="8"/>
  <c r="B839" i="8"/>
  <c r="H838" i="8"/>
  <c r="G838" i="8"/>
  <c r="F838" i="8"/>
  <c r="E838" i="8"/>
  <c r="S838" i="8" s="1"/>
  <c r="W838" i="8" s="1"/>
  <c r="D838" i="8"/>
  <c r="C838" i="8"/>
  <c r="B838" i="8"/>
  <c r="H837" i="8"/>
  <c r="G837" i="8"/>
  <c r="F837" i="8"/>
  <c r="E837" i="8"/>
  <c r="S837" i="8" s="1"/>
  <c r="W837" i="8" s="1"/>
  <c r="D837" i="8"/>
  <c r="C837" i="8"/>
  <c r="B837" i="8"/>
  <c r="H836" i="8"/>
  <c r="G836" i="8"/>
  <c r="F836" i="8"/>
  <c r="E836" i="8"/>
  <c r="D836" i="8"/>
  <c r="C836" i="8"/>
  <c r="B836" i="8"/>
  <c r="H835" i="8"/>
  <c r="G835" i="8"/>
  <c r="F835" i="8"/>
  <c r="E835" i="8"/>
  <c r="S835" i="8" s="1"/>
  <c r="D835" i="8"/>
  <c r="C835" i="8"/>
  <c r="B835" i="8"/>
  <c r="H834" i="8"/>
  <c r="G834" i="8"/>
  <c r="F834" i="8"/>
  <c r="E834" i="8"/>
  <c r="S834" i="8" s="1"/>
  <c r="W834" i="8" s="1"/>
  <c r="D834" i="8"/>
  <c r="C834" i="8"/>
  <c r="B834" i="8"/>
  <c r="H833" i="8"/>
  <c r="G833" i="8"/>
  <c r="F833" i="8"/>
  <c r="E833" i="8"/>
  <c r="S833" i="8" s="1"/>
  <c r="W833" i="8" s="1"/>
  <c r="D833" i="8"/>
  <c r="C833" i="8"/>
  <c r="B833" i="8"/>
  <c r="H832" i="8"/>
  <c r="G832" i="8"/>
  <c r="F832" i="8"/>
  <c r="E832" i="8"/>
  <c r="S832" i="8" s="1"/>
  <c r="D832" i="8"/>
  <c r="C832" i="8"/>
  <c r="B832" i="8"/>
  <c r="H830" i="8"/>
  <c r="G830" i="8"/>
  <c r="F830" i="8"/>
  <c r="E830" i="8"/>
  <c r="S830" i="8" s="1"/>
  <c r="W830" i="8" s="1"/>
  <c r="D830" i="8"/>
  <c r="C830" i="8"/>
  <c r="B830" i="8"/>
  <c r="H829" i="8"/>
  <c r="G829" i="8"/>
  <c r="F829" i="8"/>
  <c r="E829" i="8"/>
  <c r="S829" i="8" s="1"/>
  <c r="D829" i="8"/>
  <c r="C829" i="8"/>
  <c r="B829" i="8"/>
  <c r="H828" i="8"/>
  <c r="G828" i="8"/>
  <c r="F828" i="8"/>
  <c r="E828" i="8"/>
  <c r="S828" i="8" s="1"/>
  <c r="D828" i="8"/>
  <c r="C828" i="8"/>
  <c r="B828" i="8"/>
  <c r="H827" i="8"/>
  <c r="G827" i="8"/>
  <c r="F827" i="8"/>
  <c r="E827" i="8"/>
  <c r="S827" i="8" s="1"/>
  <c r="W827" i="8" s="1"/>
  <c r="D827" i="8"/>
  <c r="C827" i="8"/>
  <c r="B827" i="8"/>
  <c r="H826" i="8"/>
  <c r="G826" i="8"/>
  <c r="F826" i="8"/>
  <c r="E826" i="8"/>
  <c r="S826" i="8" s="1"/>
  <c r="W826" i="8" s="1"/>
  <c r="D826" i="8"/>
  <c r="C826" i="8"/>
  <c r="B826" i="8"/>
  <c r="H825" i="8"/>
  <c r="G825" i="8"/>
  <c r="F825" i="8"/>
  <c r="E825" i="8"/>
  <c r="S825" i="8" s="1"/>
  <c r="D825" i="8"/>
  <c r="C825" i="8"/>
  <c r="B825" i="8"/>
  <c r="H824" i="8"/>
  <c r="G824" i="8"/>
  <c r="F824" i="8"/>
  <c r="E824" i="8"/>
  <c r="S824" i="8" s="1"/>
  <c r="D824" i="8"/>
  <c r="C824" i="8"/>
  <c r="B824" i="8"/>
  <c r="H823" i="8"/>
  <c r="G823" i="8"/>
  <c r="F823" i="8"/>
  <c r="E823" i="8"/>
  <c r="S823" i="8" s="1"/>
  <c r="W823" i="8" s="1"/>
  <c r="D823" i="8"/>
  <c r="C823" i="8"/>
  <c r="B823" i="8"/>
  <c r="H822" i="8"/>
  <c r="G822" i="8"/>
  <c r="F822" i="8"/>
  <c r="E822" i="8"/>
  <c r="S822" i="8" s="1"/>
  <c r="W822" i="8" s="1"/>
  <c r="D822" i="8"/>
  <c r="C822" i="8"/>
  <c r="B822" i="8"/>
  <c r="H821" i="8"/>
  <c r="G821" i="8"/>
  <c r="F821" i="8"/>
  <c r="E821" i="8"/>
  <c r="S821" i="8" s="1"/>
  <c r="W821" i="8" s="1"/>
  <c r="D821" i="8"/>
  <c r="C821" i="8"/>
  <c r="B821" i="8"/>
  <c r="H820" i="8"/>
  <c r="G820" i="8"/>
  <c r="F820" i="8"/>
  <c r="E820" i="8"/>
  <c r="S820" i="8" s="1"/>
  <c r="D820" i="8"/>
  <c r="C820" i="8"/>
  <c r="B820" i="8"/>
  <c r="H819" i="8"/>
  <c r="G819" i="8"/>
  <c r="F819" i="8"/>
  <c r="E819" i="8"/>
  <c r="S819" i="8" s="1"/>
  <c r="D819" i="8"/>
  <c r="C819" i="8"/>
  <c r="B819" i="8"/>
  <c r="H818" i="8"/>
  <c r="G818" i="8"/>
  <c r="F818" i="8"/>
  <c r="E818" i="8"/>
  <c r="S818" i="8" s="1"/>
  <c r="W818" i="8" s="1"/>
  <c r="D818" i="8"/>
  <c r="C818" i="8"/>
  <c r="B818" i="8"/>
  <c r="H817" i="8"/>
  <c r="G817" i="8"/>
  <c r="F817" i="8"/>
  <c r="E817" i="8"/>
  <c r="S817" i="8" s="1"/>
  <c r="W817" i="8" s="1"/>
  <c r="D817" i="8"/>
  <c r="C817" i="8"/>
  <c r="B817" i="8"/>
  <c r="H816" i="8"/>
  <c r="G816" i="8"/>
  <c r="F816" i="8"/>
  <c r="E816" i="8"/>
  <c r="S816" i="8" s="1"/>
  <c r="D816" i="8"/>
  <c r="C816" i="8"/>
  <c r="B816" i="8"/>
  <c r="H815" i="8"/>
  <c r="G815" i="8"/>
  <c r="F815" i="8"/>
  <c r="E815" i="8"/>
  <c r="S815" i="8" s="1"/>
  <c r="D815" i="8"/>
  <c r="C815" i="8"/>
  <c r="B815" i="8"/>
  <c r="H814" i="8"/>
  <c r="G814" i="8"/>
  <c r="F814" i="8"/>
  <c r="E814" i="8"/>
  <c r="S814" i="8" s="1"/>
  <c r="W814" i="8" s="1"/>
  <c r="D814" i="8"/>
  <c r="C814" i="8"/>
  <c r="B814" i="8"/>
  <c r="H813" i="8"/>
  <c r="F813" i="8"/>
  <c r="E813" i="8"/>
  <c r="S813" i="8" s="1"/>
  <c r="D813" i="8"/>
  <c r="C813" i="8"/>
  <c r="B813" i="8"/>
  <c r="H812" i="8"/>
  <c r="F812" i="8"/>
  <c r="E812" i="8"/>
  <c r="S812" i="8" s="1"/>
  <c r="D812" i="8"/>
  <c r="C812" i="8"/>
  <c r="B812" i="8"/>
  <c r="H811" i="8"/>
  <c r="F811" i="8"/>
  <c r="E811" i="8"/>
  <c r="S811" i="8" s="1"/>
  <c r="W811" i="8" s="1"/>
  <c r="D811" i="8"/>
  <c r="C811" i="8"/>
  <c r="B811" i="8"/>
  <c r="H810" i="8"/>
  <c r="F810" i="8"/>
  <c r="E810" i="8"/>
  <c r="S810" i="8" s="1"/>
  <c r="W810" i="8" s="1"/>
  <c r="D810" i="8"/>
  <c r="C810" i="8"/>
  <c r="B810" i="8"/>
  <c r="H809" i="8"/>
  <c r="F809" i="8"/>
  <c r="E809" i="8"/>
  <c r="S809" i="8" s="1"/>
  <c r="D809" i="8"/>
  <c r="C809" i="8"/>
  <c r="B809" i="8"/>
  <c r="H808" i="8"/>
  <c r="F808" i="8"/>
  <c r="E808" i="8"/>
  <c r="S808" i="8" s="1"/>
  <c r="D808" i="8"/>
  <c r="C808" i="8"/>
  <c r="B808" i="8"/>
  <c r="H807" i="8"/>
  <c r="F807" i="8"/>
  <c r="E807" i="8"/>
  <c r="S807" i="8" s="1"/>
  <c r="W807" i="8" s="1"/>
  <c r="D807" i="8"/>
  <c r="C807" i="8"/>
  <c r="B807" i="8"/>
  <c r="H806" i="8"/>
  <c r="F806" i="8"/>
  <c r="E806" i="8"/>
  <c r="S806" i="8" s="1"/>
  <c r="W806" i="8" s="1"/>
  <c r="D806" i="8"/>
  <c r="C806" i="8"/>
  <c r="B806" i="8"/>
  <c r="H805" i="8"/>
  <c r="F805" i="8"/>
  <c r="E805" i="8"/>
  <c r="S805" i="8" s="1"/>
  <c r="W805" i="8" s="1"/>
  <c r="D805" i="8"/>
  <c r="C805" i="8"/>
  <c r="B805" i="8"/>
  <c r="H803" i="8"/>
  <c r="G803" i="8"/>
  <c r="F803" i="8"/>
  <c r="E803" i="8"/>
  <c r="S803" i="8" s="1"/>
  <c r="W803" i="8" s="1"/>
  <c r="D803" i="8"/>
  <c r="C803" i="8"/>
  <c r="B803" i="8"/>
  <c r="H802" i="8"/>
  <c r="G802" i="8"/>
  <c r="F802" i="8"/>
  <c r="E802" i="8"/>
  <c r="S802" i="8" s="1"/>
  <c r="W802" i="8" s="1"/>
  <c r="D802" i="8"/>
  <c r="C802" i="8"/>
  <c r="B802" i="8"/>
  <c r="H801" i="8"/>
  <c r="G801" i="8"/>
  <c r="F801" i="8"/>
  <c r="E801" i="8"/>
  <c r="S801" i="8" s="1"/>
  <c r="D801" i="8"/>
  <c r="C801" i="8"/>
  <c r="B801" i="8"/>
  <c r="H800" i="8"/>
  <c r="G800" i="8"/>
  <c r="F800" i="8"/>
  <c r="E800" i="8"/>
  <c r="D800" i="8"/>
  <c r="C800" i="8"/>
  <c r="B800" i="8"/>
  <c r="H799" i="8"/>
  <c r="G799" i="8"/>
  <c r="F799" i="8"/>
  <c r="E799" i="8"/>
  <c r="S799" i="8" s="1"/>
  <c r="W799" i="8" s="1"/>
  <c r="D799" i="8"/>
  <c r="C799" i="8"/>
  <c r="B799" i="8"/>
  <c r="H798" i="8"/>
  <c r="G798" i="8"/>
  <c r="F798" i="8"/>
  <c r="E798" i="8"/>
  <c r="S798" i="8" s="1"/>
  <c r="W798" i="8" s="1"/>
  <c r="D798" i="8"/>
  <c r="C798" i="8"/>
  <c r="B798" i="8"/>
  <c r="H797" i="8"/>
  <c r="G797" i="8"/>
  <c r="F797" i="8"/>
  <c r="E797" i="8"/>
  <c r="S797" i="8" s="1"/>
  <c r="D797" i="8"/>
  <c r="C797" i="8"/>
  <c r="B797" i="8"/>
  <c r="H796" i="8"/>
  <c r="G796" i="8"/>
  <c r="F796" i="8"/>
  <c r="E796" i="8"/>
  <c r="S796" i="8" s="1"/>
  <c r="D796" i="8"/>
  <c r="C796" i="8"/>
  <c r="B796" i="8"/>
  <c r="H795" i="8"/>
  <c r="G795" i="8"/>
  <c r="F795" i="8"/>
  <c r="E795" i="8"/>
  <c r="S795" i="8" s="1"/>
  <c r="W795" i="8" s="1"/>
  <c r="D795" i="8"/>
  <c r="C795" i="8"/>
  <c r="B795" i="8"/>
  <c r="H794" i="8"/>
  <c r="G794" i="8"/>
  <c r="F794" i="8"/>
  <c r="E794" i="8"/>
  <c r="S794" i="8" s="1"/>
  <c r="W794" i="8" s="1"/>
  <c r="D794" i="8"/>
  <c r="C794" i="8"/>
  <c r="B794" i="8"/>
  <c r="H793" i="8"/>
  <c r="G793" i="8"/>
  <c r="F793" i="8"/>
  <c r="E793" i="8"/>
  <c r="S793" i="8" s="1"/>
  <c r="D793" i="8"/>
  <c r="C793" i="8"/>
  <c r="B793" i="8"/>
  <c r="H792" i="8"/>
  <c r="G792" i="8"/>
  <c r="F792" i="8"/>
  <c r="E792" i="8"/>
  <c r="D792" i="8"/>
  <c r="C792" i="8"/>
  <c r="B792" i="8"/>
  <c r="H791" i="8"/>
  <c r="G791" i="8"/>
  <c r="F791" i="8"/>
  <c r="E791" i="8"/>
  <c r="S791" i="8" s="1"/>
  <c r="W791" i="8" s="1"/>
  <c r="D791" i="8"/>
  <c r="C791" i="8"/>
  <c r="B791" i="8"/>
  <c r="H790" i="8"/>
  <c r="G790" i="8"/>
  <c r="F790" i="8"/>
  <c r="E790" i="8"/>
  <c r="S790" i="8" s="1"/>
  <c r="W790" i="8" s="1"/>
  <c r="D790" i="8"/>
  <c r="C790" i="8"/>
  <c r="B790" i="8"/>
  <c r="H789" i="8"/>
  <c r="G789" i="8"/>
  <c r="F789" i="8"/>
  <c r="E789" i="8"/>
  <c r="S789" i="8" s="1"/>
  <c r="D789" i="8"/>
  <c r="C789" i="8"/>
  <c r="B789" i="8"/>
  <c r="H788" i="8"/>
  <c r="G788" i="8"/>
  <c r="F788" i="8"/>
  <c r="E788" i="8"/>
  <c r="S788" i="8" s="1"/>
  <c r="D788" i="8"/>
  <c r="C788" i="8"/>
  <c r="B788" i="8"/>
  <c r="H787" i="8"/>
  <c r="G787" i="8"/>
  <c r="F787" i="8"/>
  <c r="E787" i="8"/>
  <c r="S787" i="8" s="1"/>
  <c r="W787" i="8" s="1"/>
  <c r="D787" i="8"/>
  <c r="C787" i="8"/>
  <c r="B787" i="8"/>
  <c r="H786" i="8"/>
  <c r="G786" i="8"/>
  <c r="F786" i="8"/>
  <c r="E786" i="8"/>
  <c r="S786" i="8" s="1"/>
  <c r="W786" i="8" s="1"/>
  <c r="D786" i="8"/>
  <c r="C786" i="8"/>
  <c r="B786" i="8"/>
  <c r="H785" i="8"/>
  <c r="G785" i="8"/>
  <c r="F785" i="8"/>
  <c r="E785" i="8"/>
  <c r="S785" i="8" s="1"/>
  <c r="D785" i="8"/>
  <c r="C785" i="8"/>
  <c r="B785" i="8"/>
  <c r="H784" i="8"/>
  <c r="G784" i="8"/>
  <c r="F784" i="8"/>
  <c r="E784" i="8"/>
  <c r="S784" i="8" s="1"/>
  <c r="D784" i="8"/>
  <c r="C784" i="8"/>
  <c r="B784" i="8"/>
  <c r="H783" i="8"/>
  <c r="G783" i="8"/>
  <c r="F783" i="8"/>
  <c r="E783" i="8"/>
  <c r="S783" i="8" s="1"/>
  <c r="W783" i="8" s="1"/>
  <c r="D783" i="8"/>
  <c r="C783" i="8"/>
  <c r="B783" i="8"/>
  <c r="H782" i="8"/>
  <c r="F782" i="8"/>
  <c r="E782" i="8"/>
  <c r="S782" i="8" s="1"/>
  <c r="W782" i="8" s="1"/>
  <c r="D782" i="8"/>
  <c r="C782" i="8"/>
  <c r="B782" i="8"/>
  <c r="H781" i="8"/>
  <c r="F781" i="8"/>
  <c r="E781" i="8"/>
  <c r="S781" i="8" s="1"/>
  <c r="D781" i="8"/>
  <c r="C781" i="8"/>
  <c r="B781" i="8"/>
  <c r="H780" i="8"/>
  <c r="F780" i="8"/>
  <c r="E780" i="8"/>
  <c r="D780" i="8"/>
  <c r="C780" i="8"/>
  <c r="B780" i="8"/>
  <c r="H779" i="8"/>
  <c r="F779" i="8"/>
  <c r="E779" i="8"/>
  <c r="S779" i="8" s="1"/>
  <c r="W779" i="8" s="1"/>
  <c r="D779" i="8"/>
  <c r="C779" i="8"/>
  <c r="B779" i="8"/>
  <c r="H778" i="8"/>
  <c r="F778" i="8"/>
  <c r="E778" i="8"/>
  <c r="S778" i="8" s="1"/>
  <c r="W778" i="8" s="1"/>
  <c r="D778" i="8"/>
  <c r="C778" i="8"/>
  <c r="B778" i="8"/>
  <c r="H777" i="8"/>
  <c r="F777" i="8"/>
  <c r="E777" i="8"/>
  <c r="S777" i="8" s="1"/>
  <c r="D777" i="8"/>
  <c r="C777" i="8"/>
  <c r="B777" i="8"/>
  <c r="H776" i="8"/>
  <c r="F776" i="8"/>
  <c r="E776" i="8"/>
  <c r="S776" i="8" s="1"/>
  <c r="D776" i="8"/>
  <c r="C776" i="8"/>
  <c r="B776" i="8"/>
  <c r="H775" i="8"/>
  <c r="F775" i="8"/>
  <c r="E775" i="8"/>
  <c r="S775" i="8" s="1"/>
  <c r="W775" i="8" s="1"/>
  <c r="D775" i="8"/>
  <c r="C775" i="8"/>
  <c r="B775" i="8"/>
  <c r="H774" i="8"/>
  <c r="F774" i="8"/>
  <c r="E774" i="8"/>
  <c r="S774" i="8" s="1"/>
  <c r="W774" i="8" s="1"/>
  <c r="D774" i="8"/>
  <c r="C774" i="8"/>
  <c r="B774" i="8"/>
  <c r="H773" i="8"/>
  <c r="F773" i="8"/>
  <c r="E773" i="8"/>
  <c r="S773" i="8" s="1"/>
  <c r="D773" i="8"/>
  <c r="C773" i="8"/>
  <c r="B773" i="8"/>
  <c r="H771" i="8"/>
  <c r="G771" i="8"/>
  <c r="F771" i="8"/>
  <c r="E771" i="8"/>
  <c r="S771" i="8" s="1"/>
  <c r="D771" i="8"/>
  <c r="C771" i="8"/>
  <c r="B771" i="8"/>
  <c r="H770" i="8"/>
  <c r="G770" i="8"/>
  <c r="F770" i="8"/>
  <c r="E770" i="8"/>
  <c r="S770" i="8" s="1"/>
  <c r="W770" i="8" s="1"/>
  <c r="D770" i="8"/>
  <c r="C770" i="8"/>
  <c r="B770" i="8"/>
  <c r="H769" i="8"/>
  <c r="G769" i="8"/>
  <c r="F769" i="8"/>
  <c r="E769" i="8"/>
  <c r="S769" i="8" s="1"/>
  <c r="W769" i="8" s="1"/>
  <c r="D769" i="8"/>
  <c r="C769" i="8"/>
  <c r="B769" i="8"/>
  <c r="H768" i="8"/>
  <c r="G768" i="8"/>
  <c r="F768" i="8"/>
  <c r="E768" i="8"/>
  <c r="S768" i="8" s="1"/>
  <c r="D768" i="8"/>
  <c r="C768" i="8"/>
  <c r="B768" i="8"/>
  <c r="H767" i="8"/>
  <c r="G767" i="8"/>
  <c r="F767" i="8"/>
  <c r="E767" i="8"/>
  <c r="S767" i="8" s="1"/>
  <c r="D767" i="8"/>
  <c r="C767" i="8"/>
  <c r="B767" i="8"/>
  <c r="H766" i="8"/>
  <c r="G766" i="8"/>
  <c r="F766" i="8"/>
  <c r="E766" i="8"/>
  <c r="S766" i="8" s="1"/>
  <c r="W766" i="8" s="1"/>
  <c r="D766" i="8"/>
  <c r="C766" i="8"/>
  <c r="B766" i="8"/>
  <c r="H765" i="8"/>
  <c r="G765" i="8"/>
  <c r="F765" i="8"/>
  <c r="E765" i="8"/>
  <c r="S765" i="8" s="1"/>
  <c r="W765" i="8" s="1"/>
  <c r="D765" i="8"/>
  <c r="C765" i="8"/>
  <c r="B765" i="8"/>
  <c r="H764" i="8"/>
  <c r="G764" i="8"/>
  <c r="F764" i="8"/>
  <c r="E764" i="8"/>
  <c r="S764" i="8" s="1"/>
  <c r="D764" i="8"/>
  <c r="C764" i="8"/>
  <c r="B764" i="8"/>
  <c r="H763" i="8"/>
  <c r="G763" i="8"/>
  <c r="F763" i="8"/>
  <c r="E763" i="8"/>
  <c r="S763" i="8" s="1"/>
  <c r="D763" i="8"/>
  <c r="C763" i="8"/>
  <c r="B763" i="8"/>
  <c r="H762" i="8"/>
  <c r="G762" i="8"/>
  <c r="F762" i="8"/>
  <c r="E762" i="8"/>
  <c r="S762" i="8" s="1"/>
  <c r="W762" i="8" s="1"/>
  <c r="D762" i="8"/>
  <c r="C762" i="8"/>
  <c r="B762" i="8"/>
  <c r="H761" i="8"/>
  <c r="G761" i="8"/>
  <c r="F761" i="8"/>
  <c r="E761" i="8"/>
  <c r="S761" i="8" s="1"/>
  <c r="W761" i="8" s="1"/>
  <c r="D761" i="8"/>
  <c r="C761" i="8"/>
  <c r="B761" i="8"/>
  <c r="H760" i="8"/>
  <c r="F760" i="8"/>
  <c r="E760" i="8"/>
  <c r="S760" i="8" s="1"/>
  <c r="D760" i="8"/>
  <c r="C760" i="8"/>
  <c r="B760" i="8"/>
  <c r="H759" i="8"/>
  <c r="F759" i="8"/>
  <c r="E759" i="8"/>
  <c r="S759" i="8" s="1"/>
  <c r="D759" i="8"/>
  <c r="C759" i="8"/>
  <c r="B759" i="8"/>
  <c r="H758" i="8"/>
  <c r="F758" i="8"/>
  <c r="E758" i="8"/>
  <c r="D758" i="8"/>
  <c r="C758" i="8"/>
  <c r="B758" i="8"/>
  <c r="H757" i="8"/>
  <c r="F757" i="8"/>
  <c r="E757" i="8"/>
  <c r="S757" i="8" s="1"/>
  <c r="W757" i="8" s="1"/>
  <c r="D757" i="8"/>
  <c r="C757" i="8"/>
  <c r="B757" i="8"/>
  <c r="H756" i="8"/>
  <c r="F756" i="8"/>
  <c r="E756" i="8"/>
  <c r="S756" i="8" s="1"/>
  <c r="D756" i="8"/>
  <c r="C756" i="8"/>
  <c r="B756" i="8"/>
  <c r="H755" i="8"/>
  <c r="F755" i="8"/>
  <c r="E755" i="8"/>
  <c r="S755" i="8" s="1"/>
  <c r="D755" i="8"/>
  <c r="C755" i="8"/>
  <c r="B755" i="8"/>
  <c r="H754" i="8"/>
  <c r="F754" i="8"/>
  <c r="E754" i="8"/>
  <c r="S754" i="8" s="1"/>
  <c r="W754" i="8" s="1"/>
  <c r="D754" i="8"/>
  <c r="C754" i="8"/>
  <c r="B754" i="8"/>
  <c r="H753" i="8"/>
  <c r="F753" i="8"/>
  <c r="E753" i="8"/>
  <c r="S753" i="8" s="1"/>
  <c r="W753" i="8" s="1"/>
  <c r="D753" i="8"/>
  <c r="C753" i="8"/>
  <c r="B753" i="8"/>
  <c r="H752" i="8"/>
  <c r="F752" i="8"/>
  <c r="E752" i="8"/>
  <c r="S752" i="8" s="1"/>
  <c r="D752" i="8"/>
  <c r="C752" i="8"/>
  <c r="B752" i="8"/>
  <c r="H751" i="8"/>
  <c r="F751" i="8"/>
  <c r="E751" i="8"/>
  <c r="S751" i="8" s="1"/>
  <c r="D751" i="8"/>
  <c r="C751" i="8"/>
  <c r="B751" i="8"/>
  <c r="H749" i="8"/>
  <c r="G749" i="8"/>
  <c r="F749" i="8"/>
  <c r="E749" i="8"/>
  <c r="S749" i="8" s="1"/>
  <c r="W749" i="8" s="1"/>
  <c r="D749" i="8"/>
  <c r="C749" i="8"/>
  <c r="B749" i="8"/>
  <c r="H748" i="8"/>
  <c r="G748" i="8"/>
  <c r="F748" i="8"/>
  <c r="E748" i="8"/>
  <c r="S748" i="8" s="1"/>
  <c r="W748" i="8" s="1"/>
  <c r="D748" i="8"/>
  <c r="C748" i="8"/>
  <c r="B748" i="8"/>
  <c r="H747" i="8"/>
  <c r="G747" i="8"/>
  <c r="F747" i="8"/>
  <c r="E747" i="8"/>
  <c r="S747" i="8" s="1"/>
  <c r="D747" i="8"/>
  <c r="C747" i="8"/>
  <c r="B747" i="8"/>
  <c r="H746" i="8"/>
  <c r="G746" i="8"/>
  <c r="F746" i="8"/>
  <c r="E746" i="8"/>
  <c r="S746" i="8" s="1"/>
  <c r="D746" i="8"/>
  <c r="C746" i="8"/>
  <c r="B746" i="8"/>
  <c r="H745" i="8"/>
  <c r="G745" i="8"/>
  <c r="F745" i="8"/>
  <c r="E745" i="8"/>
  <c r="S745" i="8" s="1"/>
  <c r="W745" i="8" s="1"/>
  <c r="D745" i="8"/>
  <c r="C745" i="8"/>
  <c r="B745" i="8"/>
  <c r="H744" i="8"/>
  <c r="G744" i="8"/>
  <c r="F744" i="8"/>
  <c r="E744" i="8"/>
  <c r="S744" i="8" s="1"/>
  <c r="W744" i="8" s="1"/>
  <c r="D744" i="8"/>
  <c r="C744" i="8"/>
  <c r="B744" i="8"/>
  <c r="H743" i="8"/>
  <c r="G743" i="8"/>
  <c r="F743" i="8"/>
  <c r="E743" i="8"/>
  <c r="S743" i="8" s="1"/>
  <c r="D743" i="8"/>
  <c r="C743" i="8"/>
  <c r="B743" i="8"/>
  <c r="H742" i="8"/>
  <c r="G742" i="8"/>
  <c r="F742" i="8"/>
  <c r="E742" i="8"/>
  <c r="S742" i="8" s="1"/>
  <c r="D742" i="8"/>
  <c r="C742" i="8"/>
  <c r="B742" i="8"/>
  <c r="H741" i="8"/>
  <c r="G741" i="8"/>
  <c r="F741" i="8"/>
  <c r="E741" i="8"/>
  <c r="S741" i="8" s="1"/>
  <c r="W741" i="8" s="1"/>
  <c r="D741" i="8"/>
  <c r="C741" i="8"/>
  <c r="B741" i="8"/>
  <c r="H740" i="8"/>
  <c r="G740" i="8"/>
  <c r="F740" i="8"/>
  <c r="E740" i="8"/>
  <c r="S740" i="8" s="1"/>
  <c r="W740" i="8" s="1"/>
  <c r="D740" i="8"/>
  <c r="C740" i="8"/>
  <c r="B740" i="8"/>
  <c r="H739" i="8"/>
  <c r="G739" i="8"/>
  <c r="F739" i="8"/>
  <c r="E739" i="8"/>
  <c r="S739" i="8" s="1"/>
  <c r="D739" i="8"/>
  <c r="C739" i="8"/>
  <c r="B739" i="8"/>
  <c r="H738" i="8"/>
  <c r="G738" i="8"/>
  <c r="F738" i="8"/>
  <c r="E738" i="8"/>
  <c r="S738" i="8" s="1"/>
  <c r="D738" i="8"/>
  <c r="C738" i="8"/>
  <c r="B738" i="8"/>
  <c r="H737" i="8"/>
  <c r="G737" i="8"/>
  <c r="F737" i="8"/>
  <c r="E737" i="8"/>
  <c r="S737" i="8" s="1"/>
  <c r="W737" i="8" s="1"/>
  <c r="D737" i="8"/>
  <c r="C737" i="8"/>
  <c r="B737" i="8"/>
  <c r="H736" i="8"/>
  <c r="G736" i="8"/>
  <c r="F736" i="8"/>
  <c r="E736" i="8"/>
  <c r="S736" i="8" s="1"/>
  <c r="W736" i="8" s="1"/>
  <c r="D736" i="8"/>
  <c r="C736" i="8"/>
  <c r="B736" i="8"/>
  <c r="H735" i="8"/>
  <c r="G735" i="8"/>
  <c r="F735" i="8"/>
  <c r="E735" i="8"/>
  <c r="S735" i="8" s="1"/>
  <c r="D735" i="8"/>
  <c r="C735" i="8"/>
  <c r="B735" i="8"/>
  <c r="H734" i="8"/>
  <c r="G734" i="8"/>
  <c r="F734" i="8"/>
  <c r="E734" i="8"/>
  <c r="S734" i="8" s="1"/>
  <c r="D734" i="8"/>
  <c r="C734" i="8"/>
  <c r="B734" i="8"/>
  <c r="H733" i="8"/>
  <c r="G733" i="8"/>
  <c r="F733" i="8"/>
  <c r="E733" i="8"/>
  <c r="S733" i="8" s="1"/>
  <c r="W733" i="8" s="1"/>
  <c r="D733" i="8"/>
  <c r="C733" i="8"/>
  <c r="B733" i="8"/>
  <c r="H732" i="8"/>
  <c r="G732" i="8"/>
  <c r="F732" i="8"/>
  <c r="E732" i="8"/>
  <c r="S732" i="8" s="1"/>
  <c r="W732" i="8" s="1"/>
  <c r="D732" i="8"/>
  <c r="C732" i="8"/>
  <c r="B732" i="8"/>
  <c r="H731" i="8"/>
  <c r="G731" i="8"/>
  <c r="F731" i="8"/>
  <c r="E731" i="8"/>
  <c r="S731" i="8" s="1"/>
  <c r="D731" i="8"/>
  <c r="C731" i="8"/>
  <c r="B731" i="8"/>
  <c r="H730" i="8"/>
  <c r="G730" i="8"/>
  <c r="F730" i="8"/>
  <c r="E730" i="8"/>
  <c r="S730" i="8" s="1"/>
  <c r="D730" i="8"/>
  <c r="C730" i="8"/>
  <c r="B730" i="8"/>
  <c r="H729" i="8"/>
  <c r="F729" i="8"/>
  <c r="E729" i="8"/>
  <c r="S729" i="8" s="1"/>
  <c r="W729" i="8" s="1"/>
  <c r="D729" i="8"/>
  <c r="C729" i="8"/>
  <c r="B729" i="8"/>
  <c r="H728" i="8"/>
  <c r="F728" i="8"/>
  <c r="E728" i="8"/>
  <c r="S728" i="8" s="1"/>
  <c r="W728" i="8" s="1"/>
  <c r="D728" i="8"/>
  <c r="C728" i="8"/>
  <c r="B728" i="8"/>
  <c r="H727" i="8"/>
  <c r="F727" i="8"/>
  <c r="E727" i="8"/>
  <c r="S727" i="8" s="1"/>
  <c r="D727" i="8"/>
  <c r="C727" i="8"/>
  <c r="B727" i="8"/>
  <c r="H726" i="8"/>
  <c r="F726" i="8"/>
  <c r="E726" i="8"/>
  <c r="S726" i="8" s="1"/>
  <c r="D726" i="8"/>
  <c r="C726" i="8"/>
  <c r="B726" i="8"/>
  <c r="H725" i="8"/>
  <c r="F725" i="8"/>
  <c r="E725" i="8"/>
  <c r="S725" i="8" s="1"/>
  <c r="W725" i="8" s="1"/>
  <c r="D725" i="8"/>
  <c r="C725" i="8"/>
  <c r="B725" i="8"/>
  <c r="H724" i="8"/>
  <c r="F724" i="8"/>
  <c r="E724" i="8"/>
  <c r="S724" i="8" s="1"/>
  <c r="W724" i="8" s="1"/>
  <c r="D724" i="8"/>
  <c r="C724" i="8"/>
  <c r="B724" i="8"/>
  <c r="H723" i="8"/>
  <c r="F723" i="8"/>
  <c r="E723" i="8"/>
  <c r="S723" i="8" s="1"/>
  <c r="D723" i="8"/>
  <c r="C723" i="8"/>
  <c r="B723" i="8"/>
  <c r="H722" i="8"/>
  <c r="F722" i="8"/>
  <c r="E722" i="8"/>
  <c r="S722" i="8" s="1"/>
  <c r="D722" i="8"/>
  <c r="C722" i="8"/>
  <c r="B722" i="8"/>
  <c r="H721" i="8"/>
  <c r="F721" i="8"/>
  <c r="E721" i="8"/>
  <c r="S721" i="8" s="1"/>
  <c r="W721" i="8" s="1"/>
  <c r="D721" i="8"/>
  <c r="C721" i="8"/>
  <c r="B721" i="8"/>
  <c r="H719" i="8"/>
  <c r="G719" i="8"/>
  <c r="F719" i="8"/>
  <c r="E719" i="8"/>
  <c r="S719" i="8" s="1"/>
  <c r="D719" i="8"/>
  <c r="C719" i="8"/>
  <c r="B719" i="8"/>
  <c r="H718" i="8"/>
  <c r="G718" i="8"/>
  <c r="F718" i="8"/>
  <c r="E718" i="8"/>
  <c r="S718" i="8" s="1"/>
  <c r="D718" i="8"/>
  <c r="C718" i="8"/>
  <c r="B718" i="8"/>
  <c r="H717" i="8"/>
  <c r="G717" i="8"/>
  <c r="F717" i="8"/>
  <c r="E717" i="8"/>
  <c r="S717" i="8" s="1"/>
  <c r="W717" i="8" s="1"/>
  <c r="D717" i="8"/>
  <c r="C717" i="8"/>
  <c r="B717" i="8"/>
  <c r="H716" i="8"/>
  <c r="G716" i="8"/>
  <c r="F716" i="8"/>
  <c r="E716" i="8"/>
  <c r="S716" i="8" s="1"/>
  <c r="W716" i="8" s="1"/>
  <c r="D716" i="8"/>
  <c r="C716" i="8"/>
  <c r="B716" i="8"/>
  <c r="H715" i="8"/>
  <c r="G715" i="8"/>
  <c r="F715" i="8"/>
  <c r="E715" i="8"/>
  <c r="S715" i="8" s="1"/>
  <c r="D715" i="8"/>
  <c r="C715" i="8"/>
  <c r="B715" i="8"/>
  <c r="H714" i="8"/>
  <c r="G714" i="8"/>
  <c r="F714" i="8"/>
  <c r="E714" i="8"/>
  <c r="S714" i="8" s="1"/>
  <c r="D714" i="8"/>
  <c r="C714" i="8"/>
  <c r="B714" i="8"/>
  <c r="H713" i="8"/>
  <c r="G713" i="8"/>
  <c r="F713" i="8"/>
  <c r="E713" i="8"/>
  <c r="S713" i="8" s="1"/>
  <c r="W713" i="8" s="1"/>
  <c r="D713" i="8"/>
  <c r="C713" i="8"/>
  <c r="B713" i="8"/>
  <c r="H712" i="8"/>
  <c r="G712" i="8"/>
  <c r="F712" i="8"/>
  <c r="E712" i="8"/>
  <c r="S712" i="8" s="1"/>
  <c r="W712" i="8" s="1"/>
  <c r="D712" i="8"/>
  <c r="C712" i="8"/>
  <c r="B712" i="8"/>
  <c r="H711" i="8"/>
  <c r="G711" i="8"/>
  <c r="F711" i="8"/>
  <c r="E711" i="8"/>
  <c r="S711" i="8" s="1"/>
  <c r="D711" i="8"/>
  <c r="C711" i="8"/>
  <c r="B711" i="8"/>
  <c r="H710" i="8"/>
  <c r="G710" i="8"/>
  <c r="F710" i="8"/>
  <c r="E710" i="8"/>
  <c r="S710" i="8" s="1"/>
  <c r="D710" i="8"/>
  <c r="C710" i="8"/>
  <c r="B710" i="8"/>
  <c r="H709" i="8"/>
  <c r="G709" i="8"/>
  <c r="F709" i="8"/>
  <c r="E709" i="8"/>
  <c r="S709" i="8" s="1"/>
  <c r="W709" i="8" s="1"/>
  <c r="D709" i="8"/>
  <c r="C709" i="8"/>
  <c r="B709" i="8"/>
  <c r="H708" i="8"/>
  <c r="G708" i="8"/>
  <c r="F708" i="8"/>
  <c r="E708" i="8"/>
  <c r="S708" i="8" s="1"/>
  <c r="W708" i="8" s="1"/>
  <c r="D708" i="8"/>
  <c r="C708" i="8"/>
  <c r="B708" i="8"/>
  <c r="H707" i="8"/>
  <c r="G707" i="8"/>
  <c r="F707" i="8"/>
  <c r="E707" i="8"/>
  <c r="S707" i="8" s="1"/>
  <c r="D707" i="8"/>
  <c r="C707" i="8"/>
  <c r="B707" i="8"/>
  <c r="H706" i="8"/>
  <c r="G706" i="8"/>
  <c r="F706" i="8"/>
  <c r="E706" i="8"/>
  <c r="S706" i="8" s="1"/>
  <c r="D706" i="8"/>
  <c r="C706" i="8"/>
  <c r="B706" i="8"/>
  <c r="H704" i="8"/>
  <c r="G704" i="8"/>
  <c r="F704" i="8"/>
  <c r="E704" i="8"/>
  <c r="S704" i="8" s="1"/>
  <c r="W704" i="8" s="1"/>
  <c r="D704" i="8"/>
  <c r="C704" i="8"/>
  <c r="B704" i="8"/>
  <c r="H703" i="8"/>
  <c r="G703" i="8"/>
  <c r="F703" i="8"/>
  <c r="E703" i="8"/>
  <c r="S703" i="8" s="1"/>
  <c r="D703" i="8"/>
  <c r="C703" i="8"/>
  <c r="B703" i="8"/>
  <c r="H702" i="8"/>
  <c r="G702" i="8"/>
  <c r="F702" i="8"/>
  <c r="E702" i="8"/>
  <c r="S702" i="8" s="1"/>
  <c r="D702" i="8"/>
  <c r="C702" i="8"/>
  <c r="B702" i="8"/>
  <c r="H701" i="8"/>
  <c r="G701" i="8"/>
  <c r="F701" i="8"/>
  <c r="E701" i="8"/>
  <c r="S701" i="8" s="1"/>
  <c r="W701" i="8" s="1"/>
  <c r="D701" i="8"/>
  <c r="C701" i="8"/>
  <c r="B701" i="8"/>
  <c r="H700" i="8"/>
  <c r="G700" i="8"/>
  <c r="F700" i="8"/>
  <c r="E700" i="8"/>
  <c r="S700" i="8" s="1"/>
  <c r="W700" i="8" s="1"/>
  <c r="D700" i="8"/>
  <c r="C700" i="8"/>
  <c r="B700" i="8"/>
  <c r="H699" i="8"/>
  <c r="G699" i="8"/>
  <c r="F699" i="8"/>
  <c r="E699" i="8"/>
  <c r="S699" i="8" s="1"/>
  <c r="D699" i="8"/>
  <c r="C699" i="8"/>
  <c r="B699" i="8"/>
  <c r="H698" i="8"/>
  <c r="G698" i="8"/>
  <c r="F698" i="8"/>
  <c r="E698" i="8"/>
  <c r="S698" i="8" s="1"/>
  <c r="D698" i="8"/>
  <c r="C698" i="8"/>
  <c r="B698" i="8"/>
  <c r="H697" i="8"/>
  <c r="G697" i="8"/>
  <c r="F697" i="8"/>
  <c r="E697" i="8"/>
  <c r="S697" i="8" s="1"/>
  <c r="W697" i="8" s="1"/>
  <c r="D697" i="8"/>
  <c r="C697" i="8"/>
  <c r="B697" i="8"/>
  <c r="H696" i="8"/>
  <c r="G696" i="8"/>
  <c r="F696" i="8"/>
  <c r="E696" i="8"/>
  <c r="S696" i="8" s="1"/>
  <c r="W696" i="8" s="1"/>
  <c r="D696" i="8"/>
  <c r="C696" i="8"/>
  <c r="B696" i="8"/>
  <c r="H695" i="8"/>
  <c r="G695" i="8"/>
  <c r="F695" i="8"/>
  <c r="E695" i="8"/>
  <c r="S695" i="8" s="1"/>
  <c r="D695" i="8"/>
  <c r="C695" i="8"/>
  <c r="B695" i="8"/>
  <c r="H694" i="8"/>
  <c r="G694" i="8"/>
  <c r="F694" i="8"/>
  <c r="E694" i="8"/>
  <c r="S694" i="8" s="1"/>
  <c r="D694" i="8"/>
  <c r="C694" i="8"/>
  <c r="B694" i="8"/>
  <c r="H692" i="8"/>
  <c r="G692" i="8"/>
  <c r="F692" i="8"/>
  <c r="E692" i="8"/>
  <c r="S692" i="8" s="1"/>
  <c r="W692" i="8" s="1"/>
  <c r="D692" i="8"/>
  <c r="C692" i="8"/>
  <c r="B692" i="8"/>
  <c r="H691" i="8"/>
  <c r="G691" i="8"/>
  <c r="F691" i="8"/>
  <c r="E691" i="8"/>
  <c r="S691" i="8" s="1"/>
  <c r="D691" i="8"/>
  <c r="C691" i="8"/>
  <c r="B691" i="8"/>
  <c r="H690" i="8"/>
  <c r="G690" i="8"/>
  <c r="F690" i="8"/>
  <c r="E690" i="8"/>
  <c r="S690" i="8" s="1"/>
  <c r="W690" i="8" s="1"/>
  <c r="D690" i="8"/>
  <c r="C690" i="8"/>
  <c r="B690" i="8"/>
  <c r="H689" i="8"/>
  <c r="G689" i="8"/>
  <c r="F689" i="8"/>
  <c r="E689" i="8"/>
  <c r="S689" i="8" s="1"/>
  <c r="W689" i="8" s="1"/>
  <c r="D689" i="8"/>
  <c r="C689" i="8"/>
  <c r="B689" i="8"/>
  <c r="H688" i="8"/>
  <c r="G688" i="8"/>
  <c r="F688" i="8"/>
  <c r="E688" i="8"/>
  <c r="S688" i="8" s="1"/>
  <c r="D688" i="8"/>
  <c r="C688" i="8"/>
  <c r="B688" i="8"/>
  <c r="H687" i="8"/>
  <c r="G687" i="8"/>
  <c r="F687" i="8"/>
  <c r="E687" i="8"/>
  <c r="S687" i="8" s="1"/>
  <c r="D687" i="8"/>
  <c r="C687" i="8"/>
  <c r="B687" i="8"/>
  <c r="H686" i="8"/>
  <c r="G686" i="8"/>
  <c r="F686" i="8"/>
  <c r="E686" i="8"/>
  <c r="S686" i="8" s="1"/>
  <c r="W686" i="8" s="1"/>
  <c r="D686" i="8"/>
  <c r="C686" i="8"/>
  <c r="B686" i="8"/>
  <c r="H685" i="8"/>
  <c r="G685" i="8"/>
  <c r="F685" i="8"/>
  <c r="E685" i="8"/>
  <c r="S685" i="8" s="1"/>
  <c r="W685" i="8" s="1"/>
  <c r="D685" i="8"/>
  <c r="C685" i="8"/>
  <c r="B685" i="8"/>
  <c r="H684" i="8"/>
  <c r="G684" i="8"/>
  <c r="F684" i="8"/>
  <c r="E684" i="8"/>
  <c r="S684" i="8" s="1"/>
  <c r="D684" i="8"/>
  <c r="C684" i="8"/>
  <c r="B684" i="8"/>
  <c r="H683" i="8"/>
  <c r="G683" i="8"/>
  <c r="F683" i="8"/>
  <c r="E683" i="8"/>
  <c r="S683" i="8" s="1"/>
  <c r="D683" i="8"/>
  <c r="C683" i="8"/>
  <c r="B683" i="8"/>
  <c r="H682" i="8"/>
  <c r="G682" i="8"/>
  <c r="F682" i="8"/>
  <c r="E682" i="8"/>
  <c r="S682" i="8" s="1"/>
  <c r="W682" i="8" s="1"/>
  <c r="D682" i="8"/>
  <c r="C682" i="8"/>
  <c r="B682" i="8"/>
  <c r="H681" i="8"/>
  <c r="G681" i="8"/>
  <c r="F681" i="8"/>
  <c r="E681" i="8"/>
  <c r="S681" i="8" s="1"/>
  <c r="W681" i="8" s="1"/>
  <c r="D681" i="8"/>
  <c r="C681" i="8"/>
  <c r="B681" i="8"/>
  <c r="H680" i="8"/>
  <c r="G680" i="8"/>
  <c r="F680" i="8"/>
  <c r="E680" i="8"/>
  <c r="S680" i="8" s="1"/>
  <c r="W680" i="8" s="1"/>
  <c r="D680" i="8"/>
  <c r="C680" i="8"/>
  <c r="B680" i="8"/>
  <c r="H679" i="8"/>
  <c r="F679" i="8"/>
  <c r="E679" i="8"/>
  <c r="S679" i="8" s="1"/>
  <c r="D679" i="8"/>
  <c r="C679" i="8"/>
  <c r="B679" i="8"/>
  <c r="H678" i="8"/>
  <c r="F678" i="8"/>
  <c r="E678" i="8"/>
  <c r="S678" i="8" s="1"/>
  <c r="D678" i="8"/>
  <c r="C678" i="8"/>
  <c r="B678" i="8"/>
  <c r="H677" i="8"/>
  <c r="F677" i="8"/>
  <c r="E677" i="8"/>
  <c r="S677" i="8" s="1"/>
  <c r="W677" i="8" s="1"/>
  <c r="D677" i="8"/>
  <c r="C677" i="8"/>
  <c r="B677" i="8"/>
  <c r="H675" i="8"/>
  <c r="G675" i="8"/>
  <c r="F675" i="8"/>
  <c r="E675" i="8"/>
  <c r="S675" i="8" s="1"/>
  <c r="D675" i="8"/>
  <c r="C675" i="8"/>
  <c r="B675" i="8"/>
  <c r="H674" i="8"/>
  <c r="G674" i="8"/>
  <c r="F674" i="8"/>
  <c r="E674" i="8"/>
  <c r="S674" i="8" s="1"/>
  <c r="W674" i="8" s="1"/>
  <c r="D674" i="8"/>
  <c r="C674" i="8"/>
  <c r="B674" i="8"/>
  <c r="H673" i="8"/>
  <c r="G673" i="8"/>
  <c r="F673" i="8"/>
  <c r="E673" i="8"/>
  <c r="S673" i="8" s="1"/>
  <c r="W673" i="8" s="1"/>
  <c r="D673" i="8"/>
  <c r="C673" i="8"/>
  <c r="B673" i="8"/>
  <c r="H672" i="8"/>
  <c r="G672" i="8"/>
  <c r="F672" i="8"/>
  <c r="E672" i="8"/>
  <c r="S672" i="8" s="1"/>
  <c r="D672" i="8"/>
  <c r="C672" i="8"/>
  <c r="B672" i="8"/>
  <c r="H671" i="8"/>
  <c r="G671" i="8"/>
  <c r="F671" i="8"/>
  <c r="E671" i="8"/>
  <c r="S671" i="8" s="1"/>
  <c r="D671" i="8"/>
  <c r="C671" i="8"/>
  <c r="B671" i="8"/>
  <c r="H670" i="8"/>
  <c r="G670" i="8"/>
  <c r="F670" i="8"/>
  <c r="E670" i="8"/>
  <c r="S670" i="8" s="1"/>
  <c r="W670" i="8" s="1"/>
  <c r="D670" i="8"/>
  <c r="C670" i="8"/>
  <c r="B670" i="8"/>
  <c r="H669" i="8"/>
  <c r="G669" i="8"/>
  <c r="F669" i="8"/>
  <c r="E669" i="8"/>
  <c r="S669" i="8" s="1"/>
  <c r="W669" i="8" s="1"/>
  <c r="D669" i="8"/>
  <c r="C669" i="8"/>
  <c r="B669" i="8"/>
  <c r="H668" i="8"/>
  <c r="G668" i="8"/>
  <c r="F668" i="8"/>
  <c r="E668" i="8"/>
  <c r="S668" i="8" s="1"/>
  <c r="D668" i="8"/>
  <c r="C668" i="8"/>
  <c r="B668" i="8"/>
  <c r="H667" i="8"/>
  <c r="G667" i="8"/>
  <c r="F667" i="8"/>
  <c r="E667" i="8"/>
  <c r="S667" i="8" s="1"/>
  <c r="D667" i="8"/>
  <c r="C667" i="8"/>
  <c r="B667" i="8"/>
  <c r="H666" i="8"/>
  <c r="G666" i="8"/>
  <c r="F666" i="8"/>
  <c r="E666" i="8"/>
  <c r="S666" i="8" s="1"/>
  <c r="W666" i="8" s="1"/>
  <c r="D666" i="8"/>
  <c r="C666" i="8"/>
  <c r="B666" i="8"/>
  <c r="H665" i="8"/>
  <c r="G665" i="8"/>
  <c r="F665" i="8"/>
  <c r="E665" i="8"/>
  <c r="S665" i="8" s="1"/>
  <c r="W665" i="8" s="1"/>
  <c r="D665" i="8"/>
  <c r="C665" i="8"/>
  <c r="B665" i="8"/>
  <c r="H664" i="8"/>
  <c r="G664" i="8"/>
  <c r="F664" i="8"/>
  <c r="E664" i="8"/>
  <c r="S664" i="8" s="1"/>
  <c r="W664" i="8" s="1"/>
  <c r="D664" i="8"/>
  <c r="C664" i="8"/>
  <c r="B664" i="8"/>
  <c r="H663" i="8"/>
  <c r="F663" i="8"/>
  <c r="E663" i="8"/>
  <c r="S663" i="8" s="1"/>
  <c r="D663" i="8"/>
  <c r="C663" i="8"/>
  <c r="B663" i="8"/>
  <c r="H662" i="8"/>
  <c r="F662" i="8"/>
  <c r="E662" i="8"/>
  <c r="S662" i="8" s="1"/>
  <c r="D662" i="8"/>
  <c r="C662" i="8"/>
  <c r="B662" i="8"/>
  <c r="H661" i="8"/>
  <c r="F661" i="8"/>
  <c r="E661" i="8"/>
  <c r="S661" i="8" s="1"/>
  <c r="W661" i="8" s="1"/>
  <c r="D661" i="8"/>
  <c r="C661" i="8"/>
  <c r="B661" i="8"/>
  <c r="H659" i="8"/>
  <c r="G659" i="8"/>
  <c r="F659" i="8"/>
  <c r="E659" i="8"/>
  <c r="S659" i="8" s="1"/>
  <c r="D659" i="8"/>
  <c r="C659" i="8"/>
  <c r="B659" i="8"/>
  <c r="H658" i="8"/>
  <c r="G658" i="8"/>
  <c r="F658" i="8"/>
  <c r="E658" i="8"/>
  <c r="S658" i="8" s="1"/>
  <c r="D658" i="8"/>
  <c r="C658" i="8"/>
  <c r="B658" i="8"/>
  <c r="H657" i="8"/>
  <c r="G657" i="8"/>
  <c r="F657" i="8"/>
  <c r="E657" i="8"/>
  <c r="S657" i="8" s="1"/>
  <c r="W657" i="8" s="1"/>
  <c r="D657" i="8"/>
  <c r="C657" i="8"/>
  <c r="B657" i="8"/>
  <c r="H656" i="8"/>
  <c r="G656" i="8"/>
  <c r="F656" i="8"/>
  <c r="E656" i="8"/>
  <c r="S656" i="8" s="1"/>
  <c r="W656" i="8" s="1"/>
  <c r="D656" i="8"/>
  <c r="C656" i="8"/>
  <c r="B656" i="8"/>
  <c r="H655" i="8"/>
  <c r="G655" i="8"/>
  <c r="F655" i="8"/>
  <c r="E655" i="8"/>
  <c r="S655" i="8" s="1"/>
  <c r="D655" i="8"/>
  <c r="C655" i="8"/>
  <c r="B655" i="8"/>
  <c r="H654" i="8"/>
  <c r="G654" i="8"/>
  <c r="F654" i="8"/>
  <c r="E654" i="8"/>
  <c r="D654" i="8"/>
  <c r="C654" i="8"/>
  <c r="B654" i="8"/>
  <c r="H653" i="8"/>
  <c r="G653" i="8"/>
  <c r="F653" i="8"/>
  <c r="E653" i="8"/>
  <c r="S653" i="8" s="1"/>
  <c r="W653" i="8" s="1"/>
  <c r="D653" i="8"/>
  <c r="C653" i="8"/>
  <c r="B653" i="8"/>
  <c r="H652" i="8"/>
  <c r="G652" i="8"/>
  <c r="F652" i="8"/>
  <c r="E652" i="8"/>
  <c r="S652" i="8" s="1"/>
  <c r="W652" i="8" s="1"/>
  <c r="D652" i="8"/>
  <c r="C652" i="8"/>
  <c r="B652" i="8"/>
  <c r="H651" i="8"/>
  <c r="G651" i="8"/>
  <c r="F651" i="8"/>
  <c r="E651" i="8"/>
  <c r="S651" i="8" s="1"/>
  <c r="D651" i="8"/>
  <c r="C651" i="8"/>
  <c r="B651" i="8"/>
  <c r="H650" i="8"/>
  <c r="G650" i="8"/>
  <c r="F650" i="8"/>
  <c r="E650" i="8"/>
  <c r="S650" i="8" s="1"/>
  <c r="D650" i="8"/>
  <c r="C650" i="8"/>
  <c r="B650" i="8"/>
  <c r="H649" i="8"/>
  <c r="G649" i="8"/>
  <c r="F649" i="8"/>
  <c r="E649" i="8"/>
  <c r="S649" i="8" s="1"/>
  <c r="W649" i="8" s="1"/>
  <c r="D649" i="8"/>
  <c r="C649" i="8"/>
  <c r="B649" i="8"/>
  <c r="H648" i="8"/>
  <c r="G648" i="8"/>
  <c r="F648" i="8"/>
  <c r="E648" i="8"/>
  <c r="S648" i="8" s="1"/>
  <c r="W648" i="8" s="1"/>
  <c r="D648" i="8"/>
  <c r="C648" i="8"/>
  <c r="B648" i="8"/>
  <c r="H647" i="8"/>
  <c r="G647" i="8"/>
  <c r="F647" i="8"/>
  <c r="E647" i="8"/>
  <c r="S647" i="8" s="1"/>
  <c r="D647" i="8"/>
  <c r="C647" i="8"/>
  <c r="B647" i="8"/>
  <c r="H646" i="8"/>
  <c r="G646" i="8"/>
  <c r="F646" i="8"/>
  <c r="E646" i="8"/>
  <c r="D646" i="8"/>
  <c r="C646" i="8"/>
  <c r="B646" i="8"/>
  <c r="H645" i="8"/>
  <c r="G645" i="8"/>
  <c r="F645" i="8"/>
  <c r="E645" i="8"/>
  <c r="S645" i="8" s="1"/>
  <c r="W645" i="8" s="1"/>
  <c r="D645" i="8"/>
  <c r="C645" i="8"/>
  <c r="B645" i="8"/>
  <c r="H644" i="8"/>
  <c r="G644" i="8"/>
  <c r="F644" i="8"/>
  <c r="E644" i="8"/>
  <c r="S644" i="8" s="1"/>
  <c r="W644" i="8" s="1"/>
  <c r="D644" i="8"/>
  <c r="C644" i="8"/>
  <c r="B644" i="8"/>
  <c r="H643" i="8"/>
  <c r="F643" i="8"/>
  <c r="E643" i="8"/>
  <c r="S643" i="8" s="1"/>
  <c r="D643" i="8"/>
  <c r="C643" i="8"/>
  <c r="B643" i="8"/>
  <c r="H642" i="8"/>
  <c r="F642" i="8"/>
  <c r="E642" i="8"/>
  <c r="S642" i="8" s="1"/>
  <c r="D642" i="8"/>
  <c r="C642" i="8"/>
  <c r="B642" i="8"/>
  <c r="H641" i="8"/>
  <c r="F641" i="8"/>
  <c r="E641" i="8"/>
  <c r="S641" i="8" s="1"/>
  <c r="W641" i="8" s="1"/>
  <c r="D641" i="8"/>
  <c r="C641" i="8"/>
  <c r="B641" i="8"/>
  <c r="H639" i="8"/>
  <c r="G639" i="8"/>
  <c r="F639" i="8"/>
  <c r="E639" i="8"/>
  <c r="S639" i="8" s="1"/>
  <c r="D639" i="8"/>
  <c r="C639" i="8"/>
  <c r="B639" i="8"/>
  <c r="H638" i="8"/>
  <c r="G638" i="8"/>
  <c r="F638" i="8"/>
  <c r="E638" i="8"/>
  <c r="S638" i="8" s="1"/>
  <c r="D638" i="8"/>
  <c r="C638" i="8"/>
  <c r="B638" i="8"/>
  <c r="H637" i="8"/>
  <c r="G637" i="8"/>
  <c r="F637" i="8"/>
  <c r="E637" i="8"/>
  <c r="D637" i="8"/>
  <c r="C637" i="8"/>
  <c r="B637" i="8"/>
  <c r="H636" i="8"/>
  <c r="G636" i="8"/>
  <c r="F636" i="8"/>
  <c r="E636" i="8"/>
  <c r="S636" i="8" s="1"/>
  <c r="W636" i="8" s="1"/>
  <c r="D636" i="8"/>
  <c r="C636" i="8"/>
  <c r="B636" i="8"/>
  <c r="H635" i="8"/>
  <c r="F635" i="8"/>
  <c r="E635" i="8"/>
  <c r="S635" i="8" s="1"/>
  <c r="W635" i="8" s="1"/>
  <c r="D635" i="8"/>
  <c r="C635" i="8"/>
  <c r="B635" i="8"/>
  <c r="H634" i="8"/>
  <c r="F634" i="8"/>
  <c r="E634" i="8"/>
  <c r="S634" i="8" s="1"/>
  <c r="D634" i="8"/>
  <c r="C634" i="8"/>
  <c r="B634" i="8"/>
  <c r="H632" i="8"/>
  <c r="G632" i="8"/>
  <c r="F632" i="8"/>
  <c r="E632" i="8"/>
  <c r="S632" i="8" s="1"/>
  <c r="W632" i="8" s="1"/>
  <c r="D632" i="8"/>
  <c r="C632" i="8"/>
  <c r="B632" i="8"/>
  <c r="H631" i="8"/>
  <c r="G631" i="8"/>
  <c r="F631" i="8"/>
  <c r="E631" i="8"/>
  <c r="S631" i="8" s="1"/>
  <c r="W631" i="8" s="1"/>
  <c r="D631" i="8"/>
  <c r="C631" i="8"/>
  <c r="B631" i="8"/>
  <c r="H630" i="8"/>
  <c r="G630" i="8"/>
  <c r="F630" i="8"/>
  <c r="E630" i="8"/>
  <c r="S630" i="8" s="1"/>
  <c r="D630" i="8"/>
  <c r="C630" i="8"/>
  <c r="B630" i="8"/>
  <c r="H629" i="8"/>
  <c r="G629" i="8"/>
  <c r="F629" i="8"/>
  <c r="E629" i="8"/>
  <c r="S629" i="8" s="1"/>
  <c r="D629" i="8"/>
  <c r="C629" i="8"/>
  <c r="B629" i="8"/>
  <c r="H628" i="8"/>
  <c r="G628" i="8"/>
  <c r="F628" i="8"/>
  <c r="E628" i="8"/>
  <c r="S628" i="8" s="1"/>
  <c r="W628" i="8" s="1"/>
  <c r="D628" i="8"/>
  <c r="C628" i="8"/>
  <c r="B628" i="8"/>
  <c r="H627" i="8"/>
  <c r="G627" i="8"/>
  <c r="F627" i="8"/>
  <c r="E627" i="8"/>
  <c r="S627" i="8" s="1"/>
  <c r="D627" i="8"/>
  <c r="C627" i="8"/>
  <c r="B627" i="8"/>
  <c r="H626" i="8"/>
  <c r="G626" i="8"/>
  <c r="F626" i="8"/>
  <c r="E626" i="8"/>
  <c r="S626" i="8" s="1"/>
  <c r="D626" i="8"/>
  <c r="C626" i="8"/>
  <c r="B626" i="8"/>
  <c r="H625" i="8"/>
  <c r="G625" i="8"/>
  <c r="F625" i="8"/>
  <c r="E625" i="8"/>
  <c r="S625" i="8" s="1"/>
  <c r="W625" i="8" s="1"/>
  <c r="D625" i="8"/>
  <c r="C625" i="8"/>
  <c r="B625" i="8"/>
  <c r="H624" i="8"/>
  <c r="G624" i="8"/>
  <c r="F624" i="8"/>
  <c r="E624" i="8"/>
  <c r="S624" i="8" s="1"/>
  <c r="W624" i="8" s="1"/>
  <c r="D624" i="8"/>
  <c r="C624" i="8"/>
  <c r="B624" i="8"/>
  <c r="H623" i="8"/>
  <c r="G623" i="8"/>
  <c r="F623" i="8"/>
  <c r="E623" i="8"/>
  <c r="S623" i="8" s="1"/>
  <c r="D623" i="8"/>
  <c r="C623" i="8"/>
  <c r="B623" i="8"/>
  <c r="H622" i="8"/>
  <c r="G622" i="8"/>
  <c r="F622" i="8"/>
  <c r="E622" i="8"/>
  <c r="S622" i="8" s="1"/>
  <c r="D622" i="8"/>
  <c r="C622" i="8"/>
  <c r="B622" i="8"/>
  <c r="H620" i="8"/>
  <c r="G620" i="8"/>
  <c r="F620" i="8"/>
  <c r="E620" i="8"/>
  <c r="S620" i="8" s="1"/>
  <c r="W620" i="8" s="1"/>
  <c r="D620" i="8"/>
  <c r="C620" i="8"/>
  <c r="B620" i="8"/>
  <c r="H619" i="8"/>
  <c r="G619" i="8"/>
  <c r="F619" i="8"/>
  <c r="E619" i="8"/>
  <c r="S619" i="8" s="1"/>
  <c r="W619" i="8" s="1"/>
  <c r="D619" i="8"/>
  <c r="C619" i="8"/>
  <c r="B619" i="8"/>
  <c r="H618" i="8"/>
  <c r="G618" i="8"/>
  <c r="F618" i="8"/>
  <c r="E618" i="8"/>
  <c r="S618" i="8" s="1"/>
  <c r="D618" i="8"/>
  <c r="C618" i="8"/>
  <c r="B618" i="8"/>
  <c r="H617" i="8"/>
  <c r="G617" i="8"/>
  <c r="F617" i="8"/>
  <c r="E617" i="8"/>
  <c r="S617" i="8" s="1"/>
  <c r="D617" i="8"/>
  <c r="C617" i="8"/>
  <c r="B617" i="8"/>
  <c r="H616" i="8"/>
  <c r="G616" i="8"/>
  <c r="F616" i="8"/>
  <c r="E616" i="8"/>
  <c r="S616" i="8" s="1"/>
  <c r="W616" i="8" s="1"/>
  <c r="D616" i="8"/>
  <c r="C616" i="8"/>
  <c r="B616" i="8"/>
  <c r="H615" i="8"/>
  <c r="G615" i="8"/>
  <c r="F615" i="8"/>
  <c r="E615" i="8"/>
  <c r="S615" i="8" s="1"/>
  <c r="W615" i="8" s="1"/>
  <c r="D615" i="8"/>
  <c r="C615" i="8"/>
  <c r="B615" i="8"/>
  <c r="H614" i="8"/>
  <c r="G614" i="8"/>
  <c r="F614" i="8"/>
  <c r="E614" i="8"/>
  <c r="S614" i="8" s="1"/>
  <c r="D614" i="8"/>
  <c r="C614" i="8"/>
  <c r="B614" i="8"/>
  <c r="H613" i="8"/>
  <c r="G613" i="8"/>
  <c r="F613" i="8"/>
  <c r="E613" i="8"/>
  <c r="S613" i="8" s="1"/>
  <c r="D613" i="8"/>
  <c r="C613" i="8"/>
  <c r="B613" i="8"/>
  <c r="H612" i="8"/>
  <c r="G612" i="8"/>
  <c r="F612" i="8"/>
  <c r="E612" i="8"/>
  <c r="S612" i="8" s="1"/>
  <c r="W612" i="8" s="1"/>
  <c r="D612" i="8"/>
  <c r="C612" i="8"/>
  <c r="B612" i="8"/>
  <c r="H611" i="8"/>
  <c r="G611" i="8"/>
  <c r="F611" i="8"/>
  <c r="E611" i="8"/>
  <c r="S611" i="8" s="1"/>
  <c r="W611" i="8" s="1"/>
  <c r="D611" i="8"/>
  <c r="C611" i="8"/>
  <c r="B611" i="8"/>
  <c r="H610" i="8"/>
  <c r="G610" i="8"/>
  <c r="F610" i="8"/>
  <c r="E610" i="8"/>
  <c r="S610" i="8" s="1"/>
  <c r="D610" i="8"/>
  <c r="C610" i="8"/>
  <c r="B610" i="8"/>
  <c r="H609" i="8"/>
  <c r="G609" i="8"/>
  <c r="F609" i="8"/>
  <c r="E609" i="8"/>
  <c r="S609" i="8" s="1"/>
  <c r="D609" i="8"/>
  <c r="C609" i="8"/>
  <c r="B609" i="8"/>
  <c r="H608" i="8"/>
  <c r="G608" i="8"/>
  <c r="F608" i="8"/>
  <c r="E608" i="8"/>
  <c r="S608" i="8" s="1"/>
  <c r="W608" i="8" s="1"/>
  <c r="D608" i="8"/>
  <c r="C608" i="8"/>
  <c r="B608" i="8"/>
  <c r="H607" i="8"/>
  <c r="G607" i="8"/>
  <c r="F607" i="8"/>
  <c r="E607" i="8"/>
  <c r="S607" i="8" s="1"/>
  <c r="W607" i="8" s="1"/>
  <c r="D607" i="8"/>
  <c r="C607" i="8"/>
  <c r="B607" i="8"/>
  <c r="H606" i="8"/>
  <c r="G606" i="8"/>
  <c r="F606" i="8"/>
  <c r="E606" i="8"/>
  <c r="S606" i="8" s="1"/>
  <c r="D606" i="8"/>
  <c r="C606" i="8"/>
  <c r="B606" i="8"/>
  <c r="H605" i="8"/>
  <c r="G605" i="8"/>
  <c r="F605" i="8"/>
  <c r="E605" i="8"/>
  <c r="S605" i="8" s="1"/>
  <c r="D605" i="8"/>
  <c r="C605" i="8"/>
  <c r="B605" i="8"/>
  <c r="H604" i="8"/>
  <c r="G604" i="8"/>
  <c r="F604" i="8"/>
  <c r="E604" i="8"/>
  <c r="S604" i="8" s="1"/>
  <c r="W604" i="8" s="1"/>
  <c r="D604" i="8"/>
  <c r="C604" i="8"/>
  <c r="B604" i="8"/>
  <c r="H603" i="8"/>
  <c r="G603" i="8"/>
  <c r="F603" i="8"/>
  <c r="E603" i="8"/>
  <c r="S603" i="8" s="1"/>
  <c r="W603" i="8" s="1"/>
  <c r="D603" i="8"/>
  <c r="C603" i="8"/>
  <c r="B603" i="8"/>
  <c r="H602" i="8"/>
  <c r="G602" i="8"/>
  <c r="F602" i="8"/>
  <c r="E602" i="8"/>
  <c r="S602" i="8" s="1"/>
  <c r="D602" i="8"/>
  <c r="C602" i="8"/>
  <c r="B602" i="8"/>
  <c r="H601" i="8"/>
  <c r="G601" i="8"/>
  <c r="F601" i="8"/>
  <c r="E601" i="8"/>
  <c r="S601" i="8" s="1"/>
  <c r="D601" i="8"/>
  <c r="C601" i="8"/>
  <c r="B601" i="8"/>
  <c r="H600" i="8"/>
  <c r="G600" i="8"/>
  <c r="F600" i="8"/>
  <c r="E600" i="8"/>
  <c r="S600" i="8" s="1"/>
  <c r="W600" i="8" s="1"/>
  <c r="D600" i="8"/>
  <c r="C600" i="8"/>
  <c r="B600" i="8"/>
  <c r="H599" i="8"/>
  <c r="G599" i="8"/>
  <c r="F599" i="8"/>
  <c r="E599" i="8"/>
  <c r="S599" i="8" s="1"/>
  <c r="W599" i="8" s="1"/>
  <c r="D599" i="8"/>
  <c r="C599" i="8"/>
  <c r="B599" i="8"/>
  <c r="H598" i="8"/>
  <c r="G598" i="8"/>
  <c r="F598" i="8"/>
  <c r="E598" i="8"/>
  <c r="S598" i="8" s="1"/>
  <c r="D598" i="8"/>
  <c r="C598" i="8"/>
  <c r="B598" i="8"/>
  <c r="H597" i="8"/>
  <c r="G597" i="8"/>
  <c r="F597" i="8"/>
  <c r="E597" i="8"/>
  <c r="S597" i="8" s="1"/>
  <c r="D597" i="8"/>
  <c r="C597" i="8"/>
  <c r="B597" i="8"/>
  <c r="H596" i="8"/>
  <c r="F596" i="8"/>
  <c r="E596" i="8"/>
  <c r="S596" i="8" s="1"/>
  <c r="W596" i="8" s="1"/>
  <c r="D596" i="8"/>
  <c r="C596" i="8"/>
  <c r="B596" i="8"/>
  <c r="H595" i="8"/>
  <c r="F595" i="8"/>
  <c r="E595" i="8"/>
  <c r="S595" i="8" s="1"/>
  <c r="W595" i="8" s="1"/>
  <c r="D595" i="8"/>
  <c r="C595" i="8"/>
  <c r="B595" i="8"/>
  <c r="H594" i="8"/>
  <c r="F594" i="8"/>
  <c r="E594" i="8"/>
  <c r="S594" i="8" s="1"/>
  <c r="D594" i="8"/>
  <c r="C594" i="8"/>
  <c r="B594" i="8"/>
  <c r="H592" i="8"/>
  <c r="G592" i="8"/>
  <c r="F592" i="8"/>
  <c r="E592" i="8"/>
  <c r="S592" i="8" s="1"/>
  <c r="W592" i="8" s="1"/>
  <c r="D592" i="8"/>
  <c r="C592" i="8"/>
  <c r="B592" i="8"/>
  <c r="H591" i="8"/>
  <c r="G591" i="8"/>
  <c r="F591" i="8"/>
  <c r="E591" i="8"/>
  <c r="S591" i="8" s="1"/>
  <c r="W591" i="8" s="1"/>
  <c r="D591" i="8"/>
  <c r="C591" i="8"/>
  <c r="B591" i="8"/>
  <c r="H590" i="8"/>
  <c r="G590" i="8"/>
  <c r="F590" i="8"/>
  <c r="E590" i="8"/>
  <c r="S590" i="8" s="1"/>
  <c r="D590" i="8"/>
  <c r="C590" i="8"/>
  <c r="B590" i="8"/>
  <c r="H589" i="8"/>
  <c r="G589" i="8"/>
  <c r="F589" i="8"/>
  <c r="E589" i="8"/>
  <c r="S589" i="8" s="1"/>
  <c r="D589" i="8"/>
  <c r="C589" i="8"/>
  <c r="B589" i="8"/>
  <c r="H588" i="8"/>
  <c r="G588" i="8"/>
  <c r="F588" i="8"/>
  <c r="E588" i="8"/>
  <c r="S588" i="8" s="1"/>
  <c r="W588" i="8" s="1"/>
  <c r="D588" i="8"/>
  <c r="C588" i="8"/>
  <c r="B588" i="8"/>
  <c r="H587" i="8"/>
  <c r="G587" i="8"/>
  <c r="F587" i="8"/>
  <c r="E587" i="8"/>
  <c r="S587" i="8" s="1"/>
  <c r="W587" i="8" s="1"/>
  <c r="D587" i="8"/>
  <c r="C587" i="8"/>
  <c r="B587" i="8"/>
  <c r="H586" i="8"/>
  <c r="G586" i="8"/>
  <c r="F586" i="8"/>
  <c r="E586" i="8"/>
  <c r="S586" i="8" s="1"/>
  <c r="D586" i="8"/>
  <c r="C586" i="8"/>
  <c r="B586" i="8"/>
  <c r="H585" i="8"/>
  <c r="G585" i="8"/>
  <c r="F585" i="8"/>
  <c r="E585" i="8"/>
  <c r="S585" i="8" s="1"/>
  <c r="W585" i="8" s="1"/>
  <c r="D585" i="8"/>
  <c r="C585" i="8"/>
  <c r="B585" i="8"/>
  <c r="H584" i="8"/>
  <c r="G584" i="8"/>
  <c r="F584" i="8"/>
  <c r="E584" i="8"/>
  <c r="S584" i="8" s="1"/>
  <c r="W584" i="8" s="1"/>
  <c r="D584" i="8"/>
  <c r="C584" i="8"/>
  <c r="B584" i="8"/>
  <c r="H583" i="8"/>
  <c r="G583" i="8"/>
  <c r="F583" i="8"/>
  <c r="E583" i="8"/>
  <c r="S583" i="8" s="1"/>
  <c r="D583" i="8"/>
  <c r="C583" i="8"/>
  <c r="B583" i="8"/>
  <c r="H582" i="8"/>
  <c r="G582" i="8"/>
  <c r="F582" i="8"/>
  <c r="E582" i="8"/>
  <c r="S582" i="8" s="1"/>
  <c r="D582" i="8"/>
  <c r="C582" i="8"/>
  <c r="B582" i="8"/>
  <c r="H580" i="8"/>
  <c r="G580" i="8"/>
  <c r="F580" i="8"/>
  <c r="E580" i="8"/>
  <c r="S580" i="8" s="1"/>
  <c r="D580" i="8"/>
  <c r="C580" i="8"/>
  <c r="B580" i="8"/>
  <c r="H579" i="8"/>
  <c r="G579" i="8"/>
  <c r="F579" i="8"/>
  <c r="E579" i="8"/>
  <c r="S579" i="8" s="1"/>
  <c r="W579" i="8" s="1"/>
  <c r="D579" i="8"/>
  <c r="C579" i="8"/>
  <c r="B579" i="8"/>
  <c r="H578" i="8"/>
  <c r="G578" i="8"/>
  <c r="F578" i="8"/>
  <c r="E578" i="8"/>
  <c r="S578" i="8" s="1"/>
  <c r="W578" i="8" s="1"/>
  <c r="D578" i="8"/>
  <c r="C578" i="8"/>
  <c r="B578" i="8"/>
  <c r="H577" i="8"/>
  <c r="G577" i="8"/>
  <c r="F577" i="8"/>
  <c r="E577" i="8"/>
  <c r="S577" i="8" s="1"/>
  <c r="W577" i="8" s="1"/>
  <c r="D577" i="8"/>
  <c r="C577" i="8"/>
  <c r="B577" i="8"/>
  <c r="H576" i="8"/>
  <c r="G576" i="8"/>
  <c r="F576" i="8"/>
  <c r="E576" i="8"/>
  <c r="S576" i="8" s="1"/>
  <c r="D576" i="8"/>
  <c r="C576" i="8"/>
  <c r="B576" i="8"/>
  <c r="H575" i="8"/>
  <c r="G575" i="8"/>
  <c r="F575" i="8"/>
  <c r="E575" i="8"/>
  <c r="S575" i="8" s="1"/>
  <c r="D575" i="8"/>
  <c r="C575" i="8"/>
  <c r="B575" i="8"/>
  <c r="H574" i="8"/>
  <c r="G574" i="8"/>
  <c r="F574" i="8"/>
  <c r="E574" i="8"/>
  <c r="S574" i="8" s="1"/>
  <c r="W574" i="8" s="1"/>
  <c r="D574" i="8"/>
  <c r="C574" i="8"/>
  <c r="B574" i="8"/>
  <c r="H573" i="8"/>
  <c r="G573" i="8"/>
  <c r="F573" i="8"/>
  <c r="E573" i="8"/>
  <c r="S573" i="8" s="1"/>
  <c r="W573" i="8" s="1"/>
  <c r="D573" i="8"/>
  <c r="C573" i="8"/>
  <c r="B573" i="8"/>
  <c r="H572" i="8"/>
  <c r="G572" i="8"/>
  <c r="F572" i="8"/>
  <c r="E572" i="8"/>
  <c r="S572" i="8" s="1"/>
  <c r="D572" i="8"/>
  <c r="C572" i="8"/>
  <c r="B572" i="8"/>
  <c r="H571" i="8"/>
  <c r="G571" i="8"/>
  <c r="F571" i="8"/>
  <c r="E571" i="8"/>
  <c r="S571" i="8" s="1"/>
  <c r="W571" i="8" s="1"/>
  <c r="D571" i="8"/>
  <c r="C571" i="8"/>
  <c r="B571" i="8"/>
  <c r="H570" i="8"/>
  <c r="G570" i="8"/>
  <c r="F570" i="8"/>
  <c r="E570" i="8"/>
  <c r="S570" i="8" s="1"/>
  <c r="W570" i="8" s="1"/>
  <c r="D570" i="8"/>
  <c r="C570" i="8"/>
  <c r="B570" i="8"/>
  <c r="H569" i="8"/>
  <c r="G569" i="8"/>
  <c r="F569" i="8"/>
  <c r="E569" i="8"/>
  <c r="S569" i="8" s="1"/>
  <c r="D569" i="8"/>
  <c r="C569" i="8"/>
  <c r="B569" i="8"/>
  <c r="H568" i="8"/>
  <c r="G568" i="8"/>
  <c r="F568" i="8"/>
  <c r="E568" i="8"/>
  <c r="S568" i="8" s="1"/>
  <c r="D568" i="8"/>
  <c r="C568" i="8"/>
  <c r="B568" i="8"/>
  <c r="H567" i="8"/>
  <c r="G567" i="8"/>
  <c r="F567" i="8"/>
  <c r="E567" i="8"/>
  <c r="S567" i="8" s="1"/>
  <c r="W567" i="8" s="1"/>
  <c r="D567" i="8"/>
  <c r="C567" i="8"/>
  <c r="B567" i="8"/>
  <c r="H566" i="8"/>
  <c r="G566" i="8"/>
  <c r="F566" i="8"/>
  <c r="E566" i="8"/>
  <c r="S566" i="8" s="1"/>
  <c r="W566" i="8" s="1"/>
  <c r="D566" i="8"/>
  <c r="C566" i="8"/>
  <c r="B566" i="8"/>
  <c r="H565" i="8"/>
  <c r="G565" i="8"/>
  <c r="F565" i="8"/>
  <c r="E565" i="8"/>
  <c r="S565" i="8" s="1"/>
  <c r="D565" i="8"/>
  <c r="C565" i="8"/>
  <c r="B565" i="8"/>
  <c r="H564" i="8"/>
  <c r="G564" i="8"/>
  <c r="F564" i="8"/>
  <c r="E564" i="8"/>
  <c r="S564" i="8" s="1"/>
  <c r="D564" i="8"/>
  <c r="C564" i="8"/>
  <c r="B564" i="8"/>
  <c r="H563" i="8"/>
  <c r="F563" i="8"/>
  <c r="E563" i="8"/>
  <c r="S563" i="8" s="1"/>
  <c r="W563" i="8" s="1"/>
  <c r="D563" i="8"/>
  <c r="C563" i="8"/>
  <c r="B563" i="8"/>
  <c r="H562" i="8"/>
  <c r="F562" i="8"/>
  <c r="E562" i="8"/>
  <c r="S562" i="8" s="1"/>
  <c r="W562" i="8" s="1"/>
  <c r="D562" i="8"/>
  <c r="C562" i="8"/>
  <c r="B562" i="8"/>
  <c r="H561" i="8"/>
  <c r="F561" i="8"/>
  <c r="E561" i="8"/>
  <c r="S561" i="8" s="1"/>
  <c r="W561" i="8" s="1"/>
  <c r="D561" i="8"/>
  <c r="C561" i="8"/>
  <c r="B561" i="8"/>
  <c r="H559" i="8"/>
  <c r="G559" i="8"/>
  <c r="F559" i="8"/>
  <c r="E559" i="8"/>
  <c r="S559" i="8" s="1"/>
  <c r="D559" i="8"/>
  <c r="C559" i="8"/>
  <c r="B559" i="8"/>
  <c r="H558" i="8"/>
  <c r="G558" i="8"/>
  <c r="F558" i="8"/>
  <c r="E558" i="8"/>
  <c r="S558" i="8" s="1"/>
  <c r="W558" i="8" s="1"/>
  <c r="D558" i="8"/>
  <c r="C558" i="8"/>
  <c r="B558" i="8"/>
  <c r="H557" i="8"/>
  <c r="G557" i="8"/>
  <c r="F557" i="8"/>
  <c r="E557" i="8"/>
  <c r="S557" i="8" s="1"/>
  <c r="W557" i="8" s="1"/>
  <c r="D557" i="8"/>
  <c r="C557" i="8"/>
  <c r="B557" i="8"/>
  <c r="H556" i="8"/>
  <c r="G556" i="8"/>
  <c r="F556" i="8"/>
  <c r="E556" i="8"/>
  <c r="S556" i="8" s="1"/>
  <c r="D556" i="8"/>
  <c r="C556" i="8"/>
  <c r="B556" i="8"/>
  <c r="H555" i="8"/>
  <c r="G555" i="8"/>
  <c r="F555" i="8"/>
  <c r="E555" i="8"/>
  <c r="S555" i="8" s="1"/>
  <c r="W555" i="8" s="1"/>
  <c r="D555" i="8"/>
  <c r="C555" i="8"/>
  <c r="B555" i="8"/>
  <c r="H554" i="8"/>
  <c r="G554" i="8"/>
  <c r="F554" i="8"/>
  <c r="E554" i="8"/>
  <c r="S554" i="8" s="1"/>
  <c r="W554" i="8" s="1"/>
  <c r="D554" i="8"/>
  <c r="C554" i="8"/>
  <c r="B554" i="8"/>
  <c r="H553" i="8"/>
  <c r="G553" i="8"/>
  <c r="F553" i="8"/>
  <c r="E553" i="8"/>
  <c r="S553" i="8" s="1"/>
  <c r="D553" i="8"/>
  <c r="C553" i="8"/>
  <c r="B553" i="8"/>
  <c r="H552" i="8"/>
  <c r="G552" i="8"/>
  <c r="F552" i="8"/>
  <c r="E552" i="8"/>
  <c r="S552" i="8" s="1"/>
  <c r="D552" i="8"/>
  <c r="C552" i="8"/>
  <c r="B552" i="8"/>
  <c r="H551" i="8"/>
  <c r="G551" i="8"/>
  <c r="F551" i="8"/>
  <c r="E551" i="8"/>
  <c r="S551" i="8" s="1"/>
  <c r="W551" i="8" s="1"/>
  <c r="D551" i="8"/>
  <c r="C551" i="8"/>
  <c r="B551" i="8"/>
  <c r="H550" i="8"/>
  <c r="G550" i="8"/>
  <c r="F550" i="8"/>
  <c r="E550" i="8"/>
  <c r="S550" i="8" s="1"/>
  <c r="W550" i="8" s="1"/>
  <c r="D550" i="8"/>
  <c r="C550" i="8"/>
  <c r="B550" i="8"/>
  <c r="H549" i="8"/>
  <c r="G549" i="8"/>
  <c r="F549" i="8"/>
  <c r="E549" i="8"/>
  <c r="S549" i="8" s="1"/>
  <c r="D549" i="8"/>
  <c r="C549" i="8"/>
  <c r="B549" i="8"/>
  <c r="H548" i="8"/>
  <c r="G548" i="8"/>
  <c r="F548" i="8"/>
  <c r="E548" i="8"/>
  <c r="S548" i="8" s="1"/>
  <c r="D548" i="8"/>
  <c r="C548" i="8"/>
  <c r="B548" i="8"/>
  <c r="H547" i="8"/>
  <c r="G547" i="8"/>
  <c r="F547" i="8"/>
  <c r="E547" i="8"/>
  <c r="S547" i="8" s="1"/>
  <c r="W547" i="8" s="1"/>
  <c r="D547" i="8"/>
  <c r="C547" i="8"/>
  <c r="B547" i="8"/>
  <c r="H546" i="8"/>
  <c r="G546" i="8"/>
  <c r="F546" i="8"/>
  <c r="E546" i="8"/>
  <c r="S546" i="8" s="1"/>
  <c r="W546" i="8" s="1"/>
  <c r="D546" i="8"/>
  <c r="C546" i="8"/>
  <c r="B546" i="8"/>
  <c r="H545" i="8"/>
  <c r="G545" i="8"/>
  <c r="F545" i="8"/>
  <c r="E545" i="8"/>
  <c r="S545" i="8" s="1"/>
  <c r="W545" i="8" s="1"/>
  <c r="D545" i="8"/>
  <c r="C545" i="8"/>
  <c r="B545" i="8"/>
  <c r="H544" i="8"/>
  <c r="G544" i="8"/>
  <c r="F544" i="8"/>
  <c r="E544" i="8"/>
  <c r="S544" i="8" s="1"/>
  <c r="D544" i="8"/>
  <c r="C544" i="8"/>
  <c r="B544" i="8"/>
  <c r="H543" i="8"/>
  <c r="G543" i="8"/>
  <c r="F543" i="8"/>
  <c r="E543" i="8"/>
  <c r="S543" i="8" s="1"/>
  <c r="D543" i="8"/>
  <c r="C543" i="8"/>
  <c r="B543" i="8"/>
  <c r="H541" i="8"/>
  <c r="G541" i="8"/>
  <c r="F541" i="8"/>
  <c r="E541" i="8"/>
  <c r="S541" i="8" s="1"/>
  <c r="W541" i="8" s="1"/>
  <c r="D541" i="8"/>
  <c r="C541" i="8"/>
  <c r="B541" i="8"/>
  <c r="H540" i="8"/>
  <c r="G540" i="8"/>
  <c r="F540" i="8"/>
  <c r="E540" i="8"/>
  <c r="S540" i="8" s="1"/>
  <c r="D540" i="8"/>
  <c r="C540" i="8"/>
  <c r="B540" i="8"/>
  <c r="H539" i="8"/>
  <c r="G539" i="8"/>
  <c r="F539" i="8"/>
  <c r="E539" i="8"/>
  <c r="S539" i="8" s="1"/>
  <c r="W539" i="8" s="1"/>
  <c r="D539" i="8"/>
  <c r="C539" i="8"/>
  <c r="B539" i="8"/>
  <c r="H538" i="8"/>
  <c r="G538" i="8"/>
  <c r="F538" i="8"/>
  <c r="E538" i="8"/>
  <c r="S538" i="8" s="1"/>
  <c r="W538" i="8" s="1"/>
  <c r="D538" i="8"/>
  <c r="C538" i="8"/>
  <c r="B538" i="8"/>
  <c r="H537" i="8"/>
  <c r="G537" i="8"/>
  <c r="F537" i="8"/>
  <c r="E537" i="8"/>
  <c r="S537" i="8" s="1"/>
  <c r="D537" i="8"/>
  <c r="C537" i="8"/>
  <c r="B537" i="8"/>
  <c r="H536" i="8"/>
  <c r="G536" i="8"/>
  <c r="F536" i="8"/>
  <c r="E536" i="8"/>
  <c r="S536" i="8" s="1"/>
  <c r="D536" i="8"/>
  <c r="C536" i="8"/>
  <c r="B536" i="8"/>
  <c r="H535" i="8"/>
  <c r="G535" i="8"/>
  <c r="F535" i="8"/>
  <c r="E535" i="8"/>
  <c r="S535" i="8" s="1"/>
  <c r="W535" i="8" s="1"/>
  <c r="D535" i="8"/>
  <c r="C535" i="8"/>
  <c r="B535" i="8"/>
  <c r="H534" i="8"/>
  <c r="G534" i="8"/>
  <c r="F534" i="8"/>
  <c r="E534" i="8"/>
  <c r="S534" i="8" s="1"/>
  <c r="W534" i="8" s="1"/>
  <c r="D534" i="8"/>
  <c r="C534" i="8"/>
  <c r="B534" i="8"/>
  <c r="H533" i="8"/>
  <c r="G533" i="8"/>
  <c r="F533" i="8"/>
  <c r="E533" i="8"/>
  <c r="S533" i="8" s="1"/>
  <c r="D533" i="8"/>
  <c r="C533" i="8"/>
  <c r="B533" i="8"/>
  <c r="H532" i="8"/>
  <c r="G532" i="8"/>
  <c r="F532" i="8"/>
  <c r="E532" i="8"/>
  <c r="S532" i="8" s="1"/>
  <c r="W532" i="8" s="1"/>
  <c r="D532" i="8"/>
  <c r="C532" i="8"/>
  <c r="B532" i="8"/>
  <c r="H531" i="8"/>
  <c r="G531" i="8"/>
  <c r="F531" i="8"/>
  <c r="E531" i="8"/>
  <c r="S531" i="8" s="1"/>
  <c r="W531" i="8" s="1"/>
  <c r="D531" i="8"/>
  <c r="C531" i="8"/>
  <c r="B531" i="8"/>
  <c r="H530" i="8"/>
  <c r="G530" i="8"/>
  <c r="F530" i="8"/>
  <c r="E530" i="8"/>
  <c r="S530" i="8" s="1"/>
  <c r="D530" i="8"/>
  <c r="C530" i="8"/>
  <c r="B530" i="8"/>
  <c r="H528" i="8"/>
  <c r="G528" i="8"/>
  <c r="F528" i="8"/>
  <c r="E528" i="8"/>
  <c r="S528" i="8" s="1"/>
  <c r="W528" i="8" s="1"/>
  <c r="D528" i="8"/>
  <c r="C528" i="8"/>
  <c r="B528" i="8"/>
  <c r="H527" i="8"/>
  <c r="G527" i="8"/>
  <c r="F527" i="8"/>
  <c r="E527" i="8"/>
  <c r="S527" i="8" s="1"/>
  <c r="W527" i="8" s="1"/>
  <c r="D527" i="8"/>
  <c r="C527" i="8"/>
  <c r="B527" i="8"/>
  <c r="H526" i="8"/>
  <c r="G526" i="8"/>
  <c r="F526" i="8"/>
  <c r="E526" i="8"/>
  <c r="S526" i="8" s="1"/>
  <c r="D526" i="8"/>
  <c r="C526" i="8"/>
  <c r="B526" i="8"/>
  <c r="H525" i="8"/>
  <c r="G525" i="8"/>
  <c r="F525" i="8"/>
  <c r="E525" i="8"/>
  <c r="S525" i="8" s="1"/>
  <c r="D525" i="8"/>
  <c r="C525" i="8"/>
  <c r="B525" i="8"/>
  <c r="H524" i="8"/>
  <c r="G524" i="8"/>
  <c r="F524" i="8"/>
  <c r="E524" i="8"/>
  <c r="S524" i="8" s="1"/>
  <c r="W524" i="8" s="1"/>
  <c r="D524" i="8"/>
  <c r="C524" i="8"/>
  <c r="B524" i="8"/>
  <c r="H523" i="8"/>
  <c r="G523" i="8"/>
  <c r="F523" i="8"/>
  <c r="E523" i="8"/>
  <c r="S523" i="8" s="1"/>
  <c r="W523" i="8" s="1"/>
  <c r="D523" i="8"/>
  <c r="C523" i="8"/>
  <c r="B523" i="8"/>
  <c r="H522" i="8"/>
  <c r="G522" i="8"/>
  <c r="F522" i="8"/>
  <c r="E522" i="8"/>
  <c r="S522" i="8" s="1"/>
  <c r="D522" i="8"/>
  <c r="C522" i="8"/>
  <c r="B522" i="8"/>
  <c r="H521" i="8"/>
  <c r="G521" i="8"/>
  <c r="F521" i="8"/>
  <c r="E521" i="8"/>
  <c r="S521" i="8" s="1"/>
  <c r="D521" i="8"/>
  <c r="C521" i="8"/>
  <c r="B521" i="8"/>
  <c r="H520" i="8"/>
  <c r="G520" i="8"/>
  <c r="F520" i="8"/>
  <c r="E520" i="8"/>
  <c r="S520" i="8" s="1"/>
  <c r="W520" i="8" s="1"/>
  <c r="D520" i="8"/>
  <c r="C520" i="8"/>
  <c r="B520" i="8"/>
  <c r="H519" i="8"/>
  <c r="G519" i="8"/>
  <c r="F519" i="8"/>
  <c r="E519" i="8"/>
  <c r="S519" i="8" s="1"/>
  <c r="W519" i="8" s="1"/>
  <c r="D519" i="8"/>
  <c r="C519" i="8"/>
  <c r="B519" i="8"/>
  <c r="H518" i="8"/>
  <c r="G518" i="8"/>
  <c r="F518" i="8"/>
  <c r="E518" i="8"/>
  <c r="S518" i="8" s="1"/>
  <c r="D518" i="8"/>
  <c r="C518" i="8"/>
  <c r="B518" i="8"/>
  <c r="H516" i="8"/>
  <c r="G516" i="8"/>
  <c r="F516" i="8"/>
  <c r="E516" i="8"/>
  <c r="S516" i="8" s="1"/>
  <c r="D516" i="8"/>
  <c r="C516" i="8"/>
  <c r="B516" i="8"/>
  <c r="H515" i="8"/>
  <c r="G515" i="8"/>
  <c r="F515" i="8"/>
  <c r="E515" i="8"/>
  <c r="S515" i="8" s="1"/>
  <c r="D515" i="8"/>
  <c r="C515" i="8"/>
  <c r="B515" i="8"/>
  <c r="H514" i="8"/>
  <c r="G514" i="8"/>
  <c r="F514" i="8"/>
  <c r="E514" i="8"/>
  <c r="S514" i="8" s="1"/>
  <c r="W514" i="8" s="1"/>
  <c r="D514" i="8"/>
  <c r="C514" i="8"/>
  <c r="B514" i="8"/>
  <c r="H513" i="8"/>
  <c r="G513" i="8"/>
  <c r="F513" i="8"/>
  <c r="E513" i="8"/>
  <c r="S513" i="8" s="1"/>
  <c r="W513" i="8" s="1"/>
  <c r="D513" i="8"/>
  <c r="C513" i="8"/>
  <c r="B513" i="8"/>
  <c r="H512" i="8"/>
  <c r="G512" i="8"/>
  <c r="F512" i="8"/>
  <c r="E512" i="8"/>
  <c r="S512" i="8" s="1"/>
  <c r="D512" i="8"/>
  <c r="C512" i="8"/>
  <c r="B512" i="8"/>
  <c r="H511" i="8"/>
  <c r="G511" i="8"/>
  <c r="F511" i="8"/>
  <c r="E511" i="8"/>
  <c r="S511" i="8" s="1"/>
  <c r="D511" i="8"/>
  <c r="C511" i="8"/>
  <c r="B511" i="8"/>
  <c r="H510" i="8"/>
  <c r="G510" i="8"/>
  <c r="F510" i="8"/>
  <c r="E510" i="8"/>
  <c r="S510" i="8" s="1"/>
  <c r="W510" i="8" s="1"/>
  <c r="D510" i="8"/>
  <c r="C510" i="8"/>
  <c r="B510" i="8"/>
  <c r="H509" i="8"/>
  <c r="G509" i="8"/>
  <c r="F509" i="8"/>
  <c r="E509" i="8"/>
  <c r="S509" i="8" s="1"/>
  <c r="W509" i="8" s="1"/>
  <c r="D509" i="8"/>
  <c r="C509" i="8"/>
  <c r="B509" i="8"/>
  <c r="H508" i="8"/>
  <c r="G508" i="8"/>
  <c r="F508" i="8"/>
  <c r="E508" i="8"/>
  <c r="S508" i="8" s="1"/>
  <c r="D508" i="8"/>
  <c r="C508" i="8"/>
  <c r="B508" i="8"/>
  <c r="H507" i="8"/>
  <c r="G507" i="8"/>
  <c r="F507" i="8"/>
  <c r="E507" i="8"/>
  <c r="S507" i="8" s="1"/>
  <c r="D507" i="8"/>
  <c r="C507" i="8"/>
  <c r="B507" i="8"/>
  <c r="H506" i="8"/>
  <c r="G506" i="8"/>
  <c r="F506" i="8"/>
  <c r="E506" i="8"/>
  <c r="S506" i="8" s="1"/>
  <c r="W506" i="8" s="1"/>
  <c r="D506" i="8"/>
  <c r="C506" i="8"/>
  <c r="B506" i="8"/>
  <c r="H505" i="8"/>
  <c r="G505" i="8"/>
  <c r="F505" i="8"/>
  <c r="E505" i="8"/>
  <c r="S505" i="8" s="1"/>
  <c r="W505" i="8" s="1"/>
  <c r="D505" i="8"/>
  <c r="C505" i="8"/>
  <c r="B505" i="8"/>
  <c r="H504" i="8"/>
  <c r="G504" i="8"/>
  <c r="F504" i="8"/>
  <c r="E504" i="8"/>
  <c r="S504" i="8" s="1"/>
  <c r="D504" i="8"/>
  <c r="C504" i="8"/>
  <c r="B504" i="8"/>
  <c r="H503" i="8"/>
  <c r="G503" i="8"/>
  <c r="F503" i="8"/>
  <c r="E503" i="8"/>
  <c r="S503" i="8" s="1"/>
  <c r="D503" i="8"/>
  <c r="C503" i="8"/>
  <c r="B503" i="8"/>
  <c r="H502" i="8"/>
  <c r="G502" i="8"/>
  <c r="F502" i="8"/>
  <c r="E502" i="8"/>
  <c r="S502" i="8" s="1"/>
  <c r="W502" i="8" s="1"/>
  <c r="D502" i="8"/>
  <c r="C502" i="8"/>
  <c r="B502" i="8"/>
  <c r="H501" i="8"/>
  <c r="G501" i="8"/>
  <c r="F501" i="8"/>
  <c r="E501" i="8"/>
  <c r="S501" i="8" s="1"/>
  <c r="W501" i="8" s="1"/>
  <c r="D501" i="8"/>
  <c r="C501" i="8"/>
  <c r="B501" i="8"/>
  <c r="H500" i="8"/>
  <c r="G500" i="8"/>
  <c r="F500" i="8"/>
  <c r="E500" i="8"/>
  <c r="S500" i="8" s="1"/>
  <c r="D500" i="8"/>
  <c r="C500" i="8"/>
  <c r="B500" i="8"/>
  <c r="H499" i="8"/>
  <c r="G499" i="8"/>
  <c r="F499" i="8"/>
  <c r="E499" i="8"/>
  <c r="S499" i="8" s="1"/>
  <c r="D499" i="8"/>
  <c r="C499" i="8"/>
  <c r="B499" i="8"/>
  <c r="H498" i="8"/>
  <c r="F498" i="8"/>
  <c r="E498" i="8"/>
  <c r="S498" i="8" s="1"/>
  <c r="W498" i="8" s="1"/>
  <c r="D498" i="8"/>
  <c r="C498" i="8"/>
  <c r="B498" i="8"/>
  <c r="H497" i="8"/>
  <c r="F497" i="8"/>
  <c r="E497" i="8"/>
  <c r="S497" i="8" s="1"/>
  <c r="W497" i="8" s="1"/>
  <c r="D497" i="8"/>
  <c r="C497" i="8"/>
  <c r="B497" i="8"/>
  <c r="H495" i="8"/>
  <c r="G495" i="8"/>
  <c r="F495" i="8"/>
  <c r="E495" i="8"/>
  <c r="S495" i="8" s="1"/>
  <c r="W495" i="8" s="1"/>
  <c r="D495" i="8"/>
  <c r="C495" i="8"/>
  <c r="B495" i="8"/>
  <c r="H494" i="8"/>
  <c r="G494" i="8"/>
  <c r="F494" i="8"/>
  <c r="E494" i="8"/>
  <c r="S494" i="8" s="1"/>
  <c r="D494" i="8"/>
  <c r="C494" i="8"/>
  <c r="B494" i="8"/>
  <c r="H493" i="8"/>
  <c r="G493" i="8"/>
  <c r="F493" i="8"/>
  <c r="E493" i="8"/>
  <c r="S493" i="8" s="1"/>
  <c r="D493" i="8"/>
  <c r="C493" i="8"/>
  <c r="B493" i="8"/>
  <c r="H492" i="8"/>
  <c r="G492" i="8"/>
  <c r="F492" i="8"/>
  <c r="E492" i="8"/>
  <c r="S492" i="8" s="1"/>
  <c r="W492" i="8" s="1"/>
  <c r="D492" i="8"/>
  <c r="C492" i="8"/>
  <c r="B492" i="8"/>
  <c r="H491" i="8"/>
  <c r="G491" i="8"/>
  <c r="F491" i="8"/>
  <c r="E491" i="8"/>
  <c r="S491" i="8" s="1"/>
  <c r="W491" i="8" s="1"/>
  <c r="D491" i="8"/>
  <c r="C491" i="8"/>
  <c r="B491" i="8"/>
  <c r="H490" i="8"/>
  <c r="G490" i="8"/>
  <c r="F490" i="8"/>
  <c r="E490" i="8"/>
  <c r="S490" i="8" s="1"/>
  <c r="D490" i="8"/>
  <c r="C490" i="8"/>
  <c r="B490" i="8"/>
  <c r="H489" i="8"/>
  <c r="G489" i="8"/>
  <c r="F489" i="8"/>
  <c r="E489" i="8"/>
  <c r="S489" i="8" s="1"/>
  <c r="D489" i="8"/>
  <c r="C489" i="8"/>
  <c r="B489" i="8"/>
  <c r="H488" i="8"/>
  <c r="G488" i="8"/>
  <c r="F488" i="8"/>
  <c r="E488" i="8"/>
  <c r="S488" i="8" s="1"/>
  <c r="W488" i="8" s="1"/>
  <c r="D488" i="8"/>
  <c r="C488" i="8"/>
  <c r="B488" i="8"/>
  <c r="H487" i="8"/>
  <c r="G487" i="8"/>
  <c r="F487" i="8"/>
  <c r="E487" i="8"/>
  <c r="S487" i="8" s="1"/>
  <c r="W487" i="8" s="1"/>
  <c r="D487" i="8"/>
  <c r="C487" i="8"/>
  <c r="B487" i="8"/>
  <c r="H486" i="8"/>
  <c r="G486" i="8"/>
  <c r="F486" i="8"/>
  <c r="E486" i="8"/>
  <c r="S486" i="8" s="1"/>
  <c r="D486" i="8"/>
  <c r="C486" i="8"/>
  <c r="B486" i="8"/>
  <c r="H485" i="8"/>
  <c r="G485" i="8"/>
  <c r="F485" i="8"/>
  <c r="E485" i="8"/>
  <c r="S485" i="8" s="1"/>
  <c r="D485" i="8"/>
  <c r="C485" i="8"/>
  <c r="B485" i="8"/>
  <c r="H484" i="8"/>
  <c r="G484" i="8"/>
  <c r="F484" i="8"/>
  <c r="E484" i="8"/>
  <c r="S484" i="8" s="1"/>
  <c r="W484" i="8" s="1"/>
  <c r="D484" i="8"/>
  <c r="C484" i="8"/>
  <c r="B484" i="8"/>
  <c r="H483" i="8"/>
  <c r="G483" i="8"/>
  <c r="F483" i="8"/>
  <c r="E483" i="8"/>
  <c r="S483" i="8" s="1"/>
  <c r="W483" i="8" s="1"/>
  <c r="D483" i="8"/>
  <c r="C483" i="8"/>
  <c r="B483" i="8"/>
  <c r="H482" i="8"/>
  <c r="G482" i="8"/>
  <c r="F482" i="8"/>
  <c r="E482" i="8"/>
  <c r="S482" i="8" s="1"/>
  <c r="D482" i="8"/>
  <c r="C482" i="8"/>
  <c r="B482" i="8"/>
  <c r="H481" i="8"/>
  <c r="G481" i="8"/>
  <c r="F481" i="8"/>
  <c r="E481" i="8"/>
  <c r="S481" i="8" s="1"/>
  <c r="D481" i="8"/>
  <c r="C481" i="8"/>
  <c r="B481" i="8"/>
  <c r="H480" i="8"/>
  <c r="G480" i="8"/>
  <c r="F480" i="8"/>
  <c r="E480" i="8"/>
  <c r="S480" i="8" s="1"/>
  <c r="W480" i="8" s="1"/>
  <c r="D480" i="8"/>
  <c r="C480" i="8"/>
  <c r="B480" i="8"/>
  <c r="H479" i="8"/>
  <c r="G479" i="8"/>
  <c r="F479" i="8"/>
  <c r="E479" i="8"/>
  <c r="S479" i="8" s="1"/>
  <c r="W479" i="8" s="1"/>
  <c r="D479" i="8"/>
  <c r="C479" i="8"/>
  <c r="B479" i="8"/>
  <c r="H478" i="8"/>
  <c r="G478" i="8"/>
  <c r="F478" i="8"/>
  <c r="E478" i="8"/>
  <c r="S478" i="8" s="1"/>
  <c r="W478" i="8" s="1"/>
  <c r="D478" i="8"/>
  <c r="C478" i="8"/>
  <c r="B478" i="8"/>
  <c r="H477" i="8"/>
  <c r="G477" i="8"/>
  <c r="F477" i="8"/>
  <c r="E477" i="8"/>
  <c r="S477" i="8" s="1"/>
  <c r="D477" i="8"/>
  <c r="C477" i="8"/>
  <c r="B477" i="8"/>
  <c r="H476" i="8"/>
  <c r="G476" i="8"/>
  <c r="F476" i="8"/>
  <c r="E476" i="8"/>
  <c r="S476" i="8" s="1"/>
  <c r="W476" i="8" s="1"/>
  <c r="D476" i="8"/>
  <c r="C476" i="8"/>
  <c r="B476" i="8"/>
  <c r="H475" i="8"/>
  <c r="G475" i="8"/>
  <c r="F475" i="8"/>
  <c r="E475" i="8"/>
  <c r="S475" i="8" s="1"/>
  <c r="W475" i="8" s="1"/>
  <c r="D475" i="8"/>
  <c r="C475" i="8"/>
  <c r="B475" i="8"/>
  <c r="H474" i="8"/>
  <c r="G474" i="8"/>
  <c r="F474" i="8"/>
  <c r="E474" i="8"/>
  <c r="S474" i="8" s="1"/>
  <c r="W474" i="8" s="1"/>
  <c r="D474" i="8"/>
  <c r="C474" i="8"/>
  <c r="B474" i="8"/>
  <c r="H472" i="8"/>
  <c r="G472" i="8"/>
  <c r="F472" i="8"/>
  <c r="E472" i="8"/>
  <c r="S472" i="8" s="1"/>
  <c r="D472" i="8"/>
  <c r="C472" i="8"/>
  <c r="B472" i="8"/>
  <c r="H471" i="8"/>
  <c r="G471" i="8"/>
  <c r="F471" i="8"/>
  <c r="E471" i="8"/>
  <c r="S471" i="8" s="1"/>
  <c r="W471" i="8" s="1"/>
  <c r="D471" i="8"/>
  <c r="C471" i="8"/>
  <c r="B471" i="8"/>
  <c r="H470" i="8"/>
  <c r="G470" i="8"/>
  <c r="F470" i="8"/>
  <c r="E470" i="8"/>
  <c r="S470" i="8" s="1"/>
  <c r="W470" i="8" s="1"/>
  <c r="D470" i="8"/>
  <c r="C470" i="8"/>
  <c r="B470" i="8"/>
  <c r="H469" i="8"/>
  <c r="G469" i="8"/>
  <c r="F469" i="8"/>
  <c r="E469" i="8"/>
  <c r="S469" i="8" s="1"/>
  <c r="W469" i="8" s="1"/>
  <c r="D469" i="8"/>
  <c r="C469" i="8"/>
  <c r="B469" i="8"/>
  <c r="H468" i="8"/>
  <c r="G468" i="8"/>
  <c r="F468" i="8"/>
  <c r="E468" i="8"/>
  <c r="S468" i="8" s="1"/>
  <c r="D468" i="8"/>
  <c r="C468" i="8"/>
  <c r="B468" i="8"/>
  <c r="H467" i="8"/>
  <c r="G467" i="8"/>
  <c r="F467" i="8"/>
  <c r="E467" i="8"/>
  <c r="S467" i="8" s="1"/>
  <c r="W467" i="8" s="1"/>
  <c r="D467" i="8"/>
  <c r="C467" i="8"/>
  <c r="B467" i="8"/>
  <c r="H466" i="8"/>
  <c r="G466" i="8"/>
  <c r="F466" i="8"/>
  <c r="E466" i="8"/>
  <c r="S466" i="8" s="1"/>
  <c r="W466" i="8" s="1"/>
  <c r="D466" i="8"/>
  <c r="C466" i="8"/>
  <c r="B466" i="8"/>
  <c r="H465" i="8"/>
  <c r="G465" i="8"/>
  <c r="F465" i="8"/>
  <c r="E465" i="8"/>
  <c r="S465" i="8" s="1"/>
  <c r="W465" i="8" s="1"/>
  <c r="D465" i="8"/>
  <c r="C465" i="8"/>
  <c r="B465" i="8"/>
  <c r="H464" i="8"/>
  <c r="G464" i="8"/>
  <c r="F464" i="8"/>
  <c r="E464" i="8"/>
  <c r="S464" i="8" s="1"/>
  <c r="D464" i="8"/>
  <c r="C464" i="8"/>
  <c r="B464" i="8"/>
  <c r="H463" i="8"/>
  <c r="G463" i="8"/>
  <c r="F463" i="8"/>
  <c r="E463" i="8"/>
  <c r="S463" i="8" s="1"/>
  <c r="D463" i="8"/>
  <c r="C463" i="8"/>
  <c r="B463" i="8"/>
  <c r="H462" i="8"/>
  <c r="G462" i="8"/>
  <c r="F462" i="8"/>
  <c r="E462" i="8"/>
  <c r="S462" i="8" s="1"/>
  <c r="W462" i="8" s="1"/>
  <c r="D462" i="8"/>
  <c r="C462" i="8"/>
  <c r="B462" i="8"/>
  <c r="H461" i="8"/>
  <c r="G461" i="8"/>
  <c r="F461" i="8"/>
  <c r="E461" i="8"/>
  <c r="S461" i="8" s="1"/>
  <c r="D461" i="8"/>
  <c r="C461" i="8"/>
  <c r="B461" i="8"/>
  <c r="H460" i="8"/>
  <c r="F460" i="8"/>
  <c r="E460" i="8"/>
  <c r="S460" i="8" s="1"/>
  <c r="D460" i="8"/>
  <c r="C460" i="8"/>
  <c r="B460" i="8"/>
  <c r="H459" i="8"/>
  <c r="F459" i="8"/>
  <c r="E459" i="8"/>
  <c r="S459" i="8" s="1"/>
  <c r="W459" i="8" s="1"/>
  <c r="D459" i="8"/>
  <c r="C459" i="8"/>
  <c r="B459" i="8"/>
  <c r="H458" i="8"/>
  <c r="F458" i="8"/>
  <c r="E458" i="8"/>
  <c r="S458" i="8" s="1"/>
  <c r="W458" i="8" s="1"/>
  <c r="D458" i="8"/>
  <c r="C458" i="8"/>
  <c r="B458" i="8"/>
  <c r="H456" i="8"/>
  <c r="G456" i="8"/>
  <c r="F456" i="8"/>
  <c r="E456" i="8"/>
  <c r="S456" i="8" s="1"/>
  <c r="W456" i="8" s="1"/>
  <c r="D456" i="8"/>
  <c r="C456" i="8"/>
  <c r="B456" i="8"/>
  <c r="H455" i="8"/>
  <c r="G455" i="8"/>
  <c r="F455" i="8"/>
  <c r="E455" i="8"/>
  <c r="S455" i="8" s="1"/>
  <c r="W455" i="8" s="1"/>
  <c r="D455" i="8"/>
  <c r="C455" i="8"/>
  <c r="B455" i="8"/>
  <c r="H454" i="8"/>
  <c r="G454" i="8"/>
  <c r="F454" i="8"/>
  <c r="E454" i="8"/>
  <c r="S454" i="8" s="1"/>
  <c r="D454" i="8"/>
  <c r="C454" i="8"/>
  <c r="B454" i="8"/>
  <c r="H453" i="8"/>
  <c r="G453" i="8"/>
  <c r="F453" i="8"/>
  <c r="E453" i="8"/>
  <c r="S453" i="8" s="1"/>
  <c r="D453" i="8"/>
  <c r="C453" i="8"/>
  <c r="B453" i="8"/>
  <c r="H452" i="8"/>
  <c r="G452" i="8"/>
  <c r="F452" i="8"/>
  <c r="E452" i="8"/>
  <c r="D452" i="8"/>
  <c r="C452" i="8"/>
  <c r="B452" i="8"/>
  <c r="H451" i="8"/>
  <c r="G451" i="8"/>
  <c r="F451" i="8"/>
  <c r="E451" i="8"/>
  <c r="S451" i="8" s="1"/>
  <c r="W451" i="8" s="1"/>
  <c r="D451" i="8"/>
  <c r="C451" i="8"/>
  <c r="B451" i="8"/>
  <c r="H450" i="8"/>
  <c r="G450" i="8"/>
  <c r="F450" i="8"/>
  <c r="E450" i="8"/>
  <c r="S450" i="8" s="1"/>
  <c r="D450" i="8"/>
  <c r="C450" i="8"/>
  <c r="B450" i="8"/>
  <c r="H449" i="8"/>
  <c r="F449" i="8"/>
  <c r="E449" i="8"/>
  <c r="S449" i="8" s="1"/>
  <c r="D449" i="8"/>
  <c r="C449" i="8"/>
  <c r="B449" i="8"/>
  <c r="H448" i="8"/>
  <c r="F448" i="8"/>
  <c r="E448" i="8"/>
  <c r="S448" i="8" s="1"/>
  <c r="W448" i="8" s="1"/>
  <c r="D448" i="8"/>
  <c r="C448" i="8"/>
  <c r="B448" i="8"/>
  <c r="H447" i="8"/>
  <c r="F447" i="8"/>
  <c r="E447" i="8"/>
  <c r="S447" i="8" s="1"/>
  <c r="W447" i="8" s="1"/>
  <c r="D447" i="8"/>
  <c r="C447" i="8"/>
  <c r="B447" i="8"/>
  <c r="H445" i="8"/>
  <c r="G445" i="8"/>
  <c r="F445" i="8"/>
  <c r="E445" i="8"/>
  <c r="S445" i="8" s="1"/>
  <c r="D445" i="8"/>
  <c r="C445" i="8"/>
  <c r="B445" i="8"/>
  <c r="H444" i="8"/>
  <c r="G444" i="8"/>
  <c r="F444" i="8"/>
  <c r="E444" i="8"/>
  <c r="S444" i="8" s="1"/>
  <c r="D444" i="8"/>
  <c r="C444" i="8"/>
  <c r="B444" i="8"/>
  <c r="H443" i="8"/>
  <c r="G443" i="8"/>
  <c r="F443" i="8"/>
  <c r="E443" i="8"/>
  <c r="S443" i="8" s="1"/>
  <c r="W443" i="8" s="1"/>
  <c r="D443" i="8"/>
  <c r="C443" i="8"/>
  <c r="B443" i="8"/>
  <c r="H442" i="8"/>
  <c r="G442" i="8"/>
  <c r="F442" i="8"/>
  <c r="E442" i="8"/>
  <c r="S442" i="8" s="1"/>
  <c r="W442" i="8" s="1"/>
  <c r="D442" i="8"/>
  <c r="C442" i="8"/>
  <c r="B442" i="8"/>
  <c r="H441" i="8"/>
  <c r="G441" i="8"/>
  <c r="F441" i="8"/>
  <c r="E441" i="8"/>
  <c r="S441" i="8" s="1"/>
  <c r="D441" i="8"/>
  <c r="C441" i="8"/>
  <c r="B441" i="8"/>
  <c r="H440" i="8"/>
  <c r="G440" i="8"/>
  <c r="F440" i="8"/>
  <c r="E440" i="8"/>
  <c r="S440" i="8" s="1"/>
  <c r="D440" i="8"/>
  <c r="C440" i="8"/>
  <c r="B440" i="8"/>
  <c r="H439" i="8"/>
  <c r="G439" i="8"/>
  <c r="F439" i="8"/>
  <c r="E439" i="8"/>
  <c r="S439" i="8" s="1"/>
  <c r="W439" i="8" s="1"/>
  <c r="D439" i="8"/>
  <c r="C439" i="8"/>
  <c r="B439" i="8"/>
  <c r="H437" i="8"/>
  <c r="G437" i="8"/>
  <c r="F437" i="8"/>
  <c r="E437" i="8"/>
  <c r="S437" i="8" s="1"/>
  <c r="W437" i="8" s="1"/>
  <c r="D437" i="8"/>
  <c r="C437" i="8"/>
  <c r="B437" i="8"/>
  <c r="H436" i="8"/>
  <c r="G436" i="8"/>
  <c r="F436" i="8"/>
  <c r="E436" i="8"/>
  <c r="S436" i="8" s="1"/>
  <c r="W436" i="8" s="1"/>
  <c r="D436" i="8"/>
  <c r="C436" i="8"/>
  <c r="B436" i="8"/>
  <c r="H435" i="8"/>
  <c r="G435" i="8"/>
  <c r="F435" i="8"/>
  <c r="E435" i="8"/>
  <c r="S435" i="8" s="1"/>
  <c r="D435" i="8"/>
  <c r="C435" i="8"/>
  <c r="B435" i="8"/>
  <c r="H434" i="8"/>
  <c r="G434" i="8"/>
  <c r="F434" i="8"/>
  <c r="E434" i="8"/>
  <c r="S434" i="8" s="1"/>
  <c r="D434" i="8"/>
  <c r="C434" i="8"/>
  <c r="B434" i="8"/>
  <c r="H433" i="8"/>
  <c r="G433" i="8"/>
  <c r="F433" i="8"/>
  <c r="E433" i="8"/>
  <c r="S433" i="8" s="1"/>
  <c r="W433" i="8" s="1"/>
  <c r="D433" i="8"/>
  <c r="C433" i="8"/>
  <c r="B433" i="8"/>
  <c r="H432" i="8"/>
  <c r="G432" i="8"/>
  <c r="F432" i="8"/>
  <c r="E432" i="8"/>
  <c r="S432" i="8" s="1"/>
  <c r="W432" i="8" s="1"/>
  <c r="D432" i="8"/>
  <c r="C432" i="8"/>
  <c r="B432" i="8"/>
  <c r="H431" i="8"/>
  <c r="G431" i="8"/>
  <c r="F431" i="8"/>
  <c r="E431" i="8"/>
  <c r="S431" i="8" s="1"/>
  <c r="D431" i="8"/>
  <c r="C431" i="8"/>
  <c r="B431" i="8"/>
  <c r="H430" i="8"/>
  <c r="G430" i="8"/>
  <c r="F430" i="8"/>
  <c r="E430" i="8"/>
  <c r="S430" i="8" s="1"/>
  <c r="D430" i="8"/>
  <c r="C430" i="8"/>
  <c r="B430" i="8"/>
  <c r="H429" i="8"/>
  <c r="G429" i="8"/>
  <c r="F429" i="8"/>
  <c r="E429" i="8"/>
  <c r="S429" i="8" s="1"/>
  <c r="W429" i="8" s="1"/>
  <c r="D429" i="8"/>
  <c r="C429" i="8"/>
  <c r="B429" i="8"/>
  <c r="H428" i="8"/>
  <c r="G428" i="8"/>
  <c r="F428" i="8"/>
  <c r="E428" i="8"/>
  <c r="S428" i="8" s="1"/>
  <c r="W428" i="8" s="1"/>
  <c r="D428" i="8"/>
  <c r="C428" i="8"/>
  <c r="B428" i="8"/>
  <c r="H427" i="8"/>
  <c r="G427" i="8"/>
  <c r="F427" i="8"/>
  <c r="E427" i="8"/>
  <c r="S427" i="8" s="1"/>
  <c r="D427" i="8"/>
  <c r="C427" i="8"/>
  <c r="B427" i="8"/>
  <c r="H426" i="8"/>
  <c r="G426" i="8"/>
  <c r="F426" i="8"/>
  <c r="E426" i="8"/>
  <c r="S426" i="8" s="1"/>
  <c r="D426" i="8"/>
  <c r="C426" i="8"/>
  <c r="B426" i="8"/>
  <c r="H425" i="8"/>
  <c r="G425" i="8"/>
  <c r="F425" i="8"/>
  <c r="E425" i="8"/>
  <c r="S425" i="8" s="1"/>
  <c r="W425" i="8" s="1"/>
  <c r="D425" i="8"/>
  <c r="C425" i="8"/>
  <c r="B425" i="8"/>
  <c r="H424" i="8"/>
  <c r="G424" i="8"/>
  <c r="F424" i="8"/>
  <c r="E424" i="8"/>
  <c r="S424" i="8" s="1"/>
  <c r="W424" i="8" s="1"/>
  <c r="D424" i="8"/>
  <c r="C424" i="8"/>
  <c r="B424" i="8"/>
  <c r="H423" i="8"/>
  <c r="G423" i="8"/>
  <c r="F423" i="8"/>
  <c r="E423" i="8"/>
  <c r="S423" i="8" s="1"/>
  <c r="D423" i="8"/>
  <c r="C423" i="8"/>
  <c r="B423" i="8"/>
  <c r="H422" i="8"/>
  <c r="G422" i="8"/>
  <c r="F422" i="8"/>
  <c r="E422" i="8"/>
  <c r="S422" i="8" s="1"/>
  <c r="D422" i="8"/>
  <c r="C422" i="8"/>
  <c r="B422" i="8"/>
  <c r="H421" i="8"/>
  <c r="G421" i="8"/>
  <c r="F421" i="8"/>
  <c r="E421" i="8"/>
  <c r="S421" i="8" s="1"/>
  <c r="W421" i="8" s="1"/>
  <c r="D421" i="8"/>
  <c r="C421" i="8"/>
  <c r="B421" i="8"/>
  <c r="H420" i="8"/>
  <c r="G420" i="8"/>
  <c r="F420" i="8"/>
  <c r="E420" i="8"/>
  <c r="S420" i="8" s="1"/>
  <c r="W420" i="8" s="1"/>
  <c r="D420" i="8"/>
  <c r="C420" i="8"/>
  <c r="B420" i="8"/>
  <c r="H419" i="8"/>
  <c r="G419" i="8"/>
  <c r="F419" i="8"/>
  <c r="E419" i="8"/>
  <c r="S419" i="8" s="1"/>
  <c r="D419" i="8"/>
  <c r="C419" i="8"/>
  <c r="B419" i="8"/>
  <c r="H418" i="8"/>
  <c r="G418" i="8"/>
  <c r="F418" i="8"/>
  <c r="E418" i="8"/>
  <c r="S418" i="8" s="1"/>
  <c r="D418" i="8"/>
  <c r="C418" i="8"/>
  <c r="B418" i="8"/>
  <c r="H417" i="8"/>
  <c r="G417" i="8"/>
  <c r="F417" i="8"/>
  <c r="E417" i="8"/>
  <c r="S417" i="8" s="1"/>
  <c r="W417" i="8" s="1"/>
  <c r="D417" i="8"/>
  <c r="C417" i="8"/>
  <c r="B417" i="8"/>
  <c r="H416" i="8"/>
  <c r="G416" i="8"/>
  <c r="F416" i="8"/>
  <c r="E416" i="8"/>
  <c r="S416" i="8" s="1"/>
  <c r="W416" i="8" s="1"/>
  <c r="D416" i="8"/>
  <c r="C416" i="8"/>
  <c r="B416" i="8"/>
  <c r="H415" i="8"/>
  <c r="F415" i="8"/>
  <c r="E415" i="8"/>
  <c r="S415" i="8" s="1"/>
  <c r="D415" i="8"/>
  <c r="C415" i="8"/>
  <c r="B415" i="8"/>
  <c r="H414" i="8"/>
  <c r="F414" i="8"/>
  <c r="E414" i="8"/>
  <c r="S414" i="8" s="1"/>
  <c r="D414" i="8"/>
  <c r="C414" i="8"/>
  <c r="B414" i="8"/>
  <c r="H413" i="8"/>
  <c r="F413" i="8"/>
  <c r="E413" i="8"/>
  <c r="S413" i="8" s="1"/>
  <c r="W413" i="8" s="1"/>
  <c r="D413" i="8"/>
  <c r="C413" i="8"/>
  <c r="B413" i="8"/>
  <c r="H411" i="8"/>
  <c r="G411" i="8"/>
  <c r="F411" i="8"/>
  <c r="E411" i="8"/>
  <c r="S411" i="8" s="1"/>
  <c r="W411" i="8" s="1"/>
  <c r="D411" i="8"/>
  <c r="C411" i="8"/>
  <c r="B411" i="8"/>
  <c r="H410" i="8"/>
  <c r="G410" i="8"/>
  <c r="F410" i="8"/>
  <c r="E410" i="8"/>
  <c r="S410" i="8" s="1"/>
  <c r="W410" i="8" s="1"/>
  <c r="D410" i="8"/>
  <c r="C410" i="8"/>
  <c r="B410" i="8"/>
  <c r="H409" i="8"/>
  <c r="G409" i="8"/>
  <c r="F409" i="8"/>
  <c r="E409" i="8"/>
  <c r="S409" i="8" s="1"/>
  <c r="D409" i="8"/>
  <c r="C409" i="8"/>
  <c r="B409" i="8"/>
  <c r="H408" i="8"/>
  <c r="G408" i="8"/>
  <c r="F408" i="8"/>
  <c r="E408" i="8"/>
  <c r="S408" i="8" s="1"/>
  <c r="D408" i="8"/>
  <c r="C408" i="8"/>
  <c r="B408" i="8"/>
  <c r="H407" i="8"/>
  <c r="G407" i="8"/>
  <c r="F407" i="8"/>
  <c r="E407" i="8"/>
  <c r="S407" i="8" s="1"/>
  <c r="W407" i="8" s="1"/>
  <c r="D407" i="8"/>
  <c r="C407" i="8"/>
  <c r="B407" i="8"/>
  <c r="H406" i="8"/>
  <c r="G406" i="8"/>
  <c r="F406" i="8"/>
  <c r="E406" i="8"/>
  <c r="S406" i="8" s="1"/>
  <c r="W406" i="8" s="1"/>
  <c r="D406" i="8"/>
  <c r="C406" i="8"/>
  <c r="B406" i="8"/>
  <c r="H405" i="8"/>
  <c r="G405" i="8"/>
  <c r="F405" i="8"/>
  <c r="E405" i="8"/>
  <c r="S405" i="8" s="1"/>
  <c r="W405" i="8" s="1"/>
  <c r="D405" i="8"/>
  <c r="C405" i="8"/>
  <c r="B405" i="8"/>
  <c r="H404" i="8"/>
  <c r="G404" i="8"/>
  <c r="F404" i="8"/>
  <c r="E404" i="8"/>
  <c r="S404" i="8" s="1"/>
  <c r="D404" i="8"/>
  <c r="C404" i="8"/>
  <c r="B404" i="8"/>
  <c r="H403" i="8"/>
  <c r="F403" i="8"/>
  <c r="E403" i="8"/>
  <c r="S403" i="8" s="1"/>
  <c r="W403" i="8" s="1"/>
  <c r="D403" i="8"/>
  <c r="C403" i="8"/>
  <c r="B403" i="8"/>
  <c r="H402" i="8"/>
  <c r="F402" i="8"/>
  <c r="E402" i="8"/>
  <c r="S402" i="8" s="1"/>
  <c r="W402" i="8" s="1"/>
  <c r="D402" i="8"/>
  <c r="C402" i="8"/>
  <c r="B402" i="8"/>
  <c r="H401" i="8"/>
  <c r="F401" i="8"/>
  <c r="E401" i="8"/>
  <c r="S401" i="8" s="1"/>
  <c r="W401" i="8" s="1"/>
  <c r="D401" i="8"/>
  <c r="C401" i="8"/>
  <c r="B401" i="8"/>
  <c r="H399" i="8"/>
  <c r="G399" i="8"/>
  <c r="F399" i="8"/>
  <c r="E399" i="8"/>
  <c r="S399" i="8" s="1"/>
  <c r="W399" i="8" s="1"/>
  <c r="D399" i="8"/>
  <c r="C399" i="8"/>
  <c r="B399" i="8"/>
  <c r="H398" i="8"/>
  <c r="G398" i="8"/>
  <c r="F398" i="8"/>
  <c r="E398" i="8"/>
  <c r="S398" i="8" s="1"/>
  <c r="D398" i="8"/>
  <c r="C398" i="8"/>
  <c r="B398" i="8"/>
  <c r="H397" i="8"/>
  <c r="G397" i="8"/>
  <c r="F397" i="8"/>
  <c r="E397" i="8"/>
  <c r="S397" i="8" s="1"/>
  <c r="D397" i="8"/>
  <c r="C397" i="8"/>
  <c r="B397" i="8"/>
  <c r="H396" i="8"/>
  <c r="G396" i="8"/>
  <c r="F396" i="8"/>
  <c r="E396" i="8"/>
  <c r="S396" i="8" s="1"/>
  <c r="W396" i="8" s="1"/>
  <c r="D396" i="8"/>
  <c r="C396" i="8"/>
  <c r="B396" i="8"/>
  <c r="H395" i="8"/>
  <c r="G395" i="8"/>
  <c r="F395" i="8"/>
  <c r="E395" i="8"/>
  <c r="S395" i="8" s="1"/>
  <c r="W395" i="8" s="1"/>
  <c r="D395" i="8"/>
  <c r="C395" i="8"/>
  <c r="B395" i="8"/>
  <c r="H394" i="8"/>
  <c r="G394" i="8"/>
  <c r="F394" i="8"/>
  <c r="E394" i="8"/>
  <c r="S394" i="8" s="1"/>
  <c r="W394" i="8" s="1"/>
  <c r="D394" i="8"/>
  <c r="C394" i="8"/>
  <c r="B394" i="8"/>
  <c r="H393" i="8"/>
  <c r="G393" i="8"/>
  <c r="F393" i="8"/>
  <c r="E393" i="8"/>
  <c r="S393" i="8" s="1"/>
  <c r="D393" i="8"/>
  <c r="C393" i="8"/>
  <c r="B393" i="8"/>
  <c r="H392" i="8"/>
  <c r="F392" i="8"/>
  <c r="E392" i="8"/>
  <c r="S392" i="8" s="1"/>
  <c r="W392" i="8" s="1"/>
  <c r="D392" i="8"/>
  <c r="C392" i="8"/>
  <c r="B392" i="8"/>
  <c r="H391" i="8"/>
  <c r="F391" i="8"/>
  <c r="E391" i="8"/>
  <c r="S391" i="8" s="1"/>
  <c r="W391" i="8" s="1"/>
  <c r="D391" i="8"/>
  <c r="C391" i="8"/>
  <c r="B391" i="8"/>
  <c r="H390" i="8"/>
  <c r="F390" i="8"/>
  <c r="E390" i="8"/>
  <c r="S390" i="8" s="1"/>
  <c r="W390" i="8" s="1"/>
  <c r="D390" i="8"/>
  <c r="C390" i="8"/>
  <c r="B390" i="8"/>
  <c r="H388" i="8"/>
  <c r="G388" i="8"/>
  <c r="F388" i="8"/>
  <c r="E388" i="8"/>
  <c r="S388" i="8" s="1"/>
  <c r="W388" i="8" s="1"/>
  <c r="D388" i="8"/>
  <c r="C388" i="8"/>
  <c r="B388" i="8"/>
  <c r="H387" i="8"/>
  <c r="G387" i="8"/>
  <c r="F387" i="8"/>
  <c r="E387" i="8"/>
  <c r="S387" i="8" s="1"/>
  <c r="D387" i="8"/>
  <c r="C387" i="8"/>
  <c r="B387" i="8"/>
  <c r="H386" i="8"/>
  <c r="G386" i="8"/>
  <c r="F386" i="8"/>
  <c r="E386" i="8"/>
  <c r="S386" i="8" s="1"/>
  <c r="D386" i="8"/>
  <c r="C386" i="8"/>
  <c r="B386" i="8"/>
  <c r="H385" i="8"/>
  <c r="G385" i="8"/>
  <c r="F385" i="8"/>
  <c r="E385" i="8"/>
  <c r="S385" i="8" s="1"/>
  <c r="W385" i="8" s="1"/>
  <c r="D385" i="8"/>
  <c r="C385" i="8"/>
  <c r="B385" i="8"/>
  <c r="H384" i="8"/>
  <c r="G384" i="8"/>
  <c r="F384" i="8"/>
  <c r="E384" i="8"/>
  <c r="S384" i="8" s="1"/>
  <c r="W384" i="8" s="1"/>
  <c r="D384" i="8"/>
  <c r="C384" i="8"/>
  <c r="B384" i="8"/>
  <c r="H383" i="8"/>
  <c r="G383" i="8"/>
  <c r="F383" i="8"/>
  <c r="E383" i="8"/>
  <c r="S383" i="8" s="1"/>
  <c r="W383" i="8" s="1"/>
  <c r="D383" i="8"/>
  <c r="C383" i="8"/>
  <c r="B383" i="8"/>
  <c r="H382" i="8"/>
  <c r="G382" i="8"/>
  <c r="F382" i="8"/>
  <c r="E382" i="8"/>
  <c r="S382" i="8" s="1"/>
  <c r="D382" i="8"/>
  <c r="C382" i="8"/>
  <c r="B382" i="8"/>
  <c r="H381" i="8"/>
  <c r="G381" i="8"/>
  <c r="F381" i="8"/>
  <c r="E381" i="8"/>
  <c r="S381" i="8" s="1"/>
  <c r="W381" i="8" s="1"/>
  <c r="D381" i="8"/>
  <c r="C381" i="8"/>
  <c r="B381" i="8"/>
  <c r="H380" i="8"/>
  <c r="G380" i="8"/>
  <c r="F380" i="8"/>
  <c r="E380" i="8"/>
  <c r="S380" i="8" s="1"/>
  <c r="W380" i="8" s="1"/>
  <c r="D380" i="8"/>
  <c r="C380" i="8"/>
  <c r="B380" i="8"/>
  <c r="H379" i="8"/>
  <c r="G379" i="8"/>
  <c r="F379" i="8"/>
  <c r="E379" i="8"/>
  <c r="S379" i="8" s="1"/>
  <c r="W379" i="8" s="1"/>
  <c r="D379" i="8"/>
  <c r="C379" i="8"/>
  <c r="B379" i="8"/>
  <c r="H378" i="8"/>
  <c r="G378" i="8"/>
  <c r="F378" i="8"/>
  <c r="E378" i="8"/>
  <c r="S378" i="8" s="1"/>
  <c r="D378" i="8"/>
  <c r="C378" i="8"/>
  <c r="B378" i="8"/>
  <c r="H377" i="8"/>
  <c r="G377" i="8"/>
  <c r="F377" i="8"/>
  <c r="E377" i="8"/>
  <c r="S377" i="8" s="1"/>
  <c r="W377" i="8" s="1"/>
  <c r="D377" i="8"/>
  <c r="C377" i="8"/>
  <c r="B377" i="8"/>
  <c r="H376" i="8"/>
  <c r="G376" i="8"/>
  <c r="F376" i="8"/>
  <c r="E376" i="8"/>
  <c r="S376" i="8" s="1"/>
  <c r="W376" i="8" s="1"/>
  <c r="D376" i="8"/>
  <c r="C376" i="8"/>
  <c r="B376" i="8"/>
  <c r="H375" i="8"/>
  <c r="G375" i="8"/>
  <c r="F375" i="8"/>
  <c r="E375" i="8"/>
  <c r="S375" i="8" s="1"/>
  <c r="D375" i="8"/>
  <c r="C375" i="8"/>
  <c r="B375" i="8"/>
  <c r="H374" i="8"/>
  <c r="G374" i="8"/>
  <c r="F374" i="8"/>
  <c r="E374" i="8"/>
  <c r="S374" i="8" s="1"/>
  <c r="D374" i="8"/>
  <c r="C374" i="8"/>
  <c r="B374" i="8"/>
  <c r="H373" i="8"/>
  <c r="G373" i="8"/>
  <c r="F373" i="8"/>
  <c r="E373" i="8"/>
  <c r="S373" i="8" s="1"/>
  <c r="W373" i="8" s="1"/>
  <c r="D373" i="8"/>
  <c r="C373" i="8"/>
  <c r="B373" i="8"/>
  <c r="H372" i="8"/>
  <c r="G372" i="8"/>
  <c r="F372" i="8"/>
  <c r="E372" i="8"/>
  <c r="S372" i="8" s="1"/>
  <c r="W372" i="8" s="1"/>
  <c r="D372" i="8"/>
  <c r="C372" i="8"/>
  <c r="B372" i="8"/>
  <c r="H371" i="8"/>
  <c r="G371" i="8"/>
  <c r="F371" i="8"/>
  <c r="E371" i="8"/>
  <c r="S371" i="8" s="1"/>
  <c r="D371" i="8"/>
  <c r="C371" i="8"/>
  <c r="B371" i="8"/>
  <c r="H370" i="8"/>
  <c r="G370" i="8"/>
  <c r="F370" i="8"/>
  <c r="E370" i="8"/>
  <c r="S370" i="8" s="1"/>
  <c r="D370" i="8"/>
  <c r="C370" i="8"/>
  <c r="B370" i="8"/>
  <c r="H369" i="8"/>
  <c r="F369" i="8"/>
  <c r="E369" i="8"/>
  <c r="S369" i="8" s="1"/>
  <c r="W369" i="8" s="1"/>
  <c r="D369" i="8"/>
  <c r="C369" i="8"/>
  <c r="B369" i="8"/>
  <c r="H368" i="8"/>
  <c r="F368" i="8"/>
  <c r="E368" i="8"/>
  <c r="S368" i="8" s="1"/>
  <c r="W368" i="8" s="1"/>
  <c r="D368" i="8"/>
  <c r="C368" i="8"/>
  <c r="B368" i="8"/>
  <c r="H367" i="8"/>
  <c r="F367" i="8"/>
  <c r="E367" i="8"/>
  <c r="S367" i="8" s="1"/>
  <c r="W367" i="8" s="1"/>
  <c r="D367" i="8"/>
  <c r="C367" i="8"/>
  <c r="B367" i="8"/>
  <c r="H365" i="8"/>
  <c r="G365" i="8"/>
  <c r="F365" i="8"/>
  <c r="E365" i="8"/>
  <c r="S365" i="8" s="1"/>
  <c r="D365" i="8"/>
  <c r="C365" i="8"/>
  <c r="B365" i="8"/>
  <c r="H364" i="8"/>
  <c r="G364" i="8"/>
  <c r="F364" i="8"/>
  <c r="E364" i="8"/>
  <c r="S364" i="8" s="1"/>
  <c r="W364" i="8" s="1"/>
  <c r="D364" i="8"/>
  <c r="C364" i="8"/>
  <c r="B364" i="8"/>
  <c r="H363" i="8"/>
  <c r="G363" i="8"/>
  <c r="F363" i="8"/>
  <c r="E363" i="8"/>
  <c r="S363" i="8" s="1"/>
  <c r="W363" i="8" s="1"/>
  <c r="D363" i="8"/>
  <c r="C363" i="8"/>
  <c r="B363" i="8"/>
  <c r="H362" i="8"/>
  <c r="G362" i="8"/>
  <c r="F362" i="8"/>
  <c r="E362" i="8"/>
  <c r="S362" i="8" s="1"/>
  <c r="D362" i="8"/>
  <c r="C362" i="8"/>
  <c r="B362" i="8"/>
  <c r="H361" i="8"/>
  <c r="G361" i="8"/>
  <c r="F361" i="8"/>
  <c r="E361" i="8"/>
  <c r="S361" i="8" s="1"/>
  <c r="D361" i="8"/>
  <c r="C361" i="8"/>
  <c r="B361" i="8"/>
  <c r="H360" i="8"/>
  <c r="G360" i="8"/>
  <c r="F360" i="8"/>
  <c r="E360" i="8"/>
  <c r="S360" i="8" s="1"/>
  <c r="W360" i="8" s="1"/>
  <c r="D360" i="8"/>
  <c r="C360" i="8"/>
  <c r="B360" i="8"/>
  <c r="H359" i="8"/>
  <c r="G359" i="8"/>
  <c r="F359" i="8"/>
  <c r="E359" i="8"/>
  <c r="S359" i="8" s="1"/>
  <c r="W359" i="8" s="1"/>
  <c r="D359" i="8"/>
  <c r="C359" i="8"/>
  <c r="B359" i="8"/>
  <c r="H358" i="8"/>
  <c r="F358" i="8"/>
  <c r="E358" i="8"/>
  <c r="S358" i="8" s="1"/>
  <c r="D358" i="8"/>
  <c r="C358" i="8"/>
  <c r="B358" i="8"/>
  <c r="H357" i="8"/>
  <c r="F357" i="8"/>
  <c r="E357" i="8"/>
  <c r="S357" i="8" s="1"/>
  <c r="D357" i="8"/>
  <c r="C357" i="8"/>
  <c r="B357" i="8"/>
  <c r="H356" i="8"/>
  <c r="F356" i="8"/>
  <c r="E356" i="8"/>
  <c r="S356" i="8" s="1"/>
  <c r="W356" i="8" s="1"/>
  <c r="D356" i="8"/>
  <c r="C356" i="8"/>
  <c r="B356" i="8"/>
  <c r="H354" i="8"/>
  <c r="G354" i="8"/>
  <c r="F354" i="8"/>
  <c r="E354" i="8"/>
  <c r="S354" i="8" s="1"/>
  <c r="W354" i="8" s="1"/>
  <c r="D354" i="8"/>
  <c r="C354" i="8"/>
  <c r="B354" i="8"/>
  <c r="H353" i="8"/>
  <c r="G353" i="8"/>
  <c r="F353" i="8"/>
  <c r="E353" i="8"/>
  <c r="S353" i="8" s="1"/>
  <c r="D353" i="8"/>
  <c r="C353" i="8"/>
  <c r="B353" i="8"/>
  <c r="H352" i="8"/>
  <c r="G352" i="8"/>
  <c r="F352" i="8"/>
  <c r="E352" i="8"/>
  <c r="S352" i="8" s="1"/>
  <c r="D352" i="8"/>
  <c r="C352" i="8"/>
  <c r="B352" i="8"/>
  <c r="H351" i="8"/>
  <c r="G351" i="8"/>
  <c r="F351" i="8"/>
  <c r="E351" i="8"/>
  <c r="S351" i="8" s="1"/>
  <c r="W351" i="8" s="1"/>
  <c r="D351" i="8"/>
  <c r="C351" i="8"/>
  <c r="B351" i="8"/>
  <c r="H350" i="8"/>
  <c r="G350" i="8"/>
  <c r="F350" i="8"/>
  <c r="E350" i="8"/>
  <c r="S350" i="8" s="1"/>
  <c r="W350" i="8" s="1"/>
  <c r="D350" i="8"/>
  <c r="C350" i="8"/>
  <c r="B350" i="8"/>
  <c r="H349" i="8"/>
  <c r="G349" i="8"/>
  <c r="F349" i="8"/>
  <c r="E349" i="8"/>
  <c r="S349" i="8" s="1"/>
  <c r="D349" i="8"/>
  <c r="C349" i="8"/>
  <c r="B349" i="8"/>
  <c r="H348" i="8"/>
  <c r="G348" i="8"/>
  <c r="F348" i="8"/>
  <c r="E348" i="8"/>
  <c r="S348" i="8" s="1"/>
  <c r="D348" i="8"/>
  <c r="C348" i="8"/>
  <c r="B348" i="8"/>
  <c r="H347" i="8"/>
  <c r="G347" i="8"/>
  <c r="F347" i="8"/>
  <c r="E347" i="8"/>
  <c r="S347" i="8" s="1"/>
  <c r="W347" i="8" s="1"/>
  <c r="D347" i="8"/>
  <c r="C347" i="8"/>
  <c r="B347" i="8"/>
  <c r="H346" i="8"/>
  <c r="G346" i="8"/>
  <c r="F346" i="8"/>
  <c r="E346" i="8"/>
  <c r="S346" i="8" s="1"/>
  <c r="W346" i="8" s="1"/>
  <c r="D346" i="8"/>
  <c r="C346" i="8"/>
  <c r="B346" i="8"/>
  <c r="H345" i="8"/>
  <c r="G345" i="8"/>
  <c r="F345" i="8"/>
  <c r="E345" i="8"/>
  <c r="S345" i="8" s="1"/>
  <c r="D345" i="8"/>
  <c r="C345" i="8"/>
  <c r="B345" i="8"/>
  <c r="H344" i="8"/>
  <c r="G344" i="8"/>
  <c r="F344" i="8"/>
  <c r="E344" i="8"/>
  <c r="S344" i="8" s="1"/>
  <c r="D344" i="8"/>
  <c r="C344" i="8"/>
  <c r="B344" i="8"/>
  <c r="H343" i="8"/>
  <c r="G343" i="8"/>
  <c r="F343" i="8"/>
  <c r="E343" i="8"/>
  <c r="S343" i="8" s="1"/>
  <c r="W343" i="8" s="1"/>
  <c r="D343" i="8"/>
  <c r="C343" i="8"/>
  <c r="B343" i="8"/>
  <c r="H342" i="8"/>
  <c r="G342" i="8"/>
  <c r="F342" i="8"/>
  <c r="E342" i="8"/>
  <c r="S342" i="8" s="1"/>
  <c r="W342" i="8" s="1"/>
  <c r="D342" i="8"/>
  <c r="C342" i="8"/>
  <c r="B342" i="8"/>
  <c r="H341" i="8"/>
  <c r="G341" i="8"/>
  <c r="F341" i="8"/>
  <c r="E341" i="8"/>
  <c r="S341" i="8" s="1"/>
  <c r="D341" i="8"/>
  <c r="C341" i="8"/>
  <c r="B341" i="8"/>
  <c r="H340" i="8"/>
  <c r="G340" i="8"/>
  <c r="F340" i="8"/>
  <c r="E340" i="8"/>
  <c r="S340" i="8" s="1"/>
  <c r="D340" i="8"/>
  <c r="C340" i="8"/>
  <c r="B340" i="8"/>
  <c r="H339" i="8"/>
  <c r="G339" i="8"/>
  <c r="F339" i="8"/>
  <c r="E339" i="8"/>
  <c r="S339" i="8" s="1"/>
  <c r="W339" i="8" s="1"/>
  <c r="D339" i="8"/>
  <c r="C339" i="8"/>
  <c r="B339" i="8"/>
  <c r="H338" i="8"/>
  <c r="G338" i="8"/>
  <c r="F338" i="8"/>
  <c r="E338" i="8"/>
  <c r="S338" i="8" s="1"/>
  <c r="W338" i="8" s="1"/>
  <c r="D338" i="8"/>
  <c r="C338" i="8"/>
  <c r="B338" i="8"/>
  <c r="H337" i="8"/>
  <c r="G337" i="8"/>
  <c r="F337" i="8"/>
  <c r="E337" i="8"/>
  <c r="S337" i="8" s="1"/>
  <c r="D337" i="8"/>
  <c r="C337" i="8"/>
  <c r="B337" i="8"/>
  <c r="H336" i="8"/>
  <c r="G336" i="8"/>
  <c r="F336" i="8"/>
  <c r="E336" i="8"/>
  <c r="S336" i="8" s="1"/>
  <c r="D336" i="8"/>
  <c r="C336" i="8"/>
  <c r="B336" i="8"/>
  <c r="H335" i="8"/>
  <c r="F335" i="8"/>
  <c r="E335" i="8"/>
  <c r="S335" i="8" s="1"/>
  <c r="W335" i="8" s="1"/>
  <c r="D335" i="8"/>
  <c r="C335" i="8"/>
  <c r="B335" i="8"/>
  <c r="H334" i="8"/>
  <c r="F334" i="8"/>
  <c r="E334" i="8"/>
  <c r="S334" i="8" s="1"/>
  <c r="W334" i="8" s="1"/>
  <c r="D334" i="8"/>
  <c r="C334" i="8"/>
  <c r="B334" i="8"/>
  <c r="H333" i="8"/>
  <c r="F333" i="8"/>
  <c r="E333" i="8"/>
  <c r="S333" i="8" s="1"/>
  <c r="D333" i="8"/>
  <c r="C333" i="8"/>
  <c r="B333" i="8"/>
  <c r="H331" i="8"/>
  <c r="G331" i="8"/>
  <c r="F331" i="8"/>
  <c r="E331" i="8"/>
  <c r="S331" i="8" s="1"/>
  <c r="W331" i="8" s="1"/>
  <c r="D331" i="8"/>
  <c r="C331" i="8"/>
  <c r="B331" i="8"/>
  <c r="H330" i="8"/>
  <c r="G330" i="8"/>
  <c r="F330" i="8"/>
  <c r="E330" i="8"/>
  <c r="S330" i="8" s="1"/>
  <c r="D330" i="8"/>
  <c r="C330" i="8"/>
  <c r="B330" i="8"/>
  <c r="H329" i="8"/>
  <c r="G329" i="8"/>
  <c r="F329" i="8"/>
  <c r="E329" i="8"/>
  <c r="S329" i="8" s="1"/>
  <c r="D329" i="8"/>
  <c r="C329" i="8"/>
  <c r="B329" i="8"/>
  <c r="H328" i="8"/>
  <c r="G328" i="8"/>
  <c r="F328" i="8"/>
  <c r="E328" i="8"/>
  <c r="S328" i="8" s="1"/>
  <c r="W328" i="8" s="1"/>
  <c r="D328" i="8"/>
  <c r="C328" i="8"/>
  <c r="B328" i="8"/>
  <c r="H327" i="8"/>
  <c r="G327" i="8"/>
  <c r="F327" i="8"/>
  <c r="E327" i="8"/>
  <c r="S327" i="8" s="1"/>
  <c r="W327" i="8" s="1"/>
  <c r="D327" i="8"/>
  <c r="C327" i="8"/>
  <c r="B327" i="8"/>
  <c r="H326" i="8"/>
  <c r="G326" i="8"/>
  <c r="F326" i="8"/>
  <c r="E326" i="8"/>
  <c r="S326" i="8" s="1"/>
  <c r="D326" i="8"/>
  <c r="C326" i="8"/>
  <c r="B326" i="8"/>
  <c r="H325" i="8"/>
  <c r="G325" i="8"/>
  <c r="F325" i="8"/>
  <c r="E325" i="8"/>
  <c r="S325" i="8" s="1"/>
  <c r="D325" i="8"/>
  <c r="C325" i="8"/>
  <c r="B325" i="8"/>
  <c r="H324" i="8"/>
  <c r="G324" i="8"/>
  <c r="F324" i="8"/>
  <c r="E324" i="8"/>
  <c r="S324" i="8" s="1"/>
  <c r="W324" i="8" s="1"/>
  <c r="D324" i="8"/>
  <c r="C324" i="8"/>
  <c r="B324" i="8"/>
  <c r="H323" i="8"/>
  <c r="G323" i="8"/>
  <c r="F323" i="8"/>
  <c r="E323" i="8"/>
  <c r="S323" i="8" s="1"/>
  <c r="W323" i="8" s="1"/>
  <c r="D323" i="8"/>
  <c r="C323" i="8"/>
  <c r="B323" i="8"/>
  <c r="H322" i="8"/>
  <c r="G322" i="8"/>
  <c r="F322" i="8"/>
  <c r="E322" i="8"/>
  <c r="S322" i="8" s="1"/>
  <c r="D322" i="8"/>
  <c r="C322" i="8"/>
  <c r="B322" i="8"/>
  <c r="H321" i="8"/>
  <c r="G321" i="8"/>
  <c r="F321" i="8"/>
  <c r="E321" i="8"/>
  <c r="S321" i="8" s="1"/>
  <c r="D321" i="8"/>
  <c r="C321" i="8"/>
  <c r="B321" i="8"/>
  <c r="H320" i="8"/>
  <c r="G320" i="8"/>
  <c r="F320" i="8"/>
  <c r="E320" i="8"/>
  <c r="S320" i="8" s="1"/>
  <c r="W320" i="8" s="1"/>
  <c r="D320" i="8"/>
  <c r="C320" i="8"/>
  <c r="B320" i="8"/>
  <c r="H319" i="8"/>
  <c r="G319" i="8"/>
  <c r="F319" i="8"/>
  <c r="E319" i="8"/>
  <c r="S319" i="8" s="1"/>
  <c r="W319" i="8" s="1"/>
  <c r="D319" i="8"/>
  <c r="C319" i="8"/>
  <c r="B319" i="8"/>
  <c r="H318" i="8"/>
  <c r="G318" i="8"/>
  <c r="F318" i="8"/>
  <c r="E318" i="8"/>
  <c r="S318" i="8" s="1"/>
  <c r="D318" i="8"/>
  <c r="C318" i="8"/>
  <c r="B318" i="8"/>
  <c r="H317" i="8"/>
  <c r="G317" i="8"/>
  <c r="F317" i="8"/>
  <c r="E317" i="8"/>
  <c r="S317" i="8" s="1"/>
  <c r="D317" i="8"/>
  <c r="C317" i="8"/>
  <c r="B317" i="8"/>
  <c r="H316" i="8"/>
  <c r="G316" i="8"/>
  <c r="F316" i="8"/>
  <c r="E316" i="8"/>
  <c r="S316" i="8" s="1"/>
  <c r="W316" i="8" s="1"/>
  <c r="D316" i="8"/>
  <c r="C316" i="8"/>
  <c r="B316" i="8"/>
  <c r="H315" i="8"/>
  <c r="G315" i="8"/>
  <c r="F315" i="8"/>
  <c r="E315" i="8"/>
  <c r="S315" i="8" s="1"/>
  <c r="W315" i="8" s="1"/>
  <c r="D315" i="8"/>
  <c r="C315" i="8"/>
  <c r="B315" i="8"/>
  <c r="H314" i="8"/>
  <c r="G314" i="8"/>
  <c r="F314" i="8"/>
  <c r="E314" i="8"/>
  <c r="S314" i="8" s="1"/>
  <c r="D314" i="8"/>
  <c r="C314" i="8"/>
  <c r="B314" i="8"/>
  <c r="H312" i="8"/>
  <c r="G312" i="8"/>
  <c r="F312" i="8"/>
  <c r="E312" i="8"/>
  <c r="S312" i="8" s="1"/>
  <c r="D312" i="8"/>
  <c r="C312" i="8"/>
  <c r="B312" i="8"/>
  <c r="H311" i="8"/>
  <c r="G311" i="8"/>
  <c r="F311" i="8"/>
  <c r="E311" i="8"/>
  <c r="S311" i="8" s="1"/>
  <c r="W311" i="8" s="1"/>
  <c r="D311" i="8"/>
  <c r="C311" i="8"/>
  <c r="B311" i="8"/>
  <c r="H310" i="8"/>
  <c r="G310" i="8"/>
  <c r="F310" i="8"/>
  <c r="E310" i="8"/>
  <c r="S310" i="8" s="1"/>
  <c r="W310" i="8" s="1"/>
  <c r="D310" i="8"/>
  <c r="C310" i="8"/>
  <c r="B310" i="8"/>
  <c r="H309" i="8"/>
  <c r="G309" i="8"/>
  <c r="F309" i="8"/>
  <c r="E309" i="8"/>
  <c r="S309" i="8" s="1"/>
  <c r="D309" i="8"/>
  <c r="C309" i="8"/>
  <c r="B309" i="8"/>
  <c r="H308" i="8"/>
  <c r="G308" i="8"/>
  <c r="F308" i="8"/>
  <c r="E308" i="8"/>
  <c r="S308" i="8" s="1"/>
  <c r="D308" i="8"/>
  <c r="C308" i="8"/>
  <c r="B308" i="8"/>
  <c r="H307" i="8"/>
  <c r="G307" i="8"/>
  <c r="F307" i="8"/>
  <c r="E307" i="8"/>
  <c r="S307" i="8" s="1"/>
  <c r="W307" i="8" s="1"/>
  <c r="D307" i="8"/>
  <c r="C307" i="8"/>
  <c r="B307" i="8"/>
  <c r="H306" i="8"/>
  <c r="G306" i="8"/>
  <c r="F306" i="8"/>
  <c r="E306" i="8"/>
  <c r="S306" i="8" s="1"/>
  <c r="W306" i="8" s="1"/>
  <c r="D306" i="8"/>
  <c r="C306" i="8"/>
  <c r="B306" i="8"/>
  <c r="H305" i="8"/>
  <c r="G305" i="8"/>
  <c r="F305" i="8"/>
  <c r="E305" i="8"/>
  <c r="S305" i="8" s="1"/>
  <c r="D305" i="8"/>
  <c r="C305" i="8"/>
  <c r="B305" i="8"/>
  <c r="H304" i="8"/>
  <c r="G304" i="8"/>
  <c r="F304" i="8"/>
  <c r="E304" i="8"/>
  <c r="S304" i="8" s="1"/>
  <c r="D304" i="8"/>
  <c r="C304" i="8"/>
  <c r="B304" i="8"/>
  <c r="H303" i="8"/>
  <c r="G303" i="8"/>
  <c r="F303" i="8"/>
  <c r="E303" i="8"/>
  <c r="S303" i="8" s="1"/>
  <c r="W303" i="8" s="1"/>
  <c r="D303" i="8"/>
  <c r="C303" i="8"/>
  <c r="B303" i="8"/>
  <c r="H302" i="8"/>
  <c r="G302" i="8"/>
  <c r="F302" i="8"/>
  <c r="E302" i="8"/>
  <c r="S302" i="8" s="1"/>
  <c r="W302" i="8" s="1"/>
  <c r="D302" i="8"/>
  <c r="C302" i="8"/>
  <c r="B302" i="8"/>
  <c r="H301" i="8"/>
  <c r="G301" i="8"/>
  <c r="F301" i="8"/>
  <c r="E301" i="8"/>
  <c r="S301" i="8" s="1"/>
  <c r="D301" i="8"/>
  <c r="C301" i="8"/>
  <c r="B301" i="8"/>
  <c r="H300" i="8"/>
  <c r="G300" i="8"/>
  <c r="F300" i="8"/>
  <c r="E300" i="8"/>
  <c r="S300" i="8" s="1"/>
  <c r="D300" i="8"/>
  <c r="C300" i="8"/>
  <c r="B300" i="8"/>
  <c r="H299" i="8"/>
  <c r="G299" i="8"/>
  <c r="F299" i="8"/>
  <c r="E299" i="8"/>
  <c r="S299" i="8" s="1"/>
  <c r="W299" i="8" s="1"/>
  <c r="D299" i="8"/>
  <c r="C299" i="8"/>
  <c r="B299" i="8"/>
  <c r="H298" i="8"/>
  <c r="G298" i="8"/>
  <c r="F298" i="8"/>
  <c r="E298" i="8"/>
  <c r="S298" i="8" s="1"/>
  <c r="W298" i="8" s="1"/>
  <c r="D298" i="8"/>
  <c r="C298" i="8"/>
  <c r="B298" i="8"/>
  <c r="H297" i="8"/>
  <c r="G297" i="8"/>
  <c r="F297" i="8"/>
  <c r="E297" i="8"/>
  <c r="S297" i="8" s="1"/>
  <c r="D297" i="8"/>
  <c r="C297" i="8"/>
  <c r="B297" i="8"/>
  <c r="H296" i="8"/>
  <c r="F296" i="8"/>
  <c r="E296" i="8"/>
  <c r="S296" i="8" s="1"/>
  <c r="D296" i="8"/>
  <c r="C296" i="8"/>
  <c r="B296" i="8"/>
  <c r="H295" i="8"/>
  <c r="F295" i="8"/>
  <c r="E295" i="8"/>
  <c r="S295" i="8" s="1"/>
  <c r="W295" i="8" s="1"/>
  <c r="D295" i="8"/>
  <c r="C295" i="8"/>
  <c r="B295" i="8"/>
  <c r="H294" i="8"/>
  <c r="F294" i="8"/>
  <c r="E294" i="8"/>
  <c r="S294" i="8" s="1"/>
  <c r="W294" i="8" s="1"/>
  <c r="D294" i="8"/>
  <c r="C294" i="8"/>
  <c r="B294" i="8"/>
  <c r="H292" i="8"/>
  <c r="G292" i="8"/>
  <c r="F292" i="8"/>
  <c r="E292" i="8"/>
  <c r="S292" i="8" s="1"/>
  <c r="D292" i="8"/>
  <c r="C292" i="8"/>
  <c r="B292" i="8"/>
  <c r="H291" i="8"/>
  <c r="G291" i="8"/>
  <c r="F291" i="8"/>
  <c r="E291" i="8"/>
  <c r="S291" i="8" s="1"/>
  <c r="W291" i="8" s="1"/>
  <c r="D291" i="8"/>
  <c r="C291" i="8"/>
  <c r="B291" i="8"/>
  <c r="H290" i="8"/>
  <c r="G290" i="8"/>
  <c r="F290" i="8"/>
  <c r="E290" i="8"/>
  <c r="S290" i="8" s="1"/>
  <c r="W290" i="8" s="1"/>
  <c r="D290" i="8"/>
  <c r="C290" i="8"/>
  <c r="B290" i="8"/>
  <c r="H289" i="8"/>
  <c r="G289" i="8"/>
  <c r="F289" i="8"/>
  <c r="E289" i="8"/>
  <c r="S289" i="8" s="1"/>
  <c r="D289" i="8"/>
  <c r="C289" i="8"/>
  <c r="B289" i="8"/>
  <c r="H288" i="8"/>
  <c r="G288" i="8"/>
  <c r="F288" i="8"/>
  <c r="E288" i="8"/>
  <c r="S288" i="8" s="1"/>
  <c r="D288" i="8"/>
  <c r="C288" i="8"/>
  <c r="B288" i="8"/>
  <c r="H287" i="8"/>
  <c r="G287" i="8"/>
  <c r="F287" i="8"/>
  <c r="E287" i="8"/>
  <c r="S287" i="8" s="1"/>
  <c r="W287" i="8" s="1"/>
  <c r="D287" i="8"/>
  <c r="C287" i="8"/>
  <c r="B287" i="8"/>
  <c r="H286" i="8"/>
  <c r="G286" i="8"/>
  <c r="F286" i="8"/>
  <c r="E286" i="8"/>
  <c r="S286" i="8" s="1"/>
  <c r="W286" i="8" s="1"/>
  <c r="D286" i="8"/>
  <c r="C286" i="8"/>
  <c r="B286" i="8"/>
  <c r="H285" i="8"/>
  <c r="G285" i="8"/>
  <c r="F285" i="8"/>
  <c r="E285" i="8"/>
  <c r="S285" i="8" s="1"/>
  <c r="D285" i="8"/>
  <c r="C285" i="8"/>
  <c r="B285" i="8"/>
  <c r="H284" i="8"/>
  <c r="G284" i="8"/>
  <c r="F284" i="8"/>
  <c r="E284" i="8"/>
  <c r="S284" i="8" s="1"/>
  <c r="D284" i="8"/>
  <c r="C284" i="8"/>
  <c r="B284" i="8"/>
  <c r="H283" i="8"/>
  <c r="G283" i="8"/>
  <c r="F283" i="8"/>
  <c r="E283" i="8"/>
  <c r="S283" i="8" s="1"/>
  <c r="W283" i="8" s="1"/>
  <c r="D283" i="8"/>
  <c r="C283" i="8"/>
  <c r="B283" i="8"/>
  <c r="H282" i="8"/>
  <c r="G282" i="8"/>
  <c r="F282" i="8"/>
  <c r="E282" i="8"/>
  <c r="S282" i="8" s="1"/>
  <c r="D282" i="8"/>
  <c r="C282" i="8"/>
  <c r="B282" i="8"/>
  <c r="H281" i="8"/>
  <c r="G281" i="8"/>
  <c r="F281" i="8"/>
  <c r="E281" i="8"/>
  <c r="S281" i="8" s="1"/>
  <c r="D281" i="8"/>
  <c r="C281" i="8"/>
  <c r="B281" i="8"/>
  <c r="H280" i="8"/>
  <c r="G280" i="8"/>
  <c r="F280" i="8"/>
  <c r="E280" i="8"/>
  <c r="S280" i="8" s="1"/>
  <c r="W280" i="8" s="1"/>
  <c r="D280" i="8"/>
  <c r="C280" i="8"/>
  <c r="B280" i="8"/>
  <c r="H279" i="8"/>
  <c r="G279" i="8"/>
  <c r="F279" i="8"/>
  <c r="E279" i="8"/>
  <c r="S279" i="8" s="1"/>
  <c r="W279" i="8" s="1"/>
  <c r="D279" i="8"/>
  <c r="C279" i="8"/>
  <c r="B279" i="8"/>
  <c r="H278" i="8"/>
  <c r="G278" i="8"/>
  <c r="F278" i="8"/>
  <c r="E278" i="8"/>
  <c r="S278" i="8" s="1"/>
  <c r="D278" i="8"/>
  <c r="C278" i="8"/>
  <c r="B278" i="8"/>
  <c r="H277" i="8"/>
  <c r="F277" i="8"/>
  <c r="E277" i="8"/>
  <c r="S277" i="8" s="1"/>
  <c r="D277" i="8"/>
  <c r="C277" i="8"/>
  <c r="B277" i="8"/>
  <c r="H276" i="8"/>
  <c r="F276" i="8"/>
  <c r="E276" i="8"/>
  <c r="S276" i="8" s="1"/>
  <c r="W276" i="8" s="1"/>
  <c r="D276" i="8"/>
  <c r="C276" i="8"/>
  <c r="B276" i="8"/>
  <c r="H275" i="8"/>
  <c r="F275" i="8"/>
  <c r="E275" i="8"/>
  <c r="S275" i="8" s="1"/>
  <c r="W275" i="8" s="1"/>
  <c r="D275" i="8"/>
  <c r="C275" i="8"/>
  <c r="B275" i="8"/>
  <c r="H273" i="8"/>
  <c r="G273" i="8"/>
  <c r="F273" i="8"/>
  <c r="E273" i="8"/>
  <c r="S273" i="8" s="1"/>
  <c r="W273" i="8" s="1"/>
  <c r="D273" i="8"/>
  <c r="C273" i="8"/>
  <c r="B273" i="8"/>
  <c r="H272" i="8"/>
  <c r="G272" i="8"/>
  <c r="F272" i="8"/>
  <c r="E272" i="8"/>
  <c r="S272" i="8" s="1"/>
  <c r="W272" i="8" s="1"/>
  <c r="D272" i="8"/>
  <c r="C272" i="8"/>
  <c r="B272" i="8"/>
  <c r="H271" i="8"/>
  <c r="G271" i="8"/>
  <c r="F271" i="8"/>
  <c r="E271" i="8"/>
  <c r="S271" i="8" s="1"/>
  <c r="D271" i="8"/>
  <c r="C271" i="8"/>
  <c r="B271" i="8"/>
  <c r="H270" i="8"/>
  <c r="G270" i="8"/>
  <c r="F270" i="8"/>
  <c r="E270" i="8"/>
  <c r="S270" i="8" s="1"/>
  <c r="D270" i="8"/>
  <c r="C270" i="8"/>
  <c r="B270" i="8"/>
  <c r="H269" i="8"/>
  <c r="G269" i="8"/>
  <c r="F269" i="8"/>
  <c r="E269" i="8"/>
  <c r="S269" i="8" s="1"/>
  <c r="W269" i="8" s="1"/>
  <c r="D269" i="8"/>
  <c r="C269" i="8"/>
  <c r="B269" i="8"/>
  <c r="H268" i="8"/>
  <c r="G268" i="8"/>
  <c r="F268" i="8"/>
  <c r="E268" i="8"/>
  <c r="S268" i="8" s="1"/>
  <c r="W268" i="8" s="1"/>
  <c r="D268" i="8"/>
  <c r="C268" i="8"/>
  <c r="B268" i="8"/>
  <c r="H267" i="8"/>
  <c r="G267" i="8"/>
  <c r="F267" i="8"/>
  <c r="E267" i="8"/>
  <c r="S267" i="8" s="1"/>
  <c r="D267" i="8"/>
  <c r="C267" i="8"/>
  <c r="B267" i="8"/>
  <c r="H266" i="8"/>
  <c r="G266" i="8"/>
  <c r="F266" i="8"/>
  <c r="E266" i="8"/>
  <c r="S266" i="8" s="1"/>
  <c r="D266" i="8"/>
  <c r="C266" i="8"/>
  <c r="B266" i="8"/>
  <c r="H265" i="8"/>
  <c r="F265" i="8"/>
  <c r="E265" i="8"/>
  <c r="S265" i="8" s="1"/>
  <c r="W265" i="8" s="1"/>
  <c r="D265" i="8"/>
  <c r="C265" i="8"/>
  <c r="B265" i="8"/>
  <c r="H264" i="8"/>
  <c r="F264" i="8"/>
  <c r="E264" i="8"/>
  <c r="S264" i="8" s="1"/>
  <c r="W264" i="8" s="1"/>
  <c r="D264" i="8"/>
  <c r="C264" i="8"/>
  <c r="B264" i="8"/>
  <c r="H263" i="8"/>
  <c r="F263" i="8"/>
  <c r="E263" i="8"/>
  <c r="S263" i="8" s="1"/>
  <c r="D263" i="8"/>
  <c r="C263" i="8"/>
  <c r="B263" i="8"/>
  <c r="H261" i="8"/>
  <c r="G261" i="8"/>
  <c r="F261" i="8"/>
  <c r="E261" i="8"/>
  <c r="S261" i="8" s="1"/>
  <c r="W261" i="8" s="1"/>
  <c r="D261" i="8"/>
  <c r="C261" i="8"/>
  <c r="B261" i="8"/>
  <c r="H260" i="8"/>
  <c r="G260" i="8"/>
  <c r="F260" i="8"/>
  <c r="E260" i="8"/>
  <c r="S260" i="8" s="1"/>
  <c r="W260" i="8" s="1"/>
  <c r="D260" i="8"/>
  <c r="C260" i="8"/>
  <c r="B260" i="8"/>
  <c r="H259" i="8"/>
  <c r="G259" i="8"/>
  <c r="F259" i="8"/>
  <c r="E259" i="8"/>
  <c r="S259" i="8" s="1"/>
  <c r="D259" i="8"/>
  <c r="C259" i="8"/>
  <c r="B259" i="8"/>
  <c r="H258" i="8"/>
  <c r="G258" i="8"/>
  <c r="F258" i="8"/>
  <c r="E258" i="8"/>
  <c r="S258" i="8" s="1"/>
  <c r="D258" i="8"/>
  <c r="C258" i="8"/>
  <c r="B258" i="8"/>
  <c r="H257" i="8"/>
  <c r="G257" i="8"/>
  <c r="F257" i="8"/>
  <c r="E257" i="8"/>
  <c r="S257" i="8" s="1"/>
  <c r="W257" i="8" s="1"/>
  <c r="D257" i="8"/>
  <c r="C257" i="8"/>
  <c r="B257" i="8"/>
  <c r="H256" i="8"/>
  <c r="G256" i="8"/>
  <c r="F256" i="8"/>
  <c r="E256" i="8"/>
  <c r="S256" i="8" s="1"/>
  <c r="W256" i="8" s="1"/>
  <c r="D256" i="8"/>
  <c r="C256" i="8"/>
  <c r="B256" i="8"/>
  <c r="H255" i="8"/>
  <c r="G255" i="8"/>
  <c r="F255" i="8"/>
  <c r="E255" i="8"/>
  <c r="S255" i="8" s="1"/>
  <c r="W255" i="8" s="1"/>
  <c r="D255" i="8"/>
  <c r="C255" i="8"/>
  <c r="B255" i="8"/>
  <c r="H254" i="8"/>
  <c r="G254" i="8"/>
  <c r="F254" i="8"/>
  <c r="E254" i="8"/>
  <c r="S254" i="8" s="1"/>
  <c r="D254" i="8"/>
  <c r="C254" i="8"/>
  <c r="B254" i="8"/>
  <c r="H253" i="8"/>
  <c r="G253" i="8"/>
  <c r="F253" i="8"/>
  <c r="E253" i="8"/>
  <c r="S253" i="8" s="1"/>
  <c r="W253" i="8" s="1"/>
  <c r="D253" i="8"/>
  <c r="C253" i="8"/>
  <c r="B253" i="8"/>
  <c r="H252" i="8"/>
  <c r="G252" i="8"/>
  <c r="F252" i="8"/>
  <c r="E252" i="8"/>
  <c r="S252" i="8" s="1"/>
  <c r="W252" i="8" s="1"/>
  <c r="D252" i="8"/>
  <c r="C252" i="8"/>
  <c r="B252" i="8"/>
  <c r="H251" i="8"/>
  <c r="G251" i="8"/>
  <c r="F251" i="8"/>
  <c r="E251" i="8"/>
  <c r="S251" i="8" s="1"/>
  <c r="W251" i="8" s="1"/>
  <c r="D251" i="8"/>
  <c r="C251" i="8"/>
  <c r="B251" i="8"/>
  <c r="H250" i="8"/>
  <c r="G250" i="8"/>
  <c r="F250" i="8"/>
  <c r="E250" i="8"/>
  <c r="S250" i="8" s="1"/>
  <c r="D250" i="8"/>
  <c r="C250" i="8"/>
  <c r="B250" i="8"/>
  <c r="H249" i="8"/>
  <c r="G249" i="8"/>
  <c r="F249" i="8"/>
  <c r="E249" i="8"/>
  <c r="S249" i="8" s="1"/>
  <c r="W249" i="8" s="1"/>
  <c r="D249" i="8"/>
  <c r="C249" i="8"/>
  <c r="B249" i="8"/>
  <c r="H248" i="8"/>
  <c r="F248" i="8"/>
  <c r="E248" i="8"/>
  <c r="S248" i="8" s="1"/>
  <c r="W248" i="8" s="1"/>
  <c r="D248" i="8"/>
  <c r="C248" i="8"/>
  <c r="B248" i="8"/>
  <c r="H247" i="8"/>
  <c r="F247" i="8"/>
  <c r="E247" i="8"/>
  <c r="S247" i="8" s="1"/>
  <c r="D247" i="8"/>
  <c r="C247" i="8"/>
  <c r="B247" i="8"/>
  <c r="H246" i="8"/>
  <c r="F246" i="8"/>
  <c r="E246" i="8"/>
  <c r="S246" i="8" s="1"/>
  <c r="D246" i="8"/>
  <c r="C246" i="8"/>
  <c r="B246" i="8"/>
  <c r="H244" i="8"/>
  <c r="G244" i="8"/>
  <c r="F244" i="8"/>
  <c r="E244" i="8"/>
  <c r="S244" i="8" s="1"/>
  <c r="W244" i="8" s="1"/>
  <c r="D244" i="8"/>
  <c r="C244" i="8"/>
  <c r="B244" i="8"/>
  <c r="H243" i="8"/>
  <c r="G243" i="8"/>
  <c r="F243" i="8"/>
  <c r="E243" i="8"/>
  <c r="S243" i="8" s="1"/>
  <c r="D243" i="8"/>
  <c r="C243" i="8"/>
  <c r="B243" i="8"/>
  <c r="H242" i="8"/>
  <c r="G242" i="8"/>
  <c r="F242" i="8"/>
  <c r="E242" i="8"/>
  <c r="S242" i="8" s="1"/>
  <c r="D242" i="8"/>
  <c r="C242" i="8"/>
  <c r="B242" i="8"/>
  <c r="H241" i="8"/>
  <c r="G241" i="8"/>
  <c r="F241" i="8"/>
  <c r="E241" i="8"/>
  <c r="S241" i="8" s="1"/>
  <c r="W241" i="8" s="1"/>
  <c r="D241" i="8"/>
  <c r="C241" i="8"/>
  <c r="B241" i="8"/>
  <c r="H240" i="8"/>
  <c r="G240" i="8"/>
  <c r="F240" i="8"/>
  <c r="E240" i="8"/>
  <c r="S240" i="8" s="1"/>
  <c r="W240" i="8" s="1"/>
  <c r="D240" i="8"/>
  <c r="C240" i="8"/>
  <c r="B240" i="8"/>
  <c r="H239" i="8"/>
  <c r="G239" i="8"/>
  <c r="F239" i="8"/>
  <c r="E239" i="8"/>
  <c r="S239" i="8" s="1"/>
  <c r="W239" i="8" s="1"/>
  <c r="D239" i="8"/>
  <c r="C239" i="8"/>
  <c r="B239" i="8"/>
  <c r="H238" i="8"/>
  <c r="G238" i="8"/>
  <c r="F238" i="8"/>
  <c r="E238" i="8"/>
  <c r="S238" i="8" s="1"/>
  <c r="D238" i="8"/>
  <c r="C238" i="8"/>
  <c r="B238" i="8"/>
  <c r="H237" i="8"/>
  <c r="G237" i="8"/>
  <c r="F237" i="8"/>
  <c r="E237" i="8"/>
  <c r="S237" i="8" s="1"/>
  <c r="W237" i="8" s="1"/>
  <c r="D237" i="8"/>
  <c r="C237" i="8"/>
  <c r="B237" i="8"/>
  <c r="H236" i="8"/>
  <c r="G236" i="8"/>
  <c r="F236" i="8"/>
  <c r="E236" i="8"/>
  <c r="S236" i="8" s="1"/>
  <c r="W236" i="8" s="1"/>
  <c r="D236" i="8"/>
  <c r="C236" i="8"/>
  <c r="B236" i="8"/>
  <c r="H235" i="8"/>
  <c r="G235" i="8"/>
  <c r="F235" i="8"/>
  <c r="E235" i="8"/>
  <c r="S235" i="8" s="1"/>
  <c r="W235" i="8" s="1"/>
  <c r="D235" i="8"/>
  <c r="C235" i="8"/>
  <c r="B235" i="8"/>
  <c r="H234" i="8"/>
  <c r="G234" i="8"/>
  <c r="F234" i="8"/>
  <c r="E234" i="8"/>
  <c r="S234" i="8" s="1"/>
  <c r="D234" i="8"/>
  <c r="C234" i="8"/>
  <c r="B234" i="8"/>
  <c r="H232" i="8"/>
  <c r="G232" i="8"/>
  <c r="F232" i="8"/>
  <c r="E232" i="8"/>
  <c r="S232" i="8" s="1"/>
  <c r="W232" i="8" s="1"/>
  <c r="D232" i="8"/>
  <c r="C232" i="8"/>
  <c r="B232" i="8"/>
  <c r="H231" i="8"/>
  <c r="G231" i="8"/>
  <c r="F231" i="8"/>
  <c r="E231" i="8"/>
  <c r="S231" i="8" s="1"/>
  <c r="D231" i="8"/>
  <c r="C231" i="8"/>
  <c r="B231" i="8"/>
  <c r="H230" i="8"/>
  <c r="G230" i="8"/>
  <c r="F230" i="8"/>
  <c r="E230" i="8"/>
  <c r="S230" i="8" s="1"/>
  <c r="D230" i="8"/>
  <c r="C230" i="8"/>
  <c r="B230" i="8"/>
  <c r="H229" i="8"/>
  <c r="G229" i="8"/>
  <c r="F229" i="8"/>
  <c r="E229" i="8"/>
  <c r="S229" i="8" s="1"/>
  <c r="W229" i="8" s="1"/>
  <c r="D229" i="8"/>
  <c r="C229" i="8"/>
  <c r="B229" i="8"/>
  <c r="H228" i="8"/>
  <c r="G228" i="8"/>
  <c r="F228" i="8"/>
  <c r="E228" i="8"/>
  <c r="S228" i="8" s="1"/>
  <c r="W228" i="8" s="1"/>
  <c r="D228" i="8"/>
  <c r="C228" i="8"/>
  <c r="B228" i="8"/>
  <c r="H227" i="8"/>
  <c r="G227" i="8"/>
  <c r="F227" i="8"/>
  <c r="E227" i="8"/>
  <c r="S227" i="8" s="1"/>
  <c r="D227" i="8"/>
  <c r="C227" i="8"/>
  <c r="B227" i="8"/>
  <c r="H226" i="8"/>
  <c r="G226" i="8"/>
  <c r="F226" i="8"/>
  <c r="E226" i="8"/>
  <c r="S226" i="8" s="1"/>
  <c r="D226" i="8"/>
  <c r="C226" i="8"/>
  <c r="B226" i="8"/>
  <c r="H225" i="8"/>
  <c r="G225" i="8"/>
  <c r="F225" i="8"/>
  <c r="E225" i="8"/>
  <c r="S225" i="8" s="1"/>
  <c r="W225" i="8" s="1"/>
  <c r="D225" i="8"/>
  <c r="C225" i="8"/>
  <c r="B225" i="8"/>
  <c r="H224" i="8"/>
  <c r="G224" i="8"/>
  <c r="F224" i="8"/>
  <c r="E224" i="8"/>
  <c r="S224" i="8" s="1"/>
  <c r="W224" i="8" s="1"/>
  <c r="D224" i="8"/>
  <c r="C224" i="8"/>
  <c r="B224" i="8"/>
  <c r="H223" i="8"/>
  <c r="G223" i="8"/>
  <c r="F223" i="8"/>
  <c r="E223" i="8"/>
  <c r="S223" i="8" s="1"/>
  <c r="W223" i="8" s="1"/>
  <c r="D223" i="8"/>
  <c r="C223" i="8"/>
  <c r="B223" i="8"/>
  <c r="H222" i="8"/>
  <c r="G222" i="8"/>
  <c r="F222" i="8"/>
  <c r="E222" i="8"/>
  <c r="S222" i="8" s="1"/>
  <c r="D222" i="8"/>
  <c r="C222" i="8"/>
  <c r="B222" i="8"/>
  <c r="H220" i="8"/>
  <c r="G220" i="8"/>
  <c r="F220" i="8"/>
  <c r="E220" i="8"/>
  <c r="S220" i="8" s="1"/>
  <c r="W220" i="8" s="1"/>
  <c r="D220" i="8"/>
  <c r="C220" i="8"/>
  <c r="B220" i="8"/>
  <c r="H219" i="8"/>
  <c r="G219" i="8"/>
  <c r="F219" i="8"/>
  <c r="E219" i="8"/>
  <c r="S219" i="8" s="1"/>
  <c r="W219" i="8" s="1"/>
  <c r="D219" i="8"/>
  <c r="C219" i="8"/>
  <c r="B219" i="8"/>
  <c r="H218" i="8"/>
  <c r="G218" i="8"/>
  <c r="F218" i="8"/>
  <c r="E218" i="8"/>
  <c r="S218" i="8" s="1"/>
  <c r="W218" i="8" s="1"/>
  <c r="D218" i="8"/>
  <c r="C218" i="8"/>
  <c r="B218" i="8"/>
  <c r="H217" i="8"/>
  <c r="G217" i="8"/>
  <c r="F217" i="8"/>
  <c r="E217" i="8"/>
  <c r="S217" i="8" s="1"/>
  <c r="D217" i="8"/>
  <c r="C217" i="8"/>
  <c r="B217" i="8"/>
  <c r="H216" i="8"/>
  <c r="G216" i="8"/>
  <c r="F216" i="8"/>
  <c r="E216" i="8"/>
  <c r="S216" i="8" s="1"/>
  <c r="W216" i="8" s="1"/>
  <c r="D216" i="8"/>
  <c r="C216" i="8"/>
  <c r="B216" i="8"/>
  <c r="H215" i="8"/>
  <c r="G215" i="8"/>
  <c r="F215" i="8"/>
  <c r="E215" i="8"/>
  <c r="S215" i="8" s="1"/>
  <c r="W215" i="8" s="1"/>
  <c r="D215" i="8"/>
  <c r="C215" i="8"/>
  <c r="B215" i="8"/>
  <c r="H214" i="8"/>
  <c r="G214" i="8"/>
  <c r="F214" i="8"/>
  <c r="E214" i="8"/>
  <c r="S214" i="8" s="1"/>
  <c r="W214" i="8" s="1"/>
  <c r="D214" i="8"/>
  <c r="C214" i="8"/>
  <c r="B214" i="8"/>
  <c r="H213" i="8"/>
  <c r="G213" i="8"/>
  <c r="F213" i="8"/>
  <c r="E213" i="8"/>
  <c r="S213" i="8" s="1"/>
  <c r="D213" i="8"/>
  <c r="C213" i="8"/>
  <c r="B213" i="8"/>
  <c r="H212" i="8"/>
  <c r="G212" i="8"/>
  <c r="F212" i="8"/>
  <c r="E212" i="8"/>
  <c r="S212" i="8" s="1"/>
  <c r="D212" i="8"/>
  <c r="C212" i="8"/>
  <c r="B212" i="8"/>
  <c r="H211" i="8"/>
  <c r="G211" i="8"/>
  <c r="F211" i="8"/>
  <c r="E211" i="8"/>
  <c r="S211" i="8" s="1"/>
  <c r="W211" i="8" s="1"/>
  <c r="D211" i="8"/>
  <c r="C211" i="8"/>
  <c r="B211" i="8"/>
  <c r="H210" i="8"/>
  <c r="G210" i="8"/>
  <c r="F210" i="8"/>
  <c r="E210" i="8"/>
  <c r="S210" i="8" s="1"/>
  <c r="D210" i="8"/>
  <c r="C210" i="8"/>
  <c r="B210" i="8"/>
  <c r="H209" i="8"/>
  <c r="G209" i="8"/>
  <c r="F209" i="8"/>
  <c r="E209" i="8"/>
  <c r="S209" i="8" s="1"/>
  <c r="D209" i="8"/>
  <c r="C209" i="8"/>
  <c r="B209" i="8"/>
  <c r="H208" i="8"/>
  <c r="G208" i="8"/>
  <c r="F208" i="8"/>
  <c r="E208" i="8"/>
  <c r="S208" i="8" s="1"/>
  <c r="W208" i="8" s="1"/>
  <c r="D208" i="8"/>
  <c r="C208" i="8"/>
  <c r="B208" i="8"/>
  <c r="H207" i="8"/>
  <c r="G207" i="8"/>
  <c r="F207" i="8"/>
  <c r="E207" i="8"/>
  <c r="S207" i="8" s="1"/>
  <c r="W207" i="8" s="1"/>
  <c r="D207" i="8"/>
  <c r="C207" i="8"/>
  <c r="B207" i="8"/>
  <c r="H206" i="8"/>
  <c r="G206" i="8"/>
  <c r="F206" i="8"/>
  <c r="E206" i="8"/>
  <c r="S206" i="8" s="1"/>
  <c r="D206" i="8"/>
  <c r="C206" i="8"/>
  <c r="B206" i="8"/>
  <c r="H205" i="8"/>
  <c r="F205" i="8"/>
  <c r="E205" i="8"/>
  <c r="S205" i="8" s="1"/>
  <c r="D205" i="8"/>
  <c r="C205" i="8"/>
  <c r="B205" i="8"/>
  <c r="H204" i="8"/>
  <c r="F204" i="8"/>
  <c r="E204" i="8"/>
  <c r="S204" i="8" s="1"/>
  <c r="W204" i="8" s="1"/>
  <c r="D204" i="8"/>
  <c r="C204" i="8"/>
  <c r="B204" i="8"/>
  <c r="H203" i="8"/>
  <c r="F203" i="8"/>
  <c r="E203" i="8"/>
  <c r="S203" i="8" s="1"/>
  <c r="W203" i="8" s="1"/>
  <c r="D203" i="8"/>
  <c r="C203" i="8"/>
  <c r="B203" i="8"/>
  <c r="H201" i="8"/>
  <c r="G201" i="8"/>
  <c r="F201" i="8"/>
  <c r="E201" i="8"/>
  <c r="S201" i="8" s="1"/>
  <c r="D201" i="8"/>
  <c r="C201" i="8"/>
  <c r="B201" i="8"/>
  <c r="H200" i="8"/>
  <c r="G200" i="8"/>
  <c r="F200" i="8"/>
  <c r="E200" i="8"/>
  <c r="S200" i="8" s="1"/>
  <c r="W200" i="8" s="1"/>
  <c r="D200" i="8"/>
  <c r="C200" i="8"/>
  <c r="B200" i="8"/>
  <c r="H199" i="8"/>
  <c r="G199" i="8"/>
  <c r="F199" i="8"/>
  <c r="E199" i="8"/>
  <c r="S199" i="8" s="1"/>
  <c r="W199" i="8" s="1"/>
  <c r="D199" i="8"/>
  <c r="C199" i="8"/>
  <c r="B199" i="8"/>
  <c r="H198" i="8"/>
  <c r="G198" i="8"/>
  <c r="F198" i="8"/>
  <c r="E198" i="8"/>
  <c r="S198" i="8" s="1"/>
  <c r="W198" i="8" s="1"/>
  <c r="D198" i="8"/>
  <c r="C198" i="8"/>
  <c r="B198" i="8"/>
  <c r="H197" i="8"/>
  <c r="G197" i="8"/>
  <c r="F197" i="8"/>
  <c r="E197" i="8"/>
  <c r="S197" i="8" s="1"/>
  <c r="D197" i="8"/>
  <c r="C197" i="8"/>
  <c r="B197" i="8"/>
  <c r="H196" i="8"/>
  <c r="G196" i="8"/>
  <c r="F196" i="8"/>
  <c r="E196" i="8"/>
  <c r="S196" i="8" s="1"/>
  <c r="W196" i="8" s="1"/>
  <c r="D196" i="8"/>
  <c r="C196" i="8"/>
  <c r="B196" i="8"/>
  <c r="H195" i="8"/>
  <c r="G195" i="8"/>
  <c r="F195" i="8"/>
  <c r="E195" i="8"/>
  <c r="S195" i="8" s="1"/>
  <c r="W195" i="8" s="1"/>
  <c r="D195" i="8"/>
  <c r="C195" i="8"/>
  <c r="B195" i="8"/>
  <c r="H194" i="8"/>
  <c r="G194" i="8"/>
  <c r="F194" i="8"/>
  <c r="E194" i="8"/>
  <c r="S194" i="8" s="1"/>
  <c r="W194" i="8" s="1"/>
  <c r="D194" i="8"/>
  <c r="C194" i="8"/>
  <c r="B194" i="8"/>
  <c r="H193" i="8"/>
  <c r="G193" i="8"/>
  <c r="F193" i="8"/>
  <c r="E193" i="8"/>
  <c r="S193" i="8" s="1"/>
  <c r="D193" i="8"/>
  <c r="C193" i="8"/>
  <c r="B193" i="8"/>
  <c r="H192" i="8"/>
  <c r="G192" i="8"/>
  <c r="F192" i="8"/>
  <c r="E192" i="8"/>
  <c r="S192" i="8" s="1"/>
  <c r="W192" i="8" s="1"/>
  <c r="D192" i="8"/>
  <c r="C192" i="8"/>
  <c r="B192" i="8"/>
  <c r="H191" i="8"/>
  <c r="F191" i="8"/>
  <c r="E191" i="8"/>
  <c r="S191" i="8" s="1"/>
  <c r="W191" i="8" s="1"/>
  <c r="D191" i="8"/>
  <c r="C191" i="8"/>
  <c r="B191" i="8"/>
  <c r="H190" i="8"/>
  <c r="F190" i="8"/>
  <c r="E190" i="8"/>
  <c r="S190" i="8" s="1"/>
  <c r="D190" i="8"/>
  <c r="C190" i="8"/>
  <c r="B190" i="8"/>
  <c r="H189" i="8"/>
  <c r="F189" i="8"/>
  <c r="E189" i="8"/>
  <c r="S189" i="8" s="1"/>
  <c r="D189" i="8"/>
  <c r="C189" i="8"/>
  <c r="B189" i="8"/>
  <c r="H187" i="8"/>
  <c r="G187" i="8"/>
  <c r="F187" i="8"/>
  <c r="E187" i="8"/>
  <c r="S187" i="8" s="1"/>
  <c r="W187" i="8" s="1"/>
  <c r="D187" i="8"/>
  <c r="C187" i="8"/>
  <c r="B187" i="8"/>
  <c r="H186" i="8"/>
  <c r="G186" i="8"/>
  <c r="F186" i="8"/>
  <c r="E186" i="8"/>
  <c r="S186" i="8" s="1"/>
  <c r="W186" i="8" s="1"/>
  <c r="D186" i="8"/>
  <c r="C186" i="8"/>
  <c r="B186" i="8"/>
  <c r="H185" i="8"/>
  <c r="G185" i="8"/>
  <c r="F185" i="8"/>
  <c r="E185" i="8"/>
  <c r="S185" i="8" s="1"/>
  <c r="D185" i="8"/>
  <c r="C185" i="8"/>
  <c r="B185" i="8"/>
  <c r="H184" i="8"/>
  <c r="G184" i="8"/>
  <c r="F184" i="8"/>
  <c r="E184" i="8"/>
  <c r="S184" i="8" s="1"/>
  <c r="W184" i="8" s="1"/>
  <c r="D184" i="8"/>
  <c r="C184" i="8"/>
  <c r="B184" i="8"/>
  <c r="H183" i="8"/>
  <c r="G183" i="8"/>
  <c r="F183" i="8"/>
  <c r="E183" i="8"/>
  <c r="S183" i="8" s="1"/>
  <c r="W183" i="8" s="1"/>
  <c r="D183" i="8"/>
  <c r="C183" i="8"/>
  <c r="B183" i="8"/>
  <c r="H182" i="8"/>
  <c r="G182" i="8"/>
  <c r="F182" i="8"/>
  <c r="E182" i="8"/>
  <c r="S182" i="8" s="1"/>
  <c r="W182" i="8" s="1"/>
  <c r="D182" i="8"/>
  <c r="C182" i="8"/>
  <c r="B182" i="8"/>
  <c r="H181" i="8"/>
  <c r="G181" i="8"/>
  <c r="F181" i="8"/>
  <c r="E181" i="8"/>
  <c r="S181" i="8" s="1"/>
  <c r="D181" i="8"/>
  <c r="C181" i="8"/>
  <c r="B181" i="8"/>
  <c r="H180" i="8"/>
  <c r="G180" i="8"/>
  <c r="F180" i="8"/>
  <c r="E180" i="8"/>
  <c r="S180" i="8" s="1"/>
  <c r="W180" i="8" s="1"/>
  <c r="D180" i="8"/>
  <c r="C180" i="8"/>
  <c r="B180" i="8"/>
  <c r="H179" i="8"/>
  <c r="G179" i="8"/>
  <c r="F179" i="8"/>
  <c r="E179" i="8"/>
  <c r="S179" i="8" s="1"/>
  <c r="W179" i="8" s="1"/>
  <c r="D179" i="8"/>
  <c r="C179" i="8"/>
  <c r="B179" i="8"/>
  <c r="H178" i="8"/>
  <c r="G178" i="8"/>
  <c r="F178" i="8"/>
  <c r="E178" i="8"/>
  <c r="S178" i="8" s="1"/>
  <c r="D178" i="8"/>
  <c r="C178" i="8"/>
  <c r="B178" i="8"/>
  <c r="H177" i="8"/>
  <c r="G177" i="8"/>
  <c r="F177" i="8"/>
  <c r="E177" i="8"/>
  <c r="S177" i="8" s="1"/>
  <c r="D177" i="8"/>
  <c r="C177" i="8"/>
  <c r="B177" i="8"/>
  <c r="H176" i="8"/>
  <c r="G176" i="8"/>
  <c r="F176" i="8"/>
  <c r="E176" i="8"/>
  <c r="S176" i="8" s="1"/>
  <c r="W176" i="8" s="1"/>
  <c r="D176" i="8"/>
  <c r="C176" i="8"/>
  <c r="B176" i="8"/>
  <c r="H175" i="8"/>
  <c r="G175" i="8"/>
  <c r="F175" i="8"/>
  <c r="E175" i="8"/>
  <c r="S175" i="8" s="1"/>
  <c r="W175" i="8" s="1"/>
  <c r="D175" i="8"/>
  <c r="C175" i="8"/>
  <c r="B175" i="8"/>
  <c r="H174" i="8"/>
  <c r="G174" i="8"/>
  <c r="F174" i="8"/>
  <c r="E174" i="8"/>
  <c r="S174" i="8" s="1"/>
  <c r="D174" i="8"/>
  <c r="C174" i="8"/>
  <c r="B174" i="8"/>
  <c r="H173" i="8"/>
  <c r="F173" i="8"/>
  <c r="E173" i="8"/>
  <c r="S173" i="8" s="1"/>
  <c r="D173" i="8"/>
  <c r="C173" i="8"/>
  <c r="B173" i="8"/>
  <c r="H172" i="8"/>
  <c r="F172" i="8"/>
  <c r="E172" i="8"/>
  <c r="S172" i="8" s="1"/>
  <c r="W172" i="8" s="1"/>
  <c r="D172" i="8"/>
  <c r="C172" i="8"/>
  <c r="B172" i="8"/>
  <c r="H171" i="8"/>
  <c r="F171" i="8"/>
  <c r="E171" i="8"/>
  <c r="S171" i="8" s="1"/>
  <c r="W171" i="8" s="1"/>
  <c r="D171" i="8"/>
  <c r="C171" i="8"/>
  <c r="B171" i="8"/>
  <c r="H169" i="8"/>
  <c r="G169" i="8"/>
  <c r="F169" i="8"/>
  <c r="E169" i="8"/>
  <c r="S169" i="8" s="1"/>
  <c r="D169" i="8"/>
  <c r="C169" i="8"/>
  <c r="B169" i="8"/>
  <c r="H168" i="8"/>
  <c r="G168" i="8"/>
  <c r="F168" i="8"/>
  <c r="E168" i="8"/>
  <c r="S168" i="8" s="1"/>
  <c r="D168" i="8"/>
  <c r="C168" i="8"/>
  <c r="B168" i="8"/>
  <c r="H167" i="8"/>
  <c r="G167" i="8"/>
  <c r="F167" i="8"/>
  <c r="E167" i="8"/>
  <c r="S167" i="8" s="1"/>
  <c r="W167" i="8" s="1"/>
  <c r="D167" i="8"/>
  <c r="C167" i="8"/>
  <c r="B167" i="8"/>
  <c r="H166" i="8"/>
  <c r="G166" i="8"/>
  <c r="F166" i="8"/>
  <c r="E166" i="8"/>
  <c r="S166" i="8" s="1"/>
  <c r="W166" i="8" s="1"/>
  <c r="D166" i="8"/>
  <c r="C166" i="8"/>
  <c r="B166" i="8"/>
  <c r="H165" i="8"/>
  <c r="G165" i="8"/>
  <c r="F165" i="8"/>
  <c r="E165" i="8"/>
  <c r="S165" i="8" s="1"/>
  <c r="D165" i="8"/>
  <c r="C165" i="8"/>
  <c r="B165" i="8"/>
  <c r="H164" i="8"/>
  <c r="G164" i="8"/>
  <c r="F164" i="8"/>
  <c r="E164" i="8"/>
  <c r="S164" i="8" s="1"/>
  <c r="D164" i="8"/>
  <c r="C164" i="8"/>
  <c r="B164" i="8"/>
  <c r="H163" i="8"/>
  <c r="G163" i="8"/>
  <c r="F163" i="8"/>
  <c r="E163" i="8"/>
  <c r="S163" i="8" s="1"/>
  <c r="W163" i="8" s="1"/>
  <c r="D163" i="8"/>
  <c r="C163" i="8"/>
  <c r="B163" i="8"/>
  <c r="H162" i="8"/>
  <c r="G162" i="8"/>
  <c r="F162" i="8"/>
  <c r="E162" i="8"/>
  <c r="S162" i="8" s="1"/>
  <c r="W162" i="8" s="1"/>
  <c r="D162" i="8"/>
  <c r="C162" i="8"/>
  <c r="B162" i="8"/>
  <c r="H161" i="8"/>
  <c r="G161" i="8"/>
  <c r="F161" i="8"/>
  <c r="E161" i="8"/>
  <c r="S161" i="8" s="1"/>
  <c r="W161" i="8" s="1"/>
  <c r="D161" i="8"/>
  <c r="C161" i="8"/>
  <c r="B161" i="8"/>
  <c r="H160" i="8"/>
  <c r="G160" i="8"/>
  <c r="F160" i="8"/>
  <c r="E160" i="8"/>
  <c r="S160" i="8" s="1"/>
  <c r="D160" i="8"/>
  <c r="C160" i="8"/>
  <c r="B160" i="8"/>
  <c r="H159" i="8"/>
  <c r="G159" i="8"/>
  <c r="F159" i="8"/>
  <c r="E159" i="8"/>
  <c r="S159" i="8" s="1"/>
  <c r="W159" i="8" s="1"/>
  <c r="D159" i="8"/>
  <c r="C159" i="8"/>
  <c r="B159" i="8"/>
  <c r="H158" i="8"/>
  <c r="G158" i="8"/>
  <c r="F158" i="8"/>
  <c r="E158" i="8"/>
  <c r="S158" i="8" s="1"/>
  <c r="W158" i="8" s="1"/>
  <c r="D158" i="8"/>
  <c r="C158" i="8"/>
  <c r="B158" i="8"/>
  <c r="H157" i="8"/>
  <c r="G157" i="8"/>
  <c r="F157" i="8"/>
  <c r="E157" i="8"/>
  <c r="S157" i="8" s="1"/>
  <c r="W157" i="8" s="1"/>
  <c r="D157" i="8"/>
  <c r="C157" i="8"/>
  <c r="B157" i="8"/>
  <c r="H156" i="8"/>
  <c r="G156" i="8"/>
  <c r="F156" i="8"/>
  <c r="E156" i="8"/>
  <c r="S156" i="8" s="1"/>
  <c r="D156" i="8"/>
  <c r="C156" i="8"/>
  <c r="B156" i="8"/>
  <c r="H155" i="8"/>
  <c r="G155" i="8"/>
  <c r="F155" i="8"/>
  <c r="E155" i="8"/>
  <c r="S155" i="8" s="1"/>
  <c r="D155" i="8"/>
  <c r="C155" i="8"/>
  <c r="B155" i="8"/>
  <c r="H154" i="8"/>
  <c r="G154" i="8"/>
  <c r="F154" i="8"/>
  <c r="E154" i="8"/>
  <c r="S154" i="8" s="1"/>
  <c r="W154" i="8" s="1"/>
  <c r="D154" i="8"/>
  <c r="C154" i="8"/>
  <c r="B154" i="8"/>
  <c r="H153" i="8"/>
  <c r="G153" i="8"/>
  <c r="F153" i="8"/>
  <c r="E153" i="8"/>
  <c r="S153" i="8" s="1"/>
  <c r="D153" i="8"/>
  <c r="C153" i="8"/>
  <c r="B153" i="8"/>
  <c r="H151" i="8"/>
  <c r="G151" i="8"/>
  <c r="F151" i="8"/>
  <c r="E151" i="8"/>
  <c r="S151" i="8" s="1"/>
  <c r="W151" i="8" s="1"/>
  <c r="D151" i="8"/>
  <c r="C151" i="8"/>
  <c r="B151" i="8"/>
  <c r="H150" i="8"/>
  <c r="G150" i="8"/>
  <c r="F150" i="8"/>
  <c r="E150" i="8"/>
  <c r="S150" i="8" s="1"/>
  <c r="W150" i="8" s="1"/>
  <c r="D150" i="8"/>
  <c r="C150" i="8"/>
  <c r="B150" i="8"/>
  <c r="H149" i="8"/>
  <c r="G149" i="8"/>
  <c r="F149" i="8"/>
  <c r="E149" i="8"/>
  <c r="S149" i="8" s="1"/>
  <c r="D149" i="8"/>
  <c r="C149" i="8"/>
  <c r="B149" i="8"/>
  <c r="H148" i="8"/>
  <c r="G148" i="8"/>
  <c r="F148" i="8"/>
  <c r="E148" i="8"/>
  <c r="S148" i="8" s="1"/>
  <c r="D148" i="8"/>
  <c r="C148" i="8"/>
  <c r="B148" i="8"/>
  <c r="H147" i="8"/>
  <c r="G147" i="8"/>
  <c r="F147" i="8"/>
  <c r="E147" i="8"/>
  <c r="S147" i="8" s="1"/>
  <c r="W147" i="8" s="1"/>
  <c r="D147" i="8"/>
  <c r="C147" i="8"/>
  <c r="B147" i="8"/>
  <c r="H146" i="8"/>
  <c r="G146" i="8"/>
  <c r="F146" i="8"/>
  <c r="E146" i="8"/>
  <c r="S146" i="8" s="1"/>
  <c r="W146" i="8" s="1"/>
  <c r="D146" i="8"/>
  <c r="C146" i="8"/>
  <c r="B146" i="8"/>
  <c r="H145" i="8"/>
  <c r="G145" i="8"/>
  <c r="F145" i="8"/>
  <c r="E145" i="8"/>
  <c r="S145" i="8" s="1"/>
  <c r="D145" i="8"/>
  <c r="C145" i="8"/>
  <c r="B145" i="8"/>
  <c r="H144" i="8"/>
  <c r="G144" i="8"/>
  <c r="F144" i="8"/>
  <c r="E144" i="8"/>
  <c r="S144" i="8" s="1"/>
  <c r="D144" i="8"/>
  <c r="C144" i="8"/>
  <c r="B144" i="8"/>
  <c r="H143" i="8"/>
  <c r="G143" i="8"/>
  <c r="F143" i="8"/>
  <c r="E143" i="8"/>
  <c r="S143" i="8" s="1"/>
  <c r="W143" i="8" s="1"/>
  <c r="D143" i="8"/>
  <c r="C143" i="8"/>
  <c r="B143" i="8"/>
  <c r="H142" i="8"/>
  <c r="G142" i="8"/>
  <c r="F142" i="8"/>
  <c r="E142" i="8"/>
  <c r="S142" i="8" s="1"/>
  <c r="W142" i="8" s="1"/>
  <c r="D142" i="8"/>
  <c r="C142" i="8"/>
  <c r="B142" i="8"/>
  <c r="H141" i="8"/>
  <c r="G141" i="8"/>
  <c r="F141" i="8"/>
  <c r="E141" i="8"/>
  <c r="S141" i="8" s="1"/>
  <c r="D141" i="8"/>
  <c r="C141" i="8"/>
  <c r="B141" i="8"/>
  <c r="H140" i="8"/>
  <c r="G140" i="8"/>
  <c r="F140" i="8"/>
  <c r="E140" i="8"/>
  <c r="S140" i="8" s="1"/>
  <c r="D140" i="8"/>
  <c r="C140" i="8"/>
  <c r="B140" i="8"/>
  <c r="H139" i="8"/>
  <c r="G139" i="8"/>
  <c r="F139" i="8"/>
  <c r="E139" i="8"/>
  <c r="S139" i="8" s="1"/>
  <c r="W139" i="8" s="1"/>
  <c r="D139" i="8"/>
  <c r="C139" i="8"/>
  <c r="B139" i="8"/>
  <c r="H138" i="8"/>
  <c r="G138" i="8"/>
  <c r="F138" i="8"/>
  <c r="E138" i="8"/>
  <c r="S138" i="8" s="1"/>
  <c r="W138" i="8" s="1"/>
  <c r="D138" i="8"/>
  <c r="C138" i="8"/>
  <c r="B138" i="8"/>
  <c r="H137" i="8"/>
  <c r="G137" i="8"/>
  <c r="F137" i="8"/>
  <c r="E137" i="8"/>
  <c r="S137" i="8" s="1"/>
  <c r="D137" i="8"/>
  <c r="C137" i="8"/>
  <c r="B137" i="8"/>
  <c r="H136" i="8"/>
  <c r="G136" i="8"/>
  <c r="F136" i="8"/>
  <c r="E136" i="8"/>
  <c r="S136" i="8" s="1"/>
  <c r="D136" i="8"/>
  <c r="C136" i="8"/>
  <c r="B136" i="8"/>
  <c r="H135" i="8"/>
  <c r="G135" i="8"/>
  <c r="F135" i="8"/>
  <c r="E135" i="8"/>
  <c r="S135" i="8" s="1"/>
  <c r="W135" i="8" s="1"/>
  <c r="D135" i="8"/>
  <c r="C135" i="8"/>
  <c r="B135" i="8"/>
  <c r="H134" i="8"/>
  <c r="G134" i="8"/>
  <c r="F134" i="8"/>
  <c r="E134" i="8"/>
  <c r="S134" i="8" s="1"/>
  <c r="W134" i="8" s="1"/>
  <c r="D134" i="8"/>
  <c r="C134" i="8"/>
  <c r="B134" i="8"/>
  <c r="H133" i="8"/>
  <c r="G133" i="8"/>
  <c r="F133" i="8"/>
  <c r="E133" i="8"/>
  <c r="S133" i="8" s="1"/>
  <c r="D133" i="8"/>
  <c r="C133" i="8"/>
  <c r="B133" i="8"/>
  <c r="H132" i="8"/>
  <c r="G132" i="8"/>
  <c r="F132" i="8"/>
  <c r="E132" i="8"/>
  <c r="S132" i="8" s="1"/>
  <c r="D132" i="8"/>
  <c r="C132" i="8"/>
  <c r="B132" i="8"/>
  <c r="H131" i="8"/>
  <c r="G131" i="8"/>
  <c r="F131" i="8"/>
  <c r="E131" i="8"/>
  <c r="S131" i="8" s="1"/>
  <c r="W131" i="8" s="1"/>
  <c r="D131" i="8"/>
  <c r="C131" i="8"/>
  <c r="B131" i="8"/>
  <c r="H130" i="8"/>
  <c r="G130" i="8"/>
  <c r="F130" i="8"/>
  <c r="E130" i="8"/>
  <c r="S130" i="8" s="1"/>
  <c r="W130" i="8" s="1"/>
  <c r="D130" i="8"/>
  <c r="C130" i="8"/>
  <c r="B130" i="8"/>
  <c r="H129" i="8"/>
  <c r="G129" i="8"/>
  <c r="F129" i="8"/>
  <c r="E129" i="8"/>
  <c r="S129" i="8" s="1"/>
  <c r="D129" i="8"/>
  <c r="C129" i="8"/>
  <c r="B129" i="8"/>
  <c r="H128" i="8"/>
  <c r="F128" i="8"/>
  <c r="E128" i="8"/>
  <c r="S128" i="8" s="1"/>
  <c r="D128" i="8"/>
  <c r="C128" i="8"/>
  <c r="B128" i="8"/>
  <c r="H127" i="8"/>
  <c r="F127" i="8"/>
  <c r="E127" i="8"/>
  <c r="S127" i="8" s="1"/>
  <c r="W127" i="8" s="1"/>
  <c r="D127" i="8"/>
  <c r="C127" i="8"/>
  <c r="B127" i="8"/>
  <c r="H126" i="8"/>
  <c r="F126" i="8"/>
  <c r="E126" i="8"/>
  <c r="S126" i="8" s="1"/>
  <c r="W126" i="8" s="1"/>
  <c r="D126" i="8"/>
  <c r="C126" i="8"/>
  <c r="B126" i="8"/>
  <c r="H124" i="8"/>
  <c r="G124" i="8"/>
  <c r="F124" i="8"/>
  <c r="E124" i="8"/>
  <c r="S124" i="8" s="1"/>
  <c r="D124" i="8"/>
  <c r="C124" i="8"/>
  <c r="B124" i="8"/>
  <c r="H123" i="8"/>
  <c r="G123" i="8"/>
  <c r="F123" i="8"/>
  <c r="E123" i="8"/>
  <c r="S123" i="8" s="1"/>
  <c r="D123" i="8"/>
  <c r="C123" i="8"/>
  <c r="B123" i="8"/>
  <c r="H122" i="8"/>
  <c r="G122" i="8"/>
  <c r="F122" i="8"/>
  <c r="E122" i="8"/>
  <c r="S122" i="8" s="1"/>
  <c r="W122" i="8" s="1"/>
  <c r="D122" i="8"/>
  <c r="C122" i="8"/>
  <c r="B122" i="8"/>
  <c r="H121" i="8"/>
  <c r="G121" i="8"/>
  <c r="F121" i="8"/>
  <c r="E121" i="8"/>
  <c r="S121" i="8" s="1"/>
  <c r="W121" i="8" s="1"/>
  <c r="D121" i="8"/>
  <c r="C121" i="8"/>
  <c r="B121" i="8"/>
  <c r="H120" i="8"/>
  <c r="G120" i="8"/>
  <c r="F120" i="8"/>
  <c r="E120" i="8"/>
  <c r="S120" i="8" s="1"/>
  <c r="D120" i="8"/>
  <c r="C120" i="8"/>
  <c r="B120" i="8"/>
  <c r="H119" i="8"/>
  <c r="G119" i="8"/>
  <c r="F119" i="8"/>
  <c r="E119" i="8"/>
  <c r="S119" i="8" s="1"/>
  <c r="D119" i="8"/>
  <c r="C119" i="8"/>
  <c r="B119" i="8"/>
  <c r="H118" i="8"/>
  <c r="G118" i="8"/>
  <c r="F118" i="8"/>
  <c r="E118" i="8"/>
  <c r="S118" i="8" s="1"/>
  <c r="W118" i="8" s="1"/>
  <c r="D118" i="8"/>
  <c r="C118" i="8"/>
  <c r="B118" i="8"/>
  <c r="H117" i="8"/>
  <c r="G117" i="8"/>
  <c r="F117" i="8"/>
  <c r="E117" i="8"/>
  <c r="S117" i="8" s="1"/>
  <c r="W117" i="8" s="1"/>
  <c r="D117" i="8"/>
  <c r="C117" i="8"/>
  <c r="B117" i="8"/>
  <c r="H116" i="8"/>
  <c r="G116" i="8"/>
  <c r="F116" i="8"/>
  <c r="E116" i="8"/>
  <c r="S116" i="8" s="1"/>
  <c r="D116" i="8"/>
  <c r="C116" i="8"/>
  <c r="B116" i="8"/>
  <c r="H115" i="8"/>
  <c r="G115" i="8"/>
  <c r="F115" i="8"/>
  <c r="E115" i="8"/>
  <c r="S115" i="8" s="1"/>
  <c r="D115" i="8"/>
  <c r="C115" i="8"/>
  <c r="B115" i="8"/>
  <c r="H114" i="8"/>
  <c r="G114" i="8"/>
  <c r="F114" i="8"/>
  <c r="E114" i="8"/>
  <c r="S114" i="8" s="1"/>
  <c r="W114" i="8" s="1"/>
  <c r="D114" i="8"/>
  <c r="C114" i="8"/>
  <c r="B114" i="8"/>
  <c r="H113" i="8"/>
  <c r="G113" i="8"/>
  <c r="F113" i="8"/>
  <c r="E113" i="8"/>
  <c r="S113" i="8" s="1"/>
  <c r="W113" i="8" s="1"/>
  <c r="D113" i="8"/>
  <c r="C113" i="8"/>
  <c r="B113" i="8"/>
  <c r="H112" i="8"/>
  <c r="G112" i="8"/>
  <c r="F112" i="8"/>
  <c r="E112" i="8"/>
  <c r="S112" i="8" s="1"/>
  <c r="D112" i="8"/>
  <c r="C112" i="8"/>
  <c r="B112" i="8"/>
  <c r="H111" i="8"/>
  <c r="G111" i="8"/>
  <c r="F111" i="8"/>
  <c r="E111" i="8"/>
  <c r="S111" i="8" s="1"/>
  <c r="D111" i="8"/>
  <c r="C111" i="8"/>
  <c r="B111" i="8"/>
  <c r="H110" i="8"/>
  <c r="G110" i="8"/>
  <c r="F110" i="8"/>
  <c r="E110" i="8"/>
  <c r="S110" i="8" s="1"/>
  <c r="W110" i="8" s="1"/>
  <c r="D110" i="8"/>
  <c r="C110" i="8"/>
  <c r="B110" i="8"/>
  <c r="H109" i="8"/>
  <c r="G109" i="8"/>
  <c r="F109" i="8"/>
  <c r="E109" i="8"/>
  <c r="S109" i="8" s="1"/>
  <c r="W109" i="8" s="1"/>
  <c r="D109" i="8"/>
  <c r="C109" i="8"/>
  <c r="B109" i="8"/>
  <c r="H108" i="8"/>
  <c r="G108" i="8"/>
  <c r="F108" i="8"/>
  <c r="E108" i="8"/>
  <c r="S108" i="8" s="1"/>
  <c r="D108" i="8"/>
  <c r="C108" i="8"/>
  <c r="B108" i="8"/>
  <c r="H107" i="8"/>
  <c r="G107" i="8"/>
  <c r="F107" i="8"/>
  <c r="E107" i="8"/>
  <c r="S107" i="8" s="1"/>
  <c r="D107" i="8"/>
  <c r="C107" i="8"/>
  <c r="B107" i="8"/>
  <c r="H106" i="8"/>
  <c r="G106" i="8"/>
  <c r="F106" i="8"/>
  <c r="E106" i="8"/>
  <c r="S106" i="8" s="1"/>
  <c r="W106" i="8" s="1"/>
  <c r="D106" i="8"/>
  <c r="C106" i="8"/>
  <c r="B106" i="8"/>
  <c r="H105" i="8"/>
  <c r="F105" i="8"/>
  <c r="E105" i="8"/>
  <c r="S105" i="8" s="1"/>
  <c r="W105" i="8" s="1"/>
  <c r="D105" i="8"/>
  <c r="C105" i="8"/>
  <c r="B105" i="8"/>
  <c r="H104" i="8"/>
  <c r="F104" i="8"/>
  <c r="E104" i="8"/>
  <c r="S104" i="8" s="1"/>
  <c r="D104" i="8"/>
  <c r="C104" i="8"/>
  <c r="B104" i="8"/>
  <c r="H103" i="8"/>
  <c r="F103" i="8"/>
  <c r="E103" i="8"/>
  <c r="S103" i="8" s="1"/>
  <c r="D103" i="8"/>
  <c r="C103" i="8"/>
  <c r="B103" i="8"/>
  <c r="H101" i="8"/>
  <c r="G101" i="8"/>
  <c r="F101" i="8"/>
  <c r="E101" i="8"/>
  <c r="S101" i="8" s="1"/>
  <c r="D101" i="8"/>
  <c r="C101" i="8"/>
  <c r="B101" i="8"/>
  <c r="H100" i="8"/>
  <c r="G100" i="8"/>
  <c r="F100" i="8"/>
  <c r="E100" i="8"/>
  <c r="S100" i="8" s="1"/>
  <c r="W100" i="8" s="1"/>
  <c r="D100" i="8"/>
  <c r="C100" i="8"/>
  <c r="B100" i="8"/>
  <c r="H99" i="8"/>
  <c r="G99" i="8"/>
  <c r="F99" i="8"/>
  <c r="E99" i="8"/>
  <c r="S99" i="8" s="1"/>
  <c r="W99" i="8" s="1"/>
  <c r="D99" i="8"/>
  <c r="C99" i="8"/>
  <c r="B99" i="8"/>
  <c r="H98" i="8"/>
  <c r="G98" i="8"/>
  <c r="F98" i="8"/>
  <c r="E98" i="8"/>
  <c r="S98" i="8" s="1"/>
  <c r="D98" i="8"/>
  <c r="C98" i="8"/>
  <c r="B98" i="8"/>
  <c r="H97" i="8"/>
  <c r="G97" i="8"/>
  <c r="F97" i="8"/>
  <c r="E97" i="8"/>
  <c r="S97" i="8" s="1"/>
  <c r="D97" i="8"/>
  <c r="C97" i="8"/>
  <c r="B97" i="8"/>
  <c r="H96" i="8"/>
  <c r="G96" i="8"/>
  <c r="F96" i="8"/>
  <c r="E96" i="8"/>
  <c r="S96" i="8" s="1"/>
  <c r="W96" i="8" s="1"/>
  <c r="D96" i="8"/>
  <c r="C96" i="8"/>
  <c r="B96" i="8"/>
  <c r="H95" i="8"/>
  <c r="G95" i="8"/>
  <c r="F95" i="8"/>
  <c r="E95" i="8"/>
  <c r="S95" i="8" s="1"/>
  <c r="W95" i="8" s="1"/>
  <c r="D95" i="8"/>
  <c r="C95" i="8"/>
  <c r="B95" i="8"/>
  <c r="H94" i="8"/>
  <c r="G94" i="8"/>
  <c r="F94" i="8"/>
  <c r="E94" i="8"/>
  <c r="S94" i="8" s="1"/>
  <c r="D94" i="8"/>
  <c r="C94" i="8"/>
  <c r="B94" i="8"/>
  <c r="H93" i="8"/>
  <c r="G93" i="8"/>
  <c r="F93" i="8"/>
  <c r="E93" i="8"/>
  <c r="S93" i="8" s="1"/>
  <c r="D93" i="8"/>
  <c r="C93" i="8"/>
  <c r="B93" i="8"/>
  <c r="H92" i="8"/>
  <c r="G92" i="8"/>
  <c r="F92" i="8"/>
  <c r="E92" i="8"/>
  <c r="S92" i="8" s="1"/>
  <c r="W92" i="8" s="1"/>
  <c r="D92" i="8"/>
  <c r="C92" i="8"/>
  <c r="B92" i="8"/>
  <c r="H91" i="8"/>
  <c r="G91" i="8"/>
  <c r="F91" i="8"/>
  <c r="E91" i="8"/>
  <c r="S91" i="8" s="1"/>
  <c r="W91" i="8" s="1"/>
  <c r="D91" i="8"/>
  <c r="C91" i="8"/>
  <c r="B91" i="8"/>
  <c r="H90" i="8"/>
  <c r="G90" i="8"/>
  <c r="F90" i="8"/>
  <c r="E90" i="8"/>
  <c r="S90" i="8" s="1"/>
  <c r="D90" i="8"/>
  <c r="C90" i="8"/>
  <c r="B90" i="8"/>
  <c r="H89" i="8"/>
  <c r="G89" i="8"/>
  <c r="F89" i="8"/>
  <c r="E89" i="8"/>
  <c r="S89" i="8" s="1"/>
  <c r="D89" i="8"/>
  <c r="C89" i="8"/>
  <c r="B89" i="8"/>
  <c r="H88" i="8"/>
  <c r="G88" i="8"/>
  <c r="F88" i="8"/>
  <c r="E88" i="8"/>
  <c r="S88" i="8" s="1"/>
  <c r="W88" i="8" s="1"/>
  <c r="D88" i="8"/>
  <c r="C88" i="8"/>
  <c r="B88" i="8"/>
  <c r="H87" i="8"/>
  <c r="F87" i="8"/>
  <c r="E87" i="8"/>
  <c r="S87" i="8" s="1"/>
  <c r="W87" i="8" s="1"/>
  <c r="D87" i="8"/>
  <c r="C87" i="8"/>
  <c r="B87" i="8"/>
  <c r="H86" i="8"/>
  <c r="F86" i="8"/>
  <c r="E86" i="8"/>
  <c r="S86" i="8" s="1"/>
  <c r="D86" i="8"/>
  <c r="C86" i="8"/>
  <c r="B86" i="8"/>
  <c r="H85" i="8"/>
  <c r="F85" i="8"/>
  <c r="E85" i="8"/>
  <c r="S85" i="8" s="1"/>
  <c r="D85" i="8"/>
  <c r="C85" i="8"/>
  <c r="B85" i="8"/>
  <c r="H83" i="8"/>
  <c r="G83" i="8"/>
  <c r="F83" i="8"/>
  <c r="E83" i="8"/>
  <c r="S83" i="8" s="1"/>
  <c r="W83" i="8" s="1"/>
  <c r="D83" i="8"/>
  <c r="C83" i="8"/>
  <c r="B83" i="8"/>
  <c r="H82" i="8"/>
  <c r="G82" i="8"/>
  <c r="F82" i="8"/>
  <c r="E82" i="8"/>
  <c r="S82" i="8" s="1"/>
  <c r="D82" i="8"/>
  <c r="C82" i="8"/>
  <c r="B82" i="8"/>
  <c r="H81" i="8"/>
  <c r="G81" i="8"/>
  <c r="F81" i="8"/>
  <c r="E81" i="8"/>
  <c r="S81" i="8" s="1"/>
  <c r="D81" i="8"/>
  <c r="C81" i="8"/>
  <c r="B81" i="8"/>
  <c r="H80" i="8"/>
  <c r="G80" i="8"/>
  <c r="F80" i="8"/>
  <c r="E80" i="8"/>
  <c r="S80" i="8" s="1"/>
  <c r="W80" i="8" s="1"/>
  <c r="D80" i="8"/>
  <c r="C80" i="8"/>
  <c r="B80" i="8"/>
  <c r="H79" i="8"/>
  <c r="G79" i="8"/>
  <c r="F79" i="8"/>
  <c r="E79" i="8"/>
  <c r="S79" i="8" s="1"/>
  <c r="W79" i="8" s="1"/>
  <c r="D79" i="8"/>
  <c r="C79" i="8"/>
  <c r="B79" i="8"/>
  <c r="H78" i="8"/>
  <c r="G78" i="8"/>
  <c r="F78" i="8"/>
  <c r="E78" i="8"/>
  <c r="S78" i="8" s="1"/>
  <c r="D78" i="8"/>
  <c r="C78" i="8"/>
  <c r="B78" i="8"/>
  <c r="H77" i="8"/>
  <c r="G77" i="8"/>
  <c r="F77" i="8"/>
  <c r="E77" i="8"/>
  <c r="S77" i="8" s="1"/>
  <c r="D77" i="8"/>
  <c r="C77" i="8"/>
  <c r="B77" i="8"/>
  <c r="H76" i="8"/>
  <c r="G76" i="8"/>
  <c r="F76" i="8"/>
  <c r="E76" i="8"/>
  <c r="S76" i="8" s="1"/>
  <c r="W76" i="8" s="1"/>
  <c r="D76" i="8"/>
  <c r="C76" i="8"/>
  <c r="B76" i="8"/>
  <c r="H75" i="8"/>
  <c r="G75" i="8"/>
  <c r="F75" i="8"/>
  <c r="E75" i="8"/>
  <c r="S75" i="8" s="1"/>
  <c r="W75" i="8" s="1"/>
  <c r="D75" i="8"/>
  <c r="C75" i="8"/>
  <c r="B75" i="8"/>
  <c r="H74" i="8"/>
  <c r="G74" i="8"/>
  <c r="F74" i="8"/>
  <c r="E74" i="8"/>
  <c r="S74" i="8" s="1"/>
  <c r="D74" i="8"/>
  <c r="C74" i="8"/>
  <c r="B74" i="8"/>
  <c r="H73" i="8"/>
  <c r="G73" i="8"/>
  <c r="F73" i="8"/>
  <c r="E73" i="8"/>
  <c r="S73" i="8" s="1"/>
  <c r="D73" i="8"/>
  <c r="C73" i="8"/>
  <c r="B73" i="8"/>
  <c r="H72" i="8"/>
  <c r="G72" i="8"/>
  <c r="F72" i="8"/>
  <c r="E72" i="8"/>
  <c r="S72" i="8" s="1"/>
  <c r="W72" i="8" s="1"/>
  <c r="D72" i="8"/>
  <c r="C72" i="8"/>
  <c r="B72" i="8"/>
  <c r="H71" i="8"/>
  <c r="G71" i="8"/>
  <c r="F71" i="8"/>
  <c r="E71" i="8"/>
  <c r="S71" i="8" s="1"/>
  <c r="D71" i="8"/>
  <c r="C71" i="8"/>
  <c r="B71" i="8"/>
  <c r="H70" i="8"/>
  <c r="G70" i="8"/>
  <c r="F70" i="8"/>
  <c r="E70" i="8"/>
  <c r="S70" i="8" s="1"/>
  <c r="D70" i="8"/>
  <c r="C70" i="8"/>
  <c r="B70" i="8"/>
  <c r="H69" i="8"/>
  <c r="G69" i="8"/>
  <c r="F69" i="8"/>
  <c r="E69" i="8"/>
  <c r="S69" i="8" s="1"/>
  <c r="D69" i="8"/>
  <c r="C69" i="8"/>
  <c r="B69" i="8"/>
  <c r="H68" i="8"/>
  <c r="G68" i="8"/>
  <c r="F68" i="8"/>
  <c r="E68" i="8"/>
  <c r="S68" i="8" s="1"/>
  <c r="W68" i="8" s="1"/>
  <c r="D68" i="8"/>
  <c r="C68" i="8"/>
  <c r="B68" i="8"/>
  <c r="H66" i="8"/>
  <c r="F66" i="8"/>
  <c r="E66" i="8"/>
  <c r="S66" i="8" s="1"/>
  <c r="D66" i="8"/>
  <c r="C66" i="8"/>
  <c r="B66" i="8"/>
  <c r="H65" i="8"/>
  <c r="F65" i="8"/>
  <c r="E65" i="8"/>
  <c r="S65" i="8" s="1"/>
  <c r="D65" i="8"/>
  <c r="C65" i="8"/>
  <c r="B65" i="8"/>
  <c r="H64" i="8"/>
  <c r="F64" i="8"/>
  <c r="E64" i="8"/>
  <c r="S64" i="8" s="1"/>
  <c r="W64" i="8" s="1"/>
  <c r="D64" i="8"/>
  <c r="C64" i="8"/>
  <c r="B64" i="8"/>
  <c r="H63" i="8"/>
  <c r="F63" i="8"/>
  <c r="E63" i="8"/>
  <c r="S63" i="8" s="1"/>
  <c r="W63" i="8" s="1"/>
  <c r="D63" i="8"/>
  <c r="C63" i="8"/>
  <c r="B63" i="8"/>
  <c r="H62" i="8"/>
  <c r="F62" i="8"/>
  <c r="E62" i="8"/>
  <c r="S62" i="8" s="1"/>
  <c r="D62" i="8"/>
  <c r="C62" i="8"/>
  <c r="B62" i="8"/>
  <c r="H60" i="8"/>
  <c r="F60" i="8"/>
  <c r="E60" i="8"/>
  <c r="S60" i="8" s="1"/>
  <c r="W60" i="8" s="1"/>
  <c r="D60" i="8"/>
  <c r="C60" i="8"/>
  <c r="B60" i="8"/>
  <c r="H59" i="8"/>
  <c r="F59" i="8"/>
  <c r="E59" i="8"/>
  <c r="S59" i="8" s="1"/>
  <c r="W59" i="8" s="1"/>
  <c r="D59" i="8"/>
  <c r="C59" i="8"/>
  <c r="B59" i="8"/>
  <c r="H58" i="8"/>
  <c r="F58" i="8"/>
  <c r="E58" i="8"/>
  <c r="S58" i="8" s="1"/>
  <c r="D58" i="8"/>
  <c r="C58" i="8"/>
  <c r="B58" i="8"/>
  <c r="H57" i="8"/>
  <c r="F57" i="8"/>
  <c r="E57" i="8"/>
  <c r="S57" i="8" s="1"/>
  <c r="D57" i="8"/>
  <c r="C57" i="8"/>
  <c r="B57" i="8"/>
  <c r="H56" i="8"/>
  <c r="F56" i="8"/>
  <c r="E56" i="8"/>
  <c r="S56" i="8" s="1"/>
  <c r="W56" i="8" s="1"/>
  <c r="D56" i="8"/>
  <c r="C56" i="8"/>
  <c r="B56" i="8"/>
  <c r="H54" i="8"/>
  <c r="G54" i="8"/>
  <c r="F54" i="8"/>
  <c r="E54" i="8"/>
  <c r="S54" i="8" s="1"/>
  <c r="D54" i="8"/>
  <c r="C54" i="8"/>
  <c r="B54" i="8"/>
  <c r="H53" i="8"/>
  <c r="G53" i="8"/>
  <c r="F53" i="8"/>
  <c r="E53" i="8"/>
  <c r="S53" i="8" s="1"/>
  <c r="D53" i="8"/>
  <c r="C53" i="8"/>
  <c r="B53" i="8"/>
  <c r="H52" i="8"/>
  <c r="G52" i="8"/>
  <c r="F52" i="8"/>
  <c r="E52" i="8"/>
  <c r="S52" i="8" s="1"/>
  <c r="W52" i="8" s="1"/>
  <c r="D52" i="8"/>
  <c r="C52" i="8"/>
  <c r="B52" i="8"/>
  <c r="H51" i="8"/>
  <c r="G51" i="8"/>
  <c r="F51" i="8"/>
  <c r="E51" i="8"/>
  <c r="S51" i="8" s="1"/>
  <c r="W51" i="8" s="1"/>
  <c r="D51" i="8"/>
  <c r="C51" i="8"/>
  <c r="B51" i="8"/>
  <c r="H50" i="8"/>
  <c r="G50" i="8"/>
  <c r="F50" i="8"/>
  <c r="E50" i="8"/>
  <c r="S50" i="8" s="1"/>
  <c r="D50" i="8"/>
  <c r="C50" i="8"/>
  <c r="B50" i="8"/>
  <c r="H49" i="8"/>
  <c r="G49" i="8"/>
  <c r="F49" i="8"/>
  <c r="E49" i="8"/>
  <c r="S49" i="8" s="1"/>
  <c r="D49" i="8"/>
  <c r="C49" i="8"/>
  <c r="B49" i="8"/>
  <c r="H47" i="8"/>
  <c r="F47" i="8"/>
  <c r="E47" i="8"/>
  <c r="S47" i="8" s="1"/>
  <c r="W47" i="8" s="1"/>
  <c r="D47" i="8"/>
  <c r="C47" i="8"/>
  <c r="B47" i="8"/>
  <c r="H46" i="8"/>
  <c r="G46" i="8"/>
  <c r="F46" i="8"/>
  <c r="E46" i="8"/>
  <c r="S46" i="8" s="1"/>
  <c r="D46" i="8"/>
  <c r="C46" i="8"/>
  <c r="B46" i="8"/>
  <c r="H45" i="8"/>
  <c r="G45" i="8"/>
  <c r="F45" i="8"/>
  <c r="E45" i="8"/>
  <c r="S45" i="8" s="1"/>
  <c r="D45" i="8"/>
  <c r="C45" i="8"/>
  <c r="B45" i="8"/>
  <c r="H44" i="8"/>
  <c r="F44" i="8"/>
  <c r="E44" i="8"/>
  <c r="S44" i="8" s="1"/>
  <c r="W44" i="8" s="1"/>
  <c r="D44" i="8"/>
  <c r="C44" i="8"/>
  <c r="B44" i="8"/>
  <c r="H43" i="8"/>
  <c r="F43" i="8"/>
  <c r="E43" i="8"/>
  <c r="S43" i="8" s="1"/>
  <c r="W43" i="8" s="1"/>
  <c r="D43" i="8"/>
  <c r="C43" i="8"/>
  <c r="B43" i="8"/>
  <c r="H42" i="8"/>
  <c r="F42" i="8"/>
  <c r="E42" i="8"/>
  <c r="S42" i="8" s="1"/>
  <c r="D42" i="8"/>
  <c r="C42" i="8"/>
  <c r="B42" i="8"/>
  <c r="H40" i="8"/>
  <c r="G40" i="8"/>
  <c r="F40" i="8"/>
  <c r="E40" i="8"/>
  <c r="S40" i="8" s="1"/>
  <c r="W40" i="8" s="1"/>
  <c r="D40" i="8"/>
  <c r="C40" i="8"/>
  <c r="B40" i="8"/>
  <c r="H39" i="8"/>
  <c r="G39" i="8"/>
  <c r="F39" i="8"/>
  <c r="E39" i="8"/>
  <c r="S39" i="8" s="1"/>
  <c r="W39" i="8" s="1"/>
  <c r="D39" i="8"/>
  <c r="C39" i="8"/>
  <c r="B39" i="8"/>
  <c r="H38" i="8"/>
  <c r="G38" i="8"/>
  <c r="F38" i="8"/>
  <c r="E38" i="8"/>
  <c r="S38" i="8" s="1"/>
  <c r="D38" i="8"/>
  <c r="C38" i="8"/>
  <c r="B38" i="8"/>
  <c r="H37" i="8"/>
  <c r="G37" i="8"/>
  <c r="F37" i="8"/>
  <c r="E37" i="8"/>
  <c r="S37" i="8" s="1"/>
  <c r="D37" i="8"/>
  <c r="C37" i="8"/>
  <c r="B37" i="8"/>
  <c r="H36" i="8"/>
  <c r="G36" i="8"/>
  <c r="F36" i="8"/>
  <c r="E36" i="8"/>
  <c r="S36" i="8" s="1"/>
  <c r="W36" i="8" s="1"/>
  <c r="D36" i="8"/>
  <c r="C36" i="8"/>
  <c r="B36" i="8"/>
  <c r="H35" i="8"/>
  <c r="G35" i="8"/>
  <c r="F35" i="8"/>
  <c r="E35" i="8"/>
  <c r="S35" i="8" s="1"/>
  <c r="W35" i="8" s="1"/>
  <c r="D35" i="8"/>
  <c r="C35" i="8"/>
  <c r="B35" i="8"/>
  <c r="H33" i="8"/>
  <c r="F33" i="8"/>
  <c r="E33" i="8"/>
  <c r="S33" i="8" s="1"/>
  <c r="D33" i="8"/>
  <c r="C33" i="8"/>
  <c r="B33" i="8"/>
  <c r="H32" i="8"/>
  <c r="F32" i="8"/>
  <c r="E32" i="8"/>
  <c r="S32" i="8" s="1"/>
  <c r="W32" i="8" s="1"/>
  <c r="D32" i="8"/>
  <c r="C32" i="8"/>
  <c r="B32" i="8"/>
  <c r="H31" i="8"/>
  <c r="F31" i="8"/>
  <c r="E31" i="8"/>
  <c r="S31" i="8" s="1"/>
  <c r="W31" i="8" s="1"/>
  <c r="D31" i="8"/>
  <c r="C31" i="8"/>
  <c r="B31" i="8"/>
  <c r="H30" i="8"/>
  <c r="F30" i="8"/>
  <c r="E30" i="8"/>
  <c r="S30" i="8" s="1"/>
  <c r="D30" i="8"/>
  <c r="C30" i="8"/>
  <c r="B30" i="8"/>
  <c r="H29" i="8"/>
  <c r="F29" i="8"/>
  <c r="E29" i="8"/>
  <c r="S29" i="8" s="1"/>
  <c r="D29" i="8"/>
  <c r="C29" i="8"/>
  <c r="B29" i="8"/>
  <c r="H27" i="8"/>
  <c r="F27" i="8"/>
  <c r="E27" i="8"/>
  <c r="S27" i="8" s="1"/>
  <c r="W27" i="8" s="1"/>
  <c r="D27" i="8"/>
  <c r="C27" i="8"/>
  <c r="B27" i="8"/>
  <c r="H26" i="8"/>
  <c r="F26" i="8"/>
  <c r="E26" i="8"/>
  <c r="S26" i="8" s="1"/>
  <c r="D26" i="8"/>
  <c r="C26" i="8"/>
  <c r="B26" i="8"/>
  <c r="H25" i="8"/>
  <c r="F25" i="8"/>
  <c r="E25" i="8"/>
  <c r="S25" i="8" s="1"/>
  <c r="D25" i="8"/>
  <c r="C25" i="8"/>
  <c r="B25" i="8"/>
  <c r="H24" i="8"/>
  <c r="F24" i="8"/>
  <c r="E24" i="8"/>
  <c r="S24" i="8" s="1"/>
  <c r="W24" i="8" s="1"/>
  <c r="D24" i="8"/>
  <c r="C24" i="8"/>
  <c r="B24" i="8"/>
  <c r="H23" i="8"/>
  <c r="F23" i="8"/>
  <c r="E23" i="8"/>
  <c r="S23" i="8" s="1"/>
  <c r="W23" i="8" s="1"/>
  <c r="D23" i="8"/>
  <c r="C23" i="8"/>
  <c r="B23" i="8"/>
  <c r="H21" i="8"/>
  <c r="G21" i="8"/>
  <c r="F21" i="8"/>
  <c r="E21" i="8"/>
  <c r="S21" i="8" s="1"/>
  <c r="D21" i="8"/>
  <c r="C21" i="8"/>
  <c r="B21" i="8"/>
  <c r="H20" i="8"/>
  <c r="G20" i="8"/>
  <c r="F20" i="8"/>
  <c r="E20" i="8"/>
  <c r="S20" i="8" s="1"/>
  <c r="W20" i="8" s="1"/>
  <c r="D20" i="8"/>
  <c r="C20" i="8"/>
  <c r="B20" i="8"/>
  <c r="H19" i="8"/>
  <c r="G19" i="8"/>
  <c r="F19" i="8"/>
  <c r="E19" i="8"/>
  <c r="S19" i="8" s="1"/>
  <c r="W19" i="8" s="1"/>
  <c r="D19" i="8"/>
  <c r="C19" i="8"/>
  <c r="B19" i="8"/>
  <c r="H18" i="8"/>
  <c r="G18" i="8"/>
  <c r="F18" i="8"/>
  <c r="E18" i="8"/>
  <c r="S18" i="8" s="1"/>
  <c r="D18" i="8"/>
  <c r="C18" i="8"/>
  <c r="B18" i="8"/>
  <c r="H17" i="8"/>
  <c r="G17" i="8"/>
  <c r="F17" i="8"/>
  <c r="E17" i="8"/>
  <c r="S17" i="8" s="1"/>
  <c r="D17" i="8"/>
  <c r="C17" i="8"/>
  <c r="B17" i="8"/>
  <c r="H16" i="8"/>
  <c r="G16" i="8"/>
  <c r="F16" i="8"/>
  <c r="E16" i="8"/>
  <c r="S16" i="8" s="1"/>
  <c r="W16" i="8" s="1"/>
  <c r="D16" i="8"/>
  <c r="C16" i="8"/>
  <c r="B16" i="8"/>
  <c r="H14" i="8"/>
  <c r="F14" i="8"/>
  <c r="E14" i="8"/>
  <c r="S14" i="8" s="1"/>
  <c r="D14" i="8"/>
  <c r="C14" i="8"/>
  <c r="B14" i="8"/>
  <c r="H13" i="8"/>
  <c r="F13" i="8"/>
  <c r="E13" i="8"/>
  <c r="S13" i="8" s="1"/>
  <c r="D13" i="8"/>
  <c r="C13" i="8"/>
  <c r="B13" i="8"/>
  <c r="H12" i="8"/>
  <c r="F12" i="8"/>
  <c r="E12" i="8"/>
  <c r="S12" i="8" s="1"/>
  <c r="W12" i="8" s="1"/>
  <c r="D12" i="8"/>
  <c r="C12" i="8"/>
  <c r="B12" i="8"/>
  <c r="H11" i="8"/>
  <c r="F11" i="8"/>
  <c r="E11" i="8"/>
  <c r="S11" i="8" s="1"/>
  <c r="W11" i="8" s="1"/>
  <c r="D11" i="8"/>
  <c r="C11" i="8"/>
  <c r="B11" i="8"/>
  <c r="H10" i="8"/>
  <c r="F10" i="8"/>
  <c r="E10" i="8"/>
  <c r="S10" i="8" s="1"/>
  <c r="D10" i="8"/>
  <c r="C10" i="8"/>
  <c r="B10" i="8"/>
  <c r="H9" i="8"/>
  <c r="F9" i="8"/>
  <c r="E9" i="8"/>
  <c r="S9" i="8" s="1"/>
  <c r="D9" i="8"/>
  <c r="C9" i="8"/>
  <c r="B9" i="8"/>
  <c r="Z1038" i="8"/>
  <c r="U1038" i="8"/>
  <c r="Q1038" i="8"/>
  <c r="P1038" i="8"/>
  <c r="O1038" i="8"/>
  <c r="N1038" i="8"/>
  <c r="M1038" i="8"/>
  <c r="L1038" i="8"/>
  <c r="K1038" i="8"/>
  <c r="Z1037" i="8"/>
  <c r="U1037" i="8"/>
  <c r="Q1037" i="8"/>
  <c r="P1037" i="8"/>
  <c r="O1037" i="8"/>
  <c r="N1037" i="8"/>
  <c r="M1037" i="8"/>
  <c r="L1037" i="8"/>
  <c r="K1037" i="8"/>
  <c r="Z1036" i="8"/>
  <c r="U1036" i="8"/>
  <c r="S1036" i="8"/>
  <c r="W1036" i="8" s="1"/>
  <c r="Q1036" i="8"/>
  <c r="P1036" i="8"/>
  <c r="O1036" i="8"/>
  <c r="N1036" i="8"/>
  <c r="M1036" i="8"/>
  <c r="L1036" i="8"/>
  <c r="K1036" i="8"/>
  <c r="Z1035" i="8"/>
  <c r="U1035" i="8"/>
  <c r="Q1035" i="8"/>
  <c r="P1035" i="8"/>
  <c r="O1035" i="8"/>
  <c r="N1035" i="8"/>
  <c r="M1035" i="8"/>
  <c r="L1035" i="8"/>
  <c r="K1035" i="8"/>
  <c r="Z1034" i="8"/>
  <c r="U1034" i="8"/>
  <c r="Q1034" i="8"/>
  <c r="P1034" i="8"/>
  <c r="O1034" i="8"/>
  <c r="N1034" i="8"/>
  <c r="M1034" i="8"/>
  <c r="L1034" i="8"/>
  <c r="K1034" i="8"/>
  <c r="Z1033" i="8"/>
  <c r="U1033" i="8"/>
  <c r="Q1033" i="8"/>
  <c r="P1033" i="8"/>
  <c r="O1033" i="8"/>
  <c r="N1033" i="8"/>
  <c r="M1033" i="8"/>
  <c r="L1033" i="8"/>
  <c r="K1033" i="8"/>
  <c r="Z1032" i="8"/>
  <c r="U1032" i="8"/>
  <c r="R1032" i="8" s="1"/>
  <c r="Q1032" i="8"/>
  <c r="P1032" i="8"/>
  <c r="O1032" i="8"/>
  <c r="N1032" i="8"/>
  <c r="M1032" i="8"/>
  <c r="L1032" i="8"/>
  <c r="K1032" i="8"/>
  <c r="Z1031" i="8"/>
  <c r="U1031" i="8"/>
  <c r="Q1031" i="8"/>
  <c r="P1031" i="8"/>
  <c r="O1031" i="8"/>
  <c r="N1031" i="8"/>
  <c r="M1031" i="8"/>
  <c r="L1031" i="8"/>
  <c r="K1031" i="8"/>
  <c r="Z1030" i="8"/>
  <c r="U1030" i="8"/>
  <c r="Q1030" i="8"/>
  <c r="P1030" i="8"/>
  <c r="O1030" i="8"/>
  <c r="N1030" i="8"/>
  <c r="M1030" i="8"/>
  <c r="L1030" i="8"/>
  <c r="K1030" i="8"/>
  <c r="Z1029" i="8"/>
  <c r="U1029" i="8"/>
  <c r="Q1029" i="8"/>
  <c r="P1029" i="8"/>
  <c r="O1029" i="8"/>
  <c r="N1029" i="8"/>
  <c r="M1029" i="8"/>
  <c r="L1029" i="8"/>
  <c r="K1029" i="8"/>
  <c r="Z1028" i="8"/>
  <c r="U1028" i="8"/>
  <c r="Q1028" i="8"/>
  <c r="P1028" i="8"/>
  <c r="O1028" i="8"/>
  <c r="N1028" i="8"/>
  <c r="M1028" i="8"/>
  <c r="L1028" i="8"/>
  <c r="K1028" i="8"/>
  <c r="Z1027" i="8"/>
  <c r="U1027" i="8"/>
  <c r="Q1027" i="8"/>
  <c r="P1027" i="8"/>
  <c r="O1027" i="8"/>
  <c r="N1027" i="8"/>
  <c r="M1027" i="8"/>
  <c r="L1027" i="8"/>
  <c r="K1027" i="8"/>
  <c r="Z1026" i="8"/>
  <c r="U1026" i="8"/>
  <c r="Q1026" i="8"/>
  <c r="P1026" i="8"/>
  <c r="O1026" i="8"/>
  <c r="N1026" i="8"/>
  <c r="M1026" i="8"/>
  <c r="L1026" i="8"/>
  <c r="K1026" i="8"/>
  <c r="Z1025" i="8"/>
  <c r="U1025" i="8"/>
  <c r="Q1025" i="8"/>
  <c r="P1025" i="8"/>
  <c r="O1025" i="8"/>
  <c r="N1025" i="8"/>
  <c r="M1025" i="8"/>
  <c r="L1025" i="8"/>
  <c r="K1025" i="8"/>
  <c r="Z1024" i="8"/>
  <c r="U1024" i="8"/>
  <c r="Q1024" i="8"/>
  <c r="P1024" i="8"/>
  <c r="O1024" i="8"/>
  <c r="N1024" i="8"/>
  <c r="M1024" i="8"/>
  <c r="L1024" i="8"/>
  <c r="K1024" i="8"/>
  <c r="Z1023" i="8"/>
  <c r="U1023" i="8"/>
  <c r="Q1023" i="8"/>
  <c r="P1023" i="8"/>
  <c r="O1023" i="8"/>
  <c r="N1023" i="8"/>
  <c r="M1023" i="8"/>
  <c r="L1023" i="8"/>
  <c r="K1023" i="8"/>
  <c r="Z1022" i="8"/>
  <c r="U1022" i="8"/>
  <c r="Q1022" i="8"/>
  <c r="P1022" i="8"/>
  <c r="O1022" i="8"/>
  <c r="N1022" i="8"/>
  <c r="M1022" i="8"/>
  <c r="L1022" i="8"/>
  <c r="K1022" i="8"/>
  <c r="Z1021" i="8"/>
  <c r="U1021" i="8"/>
  <c r="W1021" i="8"/>
  <c r="Z1020" i="8"/>
  <c r="U1020" i="8"/>
  <c r="Q1020" i="8"/>
  <c r="P1020" i="8"/>
  <c r="O1020" i="8"/>
  <c r="N1020" i="8"/>
  <c r="M1020" i="8"/>
  <c r="L1020" i="8"/>
  <c r="K1020" i="8"/>
  <c r="Z1019" i="8"/>
  <c r="U1019" i="8"/>
  <c r="Q1019" i="8"/>
  <c r="P1019" i="8"/>
  <c r="O1019" i="8"/>
  <c r="N1019" i="8"/>
  <c r="M1019" i="8"/>
  <c r="L1019" i="8"/>
  <c r="K1019" i="8"/>
  <c r="Z1018" i="8"/>
  <c r="U1018" i="8"/>
  <c r="Q1018" i="8"/>
  <c r="P1018" i="8"/>
  <c r="O1018" i="8"/>
  <c r="N1018" i="8"/>
  <c r="M1018" i="8"/>
  <c r="L1018" i="8"/>
  <c r="K1018" i="8"/>
  <c r="Z1017" i="8"/>
  <c r="U1017" i="8"/>
  <c r="Q1017" i="8"/>
  <c r="P1017" i="8"/>
  <c r="O1017" i="8"/>
  <c r="N1017" i="8"/>
  <c r="M1017" i="8"/>
  <c r="L1017" i="8"/>
  <c r="K1017" i="8"/>
  <c r="Z1016" i="8"/>
  <c r="U1016" i="8"/>
  <c r="Q1016" i="8"/>
  <c r="P1016" i="8"/>
  <c r="O1016" i="8"/>
  <c r="N1016" i="8"/>
  <c r="M1016" i="8"/>
  <c r="L1016" i="8"/>
  <c r="K1016" i="8"/>
  <c r="Z1015" i="8"/>
  <c r="U1015" i="8"/>
  <c r="Q1015" i="8"/>
  <c r="P1015" i="8"/>
  <c r="O1015" i="8"/>
  <c r="N1015" i="8"/>
  <c r="M1015" i="8"/>
  <c r="L1015" i="8"/>
  <c r="K1015" i="8"/>
  <c r="Z1014" i="8"/>
  <c r="U1014" i="8"/>
  <c r="Q1014" i="8"/>
  <c r="P1014" i="8"/>
  <c r="O1014" i="8"/>
  <c r="N1014" i="8"/>
  <c r="M1014" i="8"/>
  <c r="L1014" i="8"/>
  <c r="K1014" i="8"/>
  <c r="Z1013" i="8"/>
  <c r="U1013" i="8"/>
  <c r="Q1013" i="8"/>
  <c r="P1013" i="8"/>
  <c r="O1013" i="8"/>
  <c r="N1013" i="8"/>
  <c r="M1013" i="8"/>
  <c r="L1013" i="8"/>
  <c r="K1013" i="8"/>
  <c r="Z1012" i="8"/>
  <c r="U1012" i="8"/>
  <c r="Q1012" i="8"/>
  <c r="P1012" i="8"/>
  <c r="O1012" i="8"/>
  <c r="N1012" i="8"/>
  <c r="M1012" i="8"/>
  <c r="L1012" i="8"/>
  <c r="K1012" i="8"/>
  <c r="Z1011" i="8"/>
  <c r="U1011" i="8"/>
  <c r="Q1011" i="8"/>
  <c r="P1011" i="8"/>
  <c r="O1011" i="8"/>
  <c r="N1011" i="8"/>
  <c r="M1011" i="8"/>
  <c r="L1011" i="8"/>
  <c r="K1011" i="8"/>
  <c r="Z1010" i="8"/>
  <c r="U1010" i="8"/>
  <c r="Q1010" i="8"/>
  <c r="P1010" i="8"/>
  <c r="O1010" i="8"/>
  <c r="N1010" i="8"/>
  <c r="M1010" i="8"/>
  <c r="L1010" i="8"/>
  <c r="K1010" i="8"/>
  <c r="Z1009" i="8"/>
  <c r="U1009" i="8"/>
  <c r="Q1009" i="8"/>
  <c r="P1009" i="8"/>
  <c r="O1009" i="8"/>
  <c r="N1009" i="8"/>
  <c r="M1009" i="8"/>
  <c r="L1009" i="8"/>
  <c r="K1009" i="8"/>
  <c r="Z1008" i="8"/>
  <c r="U1008" i="8"/>
  <c r="Q1008" i="8"/>
  <c r="P1008" i="8"/>
  <c r="O1008" i="8"/>
  <c r="N1008" i="8"/>
  <c r="M1008" i="8"/>
  <c r="L1008" i="8"/>
  <c r="K1008" i="8"/>
  <c r="Z1007" i="8"/>
  <c r="U1007" i="8"/>
  <c r="Q1007" i="8"/>
  <c r="P1007" i="8"/>
  <c r="O1007" i="8"/>
  <c r="N1007" i="8"/>
  <c r="M1007" i="8"/>
  <c r="L1007" i="8"/>
  <c r="K1007" i="8"/>
  <c r="Z1006" i="8"/>
  <c r="U1006" i="8"/>
  <c r="Q1006" i="8"/>
  <c r="P1006" i="8"/>
  <c r="O1006" i="8"/>
  <c r="N1006" i="8"/>
  <c r="M1006" i="8"/>
  <c r="L1006" i="8"/>
  <c r="K1006" i="8"/>
  <c r="Z1005" i="8"/>
  <c r="U1005" i="8"/>
  <c r="Q1005" i="8"/>
  <c r="P1005" i="8"/>
  <c r="O1005" i="8"/>
  <c r="N1005" i="8"/>
  <c r="M1005" i="8"/>
  <c r="L1005" i="8"/>
  <c r="K1005" i="8"/>
  <c r="Z1004" i="8"/>
  <c r="U1004" i="8"/>
  <c r="Q1004" i="8"/>
  <c r="P1004" i="8"/>
  <c r="O1004" i="8"/>
  <c r="N1004" i="8"/>
  <c r="M1004" i="8"/>
  <c r="L1004" i="8"/>
  <c r="K1004" i="8"/>
  <c r="Z1003" i="8"/>
  <c r="U1003" i="8"/>
  <c r="Q1003" i="8"/>
  <c r="P1003" i="8"/>
  <c r="O1003" i="8"/>
  <c r="N1003" i="8"/>
  <c r="M1003" i="8"/>
  <c r="L1003" i="8"/>
  <c r="K1003" i="8"/>
  <c r="Z1002" i="8"/>
  <c r="U1002" i="8"/>
  <c r="Q1002" i="8"/>
  <c r="P1002" i="8"/>
  <c r="O1002" i="8"/>
  <c r="N1002" i="8"/>
  <c r="M1002" i="8"/>
  <c r="L1002" i="8"/>
  <c r="K1002" i="8"/>
  <c r="Z1001" i="8"/>
  <c r="U1001" i="8"/>
  <c r="Q1001" i="8"/>
  <c r="P1001" i="8"/>
  <c r="O1001" i="8"/>
  <c r="N1001" i="8"/>
  <c r="M1001" i="8"/>
  <c r="L1001" i="8"/>
  <c r="K1001" i="8"/>
  <c r="Z1000" i="8"/>
  <c r="U1000" i="8"/>
  <c r="Q1000" i="8"/>
  <c r="P1000" i="8"/>
  <c r="O1000" i="8"/>
  <c r="N1000" i="8"/>
  <c r="M1000" i="8"/>
  <c r="L1000" i="8"/>
  <c r="K1000" i="8"/>
  <c r="Z999" i="8"/>
  <c r="U999" i="8"/>
  <c r="Q999" i="8"/>
  <c r="P999" i="8"/>
  <c r="O999" i="8"/>
  <c r="N999" i="8"/>
  <c r="M999" i="8"/>
  <c r="L999" i="8"/>
  <c r="K999" i="8"/>
  <c r="Z998" i="8"/>
  <c r="U998" i="8"/>
  <c r="W998" i="8"/>
  <c r="Z997" i="8"/>
  <c r="U997" i="8"/>
  <c r="Q997" i="8"/>
  <c r="P997" i="8"/>
  <c r="O997" i="8"/>
  <c r="N997" i="8"/>
  <c r="M997" i="8"/>
  <c r="L997" i="8"/>
  <c r="K997" i="8"/>
  <c r="Z996" i="8"/>
  <c r="U996" i="8"/>
  <c r="Q996" i="8"/>
  <c r="P996" i="8"/>
  <c r="O996" i="8"/>
  <c r="N996" i="8"/>
  <c r="M996" i="8"/>
  <c r="L996" i="8"/>
  <c r="K996" i="8"/>
  <c r="Z995" i="8"/>
  <c r="U995" i="8"/>
  <c r="Q995" i="8"/>
  <c r="P995" i="8"/>
  <c r="O995" i="8"/>
  <c r="N995" i="8"/>
  <c r="M995" i="8"/>
  <c r="L995" i="8"/>
  <c r="K995" i="8"/>
  <c r="Z994" i="8"/>
  <c r="U994" i="8"/>
  <c r="Q994" i="8"/>
  <c r="P994" i="8"/>
  <c r="O994" i="8"/>
  <c r="N994" i="8"/>
  <c r="M994" i="8"/>
  <c r="L994" i="8"/>
  <c r="K994" i="8"/>
  <c r="Z993" i="8"/>
  <c r="U993" i="8"/>
  <c r="Q993" i="8"/>
  <c r="P993" i="8"/>
  <c r="O993" i="8"/>
  <c r="N993" i="8"/>
  <c r="M993" i="8"/>
  <c r="L993" i="8"/>
  <c r="K993" i="8"/>
  <c r="Z992" i="8"/>
  <c r="U992" i="8"/>
  <c r="Q992" i="8"/>
  <c r="P992" i="8"/>
  <c r="O992" i="8"/>
  <c r="N992" i="8"/>
  <c r="M992" i="8"/>
  <c r="L992" i="8"/>
  <c r="K992" i="8"/>
  <c r="Z991" i="8"/>
  <c r="U991" i="8"/>
  <c r="Q991" i="8"/>
  <c r="P991" i="8"/>
  <c r="O991" i="8"/>
  <c r="N991" i="8"/>
  <c r="M991" i="8"/>
  <c r="L991" i="8"/>
  <c r="K991" i="8"/>
  <c r="Z990" i="8"/>
  <c r="U990" i="8"/>
  <c r="Q990" i="8"/>
  <c r="P990" i="8"/>
  <c r="O990" i="8"/>
  <c r="N990" i="8"/>
  <c r="M990" i="8"/>
  <c r="L990" i="8"/>
  <c r="K990" i="8"/>
  <c r="Z989" i="8"/>
  <c r="U989" i="8"/>
  <c r="Q989" i="8"/>
  <c r="P989" i="8"/>
  <c r="O989" i="8"/>
  <c r="N989" i="8"/>
  <c r="M989" i="8"/>
  <c r="L989" i="8"/>
  <c r="K989" i="8"/>
  <c r="Z988" i="8"/>
  <c r="U988" i="8"/>
  <c r="Q988" i="8"/>
  <c r="P988" i="8"/>
  <c r="O988" i="8"/>
  <c r="N988" i="8"/>
  <c r="M988" i="8"/>
  <c r="L988" i="8"/>
  <c r="K988" i="8"/>
  <c r="Z987" i="8"/>
  <c r="U987" i="8"/>
  <c r="Q987" i="8"/>
  <c r="P987" i="8"/>
  <c r="O987" i="8"/>
  <c r="N987" i="8"/>
  <c r="M987" i="8"/>
  <c r="L987" i="8"/>
  <c r="K987" i="8"/>
  <c r="Z986" i="8"/>
  <c r="U986" i="8"/>
  <c r="Q986" i="8"/>
  <c r="P986" i="8"/>
  <c r="O986" i="8"/>
  <c r="N986" i="8"/>
  <c r="M986" i="8"/>
  <c r="L986" i="8"/>
  <c r="K986" i="8"/>
  <c r="Z985" i="8"/>
  <c r="U985" i="8"/>
  <c r="Q985" i="8"/>
  <c r="P985" i="8"/>
  <c r="O985" i="8"/>
  <c r="N985" i="8"/>
  <c r="M985" i="8"/>
  <c r="L985" i="8"/>
  <c r="K985" i="8"/>
  <c r="Z984" i="8"/>
  <c r="U984" i="8"/>
  <c r="Q984" i="8"/>
  <c r="P984" i="8"/>
  <c r="O984" i="8"/>
  <c r="N984" i="8"/>
  <c r="M984" i="8"/>
  <c r="L984" i="8"/>
  <c r="K984" i="8"/>
  <c r="Z983" i="8"/>
  <c r="U983" i="8"/>
  <c r="Q983" i="8"/>
  <c r="P983" i="8"/>
  <c r="O983" i="8"/>
  <c r="N983" i="8"/>
  <c r="M983" i="8"/>
  <c r="L983" i="8"/>
  <c r="K983" i="8"/>
  <c r="Z982" i="8"/>
  <c r="U982" i="8"/>
  <c r="Q982" i="8"/>
  <c r="P982" i="8"/>
  <c r="O982" i="8"/>
  <c r="N982" i="8"/>
  <c r="M982" i="8"/>
  <c r="L982" i="8"/>
  <c r="K982" i="8"/>
  <c r="Z981" i="8"/>
  <c r="U981" i="8"/>
  <c r="Q981" i="8"/>
  <c r="P981" i="8"/>
  <c r="O981" i="8"/>
  <c r="N981" i="8"/>
  <c r="M981" i="8"/>
  <c r="L981" i="8"/>
  <c r="K981" i="8"/>
  <c r="Z980" i="8"/>
  <c r="U980" i="8"/>
  <c r="Q980" i="8"/>
  <c r="P980" i="8"/>
  <c r="O980" i="8"/>
  <c r="N980" i="8"/>
  <c r="M980" i="8"/>
  <c r="L980" i="8"/>
  <c r="K980" i="8"/>
  <c r="Z979" i="8"/>
  <c r="U979" i="8"/>
  <c r="Q979" i="8"/>
  <c r="P979" i="8"/>
  <c r="O979" i="8"/>
  <c r="N979" i="8"/>
  <c r="M979" i="8"/>
  <c r="L979" i="8"/>
  <c r="K979" i="8"/>
  <c r="Z978" i="8"/>
  <c r="U978" i="8"/>
  <c r="Q978" i="8"/>
  <c r="P978" i="8"/>
  <c r="O978" i="8"/>
  <c r="N978" i="8"/>
  <c r="M978" i="8"/>
  <c r="L978" i="8"/>
  <c r="K978" i="8"/>
  <c r="Z977" i="8"/>
  <c r="U977" i="8"/>
  <c r="Q977" i="8"/>
  <c r="P977" i="8"/>
  <c r="O977" i="8"/>
  <c r="N977" i="8"/>
  <c r="M977" i="8"/>
  <c r="L977" i="8"/>
  <c r="K977" i="8"/>
  <c r="Z976" i="8"/>
  <c r="U976" i="8"/>
  <c r="Q976" i="8"/>
  <c r="P976" i="8"/>
  <c r="O976" i="8"/>
  <c r="N976" i="8"/>
  <c r="M976" i="8"/>
  <c r="L976" i="8"/>
  <c r="K976" i="8"/>
  <c r="Z975" i="8"/>
  <c r="U975" i="8"/>
  <c r="W975" i="8"/>
  <c r="Z974" i="8"/>
  <c r="U974" i="8"/>
  <c r="Q974" i="8"/>
  <c r="P974" i="8"/>
  <c r="O974" i="8"/>
  <c r="N974" i="8"/>
  <c r="M974" i="8"/>
  <c r="L974" i="8"/>
  <c r="K974" i="8"/>
  <c r="Z973" i="8"/>
  <c r="U973" i="8"/>
  <c r="Q973" i="8"/>
  <c r="P973" i="8"/>
  <c r="O973" i="8"/>
  <c r="N973" i="8"/>
  <c r="M973" i="8"/>
  <c r="L973" i="8"/>
  <c r="K973" i="8"/>
  <c r="Z972" i="8"/>
  <c r="U972" i="8"/>
  <c r="Q972" i="8"/>
  <c r="P972" i="8"/>
  <c r="O972" i="8"/>
  <c r="N972" i="8"/>
  <c r="M972" i="8"/>
  <c r="L972" i="8"/>
  <c r="K972" i="8"/>
  <c r="Z971" i="8"/>
  <c r="U971" i="8"/>
  <c r="Q971" i="8"/>
  <c r="P971" i="8"/>
  <c r="O971" i="8"/>
  <c r="N971" i="8"/>
  <c r="M971" i="8"/>
  <c r="L971" i="8"/>
  <c r="K971" i="8"/>
  <c r="Z970" i="8"/>
  <c r="U970" i="8"/>
  <c r="Q970" i="8"/>
  <c r="P970" i="8"/>
  <c r="O970" i="8"/>
  <c r="N970" i="8"/>
  <c r="M970" i="8"/>
  <c r="L970" i="8"/>
  <c r="K970" i="8"/>
  <c r="Z969" i="8"/>
  <c r="U969" i="8"/>
  <c r="Q969" i="8"/>
  <c r="P969" i="8"/>
  <c r="O969" i="8"/>
  <c r="N969" i="8"/>
  <c r="M969" i="8"/>
  <c r="L969" i="8"/>
  <c r="K969" i="8"/>
  <c r="Z968" i="8"/>
  <c r="U968" i="8"/>
  <c r="Q968" i="8"/>
  <c r="P968" i="8"/>
  <c r="O968" i="8"/>
  <c r="N968" i="8"/>
  <c r="M968" i="8"/>
  <c r="L968" i="8"/>
  <c r="K968" i="8"/>
  <c r="Z967" i="8"/>
  <c r="U967" i="8"/>
  <c r="Q967" i="8"/>
  <c r="P967" i="8"/>
  <c r="O967" i="8"/>
  <c r="N967" i="8"/>
  <c r="M967" i="8"/>
  <c r="L967" i="8"/>
  <c r="K967" i="8"/>
  <c r="Z966" i="8"/>
  <c r="U966" i="8"/>
  <c r="Q966" i="8"/>
  <c r="P966" i="8"/>
  <c r="O966" i="8"/>
  <c r="N966" i="8"/>
  <c r="M966" i="8"/>
  <c r="L966" i="8"/>
  <c r="K966" i="8"/>
  <c r="Z965" i="8"/>
  <c r="U965" i="8"/>
  <c r="Q965" i="8"/>
  <c r="P965" i="8"/>
  <c r="O965" i="8"/>
  <c r="N965" i="8"/>
  <c r="M965" i="8"/>
  <c r="L965" i="8"/>
  <c r="K965" i="8"/>
  <c r="Z964" i="8"/>
  <c r="U964" i="8"/>
  <c r="Q964" i="8"/>
  <c r="P964" i="8"/>
  <c r="O964" i="8"/>
  <c r="N964" i="8"/>
  <c r="M964" i="8"/>
  <c r="L964" i="8"/>
  <c r="K964" i="8"/>
  <c r="Z963" i="8"/>
  <c r="U963" i="8"/>
  <c r="Q963" i="8"/>
  <c r="P963" i="8"/>
  <c r="O963" i="8"/>
  <c r="N963" i="8"/>
  <c r="M963" i="8"/>
  <c r="L963" i="8"/>
  <c r="K963" i="8"/>
  <c r="Z962" i="8"/>
  <c r="U962" i="8"/>
  <c r="Q962" i="8"/>
  <c r="P962" i="8"/>
  <c r="O962" i="8"/>
  <c r="N962" i="8"/>
  <c r="M962" i="8"/>
  <c r="L962" i="8"/>
  <c r="K962" i="8"/>
  <c r="Z961" i="8"/>
  <c r="U961" i="8"/>
  <c r="Q961" i="8"/>
  <c r="P961" i="8"/>
  <c r="O961" i="8"/>
  <c r="N961" i="8"/>
  <c r="M961" i="8"/>
  <c r="L961" i="8"/>
  <c r="K961" i="8"/>
  <c r="Z960" i="8"/>
  <c r="U960" i="8"/>
  <c r="Q960" i="8"/>
  <c r="P960" i="8"/>
  <c r="O960" i="8"/>
  <c r="N960" i="8"/>
  <c r="M960" i="8"/>
  <c r="L960" i="8"/>
  <c r="K960" i="8"/>
  <c r="Z959" i="8"/>
  <c r="U959" i="8"/>
  <c r="Q959" i="8"/>
  <c r="P959" i="8"/>
  <c r="O959" i="8"/>
  <c r="N959" i="8"/>
  <c r="M959" i="8"/>
  <c r="L959" i="8"/>
  <c r="K959" i="8"/>
  <c r="Z958" i="8"/>
  <c r="U958" i="8"/>
  <c r="Q958" i="8"/>
  <c r="P958" i="8"/>
  <c r="O958" i="8"/>
  <c r="N958" i="8"/>
  <c r="M958" i="8"/>
  <c r="L958" i="8"/>
  <c r="K958" i="8"/>
  <c r="Z957" i="8"/>
  <c r="U957" i="8"/>
  <c r="Q957" i="8"/>
  <c r="P957" i="8"/>
  <c r="O957" i="8"/>
  <c r="N957" i="8"/>
  <c r="M957" i="8"/>
  <c r="L957" i="8"/>
  <c r="K957" i="8"/>
  <c r="Z956" i="8"/>
  <c r="U956" i="8"/>
  <c r="Q956" i="8"/>
  <c r="P956" i="8"/>
  <c r="O956" i="8"/>
  <c r="N956" i="8"/>
  <c r="M956" i="8"/>
  <c r="L956" i="8"/>
  <c r="K956" i="8"/>
  <c r="Z955" i="8"/>
  <c r="U955" i="8"/>
  <c r="Q955" i="8"/>
  <c r="P955" i="8"/>
  <c r="O955" i="8"/>
  <c r="N955" i="8"/>
  <c r="M955" i="8"/>
  <c r="L955" i="8"/>
  <c r="K955" i="8"/>
  <c r="Z954" i="8"/>
  <c r="U954" i="8"/>
  <c r="Q954" i="8"/>
  <c r="P954" i="8"/>
  <c r="O954" i="8"/>
  <c r="N954" i="8"/>
  <c r="M954" i="8"/>
  <c r="L954" i="8"/>
  <c r="K954" i="8"/>
  <c r="Z953" i="8"/>
  <c r="U953" i="8"/>
  <c r="Q953" i="8"/>
  <c r="P953" i="8"/>
  <c r="O953" i="8"/>
  <c r="N953" i="8"/>
  <c r="M953" i="8"/>
  <c r="L953" i="8"/>
  <c r="K953" i="8"/>
  <c r="Z952" i="8"/>
  <c r="U952" i="8"/>
  <c r="Z951" i="8"/>
  <c r="U951" i="8"/>
  <c r="Q951" i="8"/>
  <c r="P951" i="8"/>
  <c r="O951" i="8"/>
  <c r="N951" i="8"/>
  <c r="M951" i="8"/>
  <c r="L951" i="8"/>
  <c r="K951" i="8"/>
  <c r="Z950" i="8"/>
  <c r="U950" i="8"/>
  <c r="Q950" i="8"/>
  <c r="P950" i="8"/>
  <c r="O950" i="8"/>
  <c r="N950" i="8"/>
  <c r="M950" i="8"/>
  <c r="L950" i="8"/>
  <c r="K950" i="8"/>
  <c r="Z949" i="8"/>
  <c r="U949" i="8"/>
  <c r="Q949" i="8"/>
  <c r="P949" i="8"/>
  <c r="O949" i="8"/>
  <c r="N949" i="8"/>
  <c r="M949" i="8"/>
  <c r="L949" i="8"/>
  <c r="K949" i="8"/>
  <c r="Z948" i="8"/>
  <c r="U948" i="8"/>
  <c r="Q948" i="8"/>
  <c r="P948" i="8"/>
  <c r="O948" i="8"/>
  <c r="N948" i="8"/>
  <c r="M948" i="8"/>
  <c r="L948" i="8"/>
  <c r="K948" i="8"/>
  <c r="Z947" i="8"/>
  <c r="U947" i="8"/>
  <c r="Q947" i="8"/>
  <c r="P947" i="8"/>
  <c r="O947" i="8"/>
  <c r="N947" i="8"/>
  <c r="M947" i="8"/>
  <c r="L947" i="8"/>
  <c r="K947" i="8"/>
  <c r="Z946" i="8"/>
  <c r="U946" i="8"/>
  <c r="Q946" i="8"/>
  <c r="P946" i="8"/>
  <c r="O946" i="8"/>
  <c r="N946" i="8"/>
  <c r="M946" i="8"/>
  <c r="L946" i="8"/>
  <c r="K946" i="8"/>
  <c r="Z945" i="8"/>
  <c r="U945" i="8"/>
  <c r="Q945" i="8"/>
  <c r="P945" i="8"/>
  <c r="O945" i="8"/>
  <c r="N945" i="8"/>
  <c r="M945" i="8"/>
  <c r="L945" i="8"/>
  <c r="K945" i="8"/>
  <c r="Z944" i="8"/>
  <c r="U944" i="8"/>
  <c r="Q944" i="8"/>
  <c r="P944" i="8"/>
  <c r="O944" i="8"/>
  <c r="N944" i="8"/>
  <c r="M944" i="8"/>
  <c r="L944" i="8"/>
  <c r="K944" i="8"/>
  <c r="Z943" i="8"/>
  <c r="U943" i="8"/>
  <c r="Q943" i="8"/>
  <c r="P943" i="8"/>
  <c r="O943" i="8"/>
  <c r="N943" i="8"/>
  <c r="M943" i="8"/>
  <c r="L943" i="8"/>
  <c r="K943" i="8"/>
  <c r="Z942" i="8"/>
  <c r="U942" i="8"/>
  <c r="Q942" i="8"/>
  <c r="P942" i="8"/>
  <c r="O942" i="8"/>
  <c r="N942" i="8"/>
  <c r="M942" i="8"/>
  <c r="L942" i="8"/>
  <c r="K942" i="8"/>
  <c r="Z941" i="8"/>
  <c r="U941" i="8"/>
  <c r="Q941" i="8"/>
  <c r="P941" i="8"/>
  <c r="O941" i="8"/>
  <c r="N941" i="8"/>
  <c r="M941" i="8"/>
  <c r="L941" i="8"/>
  <c r="K941" i="8"/>
  <c r="Z940" i="8"/>
  <c r="U940" i="8"/>
  <c r="Q940" i="8"/>
  <c r="P940" i="8"/>
  <c r="O940" i="8"/>
  <c r="N940" i="8"/>
  <c r="M940" i="8"/>
  <c r="L940" i="8"/>
  <c r="K940" i="8"/>
  <c r="Z939" i="8"/>
  <c r="U939" i="8"/>
  <c r="Q939" i="8"/>
  <c r="P939" i="8"/>
  <c r="O939" i="8"/>
  <c r="N939" i="8"/>
  <c r="M939" i="8"/>
  <c r="L939" i="8"/>
  <c r="K939" i="8"/>
  <c r="Z938" i="8"/>
  <c r="U938" i="8"/>
  <c r="Q938" i="8"/>
  <c r="P938" i="8"/>
  <c r="O938" i="8"/>
  <c r="N938" i="8"/>
  <c r="M938" i="8"/>
  <c r="L938" i="8"/>
  <c r="K938" i="8"/>
  <c r="Z937" i="8"/>
  <c r="U937" i="8"/>
  <c r="Q937" i="8"/>
  <c r="P937" i="8"/>
  <c r="O937" i="8"/>
  <c r="N937" i="8"/>
  <c r="M937" i="8"/>
  <c r="L937" i="8"/>
  <c r="K937" i="8"/>
  <c r="Z936" i="8"/>
  <c r="U936" i="8"/>
  <c r="Q936" i="8"/>
  <c r="P936" i="8"/>
  <c r="O936" i="8"/>
  <c r="N936" i="8"/>
  <c r="M936" i="8"/>
  <c r="L936" i="8"/>
  <c r="K936" i="8"/>
  <c r="Z935" i="8"/>
  <c r="U935" i="8"/>
  <c r="Q935" i="8"/>
  <c r="P935" i="8"/>
  <c r="O935" i="8"/>
  <c r="N935" i="8"/>
  <c r="M935" i="8"/>
  <c r="L935" i="8"/>
  <c r="K935" i="8"/>
  <c r="Z934" i="8"/>
  <c r="U934" i="8"/>
  <c r="Q934" i="8"/>
  <c r="P934" i="8"/>
  <c r="O934" i="8"/>
  <c r="N934" i="8"/>
  <c r="M934" i="8"/>
  <c r="L934" i="8"/>
  <c r="K934" i="8"/>
  <c r="Z933" i="8"/>
  <c r="U933" i="8"/>
  <c r="Q933" i="8"/>
  <c r="P933" i="8"/>
  <c r="O933" i="8"/>
  <c r="N933" i="8"/>
  <c r="M933" i="8"/>
  <c r="L933" i="8"/>
  <c r="K933" i="8"/>
  <c r="Z932" i="8"/>
  <c r="U932" i="8"/>
  <c r="Q932" i="8"/>
  <c r="P932" i="8"/>
  <c r="O932" i="8"/>
  <c r="N932" i="8"/>
  <c r="M932" i="8"/>
  <c r="L932" i="8"/>
  <c r="K932" i="8"/>
  <c r="Z931" i="8"/>
  <c r="U931" i="8"/>
  <c r="Q931" i="8"/>
  <c r="P931" i="8"/>
  <c r="O931" i="8"/>
  <c r="N931" i="8"/>
  <c r="M931" i="8"/>
  <c r="L931" i="8"/>
  <c r="K931" i="8"/>
  <c r="Z930" i="8"/>
  <c r="U930" i="8"/>
  <c r="W930" i="8"/>
  <c r="Z929" i="8"/>
  <c r="U929" i="8"/>
  <c r="Q929" i="8"/>
  <c r="P929" i="8"/>
  <c r="O929" i="8"/>
  <c r="N929" i="8"/>
  <c r="M929" i="8"/>
  <c r="L929" i="8"/>
  <c r="K929" i="8"/>
  <c r="Z928" i="8"/>
  <c r="U928" i="8"/>
  <c r="Q928" i="8"/>
  <c r="P928" i="8"/>
  <c r="O928" i="8"/>
  <c r="N928" i="8"/>
  <c r="M928" i="8"/>
  <c r="L928" i="8"/>
  <c r="K928" i="8"/>
  <c r="Z927" i="8"/>
  <c r="U927" i="8"/>
  <c r="Q927" i="8"/>
  <c r="P927" i="8"/>
  <c r="O927" i="8"/>
  <c r="N927" i="8"/>
  <c r="M927" i="8"/>
  <c r="L927" i="8"/>
  <c r="K927" i="8"/>
  <c r="Z926" i="8"/>
  <c r="U926" i="8"/>
  <c r="Q926" i="8"/>
  <c r="P926" i="8"/>
  <c r="O926" i="8"/>
  <c r="N926" i="8"/>
  <c r="M926" i="8"/>
  <c r="L926" i="8"/>
  <c r="K926" i="8"/>
  <c r="Z925" i="8"/>
  <c r="U925" i="8"/>
  <c r="Q925" i="8"/>
  <c r="P925" i="8"/>
  <c r="O925" i="8"/>
  <c r="N925" i="8"/>
  <c r="M925" i="8"/>
  <c r="L925" i="8"/>
  <c r="K925" i="8"/>
  <c r="Z924" i="8"/>
  <c r="U924" i="8"/>
  <c r="Q924" i="8"/>
  <c r="P924" i="8"/>
  <c r="O924" i="8"/>
  <c r="N924" i="8"/>
  <c r="M924" i="8"/>
  <c r="L924" i="8"/>
  <c r="K924" i="8"/>
  <c r="Z923" i="8"/>
  <c r="U923" i="8"/>
  <c r="Q923" i="8"/>
  <c r="P923" i="8"/>
  <c r="O923" i="8"/>
  <c r="N923" i="8"/>
  <c r="M923" i="8"/>
  <c r="L923" i="8"/>
  <c r="K923" i="8"/>
  <c r="Z922" i="8"/>
  <c r="U922" i="8"/>
  <c r="Q922" i="8"/>
  <c r="P922" i="8"/>
  <c r="O922" i="8"/>
  <c r="N922" i="8"/>
  <c r="M922" i="8"/>
  <c r="L922" i="8"/>
  <c r="K922" i="8"/>
  <c r="Z921" i="8"/>
  <c r="U921" i="8"/>
  <c r="Q921" i="8"/>
  <c r="P921" i="8"/>
  <c r="O921" i="8"/>
  <c r="N921" i="8"/>
  <c r="M921" i="8"/>
  <c r="L921" i="8"/>
  <c r="K921" i="8"/>
  <c r="Z920" i="8"/>
  <c r="U920" i="8"/>
  <c r="Q920" i="8"/>
  <c r="P920" i="8"/>
  <c r="O920" i="8"/>
  <c r="N920" i="8"/>
  <c r="M920" i="8"/>
  <c r="L920" i="8"/>
  <c r="K920" i="8"/>
  <c r="Z919" i="8"/>
  <c r="U919" i="8"/>
  <c r="Q919" i="8"/>
  <c r="P919" i="8"/>
  <c r="O919" i="8"/>
  <c r="N919" i="8"/>
  <c r="M919" i="8"/>
  <c r="L919" i="8"/>
  <c r="K919" i="8"/>
  <c r="Z918" i="8"/>
  <c r="U918" i="8"/>
  <c r="Q918" i="8"/>
  <c r="P918" i="8"/>
  <c r="O918" i="8"/>
  <c r="N918" i="8"/>
  <c r="M918" i="8"/>
  <c r="L918" i="8"/>
  <c r="K918" i="8"/>
  <c r="Z917" i="8"/>
  <c r="U917" i="8"/>
  <c r="Q917" i="8"/>
  <c r="P917" i="8"/>
  <c r="O917" i="8"/>
  <c r="N917" i="8"/>
  <c r="M917" i="8"/>
  <c r="L917" i="8"/>
  <c r="K917" i="8"/>
  <c r="Z916" i="8"/>
  <c r="U916" i="8"/>
  <c r="Q916" i="8"/>
  <c r="P916" i="8"/>
  <c r="O916" i="8"/>
  <c r="N916" i="8"/>
  <c r="M916" i="8"/>
  <c r="L916" i="8"/>
  <c r="K916" i="8"/>
  <c r="Z915" i="8"/>
  <c r="U915" i="8"/>
  <c r="Q915" i="8"/>
  <c r="P915" i="8"/>
  <c r="O915" i="8"/>
  <c r="N915" i="8"/>
  <c r="M915" i="8"/>
  <c r="L915" i="8"/>
  <c r="K915" i="8"/>
  <c r="Z914" i="8"/>
  <c r="U914" i="8"/>
  <c r="Q914" i="8"/>
  <c r="P914" i="8"/>
  <c r="O914" i="8"/>
  <c r="N914" i="8"/>
  <c r="M914" i="8"/>
  <c r="L914" i="8"/>
  <c r="K914" i="8"/>
  <c r="Z913" i="8"/>
  <c r="U913" i="8"/>
  <c r="Q913" i="8"/>
  <c r="P913" i="8"/>
  <c r="O913" i="8"/>
  <c r="N913" i="8"/>
  <c r="M913" i="8"/>
  <c r="L913" i="8"/>
  <c r="K913" i="8"/>
  <c r="Z912" i="8"/>
  <c r="U912" i="8"/>
  <c r="Q912" i="8"/>
  <c r="P912" i="8"/>
  <c r="O912" i="8"/>
  <c r="N912" i="8"/>
  <c r="M912" i="8"/>
  <c r="L912" i="8"/>
  <c r="K912" i="8"/>
  <c r="Z911" i="8"/>
  <c r="U911" i="8"/>
  <c r="Z910" i="8"/>
  <c r="U910" i="8"/>
  <c r="Q910" i="8"/>
  <c r="P910" i="8"/>
  <c r="O910" i="8"/>
  <c r="N910" i="8"/>
  <c r="M910" i="8"/>
  <c r="L910" i="8"/>
  <c r="K910" i="8"/>
  <c r="Z909" i="8"/>
  <c r="U909" i="8"/>
  <c r="Q909" i="8"/>
  <c r="P909" i="8"/>
  <c r="O909" i="8"/>
  <c r="N909" i="8"/>
  <c r="M909" i="8"/>
  <c r="L909" i="8"/>
  <c r="K909" i="8"/>
  <c r="Z908" i="8"/>
  <c r="U908" i="8"/>
  <c r="Q908" i="8"/>
  <c r="P908" i="8"/>
  <c r="O908" i="8"/>
  <c r="N908" i="8"/>
  <c r="M908" i="8"/>
  <c r="L908" i="8"/>
  <c r="K908" i="8"/>
  <c r="Z907" i="8"/>
  <c r="U907" i="8"/>
  <c r="Q907" i="8"/>
  <c r="P907" i="8"/>
  <c r="O907" i="8"/>
  <c r="N907" i="8"/>
  <c r="M907" i="8"/>
  <c r="L907" i="8"/>
  <c r="K907" i="8"/>
  <c r="Z906" i="8"/>
  <c r="U906" i="8"/>
  <c r="Q906" i="8"/>
  <c r="P906" i="8"/>
  <c r="O906" i="8"/>
  <c r="N906" i="8"/>
  <c r="M906" i="8"/>
  <c r="L906" i="8"/>
  <c r="K906" i="8"/>
  <c r="Z905" i="8"/>
  <c r="U905" i="8"/>
  <c r="Q905" i="8"/>
  <c r="P905" i="8"/>
  <c r="O905" i="8"/>
  <c r="N905" i="8"/>
  <c r="M905" i="8"/>
  <c r="L905" i="8"/>
  <c r="K905" i="8"/>
  <c r="Z904" i="8"/>
  <c r="U904" i="8"/>
  <c r="Q904" i="8"/>
  <c r="P904" i="8"/>
  <c r="O904" i="8"/>
  <c r="N904" i="8"/>
  <c r="M904" i="8"/>
  <c r="L904" i="8"/>
  <c r="K904" i="8"/>
  <c r="Z903" i="8"/>
  <c r="U903" i="8"/>
  <c r="Q903" i="8"/>
  <c r="P903" i="8"/>
  <c r="O903" i="8"/>
  <c r="N903" i="8"/>
  <c r="M903" i="8"/>
  <c r="L903" i="8"/>
  <c r="K903" i="8"/>
  <c r="Z902" i="8"/>
  <c r="U902" i="8"/>
  <c r="Q902" i="8"/>
  <c r="P902" i="8"/>
  <c r="O902" i="8"/>
  <c r="N902" i="8"/>
  <c r="M902" i="8"/>
  <c r="L902" i="8"/>
  <c r="K902" i="8"/>
  <c r="Z901" i="8"/>
  <c r="U901" i="8"/>
  <c r="Q901" i="8"/>
  <c r="P901" i="8"/>
  <c r="O901" i="8"/>
  <c r="N901" i="8"/>
  <c r="M901" i="8"/>
  <c r="L901" i="8"/>
  <c r="K901" i="8"/>
  <c r="Z900" i="8"/>
  <c r="U900" i="8"/>
  <c r="Q900" i="8"/>
  <c r="P900" i="8"/>
  <c r="O900" i="8"/>
  <c r="N900" i="8"/>
  <c r="M900" i="8"/>
  <c r="L900" i="8"/>
  <c r="K900" i="8"/>
  <c r="Z899" i="8"/>
  <c r="U899" i="8"/>
  <c r="Q899" i="8"/>
  <c r="P899" i="8"/>
  <c r="O899" i="8"/>
  <c r="N899" i="8"/>
  <c r="M899" i="8"/>
  <c r="L899" i="8"/>
  <c r="K899" i="8"/>
  <c r="Z898" i="8"/>
  <c r="U898" i="8"/>
  <c r="Q898" i="8"/>
  <c r="P898" i="8"/>
  <c r="O898" i="8"/>
  <c r="N898" i="8"/>
  <c r="M898" i="8"/>
  <c r="L898" i="8"/>
  <c r="K898" i="8"/>
  <c r="Z897" i="8"/>
  <c r="U897" i="8"/>
  <c r="Q897" i="8"/>
  <c r="P897" i="8"/>
  <c r="O897" i="8"/>
  <c r="N897" i="8"/>
  <c r="M897" i="8"/>
  <c r="L897" i="8"/>
  <c r="K897" i="8"/>
  <c r="Z896" i="8"/>
  <c r="U896" i="8"/>
  <c r="Q896" i="8"/>
  <c r="P896" i="8"/>
  <c r="O896" i="8"/>
  <c r="N896" i="8"/>
  <c r="M896" i="8"/>
  <c r="L896" i="8"/>
  <c r="K896" i="8"/>
  <c r="Z895" i="8"/>
  <c r="U895" i="8"/>
  <c r="Q895" i="8"/>
  <c r="P895" i="8"/>
  <c r="O895" i="8"/>
  <c r="N895" i="8"/>
  <c r="M895" i="8"/>
  <c r="L895" i="8"/>
  <c r="K895" i="8"/>
  <c r="Z894" i="8"/>
  <c r="U894" i="8"/>
  <c r="Q894" i="8"/>
  <c r="P894" i="8"/>
  <c r="O894" i="8"/>
  <c r="N894" i="8"/>
  <c r="M894" i="8"/>
  <c r="L894" i="8"/>
  <c r="K894" i="8"/>
  <c r="Z893" i="8"/>
  <c r="U893" i="8"/>
  <c r="Z892" i="8"/>
  <c r="U892" i="8"/>
  <c r="Q892" i="8"/>
  <c r="P892" i="8"/>
  <c r="O892" i="8"/>
  <c r="N892" i="8"/>
  <c r="M892" i="8"/>
  <c r="L892" i="8"/>
  <c r="K892" i="8"/>
  <c r="Z891" i="8"/>
  <c r="U891" i="8"/>
  <c r="Q891" i="8"/>
  <c r="P891" i="8"/>
  <c r="O891" i="8"/>
  <c r="N891" i="8"/>
  <c r="M891" i="8"/>
  <c r="L891" i="8"/>
  <c r="K891" i="8"/>
  <c r="Z890" i="8"/>
  <c r="U890" i="8"/>
  <c r="Q890" i="8"/>
  <c r="P890" i="8"/>
  <c r="O890" i="8"/>
  <c r="N890" i="8"/>
  <c r="M890" i="8"/>
  <c r="L890" i="8"/>
  <c r="K890" i="8"/>
  <c r="Z889" i="8"/>
  <c r="U889" i="8"/>
  <c r="Q889" i="8"/>
  <c r="P889" i="8"/>
  <c r="O889" i="8"/>
  <c r="N889" i="8"/>
  <c r="M889" i="8"/>
  <c r="L889" i="8"/>
  <c r="K889" i="8"/>
  <c r="Z888" i="8"/>
  <c r="U888" i="8"/>
  <c r="Q888" i="8"/>
  <c r="P888" i="8"/>
  <c r="O888" i="8"/>
  <c r="N888" i="8"/>
  <c r="M888" i="8"/>
  <c r="L888" i="8"/>
  <c r="K888" i="8"/>
  <c r="Z887" i="8"/>
  <c r="U887" i="8"/>
  <c r="Q887" i="8"/>
  <c r="P887" i="8"/>
  <c r="O887" i="8"/>
  <c r="N887" i="8"/>
  <c r="M887" i="8"/>
  <c r="L887" i="8"/>
  <c r="K887" i="8"/>
  <c r="Z886" i="8"/>
  <c r="U886" i="8"/>
  <c r="Q886" i="8"/>
  <c r="P886" i="8"/>
  <c r="O886" i="8"/>
  <c r="N886" i="8"/>
  <c r="M886" i="8"/>
  <c r="L886" i="8"/>
  <c r="K886" i="8"/>
  <c r="Z885" i="8"/>
  <c r="U885" i="8"/>
  <c r="Q885" i="8"/>
  <c r="P885" i="8"/>
  <c r="O885" i="8"/>
  <c r="N885" i="8"/>
  <c r="M885" i="8"/>
  <c r="L885" i="8"/>
  <c r="K885" i="8"/>
  <c r="Z884" i="8"/>
  <c r="U884" i="8"/>
  <c r="Q884" i="8"/>
  <c r="P884" i="8"/>
  <c r="O884" i="8"/>
  <c r="N884" i="8"/>
  <c r="M884" i="8"/>
  <c r="L884" i="8"/>
  <c r="K884" i="8"/>
  <c r="Z883" i="8"/>
  <c r="U883" i="8"/>
  <c r="Q883" i="8"/>
  <c r="P883" i="8"/>
  <c r="O883" i="8"/>
  <c r="N883" i="8"/>
  <c r="M883" i="8"/>
  <c r="L883" i="8"/>
  <c r="K883" i="8"/>
  <c r="Z882" i="8"/>
  <c r="U882" i="8"/>
  <c r="Q882" i="8"/>
  <c r="P882" i="8"/>
  <c r="O882" i="8"/>
  <c r="N882" i="8"/>
  <c r="M882" i="8"/>
  <c r="L882" i="8"/>
  <c r="K882" i="8"/>
  <c r="Z881" i="8"/>
  <c r="U881" i="8"/>
  <c r="Q881" i="8"/>
  <c r="P881" i="8"/>
  <c r="O881" i="8"/>
  <c r="N881" i="8"/>
  <c r="M881" i="8"/>
  <c r="L881" i="8"/>
  <c r="K881" i="8"/>
  <c r="Z880" i="8"/>
  <c r="U880" i="8"/>
  <c r="Q880" i="8"/>
  <c r="P880" i="8"/>
  <c r="O880" i="8"/>
  <c r="N880" i="8"/>
  <c r="M880" i="8"/>
  <c r="L880" i="8"/>
  <c r="K880" i="8"/>
  <c r="Z879" i="8"/>
  <c r="U879" i="8"/>
  <c r="Q879" i="8"/>
  <c r="P879" i="8"/>
  <c r="O879" i="8"/>
  <c r="N879" i="8"/>
  <c r="M879" i="8"/>
  <c r="L879" i="8"/>
  <c r="K879" i="8"/>
  <c r="Z878" i="8"/>
  <c r="U878" i="8"/>
  <c r="Q878" i="8"/>
  <c r="P878" i="8"/>
  <c r="O878" i="8"/>
  <c r="N878" i="8"/>
  <c r="M878" i="8"/>
  <c r="L878" i="8"/>
  <c r="K878" i="8"/>
  <c r="Z877" i="8"/>
  <c r="U877" i="8"/>
  <c r="Q877" i="8"/>
  <c r="P877" i="8"/>
  <c r="O877" i="8"/>
  <c r="N877" i="8"/>
  <c r="M877" i="8"/>
  <c r="L877" i="8"/>
  <c r="K877" i="8"/>
  <c r="Z876" i="8"/>
  <c r="U876" i="8"/>
  <c r="Q876" i="8"/>
  <c r="P876" i="8"/>
  <c r="O876" i="8"/>
  <c r="N876" i="8"/>
  <c r="M876" i="8"/>
  <c r="L876" i="8"/>
  <c r="K876" i="8"/>
  <c r="Z875" i="8"/>
  <c r="U875" i="8"/>
  <c r="Q875" i="8"/>
  <c r="P875" i="8"/>
  <c r="O875" i="8"/>
  <c r="N875" i="8"/>
  <c r="M875" i="8"/>
  <c r="L875" i="8"/>
  <c r="K875" i="8"/>
  <c r="Z874" i="8"/>
  <c r="U874" i="8"/>
  <c r="W874" i="8"/>
  <c r="Z873" i="8"/>
  <c r="U873" i="8"/>
  <c r="Q873" i="8"/>
  <c r="P873" i="8"/>
  <c r="O873" i="8"/>
  <c r="N873" i="8"/>
  <c r="M873" i="8"/>
  <c r="L873" i="8"/>
  <c r="K873" i="8"/>
  <c r="Z872" i="8"/>
  <c r="U872" i="8"/>
  <c r="Q872" i="8"/>
  <c r="P872" i="8"/>
  <c r="O872" i="8"/>
  <c r="N872" i="8"/>
  <c r="M872" i="8"/>
  <c r="L872" i="8"/>
  <c r="K872" i="8"/>
  <c r="Z871" i="8"/>
  <c r="U871" i="8"/>
  <c r="Q871" i="8"/>
  <c r="P871" i="8"/>
  <c r="O871" i="8"/>
  <c r="N871" i="8"/>
  <c r="M871" i="8"/>
  <c r="L871" i="8"/>
  <c r="K871" i="8"/>
  <c r="Z870" i="8"/>
  <c r="U870" i="8"/>
  <c r="Q870" i="8"/>
  <c r="P870" i="8"/>
  <c r="O870" i="8"/>
  <c r="N870" i="8"/>
  <c r="M870" i="8"/>
  <c r="L870" i="8"/>
  <c r="K870" i="8"/>
  <c r="Z869" i="8"/>
  <c r="U869" i="8"/>
  <c r="Q869" i="8"/>
  <c r="P869" i="8"/>
  <c r="O869" i="8"/>
  <c r="N869" i="8"/>
  <c r="M869" i="8"/>
  <c r="L869" i="8"/>
  <c r="K869" i="8"/>
  <c r="Z868" i="8"/>
  <c r="U868" i="8"/>
  <c r="Q868" i="8"/>
  <c r="P868" i="8"/>
  <c r="O868" i="8"/>
  <c r="N868" i="8"/>
  <c r="M868" i="8"/>
  <c r="L868" i="8"/>
  <c r="K868" i="8"/>
  <c r="Z867" i="8"/>
  <c r="U867" i="8"/>
  <c r="Q867" i="8"/>
  <c r="P867" i="8"/>
  <c r="O867" i="8"/>
  <c r="N867" i="8"/>
  <c r="M867" i="8"/>
  <c r="L867" i="8"/>
  <c r="K867" i="8"/>
  <c r="Z866" i="8"/>
  <c r="U866" i="8"/>
  <c r="Q866" i="8"/>
  <c r="P866" i="8"/>
  <c r="O866" i="8"/>
  <c r="N866" i="8"/>
  <c r="M866" i="8"/>
  <c r="L866" i="8"/>
  <c r="K866" i="8"/>
  <c r="Z865" i="8"/>
  <c r="U865" i="8"/>
  <c r="Q865" i="8"/>
  <c r="P865" i="8"/>
  <c r="O865" i="8"/>
  <c r="N865" i="8"/>
  <c r="M865" i="8"/>
  <c r="L865" i="8"/>
  <c r="K865" i="8"/>
  <c r="Z864" i="8"/>
  <c r="U864" i="8"/>
  <c r="Q864" i="8"/>
  <c r="P864" i="8"/>
  <c r="O864" i="8"/>
  <c r="N864" i="8"/>
  <c r="M864" i="8"/>
  <c r="L864" i="8"/>
  <c r="K864" i="8"/>
  <c r="Z863" i="8"/>
  <c r="U863" i="8"/>
  <c r="Q863" i="8"/>
  <c r="P863" i="8"/>
  <c r="O863" i="8"/>
  <c r="N863" i="8"/>
  <c r="M863" i="8"/>
  <c r="L863" i="8"/>
  <c r="K863" i="8"/>
  <c r="Z862" i="8"/>
  <c r="U862" i="8"/>
  <c r="Q862" i="8"/>
  <c r="P862" i="8"/>
  <c r="O862" i="8"/>
  <c r="N862" i="8"/>
  <c r="M862" i="8"/>
  <c r="L862" i="8"/>
  <c r="K862" i="8"/>
  <c r="Z861" i="8"/>
  <c r="U861" i="8"/>
  <c r="Q861" i="8"/>
  <c r="P861" i="8"/>
  <c r="O861" i="8"/>
  <c r="N861" i="8"/>
  <c r="M861" i="8"/>
  <c r="L861" i="8"/>
  <c r="K861" i="8"/>
  <c r="Z860" i="8"/>
  <c r="U860" i="8"/>
  <c r="Q860" i="8"/>
  <c r="P860" i="8"/>
  <c r="O860" i="8"/>
  <c r="N860" i="8"/>
  <c r="M860" i="8"/>
  <c r="L860" i="8"/>
  <c r="K860" i="8"/>
  <c r="Z859" i="8"/>
  <c r="U859" i="8"/>
  <c r="Q859" i="8"/>
  <c r="P859" i="8"/>
  <c r="O859" i="8"/>
  <c r="N859" i="8"/>
  <c r="M859" i="8"/>
  <c r="L859" i="8"/>
  <c r="K859" i="8"/>
  <c r="Z858" i="8"/>
  <c r="U858" i="8"/>
  <c r="W858" i="8"/>
  <c r="Z857" i="8"/>
  <c r="U857" i="8"/>
  <c r="Q857" i="8"/>
  <c r="P857" i="8"/>
  <c r="O857" i="8"/>
  <c r="N857" i="8"/>
  <c r="M857" i="8"/>
  <c r="L857" i="8"/>
  <c r="K857" i="8"/>
  <c r="Z856" i="8"/>
  <c r="U856" i="8"/>
  <c r="Q856" i="8"/>
  <c r="P856" i="8"/>
  <c r="O856" i="8"/>
  <c r="N856" i="8"/>
  <c r="M856" i="8"/>
  <c r="L856" i="8"/>
  <c r="K856" i="8"/>
  <c r="Z855" i="8"/>
  <c r="U855" i="8"/>
  <c r="Q855" i="8"/>
  <c r="P855" i="8"/>
  <c r="O855" i="8"/>
  <c r="N855" i="8"/>
  <c r="M855" i="8"/>
  <c r="L855" i="8"/>
  <c r="K855" i="8"/>
  <c r="Z854" i="8"/>
  <c r="U854" i="8"/>
  <c r="Q854" i="8"/>
  <c r="P854" i="8"/>
  <c r="O854" i="8"/>
  <c r="N854" i="8"/>
  <c r="M854" i="8"/>
  <c r="L854" i="8"/>
  <c r="K854" i="8"/>
  <c r="Z853" i="8"/>
  <c r="U853" i="8"/>
  <c r="Q853" i="8"/>
  <c r="P853" i="8"/>
  <c r="O853" i="8"/>
  <c r="N853" i="8"/>
  <c r="M853" i="8"/>
  <c r="L853" i="8"/>
  <c r="K853" i="8"/>
  <c r="Z852" i="8"/>
  <c r="U852" i="8"/>
  <c r="Q852" i="8"/>
  <c r="P852" i="8"/>
  <c r="O852" i="8"/>
  <c r="N852" i="8"/>
  <c r="M852" i="8"/>
  <c r="L852" i="8"/>
  <c r="K852" i="8"/>
  <c r="Z851" i="8"/>
  <c r="U851" i="8"/>
  <c r="Q851" i="8"/>
  <c r="P851" i="8"/>
  <c r="O851" i="8"/>
  <c r="N851" i="8"/>
  <c r="M851" i="8"/>
  <c r="L851" i="8"/>
  <c r="K851" i="8"/>
  <c r="Z850" i="8"/>
  <c r="U850" i="8"/>
  <c r="Q850" i="8"/>
  <c r="P850" i="8"/>
  <c r="O850" i="8"/>
  <c r="N850" i="8"/>
  <c r="M850" i="8"/>
  <c r="L850" i="8"/>
  <c r="K850" i="8"/>
  <c r="Z849" i="8"/>
  <c r="U849" i="8"/>
  <c r="Q849" i="8"/>
  <c r="P849" i="8"/>
  <c r="O849" i="8"/>
  <c r="N849" i="8"/>
  <c r="M849" i="8"/>
  <c r="L849" i="8"/>
  <c r="K849" i="8"/>
  <c r="Z848" i="8"/>
  <c r="U848" i="8"/>
  <c r="Q848" i="8"/>
  <c r="P848" i="8"/>
  <c r="O848" i="8"/>
  <c r="N848" i="8"/>
  <c r="M848" i="8"/>
  <c r="L848" i="8"/>
  <c r="K848" i="8"/>
  <c r="Z847" i="8"/>
  <c r="U847" i="8"/>
  <c r="Q847" i="8"/>
  <c r="P847" i="8"/>
  <c r="O847" i="8"/>
  <c r="N847" i="8"/>
  <c r="M847" i="8"/>
  <c r="L847" i="8"/>
  <c r="K847" i="8"/>
  <c r="Z846" i="8"/>
  <c r="U846" i="8"/>
  <c r="Q846" i="8"/>
  <c r="P846" i="8"/>
  <c r="O846" i="8"/>
  <c r="N846" i="8"/>
  <c r="M846" i="8"/>
  <c r="L846" i="8"/>
  <c r="K846" i="8"/>
  <c r="Z845" i="8"/>
  <c r="U845" i="8"/>
  <c r="Q845" i="8"/>
  <c r="P845" i="8"/>
  <c r="O845" i="8"/>
  <c r="N845" i="8"/>
  <c r="M845" i="8"/>
  <c r="L845" i="8"/>
  <c r="K845" i="8"/>
  <c r="Z844" i="8"/>
  <c r="U844" i="8"/>
  <c r="Q844" i="8"/>
  <c r="P844" i="8"/>
  <c r="O844" i="8"/>
  <c r="N844" i="8"/>
  <c r="M844" i="8"/>
  <c r="L844" i="8"/>
  <c r="K844" i="8"/>
  <c r="Z843" i="8"/>
  <c r="U843" i="8"/>
  <c r="Q843" i="8"/>
  <c r="P843" i="8"/>
  <c r="O843" i="8"/>
  <c r="N843" i="8"/>
  <c r="M843" i="8"/>
  <c r="L843" i="8"/>
  <c r="K843" i="8"/>
  <c r="Z842" i="8"/>
  <c r="U842" i="8"/>
  <c r="Q842" i="8"/>
  <c r="P842" i="8"/>
  <c r="O842" i="8"/>
  <c r="N842" i="8"/>
  <c r="M842" i="8"/>
  <c r="L842" i="8"/>
  <c r="K842" i="8"/>
  <c r="Z841" i="8"/>
  <c r="U841" i="8"/>
  <c r="Q841" i="8"/>
  <c r="P841" i="8"/>
  <c r="O841" i="8"/>
  <c r="N841" i="8"/>
  <c r="M841" i="8"/>
  <c r="L841" i="8"/>
  <c r="K841" i="8"/>
  <c r="Z840" i="8"/>
  <c r="U840" i="8"/>
  <c r="Q840" i="8"/>
  <c r="P840" i="8"/>
  <c r="O840" i="8"/>
  <c r="N840" i="8"/>
  <c r="M840" i="8"/>
  <c r="L840" i="8"/>
  <c r="K840" i="8"/>
  <c r="Z839" i="8"/>
  <c r="U839" i="8"/>
  <c r="Q839" i="8"/>
  <c r="P839" i="8"/>
  <c r="O839" i="8"/>
  <c r="N839" i="8"/>
  <c r="M839" i="8"/>
  <c r="L839" i="8"/>
  <c r="K839" i="8"/>
  <c r="Z838" i="8"/>
  <c r="U838" i="8"/>
  <c r="Q838" i="8"/>
  <c r="P838" i="8"/>
  <c r="O838" i="8"/>
  <c r="N838" i="8"/>
  <c r="M838" i="8"/>
  <c r="L838" i="8"/>
  <c r="K838" i="8"/>
  <c r="Z837" i="8"/>
  <c r="U837" i="8"/>
  <c r="Q837" i="8"/>
  <c r="P837" i="8"/>
  <c r="O837" i="8"/>
  <c r="N837" i="8"/>
  <c r="M837" i="8"/>
  <c r="L837" i="8"/>
  <c r="K837" i="8"/>
  <c r="Z836" i="8"/>
  <c r="U836" i="8"/>
  <c r="Q836" i="8"/>
  <c r="P836" i="8"/>
  <c r="O836" i="8"/>
  <c r="N836" i="8"/>
  <c r="M836" i="8"/>
  <c r="L836" i="8"/>
  <c r="K836" i="8"/>
  <c r="Z835" i="8"/>
  <c r="U835" i="8"/>
  <c r="Q835" i="8"/>
  <c r="P835" i="8"/>
  <c r="O835" i="8"/>
  <c r="N835" i="8"/>
  <c r="M835" i="8"/>
  <c r="L835" i="8"/>
  <c r="K835" i="8"/>
  <c r="Z834" i="8"/>
  <c r="U834" i="8"/>
  <c r="Q834" i="8"/>
  <c r="P834" i="8"/>
  <c r="O834" i="8"/>
  <c r="N834" i="8"/>
  <c r="M834" i="8"/>
  <c r="L834" i="8"/>
  <c r="K834" i="8"/>
  <c r="Z833" i="8"/>
  <c r="U833" i="8"/>
  <c r="Q833" i="8"/>
  <c r="P833" i="8"/>
  <c r="O833" i="8"/>
  <c r="N833" i="8"/>
  <c r="M833" i="8"/>
  <c r="L833" i="8"/>
  <c r="K833" i="8"/>
  <c r="Z832" i="8"/>
  <c r="U832" i="8"/>
  <c r="Q832" i="8"/>
  <c r="P832" i="8"/>
  <c r="O832" i="8"/>
  <c r="N832" i="8"/>
  <c r="M832" i="8"/>
  <c r="L832" i="8"/>
  <c r="K832" i="8"/>
  <c r="Z831" i="8"/>
  <c r="U831" i="8"/>
  <c r="Z830" i="8"/>
  <c r="U830" i="8"/>
  <c r="Q830" i="8"/>
  <c r="P830" i="8"/>
  <c r="O830" i="8"/>
  <c r="N830" i="8"/>
  <c r="M830" i="8"/>
  <c r="L830" i="8"/>
  <c r="K830" i="8"/>
  <c r="Z829" i="8"/>
  <c r="U829" i="8"/>
  <c r="Q829" i="8"/>
  <c r="P829" i="8"/>
  <c r="O829" i="8"/>
  <c r="N829" i="8"/>
  <c r="M829" i="8"/>
  <c r="L829" i="8"/>
  <c r="K829" i="8"/>
  <c r="Z828" i="8"/>
  <c r="U828" i="8"/>
  <c r="Q828" i="8"/>
  <c r="P828" i="8"/>
  <c r="O828" i="8"/>
  <c r="N828" i="8"/>
  <c r="M828" i="8"/>
  <c r="L828" i="8"/>
  <c r="K828" i="8"/>
  <c r="Z827" i="8"/>
  <c r="U827" i="8"/>
  <c r="Q827" i="8"/>
  <c r="P827" i="8"/>
  <c r="O827" i="8"/>
  <c r="N827" i="8"/>
  <c r="M827" i="8"/>
  <c r="L827" i="8"/>
  <c r="K827" i="8"/>
  <c r="Z826" i="8"/>
  <c r="U826" i="8"/>
  <c r="Q826" i="8"/>
  <c r="P826" i="8"/>
  <c r="O826" i="8"/>
  <c r="N826" i="8"/>
  <c r="M826" i="8"/>
  <c r="L826" i="8"/>
  <c r="K826" i="8"/>
  <c r="Z825" i="8"/>
  <c r="U825" i="8"/>
  <c r="Q825" i="8"/>
  <c r="P825" i="8"/>
  <c r="O825" i="8"/>
  <c r="N825" i="8"/>
  <c r="M825" i="8"/>
  <c r="L825" i="8"/>
  <c r="K825" i="8"/>
  <c r="Z824" i="8"/>
  <c r="U824" i="8"/>
  <c r="Q824" i="8"/>
  <c r="P824" i="8"/>
  <c r="O824" i="8"/>
  <c r="N824" i="8"/>
  <c r="M824" i="8"/>
  <c r="L824" i="8"/>
  <c r="K824" i="8"/>
  <c r="Z823" i="8"/>
  <c r="U823" i="8"/>
  <c r="Q823" i="8"/>
  <c r="P823" i="8"/>
  <c r="O823" i="8"/>
  <c r="N823" i="8"/>
  <c r="M823" i="8"/>
  <c r="L823" i="8"/>
  <c r="K823" i="8"/>
  <c r="Z822" i="8"/>
  <c r="U822" i="8"/>
  <c r="Q822" i="8"/>
  <c r="P822" i="8"/>
  <c r="O822" i="8"/>
  <c r="N822" i="8"/>
  <c r="M822" i="8"/>
  <c r="L822" i="8"/>
  <c r="K822" i="8"/>
  <c r="Z821" i="8"/>
  <c r="U821" i="8"/>
  <c r="Q821" i="8"/>
  <c r="P821" i="8"/>
  <c r="O821" i="8"/>
  <c r="N821" i="8"/>
  <c r="M821" i="8"/>
  <c r="L821" i="8"/>
  <c r="K821" i="8"/>
  <c r="Z820" i="8"/>
  <c r="U820" i="8"/>
  <c r="Q820" i="8"/>
  <c r="P820" i="8"/>
  <c r="O820" i="8"/>
  <c r="N820" i="8"/>
  <c r="M820" i="8"/>
  <c r="L820" i="8"/>
  <c r="K820" i="8"/>
  <c r="Z819" i="8"/>
  <c r="U819" i="8"/>
  <c r="Q819" i="8"/>
  <c r="P819" i="8"/>
  <c r="O819" i="8"/>
  <c r="N819" i="8"/>
  <c r="M819" i="8"/>
  <c r="L819" i="8"/>
  <c r="K819" i="8"/>
  <c r="Z818" i="8"/>
  <c r="U818" i="8"/>
  <c r="Q818" i="8"/>
  <c r="P818" i="8"/>
  <c r="O818" i="8"/>
  <c r="N818" i="8"/>
  <c r="M818" i="8"/>
  <c r="L818" i="8"/>
  <c r="K818" i="8"/>
  <c r="Z817" i="8"/>
  <c r="U817" i="8"/>
  <c r="Q817" i="8"/>
  <c r="P817" i="8"/>
  <c r="O817" i="8"/>
  <c r="N817" i="8"/>
  <c r="M817" i="8"/>
  <c r="L817" i="8"/>
  <c r="K817" i="8"/>
  <c r="Z816" i="8"/>
  <c r="U816" i="8"/>
  <c r="Q816" i="8"/>
  <c r="P816" i="8"/>
  <c r="O816" i="8"/>
  <c r="N816" i="8"/>
  <c r="M816" i="8"/>
  <c r="L816" i="8"/>
  <c r="K816" i="8"/>
  <c r="Z815" i="8"/>
  <c r="U815" i="8"/>
  <c r="Q815" i="8"/>
  <c r="P815" i="8"/>
  <c r="O815" i="8"/>
  <c r="N815" i="8"/>
  <c r="M815" i="8"/>
  <c r="L815" i="8"/>
  <c r="K815" i="8"/>
  <c r="Z814" i="8"/>
  <c r="U814" i="8"/>
  <c r="Q814" i="8"/>
  <c r="P814" i="8"/>
  <c r="O814" i="8"/>
  <c r="N814" i="8"/>
  <c r="M814" i="8"/>
  <c r="L814" i="8"/>
  <c r="K814" i="8"/>
  <c r="Z813" i="8"/>
  <c r="U813" i="8"/>
  <c r="Q813" i="8"/>
  <c r="P813" i="8"/>
  <c r="O813" i="8"/>
  <c r="N813" i="8"/>
  <c r="M813" i="8"/>
  <c r="L813" i="8"/>
  <c r="K813" i="8"/>
  <c r="Z812" i="8"/>
  <c r="U812" i="8"/>
  <c r="Q812" i="8"/>
  <c r="P812" i="8"/>
  <c r="O812" i="8"/>
  <c r="N812" i="8"/>
  <c r="M812" i="8"/>
  <c r="L812" i="8"/>
  <c r="K812" i="8"/>
  <c r="Z811" i="8"/>
  <c r="U811" i="8"/>
  <c r="Q811" i="8"/>
  <c r="P811" i="8"/>
  <c r="O811" i="8"/>
  <c r="N811" i="8"/>
  <c r="M811" i="8"/>
  <c r="L811" i="8"/>
  <c r="K811" i="8"/>
  <c r="Z810" i="8"/>
  <c r="U810" i="8"/>
  <c r="Q810" i="8"/>
  <c r="P810" i="8"/>
  <c r="O810" i="8"/>
  <c r="N810" i="8"/>
  <c r="M810" i="8"/>
  <c r="L810" i="8"/>
  <c r="K810" i="8"/>
  <c r="Z809" i="8"/>
  <c r="U809" i="8"/>
  <c r="Q809" i="8"/>
  <c r="P809" i="8"/>
  <c r="O809" i="8"/>
  <c r="N809" i="8"/>
  <c r="M809" i="8"/>
  <c r="L809" i="8"/>
  <c r="K809" i="8"/>
  <c r="Z808" i="8"/>
  <c r="U808" i="8"/>
  <c r="Q808" i="8"/>
  <c r="P808" i="8"/>
  <c r="O808" i="8"/>
  <c r="N808" i="8"/>
  <c r="M808" i="8"/>
  <c r="L808" i="8"/>
  <c r="K808" i="8"/>
  <c r="Z807" i="8"/>
  <c r="U807" i="8"/>
  <c r="Q807" i="8"/>
  <c r="P807" i="8"/>
  <c r="O807" i="8"/>
  <c r="N807" i="8"/>
  <c r="M807" i="8"/>
  <c r="L807" i="8"/>
  <c r="K807" i="8"/>
  <c r="Z806" i="8"/>
  <c r="U806" i="8"/>
  <c r="Q806" i="8"/>
  <c r="P806" i="8"/>
  <c r="O806" i="8"/>
  <c r="N806" i="8"/>
  <c r="M806" i="8"/>
  <c r="L806" i="8"/>
  <c r="K806" i="8"/>
  <c r="Z805" i="8"/>
  <c r="U805" i="8"/>
  <c r="Q805" i="8"/>
  <c r="P805" i="8"/>
  <c r="O805" i="8"/>
  <c r="N805" i="8"/>
  <c r="M805" i="8"/>
  <c r="L805" i="8"/>
  <c r="K805" i="8"/>
  <c r="Z804" i="8"/>
  <c r="U804" i="8"/>
  <c r="Z803" i="8"/>
  <c r="U803" i="8"/>
  <c r="Q803" i="8"/>
  <c r="P803" i="8"/>
  <c r="O803" i="8"/>
  <c r="N803" i="8"/>
  <c r="M803" i="8"/>
  <c r="L803" i="8"/>
  <c r="K803" i="8"/>
  <c r="Z802" i="8"/>
  <c r="U802" i="8"/>
  <c r="Q802" i="8"/>
  <c r="P802" i="8"/>
  <c r="O802" i="8"/>
  <c r="N802" i="8"/>
  <c r="M802" i="8"/>
  <c r="L802" i="8"/>
  <c r="K802" i="8"/>
  <c r="Z801" i="8"/>
  <c r="U801" i="8"/>
  <c r="Q801" i="8"/>
  <c r="P801" i="8"/>
  <c r="O801" i="8"/>
  <c r="N801" i="8"/>
  <c r="M801" i="8"/>
  <c r="L801" i="8"/>
  <c r="K801" i="8"/>
  <c r="Z800" i="8"/>
  <c r="U800" i="8"/>
  <c r="Q800" i="8"/>
  <c r="P800" i="8"/>
  <c r="O800" i="8"/>
  <c r="N800" i="8"/>
  <c r="M800" i="8"/>
  <c r="L800" i="8"/>
  <c r="K800" i="8"/>
  <c r="Z799" i="8"/>
  <c r="U799" i="8"/>
  <c r="Q799" i="8"/>
  <c r="P799" i="8"/>
  <c r="O799" i="8"/>
  <c r="N799" i="8"/>
  <c r="M799" i="8"/>
  <c r="L799" i="8"/>
  <c r="K799" i="8"/>
  <c r="Z798" i="8"/>
  <c r="U798" i="8"/>
  <c r="Q798" i="8"/>
  <c r="P798" i="8"/>
  <c r="O798" i="8"/>
  <c r="N798" i="8"/>
  <c r="M798" i="8"/>
  <c r="L798" i="8"/>
  <c r="K798" i="8"/>
  <c r="Z797" i="8"/>
  <c r="U797" i="8"/>
  <c r="Q797" i="8"/>
  <c r="P797" i="8"/>
  <c r="O797" i="8"/>
  <c r="N797" i="8"/>
  <c r="M797" i="8"/>
  <c r="L797" i="8"/>
  <c r="K797" i="8"/>
  <c r="Z796" i="8"/>
  <c r="U796" i="8"/>
  <c r="Q796" i="8"/>
  <c r="P796" i="8"/>
  <c r="O796" i="8"/>
  <c r="N796" i="8"/>
  <c r="M796" i="8"/>
  <c r="L796" i="8"/>
  <c r="K796" i="8"/>
  <c r="Z795" i="8"/>
  <c r="U795" i="8"/>
  <c r="Q795" i="8"/>
  <c r="P795" i="8"/>
  <c r="O795" i="8"/>
  <c r="N795" i="8"/>
  <c r="M795" i="8"/>
  <c r="L795" i="8"/>
  <c r="K795" i="8"/>
  <c r="Z794" i="8"/>
  <c r="U794" i="8"/>
  <c r="Q794" i="8"/>
  <c r="P794" i="8"/>
  <c r="O794" i="8"/>
  <c r="N794" i="8"/>
  <c r="M794" i="8"/>
  <c r="L794" i="8"/>
  <c r="K794" i="8"/>
  <c r="Z793" i="8"/>
  <c r="U793" i="8"/>
  <c r="Q793" i="8"/>
  <c r="P793" i="8"/>
  <c r="O793" i="8"/>
  <c r="N793" i="8"/>
  <c r="M793" i="8"/>
  <c r="L793" i="8"/>
  <c r="K793" i="8"/>
  <c r="Z792" i="8"/>
  <c r="U792" i="8"/>
  <c r="Q792" i="8"/>
  <c r="P792" i="8"/>
  <c r="O792" i="8"/>
  <c r="N792" i="8"/>
  <c r="M792" i="8"/>
  <c r="L792" i="8"/>
  <c r="K792" i="8"/>
  <c r="Z791" i="8"/>
  <c r="U791" i="8"/>
  <c r="Q791" i="8"/>
  <c r="P791" i="8"/>
  <c r="O791" i="8"/>
  <c r="N791" i="8"/>
  <c r="M791" i="8"/>
  <c r="L791" i="8"/>
  <c r="K791" i="8"/>
  <c r="Z790" i="8"/>
  <c r="U790" i="8"/>
  <c r="Q790" i="8"/>
  <c r="P790" i="8"/>
  <c r="O790" i="8"/>
  <c r="N790" i="8"/>
  <c r="M790" i="8"/>
  <c r="L790" i="8"/>
  <c r="K790" i="8"/>
  <c r="Z789" i="8"/>
  <c r="U789" i="8"/>
  <c r="Q789" i="8"/>
  <c r="P789" i="8"/>
  <c r="O789" i="8"/>
  <c r="N789" i="8"/>
  <c r="M789" i="8"/>
  <c r="L789" i="8"/>
  <c r="K789" i="8"/>
  <c r="Z788" i="8"/>
  <c r="U788" i="8"/>
  <c r="Q788" i="8"/>
  <c r="P788" i="8"/>
  <c r="O788" i="8"/>
  <c r="N788" i="8"/>
  <c r="M788" i="8"/>
  <c r="L788" i="8"/>
  <c r="K788" i="8"/>
  <c r="Z787" i="8"/>
  <c r="U787" i="8"/>
  <c r="Q787" i="8"/>
  <c r="P787" i="8"/>
  <c r="O787" i="8"/>
  <c r="N787" i="8"/>
  <c r="M787" i="8"/>
  <c r="L787" i="8"/>
  <c r="K787" i="8"/>
  <c r="Z786" i="8"/>
  <c r="U786" i="8"/>
  <c r="Q786" i="8"/>
  <c r="P786" i="8"/>
  <c r="O786" i="8"/>
  <c r="N786" i="8"/>
  <c r="M786" i="8"/>
  <c r="L786" i="8"/>
  <c r="K786" i="8"/>
  <c r="Z785" i="8"/>
  <c r="U785" i="8"/>
  <c r="Q785" i="8"/>
  <c r="P785" i="8"/>
  <c r="O785" i="8"/>
  <c r="N785" i="8"/>
  <c r="M785" i="8"/>
  <c r="L785" i="8"/>
  <c r="K785" i="8"/>
  <c r="Z784" i="8"/>
  <c r="U784" i="8"/>
  <c r="Q784" i="8"/>
  <c r="P784" i="8"/>
  <c r="O784" i="8"/>
  <c r="N784" i="8"/>
  <c r="M784" i="8"/>
  <c r="L784" i="8"/>
  <c r="K784" i="8"/>
  <c r="Z783" i="8"/>
  <c r="U783" i="8"/>
  <c r="Q783" i="8"/>
  <c r="P783" i="8"/>
  <c r="O783" i="8"/>
  <c r="N783" i="8"/>
  <c r="M783" i="8"/>
  <c r="L783" i="8"/>
  <c r="K783" i="8"/>
  <c r="Z782" i="8"/>
  <c r="U782" i="8"/>
  <c r="Q782" i="8"/>
  <c r="P782" i="8"/>
  <c r="O782" i="8"/>
  <c r="N782" i="8"/>
  <c r="M782" i="8"/>
  <c r="L782" i="8"/>
  <c r="K782" i="8"/>
  <c r="Z781" i="8"/>
  <c r="U781" i="8"/>
  <c r="Q781" i="8"/>
  <c r="P781" i="8"/>
  <c r="O781" i="8"/>
  <c r="N781" i="8"/>
  <c r="M781" i="8"/>
  <c r="L781" i="8"/>
  <c r="K781" i="8"/>
  <c r="Z780" i="8"/>
  <c r="U780" i="8"/>
  <c r="Q780" i="8"/>
  <c r="P780" i="8"/>
  <c r="O780" i="8"/>
  <c r="N780" i="8"/>
  <c r="M780" i="8"/>
  <c r="L780" i="8"/>
  <c r="K780" i="8"/>
  <c r="Z779" i="8"/>
  <c r="U779" i="8"/>
  <c r="Q779" i="8"/>
  <c r="P779" i="8"/>
  <c r="O779" i="8"/>
  <c r="N779" i="8"/>
  <c r="M779" i="8"/>
  <c r="L779" i="8"/>
  <c r="K779" i="8"/>
  <c r="Z778" i="8"/>
  <c r="U778" i="8"/>
  <c r="Q778" i="8"/>
  <c r="P778" i="8"/>
  <c r="O778" i="8"/>
  <c r="N778" i="8"/>
  <c r="M778" i="8"/>
  <c r="L778" i="8"/>
  <c r="K778" i="8"/>
  <c r="Z777" i="8"/>
  <c r="U777" i="8"/>
  <c r="Q777" i="8"/>
  <c r="P777" i="8"/>
  <c r="O777" i="8"/>
  <c r="N777" i="8"/>
  <c r="M777" i="8"/>
  <c r="L777" i="8"/>
  <c r="K777" i="8"/>
  <c r="Z776" i="8"/>
  <c r="U776" i="8"/>
  <c r="Q776" i="8"/>
  <c r="P776" i="8"/>
  <c r="O776" i="8"/>
  <c r="N776" i="8"/>
  <c r="M776" i="8"/>
  <c r="L776" i="8"/>
  <c r="K776" i="8"/>
  <c r="Z775" i="8"/>
  <c r="U775" i="8"/>
  <c r="Q775" i="8"/>
  <c r="P775" i="8"/>
  <c r="O775" i="8"/>
  <c r="N775" i="8"/>
  <c r="M775" i="8"/>
  <c r="L775" i="8"/>
  <c r="K775" i="8"/>
  <c r="Z774" i="8"/>
  <c r="U774" i="8"/>
  <c r="Q774" i="8"/>
  <c r="P774" i="8"/>
  <c r="O774" i="8"/>
  <c r="N774" i="8"/>
  <c r="M774" i="8"/>
  <c r="L774" i="8"/>
  <c r="K774" i="8"/>
  <c r="Z773" i="8"/>
  <c r="U773" i="8"/>
  <c r="Q773" i="8"/>
  <c r="P773" i="8"/>
  <c r="O773" i="8"/>
  <c r="N773" i="8"/>
  <c r="M773" i="8"/>
  <c r="L773" i="8"/>
  <c r="K773" i="8"/>
  <c r="Z772" i="8"/>
  <c r="U772" i="8"/>
  <c r="Z771" i="8"/>
  <c r="U771" i="8"/>
  <c r="Q771" i="8"/>
  <c r="P771" i="8"/>
  <c r="O771" i="8"/>
  <c r="N771" i="8"/>
  <c r="M771" i="8"/>
  <c r="L771" i="8"/>
  <c r="K771" i="8"/>
  <c r="Z770" i="8"/>
  <c r="U770" i="8"/>
  <c r="Q770" i="8"/>
  <c r="P770" i="8"/>
  <c r="O770" i="8"/>
  <c r="N770" i="8"/>
  <c r="M770" i="8"/>
  <c r="L770" i="8"/>
  <c r="K770" i="8"/>
  <c r="Z769" i="8"/>
  <c r="U769" i="8"/>
  <c r="Q769" i="8"/>
  <c r="P769" i="8"/>
  <c r="O769" i="8"/>
  <c r="N769" i="8"/>
  <c r="M769" i="8"/>
  <c r="L769" i="8"/>
  <c r="K769" i="8"/>
  <c r="Z768" i="8"/>
  <c r="U768" i="8"/>
  <c r="Q768" i="8"/>
  <c r="P768" i="8"/>
  <c r="O768" i="8"/>
  <c r="N768" i="8"/>
  <c r="M768" i="8"/>
  <c r="L768" i="8"/>
  <c r="K768" i="8"/>
  <c r="Z767" i="8"/>
  <c r="U767" i="8"/>
  <c r="Q767" i="8"/>
  <c r="P767" i="8"/>
  <c r="O767" i="8"/>
  <c r="N767" i="8"/>
  <c r="M767" i="8"/>
  <c r="L767" i="8"/>
  <c r="K767" i="8"/>
  <c r="Z766" i="8"/>
  <c r="U766" i="8"/>
  <c r="Q766" i="8"/>
  <c r="P766" i="8"/>
  <c r="O766" i="8"/>
  <c r="N766" i="8"/>
  <c r="M766" i="8"/>
  <c r="L766" i="8"/>
  <c r="K766" i="8"/>
  <c r="Z765" i="8"/>
  <c r="U765" i="8"/>
  <c r="Q765" i="8"/>
  <c r="P765" i="8"/>
  <c r="O765" i="8"/>
  <c r="N765" i="8"/>
  <c r="M765" i="8"/>
  <c r="L765" i="8"/>
  <c r="K765" i="8"/>
  <c r="Z764" i="8"/>
  <c r="U764" i="8"/>
  <c r="Q764" i="8"/>
  <c r="P764" i="8"/>
  <c r="O764" i="8"/>
  <c r="N764" i="8"/>
  <c r="M764" i="8"/>
  <c r="L764" i="8"/>
  <c r="K764" i="8"/>
  <c r="Z763" i="8"/>
  <c r="U763" i="8"/>
  <c r="Q763" i="8"/>
  <c r="P763" i="8"/>
  <c r="O763" i="8"/>
  <c r="N763" i="8"/>
  <c r="M763" i="8"/>
  <c r="L763" i="8"/>
  <c r="K763" i="8"/>
  <c r="Z762" i="8"/>
  <c r="U762" i="8"/>
  <c r="Q762" i="8"/>
  <c r="P762" i="8"/>
  <c r="O762" i="8"/>
  <c r="N762" i="8"/>
  <c r="M762" i="8"/>
  <c r="L762" i="8"/>
  <c r="K762" i="8"/>
  <c r="Z761" i="8"/>
  <c r="U761" i="8"/>
  <c r="Q761" i="8"/>
  <c r="P761" i="8"/>
  <c r="O761" i="8"/>
  <c r="N761" i="8"/>
  <c r="M761" i="8"/>
  <c r="L761" i="8"/>
  <c r="K761" i="8"/>
  <c r="Z760" i="8"/>
  <c r="U760" i="8"/>
  <c r="Q760" i="8"/>
  <c r="P760" i="8"/>
  <c r="O760" i="8"/>
  <c r="N760" i="8"/>
  <c r="M760" i="8"/>
  <c r="L760" i="8"/>
  <c r="K760" i="8"/>
  <c r="Z759" i="8"/>
  <c r="U759" i="8"/>
  <c r="Q759" i="8"/>
  <c r="P759" i="8"/>
  <c r="O759" i="8"/>
  <c r="N759" i="8"/>
  <c r="M759" i="8"/>
  <c r="L759" i="8"/>
  <c r="K759" i="8"/>
  <c r="Z758" i="8"/>
  <c r="U758" i="8"/>
  <c r="Q758" i="8"/>
  <c r="P758" i="8"/>
  <c r="O758" i="8"/>
  <c r="N758" i="8"/>
  <c r="M758" i="8"/>
  <c r="L758" i="8"/>
  <c r="K758" i="8"/>
  <c r="Z757" i="8"/>
  <c r="U757" i="8"/>
  <c r="Q757" i="8"/>
  <c r="P757" i="8"/>
  <c r="O757" i="8"/>
  <c r="N757" i="8"/>
  <c r="M757" i="8"/>
  <c r="L757" i="8"/>
  <c r="K757" i="8"/>
  <c r="Z756" i="8"/>
  <c r="U756" i="8"/>
  <c r="Q756" i="8"/>
  <c r="P756" i="8"/>
  <c r="O756" i="8"/>
  <c r="N756" i="8"/>
  <c r="M756" i="8"/>
  <c r="L756" i="8"/>
  <c r="K756" i="8"/>
  <c r="Z755" i="8"/>
  <c r="U755" i="8"/>
  <c r="Q755" i="8"/>
  <c r="P755" i="8"/>
  <c r="O755" i="8"/>
  <c r="N755" i="8"/>
  <c r="M755" i="8"/>
  <c r="L755" i="8"/>
  <c r="K755" i="8"/>
  <c r="Z754" i="8"/>
  <c r="U754" i="8"/>
  <c r="Q754" i="8"/>
  <c r="P754" i="8"/>
  <c r="O754" i="8"/>
  <c r="N754" i="8"/>
  <c r="M754" i="8"/>
  <c r="L754" i="8"/>
  <c r="K754" i="8"/>
  <c r="Z753" i="8"/>
  <c r="U753" i="8"/>
  <c r="Q753" i="8"/>
  <c r="P753" i="8"/>
  <c r="O753" i="8"/>
  <c r="N753" i="8"/>
  <c r="M753" i="8"/>
  <c r="L753" i="8"/>
  <c r="K753" i="8"/>
  <c r="Z752" i="8"/>
  <c r="U752" i="8"/>
  <c r="Q752" i="8"/>
  <c r="P752" i="8"/>
  <c r="O752" i="8"/>
  <c r="N752" i="8"/>
  <c r="M752" i="8"/>
  <c r="L752" i="8"/>
  <c r="K752" i="8"/>
  <c r="Z751" i="8"/>
  <c r="U751" i="8"/>
  <c r="Q751" i="8"/>
  <c r="P751" i="8"/>
  <c r="O751" i="8"/>
  <c r="N751" i="8"/>
  <c r="M751" i="8"/>
  <c r="L751" i="8"/>
  <c r="K751" i="8"/>
  <c r="Z750" i="8"/>
  <c r="U750" i="8"/>
  <c r="W750" i="8"/>
  <c r="Z749" i="8"/>
  <c r="U749" i="8"/>
  <c r="Q749" i="8"/>
  <c r="P749" i="8"/>
  <c r="O749" i="8"/>
  <c r="N749" i="8"/>
  <c r="M749" i="8"/>
  <c r="L749" i="8"/>
  <c r="K749" i="8"/>
  <c r="Z748" i="8"/>
  <c r="U748" i="8"/>
  <c r="Q748" i="8"/>
  <c r="P748" i="8"/>
  <c r="O748" i="8"/>
  <c r="N748" i="8"/>
  <c r="M748" i="8"/>
  <c r="L748" i="8"/>
  <c r="K748" i="8"/>
  <c r="Z747" i="8"/>
  <c r="U747" i="8"/>
  <c r="Q747" i="8"/>
  <c r="P747" i="8"/>
  <c r="O747" i="8"/>
  <c r="N747" i="8"/>
  <c r="M747" i="8"/>
  <c r="L747" i="8"/>
  <c r="K747" i="8"/>
  <c r="Z746" i="8"/>
  <c r="U746" i="8"/>
  <c r="Q746" i="8"/>
  <c r="P746" i="8"/>
  <c r="O746" i="8"/>
  <c r="N746" i="8"/>
  <c r="M746" i="8"/>
  <c r="L746" i="8"/>
  <c r="K746" i="8"/>
  <c r="Z745" i="8"/>
  <c r="U745" i="8"/>
  <c r="Q745" i="8"/>
  <c r="P745" i="8"/>
  <c r="O745" i="8"/>
  <c r="N745" i="8"/>
  <c r="M745" i="8"/>
  <c r="L745" i="8"/>
  <c r="K745" i="8"/>
  <c r="Z744" i="8"/>
  <c r="U744" i="8"/>
  <c r="Q744" i="8"/>
  <c r="P744" i="8"/>
  <c r="O744" i="8"/>
  <c r="N744" i="8"/>
  <c r="M744" i="8"/>
  <c r="L744" i="8"/>
  <c r="K744" i="8"/>
  <c r="Z743" i="8"/>
  <c r="U743" i="8"/>
  <c r="Q743" i="8"/>
  <c r="P743" i="8"/>
  <c r="O743" i="8"/>
  <c r="N743" i="8"/>
  <c r="M743" i="8"/>
  <c r="L743" i="8"/>
  <c r="K743" i="8"/>
  <c r="Z742" i="8"/>
  <c r="U742" i="8"/>
  <c r="Q742" i="8"/>
  <c r="P742" i="8"/>
  <c r="O742" i="8"/>
  <c r="N742" i="8"/>
  <c r="M742" i="8"/>
  <c r="L742" i="8"/>
  <c r="K742" i="8"/>
  <c r="Z741" i="8"/>
  <c r="U741" i="8"/>
  <c r="Q741" i="8"/>
  <c r="P741" i="8"/>
  <c r="O741" i="8"/>
  <c r="N741" i="8"/>
  <c r="M741" i="8"/>
  <c r="L741" i="8"/>
  <c r="K741" i="8"/>
  <c r="Z740" i="8"/>
  <c r="U740" i="8"/>
  <c r="Q740" i="8"/>
  <c r="P740" i="8"/>
  <c r="O740" i="8"/>
  <c r="N740" i="8"/>
  <c r="M740" i="8"/>
  <c r="L740" i="8"/>
  <c r="K740" i="8"/>
  <c r="Z739" i="8"/>
  <c r="U739" i="8"/>
  <c r="Q739" i="8"/>
  <c r="P739" i="8"/>
  <c r="O739" i="8"/>
  <c r="N739" i="8"/>
  <c r="M739" i="8"/>
  <c r="L739" i="8"/>
  <c r="K739" i="8"/>
  <c r="Z738" i="8"/>
  <c r="U738" i="8"/>
  <c r="Q738" i="8"/>
  <c r="P738" i="8"/>
  <c r="O738" i="8"/>
  <c r="N738" i="8"/>
  <c r="M738" i="8"/>
  <c r="L738" i="8"/>
  <c r="K738" i="8"/>
  <c r="Z737" i="8"/>
  <c r="U737" i="8"/>
  <c r="Q737" i="8"/>
  <c r="P737" i="8"/>
  <c r="O737" i="8"/>
  <c r="N737" i="8"/>
  <c r="M737" i="8"/>
  <c r="L737" i="8"/>
  <c r="K737" i="8"/>
  <c r="Z736" i="8"/>
  <c r="U736" i="8"/>
  <c r="Q736" i="8"/>
  <c r="P736" i="8"/>
  <c r="O736" i="8"/>
  <c r="N736" i="8"/>
  <c r="M736" i="8"/>
  <c r="L736" i="8"/>
  <c r="K736" i="8"/>
  <c r="Z735" i="8"/>
  <c r="U735" i="8"/>
  <c r="Q735" i="8"/>
  <c r="P735" i="8"/>
  <c r="O735" i="8"/>
  <c r="N735" i="8"/>
  <c r="M735" i="8"/>
  <c r="L735" i="8"/>
  <c r="K735" i="8"/>
  <c r="Z734" i="8"/>
  <c r="U734" i="8"/>
  <c r="Q734" i="8"/>
  <c r="P734" i="8"/>
  <c r="O734" i="8"/>
  <c r="N734" i="8"/>
  <c r="M734" i="8"/>
  <c r="L734" i="8"/>
  <c r="K734" i="8"/>
  <c r="Z733" i="8"/>
  <c r="U733" i="8"/>
  <c r="Q733" i="8"/>
  <c r="P733" i="8"/>
  <c r="O733" i="8"/>
  <c r="N733" i="8"/>
  <c r="M733" i="8"/>
  <c r="L733" i="8"/>
  <c r="K733" i="8"/>
  <c r="Z732" i="8"/>
  <c r="U732" i="8"/>
  <c r="Q732" i="8"/>
  <c r="P732" i="8"/>
  <c r="O732" i="8"/>
  <c r="N732" i="8"/>
  <c r="M732" i="8"/>
  <c r="L732" i="8"/>
  <c r="K732" i="8"/>
  <c r="Z731" i="8"/>
  <c r="U731" i="8"/>
  <c r="Q731" i="8"/>
  <c r="P731" i="8"/>
  <c r="O731" i="8"/>
  <c r="N731" i="8"/>
  <c r="M731" i="8"/>
  <c r="L731" i="8"/>
  <c r="K731" i="8"/>
  <c r="Z730" i="8"/>
  <c r="U730" i="8"/>
  <c r="Q730" i="8"/>
  <c r="P730" i="8"/>
  <c r="O730" i="8"/>
  <c r="N730" i="8"/>
  <c r="M730" i="8"/>
  <c r="L730" i="8"/>
  <c r="K730" i="8"/>
  <c r="Z729" i="8"/>
  <c r="U729" i="8"/>
  <c r="Q729" i="8"/>
  <c r="P729" i="8"/>
  <c r="O729" i="8"/>
  <c r="N729" i="8"/>
  <c r="M729" i="8"/>
  <c r="L729" i="8"/>
  <c r="K729" i="8"/>
  <c r="Z728" i="8"/>
  <c r="U728" i="8"/>
  <c r="Q728" i="8"/>
  <c r="P728" i="8"/>
  <c r="O728" i="8"/>
  <c r="N728" i="8"/>
  <c r="M728" i="8"/>
  <c r="L728" i="8"/>
  <c r="K728" i="8"/>
  <c r="Z727" i="8"/>
  <c r="U727" i="8"/>
  <c r="Q727" i="8"/>
  <c r="P727" i="8"/>
  <c r="O727" i="8"/>
  <c r="N727" i="8"/>
  <c r="M727" i="8"/>
  <c r="L727" i="8"/>
  <c r="K727" i="8"/>
  <c r="Z726" i="8"/>
  <c r="U726" i="8"/>
  <c r="Q726" i="8"/>
  <c r="P726" i="8"/>
  <c r="O726" i="8"/>
  <c r="N726" i="8"/>
  <c r="M726" i="8"/>
  <c r="L726" i="8"/>
  <c r="K726" i="8"/>
  <c r="Z725" i="8"/>
  <c r="U725" i="8"/>
  <c r="Q725" i="8"/>
  <c r="P725" i="8"/>
  <c r="O725" i="8"/>
  <c r="N725" i="8"/>
  <c r="M725" i="8"/>
  <c r="L725" i="8"/>
  <c r="K725" i="8"/>
  <c r="Z724" i="8"/>
  <c r="U724" i="8"/>
  <c r="Q724" i="8"/>
  <c r="P724" i="8"/>
  <c r="O724" i="8"/>
  <c r="N724" i="8"/>
  <c r="M724" i="8"/>
  <c r="L724" i="8"/>
  <c r="K724" i="8"/>
  <c r="Z723" i="8"/>
  <c r="U723" i="8"/>
  <c r="Q723" i="8"/>
  <c r="P723" i="8"/>
  <c r="O723" i="8"/>
  <c r="N723" i="8"/>
  <c r="M723" i="8"/>
  <c r="L723" i="8"/>
  <c r="K723" i="8"/>
  <c r="Z722" i="8"/>
  <c r="U722" i="8"/>
  <c r="Q722" i="8"/>
  <c r="P722" i="8"/>
  <c r="O722" i="8"/>
  <c r="N722" i="8"/>
  <c r="M722" i="8"/>
  <c r="L722" i="8"/>
  <c r="K722" i="8"/>
  <c r="Z721" i="8"/>
  <c r="U721" i="8"/>
  <c r="Q721" i="8"/>
  <c r="P721" i="8"/>
  <c r="O721" i="8"/>
  <c r="N721" i="8"/>
  <c r="M721" i="8"/>
  <c r="L721" i="8"/>
  <c r="K721" i="8"/>
  <c r="Z720" i="8"/>
  <c r="U720" i="8"/>
  <c r="W720" i="8"/>
  <c r="Z719" i="8"/>
  <c r="U719" i="8"/>
  <c r="Q719" i="8"/>
  <c r="P719" i="8"/>
  <c r="O719" i="8"/>
  <c r="N719" i="8"/>
  <c r="M719" i="8"/>
  <c r="L719" i="8"/>
  <c r="K719" i="8"/>
  <c r="Z718" i="8"/>
  <c r="U718" i="8"/>
  <c r="Q718" i="8"/>
  <c r="P718" i="8"/>
  <c r="O718" i="8"/>
  <c r="N718" i="8"/>
  <c r="M718" i="8"/>
  <c r="L718" i="8"/>
  <c r="K718" i="8"/>
  <c r="Z717" i="8"/>
  <c r="U717" i="8"/>
  <c r="Q717" i="8"/>
  <c r="P717" i="8"/>
  <c r="O717" i="8"/>
  <c r="N717" i="8"/>
  <c r="M717" i="8"/>
  <c r="L717" i="8"/>
  <c r="K717" i="8"/>
  <c r="Z716" i="8"/>
  <c r="U716" i="8"/>
  <c r="Q716" i="8"/>
  <c r="P716" i="8"/>
  <c r="O716" i="8"/>
  <c r="N716" i="8"/>
  <c r="M716" i="8"/>
  <c r="L716" i="8"/>
  <c r="K716" i="8"/>
  <c r="Z715" i="8"/>
  <c r="U715" i="8"/>
  <c r="Q715" i="8"/>
  <c r="P715" i="8"/>
  <c r="O715" i="8"/>
  <c r="N715" i="8"/>
  <c r="M715" i="8"/>
  <c r="L715" i="8"/>
  <c r="K715" i="8"/>
  <c r="Z714" i="8"/>
  <c r="U714" i="8"/>
  <c r="Q714" i="8"/>
  <c r="P714" i="8"/>
  <c r="O714" i="8"/>
  <c r="N714" i="8"/>
  <c r="M714" i="8"/>
  <c r="L714" i="8"/>
  <c r="K714" i="8"/>
  <c r="Z713" i="8"/>
  <c r="U713" i="8"/>
  <c r="Q713" i="8"/>
  <c r="P713" i="8"/>
  <c r="O713" i="8"/>
  <c r="N713" i="8"/>
  <c r="M713" i="8"/>
  <c r="L713" i="8"/>
  <c r="K713" i="8"/>
  <c r="Z712" i="8"/>
  <c r="U712" i="8"/>
  <c r="Q712" i="8"/>
  <c r="P712" i="8"/>
  <c r="O712" i="8"/>
  <c r="N712" i="8"/>
  <c r="M712" i="8"/>
  <c r="L712" i="8"/>
  <c r="K712" i="8"/>
  <c r="Z711" i="8"/>
  <c r="U711" i="8"/>
  <c r="Q711" i="8"/>
  <c r="P711" i="8"/>
  <c r="O711" i="8"/>
  <c r="N711" i="8"/>
  <c r="M711" i="8"/>
  <c r="L711" i="8"/>
  <c r="K711" i="8"/>
  <c r="Z710" i="8"/>
  <c r="U710" i="8"/>
  <c r="Q710" i="8"/>
  <c r="P710" i="8"/>
  <c r="O710" i="8"/>
  <c r="N710" i="8"/>
  <c r="M710" i="8"/>
  <c r="L710" i="8"/>
  <c r="K710" i="8"/>
  <c r="Z709" i="8"/>
  <c r="U709" i="8"/>
  <c r="Q709" i="8"/>
  <c r="P709" i="8"/>
  <c r="O709" i="8"/>
  <c r="N709" i="8"/>
  <c r="M709" i="8"/>
  <c r="L709" i="8"/>
  <c r="K709" i="8"/>
  <c r="Z708" i="8"/>
  <c r="U708" i="8"/>
  <c r="Q708" i="8"/>
  <c r="P708" i="8"/>
  <c r="O708" i="8"/>
  <c r="N708" i="8"/>
  <c r="M708" i="8"/>
  <c r="L708" i="8"/>
  <c r="K708" i="8"/>
  <c r="Z707" i="8"/>
  <c r="U707" i="8"/>
  <c r="Q707" i="8"/>
  <c r="P707" i="8"/>
  <c r="O707" i="8"/>
  <c r="N707" i="8"/>
  <c r="M707" i="8"/>
  <c r="L707" i="8"/>
  <c r="K707" i="8"/>
  <c r="Z706" i="8"/>
  <c r="U706" i="8"/>
  <c r="Q706" i="8"/>
  <c r="P706" i="8"/>
  <c r="O706" i="8"/>
  <c r="N706" i="8"/>
  <c r="M706" i="8"/>
  <c r="L706" i="8"/>
  <c r="K706" i="8"/>
  <c r="Z705" i="8"/>
  <c r="U705" i="8"/>
  <c r="W705" i="8"/>
  <c r="Z704" i="8"/>
  <c r="U704" i="8"/>
  <c r="Q704" i="8"/>
  <c r="P704" i="8"/>
  <c r="O704" i="8"/>
  <c r="N704" i="8"/>
  <c r="M704" i="8"/>
  <c r="L704" i="8"/>
  <c r="K704" i="8"/>
  <c r="Z703" i="8"/>
  <c r="U703" i="8"/>
  <c r="Q703" i="8"/>
  <c r="P703" i="8"/>
  <c r="O703" i="8"/>
  <c r="N703" i="8"/>
  <c r="M703" i="8"/>
  <c r="L703" i="8"/>
  <c r="K703" i="8"/>
  <c r="Z702" i="8"/>
  <c r="U702" i="8"/>
  <c r="Q702" i="8"/>
  <c r="P702" i="8"/>
  <c r="O702" i="8"/>
  <c r="N702" i="8"/>
  <c r="M702" i="8"/>
  <c r="L702" i="8"/>
  <c r="K702" i="8"/>
  <c r="Z701" i="8"/>
  <c r="U701" i="8"/>
  <c r="Q701" i="8"/>
  <c r="P701" i="8"/>
  <c r="O701" i="8"/>
  <c r="N701" i="8"/>
  <c r="M701" i="8"/>
  <c r="L701" i="8"/>
  <c r="K701" i="8"/>
  <c r="Z700" i="8"/>
  <c r="U700" i="8"/>
  <c r="Q700" i="8"/>
  <c r="P700" i="8"/>
  <c r="O700" i="8"/>
  <c r="N700" i="8"/>
  <c r="M700" i="8"/>
  <c r="L700" i="8"/>
  <c r="K700" i="8"/>
  <c r="Z699" i="8"/>
  <c r="U699" i="8"/>
  <c r="Q699" i="8"/>
  <c r="P699" i="8"/>
  <c r="O699" i="8"/>
  <c r="N699" i="8"/>
  <c r="M699" i="8"/>
  <c r="L699" i="8"/>
  <c r="K699" i="8"/>
  <c r="Z698" i="8"/>
  <c r="U698" i="8"/>
  <c r="Q698" i="8"/>
  <c r="P698" i="8"/>
  <c r="O698" i="8"/>
  <c r="N698" i="8"/>
  <c r="M698" i="8"/>
  <c r="L698" i="8"/>
  <c r="K698" i="8"/>
  <c r="Z697" i="8"/>
  <c r="U697" i="8"/>
  <c r="Q697" i="8"/>
  <c r="P697" i="8"/>
  <c r="O697" i="8"/>
  <c r="N697" i="8"/>
  <c r="M697" i="8"/>
  <c r="L697" i="8"/>
  <c r="K697" i="8"/>
  <c r="Z696" i="8"/>
  <c r="U696" i="8"/>
  <c r="Q696" i="8"/>
  <c r="P696" i="8"/>
  <c r="O696" i="8"/>
  <c r="N696" i="8"/>
  <c r="M696" i="8"/>
  <c r="L696" i="8"/>
  <c r="K696" i="8"/>
  <c r="Z695" i="8"/>
  <c r="U695" i="8"/>
  <c r="Q695" i="8"/>
  <c r="P695" i="8"/>
  <c r="O695" i="8"/>
  <c r="N695" i="8"/>
  <c r="M695" i="8"/>
  <c r="L695" i="8"/>
  <c r="K695" i="8"/>
  <c r="Z694" i="8"/>
  <c r="U694" i="8"/>
  <c r="Q694" i="8"/>
  <c r="P694" i="8"/>
  <c r="O694" i="8"/>
  <c r="N694" i="8"/>
  <c r="M694" i="8"/>
  <c r="L694" i="8"/>
  <c r="K694" i="8"/>
  <c r="Z693" i="8"/>
  <c r="U693" i="8"/>
  <c r="W693" i="8"/>
  <c r="Z692" i="8"/>
  <c r="U692" i="8"/>
  <c r="Q692" i="8"/>
  <c r="P692" i="8"/>
  <c r="O692" i="8"/>
  <c r="N692" i="8"/>
  <c r="M692" i="8"/>
  <c r="L692" i="8"/>
  <c r="K692" i="8"/>
  <c r="Z691" i="8"/>
  <c r="U691" i="8"/>
  <c r="Q691" i="8"/>
  <c r="P691" i="8"/>
  <c r="O691" i="8"/>
  <c r="N691" i="8"/>
  <c r="M691" i="8"/>
  <c r="L691" i="8"/>
  <c r="K691" i="8"/>
  <c r="Z690" i="8"/>
  <c r="U690" i="8"/>
  <c r="Q690" i="8"/>
  <c r="P690" i="8"/>
  <c r="O690" i="8"/>
  <c r="N690" i="8"/>
  <c r="M690" i="8"/>
  <c r="L690" i="8"/>
  <c r="K690" i="8"/>
  <c r="Z689" i="8"/>
  <c r="U689" i="8"/>
  <c r="Q689" i="8"/>
  <c r="P689" i="8"/>
  <c r="O689" i="8"/>
  <c r="N689" i="8"/>
  <c r="M689" i="8"/>
  <c r="L689" i="8"/>
  <c r="K689" i="8"/>
  <c r="Z688" i="8"/>
  <c r="U688" i="8"/>
  <c r="Q688" i="8"/>
  <c r="P688" i="8"/>
  <c r="O688" i="8"/>
  <c r="N688" i="8"/>
  <c r="M688" i="8"/>
  <c r="L688" i="8"/>
  <c r="K688" i="8"/>
  <c r="Z687" i="8"/>
  <c r="U687" i="8"/>
  <c r="Q687" i="8"/>
  <c r="P687" i="8"/>
  <c r="O687" i="8"/>
  <c r="N687" i="8"/>
  <c r="M687" i="8"/>
  <c r="L687" i="8"/>
  <c r="K687" i="8"/>
  <c r="Z686" i="8"/>
  <c r="U686" i="8"/>
  <c r="Q686" i="8"/>
  <c r="P686" i="8"/>
  <c r="O686" i="8"/>
  <c r="N686" i="8"/>
  <c r="M686" i="8"/>
  <c r="L686" i="8"/>
  <c r="K686" i="8"/>
  <c r="Z685" i="8"/>
  <c r="U685" i="8"/>
  <c r="Q685" i="8"/>
  <c r="P685" i="8"/>
  <c r="O685" i="8"/>
  <c r="N685" i="8"/>
  <c r="M685" i="8"/>
  <c r="L685" i="8"/>
  <c r="K685" i="8"/>
  <c r="Z684" i="8"/>
  <c r="U684" i="8"/>
  <c r="Q684" i="8"/>
  <c r="P684" i="8"/>
  <c r="O684" i="8"/>
  <c r="N684" i="8"/>
  <c r="M684" i="8"/>
  <c r="L684" i="8"/>
  <c r="K684" i="8"/>
  <c r="Z683" i="8"/>
  <c r="U683" i="8"/>
  <c r="Q683" i="8"/>
  <c r="P683" i="8"/>
  <c r="O683" i="8"/>
  <c r="N683" i="8"/>
  <c r="M683" i="8"/>
  <c r="L683" i="8"/>
  <c r="K683" i="8"/>
  <c r="Z682" i="8"/>
  <c r="U682" i="8"/>
  <c r="Q682" i="8"/>
  <c r="P682" i="8"/>
  <c r="O682" i="8"/>
  <c r="N682" i="8"/>
  <c r="M682" i="8"/>
  <c r="L682" i="8"/>
  <c r="K682" i="8"/>
  <c r="Z681" i="8"/>
  <c r="U681" i="8"/>
  <c r="Q681" i="8"/>
  <c r="P681" i="8"/>
  <c r="O681" i="8"/>
  <c r="N681" i="8"/>
  <c r="M681" i="8"/>
  <c r="L681" i="8"/>
  <c r="K681" i="8"/>
  <c r="Z680" i="8"/>
  <c r="U680" i="8"/>
  <c r="Q680" i="8"/>
  <c r="P680" i="8"/>
  <c r="O680" i="8"/>
  <c r="N680" i="8"/>
  <c r="M680" i="8"/>
  <c r="L680" i="8"/>
  <c r="K680" i="8"/>
  <c r="Z679" i="8"/>
  <c r="U679" i="8"/>
  <c r="Q679" i="8"/>
  <c r="P679" i="8"/>
  <c r="O679" i="8"/>
  <c r="N679" i="8"/>
  <c r="M679" i="8"/>
  <c r="L679" i="8"/>
  <c r="K679" i="8"/>
  <c r="Z678" i="8"/>
  <c r="U678" i="8"/>
  <c r="Q678" i="8"/>
  <c r="P678" i="8"/>
  <c r="O678" i="8"/>
  <c r="N678" i="8"/>
  <c r="M678" i="8"/>
  <c r="L678" i="8"/>
  <c r="K678" i="8"/>
  <c r="Z677" i="8"/>
  <c r="U677" i="8"/>
  <c r="Q677" i="8"/>
  <c r="P677" i="8"/>
  <c r="O677" i="8"/>
  <c r="N677" i="8"/>
  <c r="M677" i="8"/>
  <c r="L677" i="8"/>
  <c r="K677" i="8"/>
  <c r="Z676" i="8"/>
  <c r="U676" i="8"/>
  <c r="W676" i="8"/>
  <c r="Z675" i="8"/>
  <c r="U675" i="8"/>
  <c r="Q675" i="8"/>
  <c r="P675" i="8"/>
  <c r="O675" i="8"/>
  <c r="N675" i="8"/>
  <c r="M675" i="8"/>
  <c r="L675" i="8"/>
  <c r="K675" i="8"/>
  <c r="Z674" i="8"/>
  <c r="U674" i="8"/>
  <c r="Q674" i="8"/>
  <c r="P674" i="8"/>
  <c r="O674" i="8"/>
  <c r="N674" i="8"/>
  <c r="M674" i="8"/>
  <c r="L674" i="8"/>
  <c r="K674" i="8"/>
  <c r="Z673" i="8"/>
  <c r="U673" i="8"/>
  <c r="Q673" i="8"/>
  <c r="P673" i="8"/>
  <c r="O673" i="8"/>
  <c r="N673" i="8"/>
  <c r="M673" i="8"/>
  <c r="L673" i="8"/>
  <c r="K673" i="8"/>
  <c r="Z672" i="8"/>
  <c r="U672" i="8"/>
  <c r="Q672" i="8"/>
  <c r="P672" i="8"/>
  <c r="O672" i="8"/>
  <c r="N672" i="8"/>
  <c r="M672" i="8"/>
  <c r="L672" i="8"/>
  <c r="K672" i="8"/>
  <c r="Z671" i="8"/>
  <c r="U671" i="8"/>
  <c r="Q671" i="8"/>
  <c r="P671" i="8"/>
  <c r="O671" i="8"/>
  <c r="N671" i="8"/>
  <c r="M671" i="8"/>
  <c r="L671" i="8"/>
  <c r="K671" i="8"/>
  <c r="Z670" i="8"/>
  <c r="U670" i="8"/>
  <c r="Q670" i="8"/>
  <c r="P670" i="8"/>
  <c r="O670" i="8"/>
  <c r="N670" i="8"/>
  <c r="M670" i="8"/>
  <c r="L670" i="8"/>
  <c r="K670" i="8"/>
  <c r="Z669" i="8"/>
  <c r="U669" i="8"/>
  <c r="Q669" i="8"/>
  <c r="P669" i="8"/>
  <c r="O669" i="8"/>
  <c r="N669" i="8"/>
  <c r="M669" i="8"/>
  <c r="L669" i="8"/>
  <c r="K669" i="8"/>
  <c r="Z668" i="8"/>
  <c r="U668" i="8"/>
  <c r="Q668" i="8"/>
  <c r="P668" i="8"/>
  <c r="O668" i="8"/>
  <c r="N668" i="8"/>
  <c r="M668" i="8"/>
  <c r="L668" i="8"/>
  <c r="K668" i="8"/>
  <c r="Z667" i="8"/>
  <c r="U667" i="8"/>
  <c r="Q667" i="8"/>
  <c r="P667" i="8"/>
  <c r="O667" i="8"/>
  <c r="N667" i="8"/>
  <c r="M667" i="8"/>
  <c r="L667" i="8"/>
  <c r="K667" i="8"/>
  <c r="Z666" i="8"/>
  <c r="U666" i="8"/>
  <c r="Q666" i="8"/>
  <c r="P666" i="8"/>
  <c r="O666" i="8"/>
  <c r="N666" i="8"/>
  <c r="M666" i="8"/>
  <c r="L666" i="8"/>
  <c r="K666" i="8"/>
  <c r="Z665" i="8"/>
  <c r="U665" i="8"/>
  <c r="Q665" i="8"/>
  <c r="P665" i="8"/>
  <c r="O665" i="8"/>
  <c r="N665" i="8"/>
  <c r="M665" i="8"/>
  <c r="L665" i="8"/>
  <c r="K665" i="8"/>
  <c r="Z664" i="8"/>
  <c r="U664" i="8"/>
  <c r="Q664" i="8"/>
  <c r="P664" i="8"/>
  <c r="O664" i="8"/>
  <c r="N664" i="8"/>
  <c r="M664" i="8"/>
  <c r="L664" i="8"/>
  <c r="K664" i="8"/>
  <c r="Z663" i="8"/>
  <c r="U663" i="8"/>
  <c r="Q663" i="8"/>
  <c r="P663" i="8"/>
  <c r="O663" i="8"/>
  <c r="N663" i="8"/>
  <c r="M663" i="8"/>
  <c r="L663" i="8"/>
  <c r="K663" i="8"/>
  <c r="Z662" i="8"/>
  <c r="U662" i="8"/>
  <c r="Q662" i="8"/>
  <c r="P662" i="8"/>
  <c r="O662" i="8"/>
  <c r="N662" i="8"/>
  <c r="M662" i="8"/>
  <c r="L662" i="8"/>
  <c r="K662" i="8"/>
  <c r="Z661" i="8"/>
  <c r="U661" i="8"/>
  <c r="Q661" i="8"/>
  <c r="P661" i="8"/>
  <c r="O661" i="8"/>
  <c r="N661" i="8"/>
  <c r="M661" i="8"/>
  <c r="L661" i="8"/>
  <c r="K661" i="8"/>
  <c r="Z660" i="8"/>
  <c r="U660" i="8"/>
  <c r="W660" i="8"/>
  <c r="Z659" i="8"/>
  <c r="U659" i="8"/>
  <c r="Q659" i="8"/>
  <c r="P659" i="8"/>
  <c r="O659" i="8"/>
  <c r="N659" i="8"/>
  <c r="M659" i="8"/>
  <c r="L659" i="8"/>
  <c r="K659" i="8"/>
  <c r="Z658" i="8"/>
  <c r="U658" i="8"/>
  <c r="Q658" i="8"/>
  <c r="P658" i="8"/>
  <c r="O658" i="8"/>
  <c r="N658" i="8"/>
  <c r="M658" i="8"/>
  <c r="L658" i="8"/>
  <c r="K658" i="8"/>
  <c r="Z657" i="8"/>
  <c r="U657" i="8"/>
  <c r="Q657" i="8"/>
  <c r="P657" i="8"/>
  <c r="O657" i="8"/>
  <c r="N657" i="8"/>
  <c r="M657" i="8"/>
  <c r="L657" i="8"/>
  <c r="K657" i="8"/>
  <c r="Z656" i="8"/>
  <c r="U656" i="8"/>
  <c r="Q656" i="8"/>
  <c r="P656" i="8"/>
  <c r="O656" i="8"/>
  <c r="N656" i="8"/>
  <c r="M656" i="8"/>
  <c r="L656" i="8"/>
  <c r="K656" i="8"/>
  <c r="Z655" i="8"/>
  <c r="U655" i="8"/>
  <c r="Q655" i="8"/>
  <c r="P655" i="8"/>
  <c r="O655" i="8"/>
  <c r="N655" i="8"/>
  <c r="M655" i="8"/>
  <c r="L655" i="8"/>
  <c r="K655" i="8"/>
  <c r="Z654" i="8"/>
  <c r="U654" i="8"/>
  <c r="Q654" i="8"/>
  <c r="P654" i="8"/>
  <c r="O654" i="8"/>
  <c r="N654" i="8"/>
  <c r="M654" i="8"/>
  <c r="L654" i="8"/>
  <c r="K654" i="8"/>
  <c r="Z653" i="8"/>
  <c r="U653" i="8"/>
  <c r="Q653" i="8"/>
  <c r="P653" i="8"/>
  <c r="O653" i="8"/>
  <c r="N653" i="8"/>
  <c r="M653" i="8"/>
  <c r="L653" i="8"/>
  <c r="K653" i="8"/>
  <c r="Z652" i="8"/>
  <c r="U652" i="8"/>
  <c r="Q652" i="8"/>
  <c r="P652" i="8"/>
  <c r="O652" i="8"/>
  <c r="N652" i="8"/>
  <c r="M652" i="8"/>
  <c r="L652" i="8"/>
  <c r="K652" i="8"/>
  <c r="Z651" i="8"/>
  <c r="U651" i="8"/>
  <c r="Q651" i="8"/>
  <c r="P651" i="8"/>
  <c r="O651" i="8"/>
  <c r="N651" i="8"/>
  <c r="M651" i="8"/>
  <c r="L651" i="8"/>
  <c r="K651" i="8"/>
  <c r="Z650" i="8"/>
  <c r="U650" i="8"/>
  <c r="Q650" i="8"/>
  <c r="P650" i="8"/>
  <c r="O650" i="8"/>
  <c r="N650" i="8"/>
  <c r="M650" i="8"/>
  <c r="L650" i="8"/>
  <c r="K650" i="8"/>
  <c r="Z649" i="8"/>
  <c r="U649" i="8"/>
  <c r="Q649" i="8"/>
  <c r="P649" i="8"/>
  <c r="O649" i="8"/>
  <c r="N649" i="8"/>
  <c r="M649" i="8"/>
  <c r="L649" i="8"/>
  <c r="K649" i="8"/>
  <c r="Z648" i="8"/>
  <c r="U648" i="8"/>
  <c r="Q648" i="8"/>
  <c r="P648" i="8"/>
  <c r="O648" i="8"/>
  <c r="N648" i="8"/>
  <c r="M648" i="8"/>
  <c r="L648" i="8"/>
  <c r="K648" i="8"/>
  <c r="Z647" i="8"/>
  <c r="U647" i="8"/>
  <c r="Q647" i="8"/>
  <c r="P647" i="8"/>
  <c r="O647" i="8"/>
  <c r="N647" i="8"/>
  <c r="M647" i="8"/>
  <c r="L647" i="8"/>
  <c r="K647" i="8"/>
  <c r="Z646" i="8"/>
  <c r="U646" i="8"/>
  <c r="Q646" i="8"/>
  <c r="P646" i="8"/>
  <c r="O646" i="8"/>
  <c r="N646" i="8"/>
  <c r="M646" i="8"/>
  <c r="L646" i="8"/>
  <c r="K646" i="8"/>
  <c r="Z645" i="8"/>
  <c r="U645" i="8"/>
  <c r="Q645" i="8"/>
  <c r="P645" i="8"/>
  <c r="O645" i="8"/>
  <c r="N645" i="8"/>
  <c r="M645" i="8"/>
  <c r="L645" i="8"/>
  <c r="K645" i="8"/>
  <c r="Z644" i="8"/>
  <c r="U644" i="8"/>
  <c r="Q644" i="8"/>
  <c r="P644" i="8"/>
  <c r="O644" i="8"/>
  <c r="N644" i="8"/>
  <c r="M644" i="8"/>
  <c r="L644" i="8"/>
  <c r="K644" i="8"/>
  <c r="Z643" i="8"/>
  <c r="U643" i="8"/>
  <c r="Q643" i="8"/>
  <c r="P643" i="8"/>
  <c r="O643" i="8"/>
  <c r="N643" i="8"/>
  <c r="M643" i="8"/>
  <c r="L643" i="8"/>
  <c r="K643" i="8"/>
  <c r="Z642" i="8"/>
  <c r="U642" i="8"/>
  <c r="Q642" i="8"/>
  <c r="P642" i="8"/>
  <c r="O642" i="8"/>
  <c r="N642" i="8"/>
  <c r="M642" i="8"/>
  <c r="L642" i="8"/>
  <c r="K642" i="8"/>
  <c r="Z641" i="8"/>
  <c r="U641" i="8"/>
  <c r="Q641" i="8"/>
  <c r="P641" i="8"/>
  <c r="O641" i="8"/>
  <c r="N641" i="8"/>
  <c r="M641" i="8"/>
  <c r="L641" i="8"/>
  <c r="K641" i="8"/>
  <c r="Z640" i="8"/>
  <c r="U640" i="8"/>
  <c r="W640" i="8"/>
  <c r="Z639" i="8"/>
  <c r="U639" i="8"/>
  <c r="Q639" i="8"/>
  <c r="P639" i="8"/>
  <c r="O639" i="8"/>
  <c r="N639" i="8"/>
  <c r="M639" i="8"/>
  <c r="L639" i="8"/>
  <c r="K639" i="8"/>
  <c r="Z638" i="8"/>
  <c r="U638" i="8"/>
  <c r="Q638" i="8"/>
  <c r="P638" i="8"/>
  <c r="O638" i="8"/>
  <c r="N638" i="8"/>
  <c r="M638" i="8"/>
  <c r="L638" i="8"/>
  <c r="K638" i="8"/>
  <c r="Z637" i="8"/>
  <c r="U637" i="8"/>
  <c r="Q637" i="8"/>
  <c r="P637" i="8"/>
  <c r="O637" i="8"/>
  <c r="N637" i="8"/>
  <c r="M637" i="8"/>
  <c r="L637" i="8"/>
  <c r="K637" i="8"/>
  <c r="Z636" i="8"/>
  <c r="U636" i="8"/>
  <c r="Q636" i="8"/>
  <c r="P636" i="8"/>
  <c r="O636" i="8"/>
  <c r="N636" i="8"/>
  <c r="M636" i="8"/>
  <c r="L636" i="8"/>
  <c r="K636" i="8"/>
  <c r="Z635" i="8"/>
  <c r="U635" i="8"/>
  <c r="Q635" i="8"/>
  <c r="P635" i="8"/>
  <c r="O635" i="8"/>
  <c r="N635" i="8"/>
  <c r="M635" i="8"/>
  <c r="L635" i="8"/>
  <c r="K635" i="8"/>
  <c r="Z634" i="8"/>
  <c r="U634" i="8"/>
  <c r="Q634" i="8"/>
  <c r="P634" i="8"/>
  <c r="O634" i="8"/>
  <c r="N634" i="8"/>
  <c r="M634" i="8"/>
  <c r="L634" i="8"/>
  <c r="K634" i="8"/>
  <c r="Z633" i="8"/>
  <c r="U633" i="8"/>
  <c r="W633" i="8"/>
  <c r="Z632" i="8"/>
  <c r="U632" i="8"/>
  <c r="Q632" i="8"/>
  <c r="P632" i="8"/>
  <c r="O632" i="8"/>
  <c r="N632" i="8"/>
  <c r="M632" i="8"/>
  <c r="L632" i="8"/>
  <c r="K632" i="8"/>
  <c r="Z631" i="8"/>
  <c r="U631" i="8"/>
  <c r="Q631" i="8"/>
  <c r="P631" i="8"/>
  <c r="O631" i="8"/>
  <c r="N631" i="8"/>
  <c r="M631" i="8"/>
  <c r="L631" i="8"/>
  <c r="K631" i="8"/>
  <c r="Z630" i="8"/>
  <c r="U630" i="8"/>
  <c r="Q630" i="8"/>
  <c r="P630" i="8"/>
  <c r="O630" i="8"/>
  <c r="N630" i="8"/>
  <c r="M630" i="8"/>
  <c r="L630" i="8"/>
  <c r="K630" i="8"/>
  <c r="Z629" i="8"/>
  <c r="U629" i="8"/>
  <c r="Q629" i="8"/>
  <c r="P629" i="8"/>
  <c r="O629" i="8"/>
  <c r="N629" i="8"/>
  <c r="M629" i="8"/>
  <c r="L629" i="8"/>
  <c r="K629" i="8"/>
  <c r="Z628" i="8"/>
  <c r="U628" i="8"/>
  <c r="Q628" i="8"/>
  <c r="P628" i="8"/>
  <c r="O628" i="8"/>
  <c r="N628" i="8"/>
  <c r="M628" i="8"/>
  <c r="L628" i="8"/>
  <c r="K628" i="8"/>
  <c r="Z627" i="8"/>
  <c r="U627" i="8"/>
  <c r="Q627" i="8"/>
  <c r="P627" i="8"/>
  <c r="O627" i="8"/>
  <c r="N627" i="8"/>
  <c r="M627" i="8"/>
  <c r="L627" i="8"/>
  <c r="K627" i="8"/>
  <c r="Z626" i="8"/>
  <c r="U626" i="8"/>
  <c r="Q626" i="8"/>
  <c r="P626" i="8"/>
  <c r="O626" i="8"/>
  <c r="N626" i="8"/>
  <c r="M626" i="8"/>
  <c r="L626" i="8"/>
  <c r="K626" i="8"/>
  <c r="Z625" i="8"/>
  <c r="U625" i="8"/>
  <c r="Q625" i="8"/>
  <c r="P625" i="8"/>
  <c r="O625" i="8"/>
  <c r="N625" i="8"/>
  <c r="M625" i="8"/>
  <c r="L625" i="8"/>
  <c r="K625" i="8"/>
  <c r="Z624" i="8"/>
  <c r="U624" i="8"/>
  <c r="Q624" i="8"/>
  <c r="P624" i="8"/>
  <c r="O624" i="8"/>
  <c r="N624" i="8"/>
  <c r="M624" i="8"/>
  <c r="L624" i="8"/>
  <c r="K624" i="8"/>
  <c r="Z623" i="8"/>
  <c r="U623" i="8"/>
  <c r="Q623" i="8"/>
  <c r="P623" i="8"/>
  <c r="O623" i="8"/>
  <c r="N623" i="8"/>
  <c r="M623" i="8"/>
  <c r="L623" i="8"/>
  <c r="K623" i="8"/>
  <c r="Z622" i="8"/>
  <c r="U622" i="8"/>
  <c r="Q622" i="8"/>
  <c r="P622" i="8"/>
  <c r="O622" i="8"/>
  <c r="N622" i="8"/>
  <c r="M622" i="8"/>
  <c r="L622" i="8"/>
  <c r="K622" i="8"/>
  <c r="Z621" i="8"/>
  <c r="U621" i="8"/>
  <c r="W621" i="8"/>
  <c r="Z620" i="8"/>
  <c r="U620" i="8"/>
  <c r="Q620" i="8"/>
  <c r="P620" i="8"/>
  <c r="O620" i="8"/>
  <c r="N620" i="8"/>
  <c r="M620" i="8"/>
  <c r="L620" i="8"/>
  <c r="K620" i="8"/>
  <c r="Z619" i="8"/>
  <c r="U619" i="8"/>
  <c r="Q619" i="8"/>
  <c r="P619" i="8"/>
  <c r="O619" i="8"/>
  <c r="N619" i="8"/>
  <c r="M619" i="8"/>
  <c r="L619" i="8"/>
  <c r="K619" i="8"/>
  <c r="Z618" i="8"/>
  <c r="U618" i="8"/>
  <c r="Q618" i="8"/>
  <c r="P618" i="8"/>
  <c r="O618" i="8"/>
  <c r="N618" i="8"/>
  <c r="M618" i="8"/>
  <c r="L618" i="8"/>
  <c r="K618" i="8"/>
  <c r="Z617" i="8"/>
  <c r="U617" i="8"/>
  <c r="Q617" i="8"/>
  <c r="P617" i="8"/>
  <c r="O617" i="8"/>
  <c r="N617" i="8"/>
  <c r="M617" i="8"/>
  <c r="L617" i="8"/>
  <c r="K617" i="8"/>
  <c r="Z616" i="8"/>
  <c r="U616" i="8"/>
  <c r="Q616" i="8"/>
  <c r="P616" i="8"/>
  <c r="O616" i="8"/>
  <c r="N616" i="8"/>
  <c r="M616" i="8"/>
  <c r="L616" i="8"/>
  <c r="K616" i="8"/>
  <c r="Z615" i="8"/>
  <c r="U615" i="8"/>
  <c r="Q615" i="8"/>
  <c r="P615" i="8"/>
  <c r="O615" i="8"/>
  <c r="N615" i="8"/>
  <c r="M615" i="8"/>
  <c r="L615" i="8"/>
  <c r="K615" i="8"/>
  <c r="Z614" i="8"/>
  <c r="U614" i="8"/>
  <c r="Q614" i="8"/>
  <c r="P614" i="8"/>
  <c r="O614" i="8"/>
  <c r="N614" i="8"/>
  <c r="M614" i="8"/>
  <c r="L614" i="8"/>
  <c r="K614" i="8"/>
  <c r="Z613" i="8"/>
  <c r="U613" i="8"/>
  <c r="Q613" i="8"/>
  <c r="P613" i="8"/>
  <c r="O613" i="8"/>
  <c r="N613" i="8"/>
  <c r="M613" i="8"/>
  <c r="L613" i="8"/>
  <c r="K613" i="8"/>
  <c r="Z612" i="8"/>
  <c r="U612" i="8"/>
  <c r="Q612" i="8"/>
  <c r="P612" i="8"/>
  <c r="O612" i="8"/>
  <c r="N612" i="8"/>
  <c r="M612" i="8"/>
  <c r="L612" i="8"/>
  <c r="K612" i="8"/>
  <c r="Z611" i="8"/>
  <c r="U611" i="8"/>
  <c r="Q611" i="8"/>
  <c r="P611" i="8"/>
  <c r="O611" i="8"/>
  <c r="N611" i="8"/>
  <c r="M611" i="8"/>
  <c r="L611" i="8"/>
  <c r="K611" i="8"/>
  <c r="Z610" i="8"/>
  <c r="U610" i="8"/>
  <c r="Q610" i="8"/>
  <c r="P610" i="8"/>
  <c r="O610" i="8"/>
  <c r="N610" i="8"/>
  <c r="M610" i="8"/>
  <c r="L610" i="8"/>
  <c r="K610" i="8"/>
  <c r="Z609" i="8"/>
  <c r="U609" i="8"/>
  <c r="Q609" i="8"/>
  <c r="P609" i="8"/>
  <c r="O609" i="8"/>
  <c r="N609" i="8"/>
  <c r="M609" i="8"/>
  <c r="L609" i="8"/>
  <c r="K609" i="8"/>
  <c r="Z608" i="8"/>
  <c r="U608" i="8"/>
  <c r="Q608" i="8"/>
  <c r="P608" i="8"/>
  <c r="O608" i="8"/>
  <c r="N608" i="8"/>
  <c r="M608" i="8"/>
  <c r="L608" i="8"/>
  <c r="K608" i="8"/>
  <c r="Z607" i="8"/>
  <c r="U607" i="8"/>
  <c r="Q607" i="8"/>
  <c r="P607" i="8"/>
  <c r="O607" i="8"/>
  <c r="N607" i="8"/>
  <c r="M607" i="8"/>
  <c r="L607" i="8"/>
  <c r="K607" i="8"/>
  <c r="Z606" i="8"/>
  <c r="U606" i="8"/>
  <c r="Q606" i="8"/>
  <c r="P606" i="8"/>
  <c r="O606" i="8"/>
  <c r="N606" i="8"/>
  <c r="M606" i="8"/>
  <c r="L606" i="8"/>
  <c r="K606" i="8"/>
  <c r="Z605" i="8"/>
  <c r="U605" i="8"/>
  <c r="Q605" i="8"/>
  <c r="P605" i="8"/>
  <c r="O605" i="8"/>
  <c r="N605" i="8"/>
  <c r="M605" i="8"/>
  <c r="L605" i="8"/>
  <c r="K605" i="8"/>
  <c r="Z604" i="8"/>
  <c r="U604" i="8"/>
  <c r="Q604" i="8"/>
  <c r="P604" i="8"/>
  <c r="O604" i="8"/>
  <c r="N604" i="8"/>
  <c r="M604" i="8"/>
  <c r="L604" i="8"/>
  <c r="K604" i="8"/>
  <c r="Z603" i="8"/>
  <c r="U603" i="8"/>
  <c r="Q603" i="8"/>
  <c r="P603" i="8"/>
  <c r="O603" i="8"/>
  <c r="N603" i="8"/>
  <c r="M603" i="8"/>
  <c r="L603" i="8"/>
  <c r="K603" i="8"/>
  <c r="Z602" i="8"/>
  <c r="U602" i="8"/>
  <c r="Q602" i="8"/>
  <c r="P602" i="8"/>
  <c r="O602" i="8"/>
  <c r="N602" i="8"/>
  <c r="M602" i="8"/>
  <c r="L602" i="8"/>
  <c r="K602" i="8"/>
  <c r="Z601" i="8"/>
  <c r="U601" i="8"/>
  <c r="Q601" i="8"/>
  <c r="P601" i="8"/>
  <c r="O601" i="8"/>
  <c r="N601" i="8"/>
  <c r="M601" i="8"/>
  <c r="L601" i="8"/>
  <c r="K601" i="8"/>
  <c r="Z600" i="8"/>
  <c r="U600" i="8"/>
  <c r="Q600" i="8"/>
  <c r="P600" i="8"/>
  <c r="O600" i="8"/>
  <c r="N600" i="8"/>
  <c r="M600" i="8"/>
  <c r="L600" i="8"/>
  <c r="K600" i="8"/>
  <c r="Z599" i="8"/>
  <c r="U599" i="8"/>
  <c r="Q599" i="8"/>
  <c r="P599" i="8"/>
  <c r="O599" i="8"/>
  <c r="N599" i="8"/>
  <c r="M599" i="8"/>
  <c r="L599" i="8"/>
  <c r="K599" i="8"/>
  <c r="Z598" i="8"/>
  <c r="U598" i="8"/>
  <c r="Q598" i="8"/>
  <c r="P598" i="8"/>
  <c r="O598" i="8"/>
  <c r="N598" i="8"/>
  <c r="M598" i="8"/>
  <c r="L598" i="8"/>
  <c r="K598" i="8"/>
  <c r="Z597" i="8"/>
  <c r="U597" i="8"/>
  <c r="Q597" i="8"/>
  <c r="P597" i="8"/>
  <c r="O597" i="8"/>
  <c r="N597" i="8"/>
  <c r="M597" i="8"/>
  <c r="L597" i="8"/>
  <c r="K597" i="8"/>
  <c r="Z596" i="8"/>
  <c r="U596" i="8"/>
  <c r="Q596" i="8"/>
  <c r="P596" i="8"/>
  <c r="O596" i="8"/>
  <c r="N596" i="8"/>
  <c r="M596" i="8"/>
  <c r="L596" i="8"/>
  <c r="K596" i="8"/>
  <c r="Z595" i="8"/>
  <c r="U595" i="8"/>
  <c r="Q595" i="8"/>
  <c r="P595" i="8"/>
  <c r="O595" i="8"/>
  <c r="N595" i="8"/>
  <c r="M595" i="8"/>
  <c r="L595" i="8"/>
  <c r="K595" i="8"/>
  <c r="Z594" i="8"/>
  <c r="U594" i="8"/>
  <c r="Q594" i="8"/>
  <c r="P594" i="8"/>
  <c r="O594" i="8"/>
  <c r="N594" i="8"/>
  <c r="M594" i="8"/>
  <c r="L594" i="8"/>
  <c r="K594" i="8"/>
  <c r="Z593" i="8"/>
  <c r="U593" i="8"/>
  <c r="Z592" i="8"/>
  <c r="U592" i="8"/>
  <c r="Q592" i="8"/>
  <c r="P592" i="8"/>
  <c r="O592" i="8"/>
  <c r="N592" i="8"/>
  <c r="M592" i="8"/>
  <c r="L592" i="8"/>
  <c r="K592" i="8"/>
  <c r="Z591" i="8"/>
  <c r="U591" i="8"/>
  <c r="Q591" i="8"/>
  <c r="P591" i="8"/>
  <c r="O591" i="8"/>
  <c r="N591" i="8"/>
  <c r="M591" i="8"/>
  <c r="L591" i="8"/>
  <c r="K591" i="8"/>
  <c r="Z590" i="8"/>
  <c r="U590" i="8"/>
  <c r="Q590" i="8"/>
  <c r="P590" i="8"/>
  <c r="O590" i="8"/>
  <c r="N590" i="8"/>
  <c r="M590" i="8"/>
  <c r="L590" i="8"/>
  <c r="K590" i="8"/>
  <c r="Z589" i="8"/>
  <c r="U589" i="8"/>
  <c r="Q589" i="8"/>
  <c r="P589" i="8"/>
  <c r="O589" i="8"/>
  <c r="N589" i="8"/>
  <c r="M589" i="8"/>
  <c r="L589" i="8"/>
  <c r="K589" i="8"/>
  <c r="Z588" i="8"/>
  <c r="U588" i="8"/>
  <c r="Q588" i="8"/>
  <c r="P588" i="8"/>
  <c r="O588" i="8"/>
  <c r="N588" i="8"/>
  <c r="M588" i="8"/>
  <c r="L588" i="8"/>
  <c r="K588" i="8"/>
  <c r="Z587" i="8"/>
  <c r="U587" i="8"/>
  <c r="Q587" i="8"/>
  <c r="P587" i="8"/>
  <c r="O587" i="8"/>
  <c r="N587" i="8"/>
  <c r="M587" i="8"/>
  <c r="L587" i="8"/>
  <c r="K587" i="8"/>
  <c r="Z586" i="8"/>
  <c r="U586" i="8"/>
  <c r="Q586" i="8"/>
  <c r="P586" i="8"/>
  <c r="O586" i="8"/>
  <c r="N586" i="8"/>
  <c r="M586" i="8"/>
  <c r="L586" i="8"/>
  <c r="K586" i="8"/>
  <c r="Z585" i="8"/>
  <c r="U585" i="8"/>
  <c r="Q585" i="8"/>
  <c r="P585" i="8"/>
  <c r="O585" i="8"/>
  <c r="N585" i="8"/>
  <c r="M585" i="8"/>
  <c r="L585" i="8"/>
  <c r="K585" i="8"/>
  <c r="Z584" i="8"/>
  <c r="U584" i="8"/>
  <c r="Q584" i="8"/>
  <c r="P584" i="8"/>
  <c r="O584" i="8"/>
  <c r="N584" i="8"/>
  <c r="M584" i="8"/>
  <c r="L584" i="8"/>
  <c r="K584" i="8"/>
  <c r="Z583" i="8"/>
  <c r="U583" i="8"/>
  <c r="Q583" i="8"/>
  <c r="P583" i="8"/>
  <c r="O583" i="8"/>
  <c r="N583" i="8"/>
  <c r="M583" i="8"/>
  <c r="L583" i="8"/>
  <c r="K583" i="8"/>
  <c r="Z582" i="8"/>
  <c r="U582" i="8"/>
  <c r="Q582" i="8"/>
  <c r="P582" i="8"/>
  <c r="O582" i="8"/>
  <c r="N582" i="8"/>
  <c r="M582" i="8"/>
  <c r="L582" i="8"/>
  <c r="K582" i="8"/>
  <c r="Z581" i="8"/>
  <c r="U581" i="8"/>
  <c r="W581" i="8"/>
  <c r="Z580" i="8"/>
  <c r="U580" i="8"/>
  <c r="Q580" i="8"/>
  <c r="P580" i="8"/>
  <c r="O580" i="8"/>
  <c r="N580" i="8"/>
  <c r="M580" i="8"/>
  <c r="L580" i="8"/>
  <c r="K580" i="8"/>
  <c r="Z579" i="8"/>
  <c r="U579" i="8"/>
  <c r="Q579" i="8"/>
  <c r="P579" i="8"/>
  <c r="O579" i="8"/>
  <c r="N579" i="8"/>
  <c r="M579" i="8"/>
  <c r="L579" i="8"/>
  <c r="K579" i="8"/>
  <c r="Z578" i="8"/>
  <c r="U578" i="8"/>
  <c r="Q578" i="8"/>
  <c r="P578" i="8"/>
  <c r="O578" i="8"/>
  <c r="N578" i="8"/>
  <c r="M578" i="8"/>
  <c r="L578" i="8"/>
  <c r="K578" i="8"/>
  <c r="Z577" i="8"/>
  <c r="U577" i="8"/>
  <c r="Q577" i="8"/>
  <c r="P577" i="8"/>
  <c r="O577" i="8"/>
  <c r="N577" i="8"/>
  <c r="M577" i="8"/>
  <c r="L577" i="8"/>
  <c r="K577" i="8"/>
  <c r="Z576" i="8"/>
  <c r="U576" i="8"/>
  <c r="Q576" i="8"/>
  <c r="P576" i="8"/>
  <c r="O576" i="8"/>
  <c r="N576" i="8"/>
  <c r="M576" i="8"/>
  <c r="L576" i="8"/>
  <c r="K576" i="8"/>
  <c r="Z575" i="8"/>
  <c r="U575" i="8"/>
  <c r="Q575" i="8"/>
  <c r="P575" i="8"/>
  <c r="O575" i="8"/>
  <c r="N575" i="8"/>
  <c r="M575" i="8"/>
  <c r="L575" i="8"/>
  <c r="K575" i="8"/>
  <c r="Z574" i="8"/>
  <c r="U574" i="8"/>
  <c r="Q574" i="8"/>
  <c r="P574" i="8"/>
  <c r="O574" i="8"/>
  <c r="N574" i="8"/>
  <c r="M574" i="8"/>
  <c r="L574" i="8"/>
  <c r="K574" i="8"/>
  <c r="Z573" i="8"/>
  <c r="U573" i="8"/>
  <c r="Q573" i="8"/>
  <c r="P573" i="8"/>
  <c r="O573" i="8"/>
  <c r="N573" i="8"/>
  <c r="M573" i="8"/>
  <c r="L573" i="8"/>
  <c r="K573" i="8"/>
  <c r="Z572" i="8"/>
  <c r="U572" i="8"/>
  <c r="Q572" i="8"/>
  <c r="P572" i="8"/>
  <c r="O572" i="8"/>
  <c r="N572" i="8"/>
  <c r="M572" i="8"/>
  <c r="L572" i="8"/>
  <c r="K572" i="8"/>
  <c r="Z571" i="8"/>
  <c r="U571" i="8"/>
  <c r="Q571" i="8"/>
  <c r="P571" i="8"/>
  <c r="O571" i="8"/>
  <c r="N571" i="8"/>
  <c r="M571" i="8"/>
  <c r="L571" i="8"/>
  <c r="K571" i="8"/>
  <c r="Z570" i="8"/>
  <c r="U570" i="8"/>
  <c r="Q570" i="8"/>
  <c r="P570" i="8"/>
  <c r="O570" i="8"/>
  <c r="N570" i="8"/>
  <c r="M570" i="8"/>
  <c r="L570" i="8"/>
  <c r="K570" i="8"/>
  <c r="Z569" i="8"/>
  <c r="U569" i="8"/>
  <c r="Q569" i="8"/>
  <c r="P569" i="8"/>
  <c r="O569" i="8"/>
  <c r="N569" i="8"/>
  <c r="M569" i="8"/>
  <c r="L569" i="8"/>
  <c r="K569" i="8"/>
  <c r="Z568" i="8"/>
  <c r="U568" i="8"/>
  <c r="Q568" i="8"/>
  <c r="P568" i="8"/>
  <c r="O568" i="8"/>
  <c r="N568" i="8"/>
  <c r="M568" i="8"/>
  <c r="L568" i="8"/>
  <c r="K568" i="8"/>
  <c r="Z567" i="8"/>
  <c r="U567" i="8"/>
  <c r="Q567" i="8"/>
  <c r="P567" i="8"/>
  <c r="O567" i="8"/>
  <c r="N567" i="8"/>
  <c r="M567" i="8"/>
  <c r="L567" i="8"/>
  <c r="K567" i="8"/>
  <c r="Z566" i="8"/>
  <c r="U566" i="8"/>
  <c r="Q566" i="8"/>
  <c r="P566" i="8"/>
  <c r="O566" i="8"/>
  <c r="N566" i="8"/>
  <c r="M566" i="8"/>
  <c r="L566" i="8"/>
  <c r="K566" i="8"/>
  <c r="Z565" i="8"/>
  <c r="U565" i="8"/>
  <c r="Q565" i="8"/>
  <c r="P565" i="8"/>
  <c r="O565" i="8"/>
  <c r="N565" i="8"/>
  <c r="M565" i="8"/>
  <c r="L565" i="8"/>
  <c r="K565" i="8"/>
  <c r="Z564" i="8"/>
  <c r="U564" i="8"/>
  <c r="Q564" i="8"/>
  <c r="P564" i="8"/>
  <c r="O564" i="8"/>
  <c r="N564" i="8"/>
  <c r="M564" i="8"/>
  <c r="L564" i="8"/>
  <c r="K564" i="8"/>
  <c r="Z563" i="8"/>
  <c r="U563" i="8"/>
  <c r="Q563" i="8"/>
  <c r="P563" i="8"/>
  <c r="O563" i="8"/>
  <c r="N563" i="8"/>
  <c r="M563" i="8"/>
  <c r="L563" i="8"/>
  <c r="K563" i="8"/>
  <c r="Z562" i="8"/>
  <c r="U562" i="8"/>
  <c r="Q562" i="8"/>
  <c r="P562" i="8"/>
  <c r="O562" i="8"/>
  <c r="N562" i="8"/>
  <c r="M562" i="8"/>
  <c r="L562" i="8"/>
  <c r="K562" i="8"/>
  <c r="Z561" i="8"/>
  <c r="U561" i="8"/>
  <c r="Q561" i="8"/>
  <c r="P561" i="8"/>
  <c r="O561" i="8"/>
  <c r="N561" i="8"/>
  <c r="M561" i="8"/>
  <c r="L561" i="8"/>
  <c r="K561" i="8"/>
  <c r="Z560" i="8"/>
  <c r="U560" i="8"/>
  <c r="Z559" i="8"/>
  <c r="U559" i="8"/>
  <c r="Q559" i="8"/>
  <c r="P559" i="8"/>
  <c r="O559" i="8"/>
  <c r="N559" i="8"/>
  <c r="M559" i="8"/>
  <c r="L559" i="8"/>
  <c r="K559" i="8"/>
  <c r="Z558" i="8"/>
  <c r="U558" i="8"/>
  <c r="Q558" i="8"/>
  <c r="P558" i="8"/>
  <c r="O558" i="8"/>
  <c r="N558" i="8"/>
  <c r="M558" i="8"/>
  <c r="L558" i="8"/>
  <c r="K558" i="8"/>
  <c r="Z557" i="8"/>
  <c r="U557" i="8"/>
  <c r="Q557" i="8"/>
  <c r="P557" i="8"/>
  <c r="O557" i="8"/>
  <c r="N557" i="8"/>
  <c r="M557" i="8"/>
  <c r="L557" i="8"/>
  <c r="K557" i="8"/>
  <c r="Z556" i="8"/>
  <c r="U556" i="8"/>
  <c r="Q556" i="8"/>
  <c r="P556" i="8"/>
  <c r="O556" i="8"/>
  <c r="N556" i="8"/>
  <c r="M556" i="8"/>
  <c r="L556" i="8"/>
  <c r="K556" i="8"/>
  <c r="Z555" i="8"/>
  <c r="U555" i="8"/>
  <c r="Q555" i="8"/>
  <c r="P555" i="8"/>
  <c r="O555" i="8"/>
  <c r="N555" i="8"/>
  <c r="M555" i="8"/>
  <c r="L555" i="8"/>
  <c r="K555" i="8"/>
  <c r="Z554" i="8"/>
  <c r="U554" i="8"/>
  <c r="Q554" i="8"/>
  <c r="P554" i="8"/>
  <c r="O554" i="8"/>
  <c r="N554" i="8"/>
  <c r="M554" i="8"/>
  <c r="L554" i="8"/>
  <c r="K554" i="8"/>
  <c r="Z553" i="8"/>
  <c r="U553" i="8"/>
  <c r="Q553" i="8"/>
  <c r="P553" i="8"/>
  <c r="O553" i="8"/>
  <c r="N553" i="8"/>
  <c r="M553" i="8"/>
  <c r="L553" i="8"/>
  <c r="K553" i="8"/>
  <c r="Z552" i="8"/>
  <c r="U552" i="8"/>
  <c r="Q552" i="8"/>
  <c r="P552" i="8"/>
  <c r="O552" i="8"/>
  <c r="N552" i="8"/>
  <c r="M552" i="8"/>
  <c r="L552" i="8"/>
  <c r="K552" i="8"/>
  <c r="Z551" i="8"/>
  <c r="U551" i="8"/>
  <c r="Q551" i="8"/>
  <c r="P551" i="8"/>
  <c r="O551" i="8"/>
  <c r="N551" i="8"/>
  <c r="M551" i="8"/>
  <c r="L551" i="8"/>
  <c r="K551" i="8"/>
  <c r="Z550" i="8"/>
  <c r="U550" i="8"/>
  <c r="Q550" i="8"/>
  <c r="P550" i="8"/>
  <c r="O550" i="8"/>
  <c r="N550" i="8"/>
  <c r="M550" i="8"/>
  <c r="L550" i="8"/>
  <c r="K550" i="8"/>
  <c r="Z549" i="8"/>
  <c r="U549" i="8"/>
  <c r="Q549" i="8"/>
  <c r="P549" i="8"/>
  <c r="O549" i="8"/>
  <c r="N549" i="8"/>
  <c r="M549" i="8"/>
  <c r="L549" i="8"/>
  <c r="K549" i="8"/>
  <c r="Z548" i="8"/>
  <c r="U548" i="8"/>
  <c r="Q548" i="8"/>
  <c r="P548" i="8"/>
  <c r="O548" i="8"/>
  <c r="N548" i="8"/>
  <c r="M548" i="8"/>
  <c r="L548" i="8"/>
  <c r="K548" i="8"/>
  <c r="Z547" i="8"/>
  <c r="U547" i="8"/>
  <c r="Q547" i="8"/>
  <c r="P547" i="8"/>
  <c r="O547" i="8"/>
  <c r="N547" i="8"/>
  <c r="M547" i="8"/>
  <c r="L547" i="8"/>
  <c r="K547" i="8"/>
  <c r="Z546" i="8"/>
  <c r="U546" i="8"/>
  <c r="Q546" i="8"/>
  <c r="P546" i="8"/>
  <c r="O546" i="8"/>
  <c r="N546" i="8"/>
  <c r="M546" i="8"/>
  <c r="L546" i="8"/>
  <c r="K546" i="8"/>
  <c r="Z545" i="8"/>
  <c r="U545" i="8"/>
  <c r="Q545" i="8"/>
  <c r="P545" i="8"/>
  <c r="O545" i="8"/>
  <c r="N545" i="8"/>
  <c r="M545" i="8"/>
  <c r="L545" i="8"/>
  <c r="K545" i="8"/>
  <c r="Z544" i="8"/>
  <c r="U544" i="8"/>
  <c r="Q544" i="8"/>
  <c r="P544" i="8"/>
  <c r="O544" i="8"/>
  <c r="N544" i="8"/>
  <c r="M544" i="8"/>
  <c r="L544" i="8"/>
  <c r="K544" i="8"/>
  <c r="Z543" i="8"/>
  <c r="U543" i="8"/>
  <c r="Q543" i="8"/>
  <c r="P543" i="8"/>
  <c r="O543" i="8"/>
  <c r="N543" i="8"/>
  <c r="M543" i="8"/>
  <c r="L543" i="8"/>
  <c r="K543" i="8"/>
  <c r="Z542" i="8"/>
  <c r="U542" i="8"/>
  <c r="W542" i="8"/>
  <c r="Z541" i="8"/>
  <c r="U541" i="8"/>
  <c r="Q541" i="8"/>
  <c r="P541" i="8"/>
  <c r="O541" i="8"/>
  <c r="N541" i="8"/>
  <c r="M541" i="8"/>
  <c r="L541" i="8"/>
  <c r="K541" i="8"/>
  <c r="Z540" i="8"/>
  <c r="U540" i="8"/>
  <c r="Q540" i="8"/>
  <c r="P540" i="8"/>
  <c r="O540" i="8"/>
  <c r="N540" i="8"/>
  <c r="M540" i="8"/>
  <c r="L540" i="8"/>
  <c r="K540" i="8"/>
  <c r="Z539" i="8"/>
  <c r="U539" i="8"/>
  <c r="Q539" i="8"/>
  <c r="P539" i="8"/>
  <c r="O539" i="8"/>
  <c r="N539" i="8"/>
  <c r="M539" i="8"/>
  <c r="L539" i="8"/>
  <c r="K539" i="8"/>
  <c r="Z538" i="8"/>
  <c r="U538" i="8"/>
  <c r="Q538" i="8"/>
  <c r="P538" i="8"/>
  <c r="O538" i="8"/>
  <c r="N538" i="8"/>
  <c r="M538" i="8"/>
  <c r="L538" i="8"/>
  <c r="K538" i="8"/>
  <c r="Z537" i="8"/>
  <c r="U537" i="8"/>
  <c r="Q537" i="8"/>
  <c r="P537" i="8"/>
  <c r="O537" i="8"/>
  <c r="N537" i="8"/>
  <c r="M537" i="8"/>
  <c r="L537" i="8"/>
  <c r="K537" i="8"/>
  <c r="Z536" i="8"/>
  <c r="U536" i="8"/>
  <c r="Q536" i="8"/>
  <c r="P536" i="8"/>
  <c r="O536" i="8"/>
  <c r="N536" i="8"/>
  <c r="M536" i="8"/>
  <c r="L536" i="8"/>
  <c r="K536" i="8"/>
  <c r="Z535" i="8"/>
  <c r="U535" i="8"/>
  <c r="Q535" i="8"/>
  <c r="P535" i="8"/>
  <c r="O535" i="8"/>
  <c r="N535" i="8"/>
  <c r="M535" i="8"/>
  <c r="L535" i="8"/>
  <c r="K535" i="8"/>
  <c r="Z534" i="8"/>
  <c r="U534" i="8"/>
  <c r="Q534" i="8"/>
  <c r="P534" i="8"/>
  <c r="O534" i="8"/>
  <c r="N534" i="8"/>
  <c r="M534" i="8"/>
  <c r="L534" i="8"/>
  <c r="K534" i="8"/>
  <c r="Z533" i="8"/>
  <c r="U533" i="8"/>
  <c r="Q533" i="8"/>
  <c r="P533" i="8"/>
  <c r="O533" i="8"/>
  <c r="N533" i="8"/>
  <c r="M533" i="8"/>
  <c r="L533" i="8"/>
  <c r="K533" i="8"/>
  <c r="Z532" i="8"/>
  <c r="U532" i="8"/>
  <c r="Q532" i="8"/>
  <c r="P532" i="8"/>
  <c r="O532" i="8"/>
  <c r="N532" i="8"/>
  <c r="M532" i="8"/>
  <c r="L532" i="8"/>
  <c r="K532" i="8"/>
  <c r="Z531" i="8"/>
  <c r="U531" i="8"/>
  <c r="Q531" i="8"/>
  <c r="P531" i="8"/>
  <c r="O531" i="8"/>
  <c r="N531" i="8"/>
  <c r="M531" i="8"/>
  <c r="L531" i="8"/>
  <c r="K531" i="8"/>
  <c r="Z530" i="8"/>
  <c r="U530" i="8"/>
  <c r="Q530" i="8"/>
  <c r="P530" i="8"/>
  <c r="O530" i="8"/>
  <c r="N530" i="8"/>
  <c r="M530" i="8"/>
  <c r="L530" i="8"/>
  <c r="K530" i="8"/>
  <c r="Z529" i="8"/>
  <c r="U529" i="8"/>
  <c r="Z528" i="8"/>
  <c r="U528" i="8"/>
  <c r="Q528" i="8"/>
  <c r="P528" i="8"/>
  <c r="O528" i="8"/>
  <c r="N528" i="8"/>
  <c r="M528" i="8"/>
  <c r="L528" i="8"/>
  <c r="K528" i="8"/>
  <c r="Z527" i="8"/>
  <c r="U527" i="8"/>
  <c r="Q527" i="8"/>
  <c r="P527" i="8"/>
  <c r="O527" i="8"/>
  <c r="N527" i="8"/>
  <c r="M527" i="8"/>
  <c r="L527" i="8"/>
  <c r="K527" i="8"/>
  <c r="Z526" i="8"/>
  <c r="U526" i="8"/>
  <c r="Q526" i="8"/>
  <c r="P526" i="8"/>
  <c r="O526" i="8"/>
  <c r="N526" i="8"/>
  <c r="M526" i="8"/>
  <c r="L526" i="8"/>
  <c r="K526" i="8"/>
  <c r="Z525" i="8"/>
  <c r="U525" i="8"/>
  <c r="Q525" i="8"/>
  <c r="P525" i="8"/>
  <c r="O525" i="8"/>
  <c r="N525" i="8"/>
  <c r="M525" i="8"/>
  <c r="L525" i="8"/>
  <c r="K525" i="8"/>
  <c r="Z524" i="8"/>
  <c r="U524" i="8"/>
  <c r="Q524" i="8"/>
  <c r="P524" i="8"/>
  <c r="O524" i="8"/>
  <c r="N524" i="8"/>
  <c r="M524" i="8"/>
  <c r="L524" i="8"/>
  <c r="K524" i="8"/>
  <c r="Z523" i="8"/>
  <c r="U523" i="8"/>
  <c r="Q523" i="8"/>
  <c r="P523" i="8"/>
  <c r="O523" i="8"/>
  <c r="N523" i="8"/>
  <c r="M523" i="8"/>
  <c r="L523" i="8"/>
  <c r="K523" i="8"/>
  <c r="Z522" i="8"/>
  <c r="U522" i="8"/>
  <c r="Q522" i="8"/>
  <c r="P522" i="8"/>
  <c r="O522" i="8"/>
  <c r="N522" i="8"/>
  <c r="M522" i="8"/>
  <c r="L522" i="8"/>
  <c r="K522" i="8"/>
  <c r="Z521" i="8"/>
  <c r="U521" i="8"/>
  <c r="Q521" i="8"/>
  <c r="P521" i="8"/>
  <c r="O521" i="8"/>
  <c r="N521" i="8"/>
  <c r="M521" i="8"/>
  <c r="L521" i="8"/>
  <c r="K521" i="8"/>
  <c r="Z520" i="8"/>
  <c r="U520" i="8"/>
  <c r="Q520" i="8"/>
  <c r="P520" i="8"/>
  <c r="O520" i="8"/>
  <c r="N520" i="8"/>
  <c r="M520" i="8"/>
  <c r="L520" i="8"/>
  <c r="K520" i="8"/>
  <c r="Z519" i="8"/>
  <c r="U519" i="8"/>
  <c r="Q519" i="8"/>
  <c r="P519" i="8"/>
  <c r="O519" i="8"/>
  <c r="N519" i="8"/>
  <c r="M519" i="8"/>
  <c r="L519" i="8"/>
  <c r="K519" i="8"/>
  <c r="Z518" i="8"/>
  <c r="U518" i="8"/>
  <c r="Q518" i="8"/>
  <c r="P518" i="8"/>
  <c r="O518" i="8"/>
  <c r="N518" i="8"/>
  <c r="M518" i="8"/>
  <c r="L518" i="8"/>
  <c r="K518" i="8"/>
  <c r="Z517" i="8"/>
  <c r="U517" i="8"/>
  <c r="Z516" i="8"/>
  <c r="U516" i="8"/>
  <c r="Q516" i="8"/>
  <c r="P516" i="8"/>
  <c r="O516" i="8"/>
  <c r="N516" i="8"/>
  <c r="M516" i="8"/>
  <c r="L516" i="8"/>
  <c r="K516" i="8"/>
  <c r="Z515" i="8"/>
  <c r="U515" i="8"/>
  <c r="Q515" i="8"/>
  <c r="P515" i="8"/>
  <c r="O515" i="8"/>
  <c r="N515" i="8"/>
  <c r="M515" i="8"/>
  <c r="L515" i="8"/>
  <c r="K515" i="8"/>
  <c r="Z514" i="8"/>
  <c r="U514" i="8"/>
  <c r="Q514" i="8"/>
  <c r="P514" i="8"/>
  <c r="O514" i="8"/>
  <c r="N514" i="8"/>
  <c r="M514" i="8"/>
  <c r="L514" i="8"/>
  <c r="K514" i="8"/>
  <c r="Z513" i="8"/>
  <c r="U513" i="8"/>
  <c r="Q513" i="8"/>
  <c r="P513" i="8"/>
  <c r="O513" i="8"/>
  <c r="N513" i="8"/>
  <c r="M513" i="8"/>
  <c r="L513" i="8"/>
  <c r="K513" i="8"/>
  <c r="Z512" i="8"/>
  <c r="U512" i="8"/>
  <c r="Q512" i="8"/>
  <c r="P512" i="8"/>
  <c r="O512" i="8"/>
  <c r="N512" i="8"/>
  <c r="M512" i="8"/>
  <c r="L512" i="8"/>
  <c r="K512" i="8"/>
  <c r="Z511" i="8"/>
  <c r="U511" i="8"/>
  <c r="Q511" i="8"/>
  <c r="P511" i="8"/>
  <c r="O511" i="8"/>
  <c r="N511" i="8"/>
  <c r="M511" i="8"/>
  <c r="L511" i="8"/>
  <c r="K511" i="8"/>
  <c r="Z510" i="8"/>
  <c r="U510" i="8"/>
  <c r="Q510" i="8"/>
  <c r="P510" i="8"/>
  <c r="O510" i="8"/>
  <c r="N510" i="8"/>
  <c r="M510" i="8"/>
  <c r="L510" i="8"/>
  <c r="K510" i="8"/>
  <c r="Z509" i="8"/>
  <c r="U509" i="8"/>
  <c r="Q509" i="8"/>
  <c r="P509" i="8"/>
  <c r="O509" i="8"/>
  <c r="N509" i="8"/>
  <c r="M509" i="8"/>
  <c r="L509" i="8"/>
  <c r="K509" i="8"/>
  <c r="Z508" i="8"/>
  <c r="U508" i="8"/>
  <c r="Q508" i="8"/>
  <c r="P508" i="8"/>
  <c r="O508" i="8"/>
  <c r="N508" i="8"/>
  <c r="M508" i="8"/>
  <c r="L508" i="8"/>
  <c r="K508" i="8"/>
  <c r="Z507" i="8"/>
  <c r="U507" i="8"/>
  <c r="Q507" i="8"/>
  <c r="P507" i="8"/>
  <c r="O507" i="8"/>
  <c r="N507" i="8"/>
  <c r="M507" i="8"/>
  <c r="L507" i="8"/>
  <c r="K507" i="8"/>
  <c r="Z506" i="8"/>
  <c r="U506" i="8"/>
  <c r="Q506" i="8"/>
  <c r="P506" i="8"/>
  <c r="O506" i="8"/>
  <c r="N506" i="8"/>
  <c r="M506" i="8"/>
  <c r="L506" i="8"/>
  <c r="K506" i="8"/>
  <c r="Z505" i="8"/>
  <c r="U505" i="8"/>
  <c r="Q505" i="8"/>
  <c r="P505" i="8"/>
  <c r="O505" i="8"/>
  <c r="N505" i="8"/>
  <c r="M505" i="8"/>
  <c r="L505" i="8"/>
  <c r="K505" i="8"/>
  <c r="Z504" i="8"/>
  <c r="U504" i="8"/>
  <c r="Q504" i="8"/>
  <c r="P504" i="8"/>
  <c r="O504" i="8"/>
  <c r="N504" i="8"/>
  <c r="M504" i="8"/>
  <c r="L504" i="8"/>
  <c r="K504" i="8"/>
  <c r="Z503" i="8"/>
  <c r="U503" i="8"/>
  <c r="Q503" i="8"/>
  <c r="P503" i="8"/>
  <c r="O503" i="8"/>
  <c r="N503" i="8"/>
  <c r="M503" i="8"/>
  <c r="L503" i="8"/>
  <c r="K503" i="8"/>
  <c r="Z502" i="8"/>
  <c r="U502" i="8"/>
  <c r="Q502" i="8"/>
  <c r="P502" i="8"/>
  <c r="O502" i="8"/>
  <c r="N502" i="8"/>
  <c r="M502" i="8"/>
  <c r="L502" i="8"/>
  <c r="K502" i="8"/>
  <c r="Z501" i="8"/>
  <c r="U501" i="8"/>
  <c r="Q501" i="8"/>
  <c r="P501" i="8"/>
  <c r="O501" i="8"/>
  <c r="N501" i="8"/>
  <c r="M501" i="8"/>
  <c r="L501" i="8"/>
  <c r="K501" i="8"/>
  <c r="Z500" i="8"/>
  <c r="U500" i="8"/>
  <c r="Q500" i="8"/>
  <c r="P500" i="8"/>
  <c r="O500" i="8"/>
  <c r="N500" i="8"/>
  <c r="M500" i="8"/>
  <c r="L500" i="8"/>
  <c r="K500" i="8"/>
  <c r="Z499" i="8"/>
  <c r="U499" i="8"/>
  <c r="Q499" i="8"/>
  <c r="P499" i="8"/>
  <c r="O499" i="8"/>
  <c r="N499" i="8"/>
  <c r="M499" i="8"/>
  <c r="L499" i="8"/>
  <c r="K499" i="8"/>
  <c r="Z498" i="8"/>
  <c r="U498" i="8"/>
  <c r="Q498" i="8"/>
  <c r="P498" i="8"/>
  <c r="O498" i="8"/>
  <c r="N498" i="8"/>
  <c r="M498" i="8"/>
  <c r="L498" i="8"/>
  <c r="K498" i="8"/>
  <c r="Z497" i="8"/>
  <c r="U497" i="8"/>
  <c r="Q497" i="8"/>
  <c r="P497" i="8"/>
  <c r="O497" i="8"/>
  <c r="N497" i="8"/>
  <c r="M497" i="8"/>
  <c r="L497" i="8"/>
  <c r="K497" i="8"/>
  <c r="Z496" i="8"/>
  <c r="U496" i="8"/>
  <c r="Z495" i="8"/>
  <c r="U495" i="8"/>
  <c r="Q495" i="8"/>
  <c r="P495" i="8"/>
  <c r="O495" i="8"/>
  <c r="N495" i="8"/>
  <c r="M495" i="8"/>
  <c r="L495" i="8"/>
  <c r="K495" i="8"/>
  <c r="Z494" i="8"/>
  <c r="U494" i="8"/>
  <c r="Q494" i="8"/>
  <c r="P494" i="8"/>
  <c r="O494" i="8"/>
  <c r="N494" i="8"/>
  <c r="M494" i="8"/>
  <c r="L494" i="8"/>
  <c r="K494" i="8"/>
  <c r="Z493" i="8"/>
  <c r="U493" i="8"/>
  <c r="Q493" i="8"/>
  <c r="P493" i="8"/>
  <c r="O493" i="8"/>
  <c r="N493" i="8"/>
  <c r="M493" i="8"/>
  <c r="L493" i="8"/>
  <c r="K493" i="8"/>
  <c r="Z492" i="8"/>
  <c r="U492" i="8"/>
  <c r="Q492" i="8"/>
  <c r="P492" i="8"/>
  <c r="O492" i="8"/>
  <c r="N492" i="8"/>
  <c r="M492" i="8"/>
  <c r="L492" i="8"/>
  <c r="K492" i="8"/>
  <c r="Z491" i="8"/>
  <c r="U491" i="8"/>
  <c r="Q491" i="8"/>
  <c r="P491" i="8"/>
  <c r="O491" i="8"/>
  <c r="N491" i="8"/>
  <c r="M491" i="8"/>
  <c r="L491" i="8"/>
  <c r="K491" i="8"/>
  <c r="Z490" i="8"/>
  <c r="U490" i="8"/>
  <c r="Q490" i="8"/>
  <c r="P490" i="8"/>
  <c r="O490" i="8"/>
  <c r="N490" i="8"/>
  <c r="M490" i="8"/>
  <c r="L490" i="8"/>
  <c r="K490" i="8"/>
  <c r="Z489" i="8"/>
  <c r="U489" i="8"/>
  <c r="Q489" i="8"/>
  <c r="P489" i="8"/>
  <c r="O489" i="8"/>
  <c r="N489" i="8"/>
  <c r="M489" i="8"/>
  <c r="L489" i="8"/>
  <c r="K489" i="8"/>
  <c r="Z488" i="8"/>
  <c r="U488" i="8"/>
  <c r="Q488" i="8"/>
  <c r="P488" i="8"/>
  <c r="O488" i="8"/>
  <c r="N488" i="8"/>
  <c r="M488" i="8"/>
  <c r="L488" i="8"/>
  <c r="K488" i="8"/>
  <c r="Z487" i="8"/>
  <c r="U487" i="8"/>
  <c r="Q487" i="8"/>
  <c r="P487" i="8"/>
  <c r="O487" i="8"/>
  <c r="N487" i="8"/>
  <c r="M487" i="8"/>
  <c r="L487" i="8"/>
  <c r="K487" i="8"/>
  <c r="Z486" i="8"/>
  <c r="U486" i="8"/>
  <c r="Q486" i="8"/>
  <c r="P486" i="8"/>
  <c r="O486" i="8"/>
  <c r="N486" i="8"/>
  <c r="M486" i="8"/>
  <c r="L486" i="8"/>
  <c r="K486" i="8"/>
  <c r="Z485" i="8"/>
  <c r="U485" i="8"/>
  <c r="Q485" i="8"/>
  <c r="P485" i="8"/>
  <c r="O485" i="8"/>
  <c r="N485" i="8"/>
  <c r="M485" i="8"/>
  <c r="L485" i="8"/>
  <c r="K485" i="8"/>
  <c r="Z484" i="8"/>
  <c r="U484" i="8"/>
  <c r="Q484" i="8"/>
  <c r="P484" i="8"/>
  <c r="O484" i="8"/>
  <c r="N484" i="8"/>
  <c r="M484" i="8"/>
  <c r="L484" i="8"/>
  <c r="K484" i="8"/>
  <c r="Z483" i="8"/>
  <c r="U483" i="8"/>
  <c r="Q483" i="8"/>
  <c r="P483" i="8"/>
  <c r="O483" i="8"/>
  <c r="N483" i="8"/>
  <c r="M483" i="8"/>
  <c r="L483" i="8"/>
  <c r="K483" i="8"/>
  <c r="Z482" i="8"/>
  <c r="U482" i="8"/>
  <c r="Q482" i="8"/>
  <c r="P482" i="8"/>
  <c r="O482" i="8"/>
  <c r="N482" i="8"/>
  <c r="M482" i="8"/>
  <c r="L482" i="8"/>
  <c r="K482" i="8"/>
  <c r="Z481" i="8"/>
  <c r="U481" i="8"/>
  <c r="Q481" i="8"/>
  <c r="P481" i="8"/>
  <c r="O481" i="8"/>
  <c r="N481" i="8"/>
  <c r="M481" i="8"/>
  <c r="L481" i="8"/>
  <c r="K481" i="8"/>
  <c r="Z480" i="8"/>
  <c r="U480" i="8"/>
  <c r="Q480" i="8"/>
  <c r="P480" i="8"/>
  <c r="O480" i="8"/>
  <c r="N480" i="8"/>
  <c r="M480" i="8"/>
  <c r="L480" i="8"/>
  <c r="K480" i="8"/>
  <c r="Z479" i="8"/>
  <c r="U479" i="8"/>
  <c r="Q479" i="8"/>
  <c r="P479" i="8"/>
  <c r="O479" i="8"/>
  <c r="N479" i="8"/>
  <c r="M479" i="8"/>
  <c r="L479" i="8"/>
  <c r="K479" i="8"/>
  <c r="Z478" i="8"/>
  <c r="U478" i="8"/>
  <c r="Q478" i="8"/>
  <c r="P478" i="8"/>
  <c r="O478" i="8"/>
  <c r="N478" i="8"/>
  <c r="M478" i="8"/>
  <c r="L478" i="8"/>
  <c r="K478" i="8"/>
  <c r="Z477" i="8"/>
  <c r="U477" i="8"/>
  <c r="Q477" i="8"/>
  <c r="P477" i="8"/>
  <c r="O477" i="8"/>
  <c r="N477" i="8"/>
  <c r="M477" i="8"/>
  <c r="L477" i="8"/>
  <c r="K477" i="8"/>
  <c r="Z476" i="8"/>
  <c r="U476" i="8"/>
  <c r="Q476" i="8"/>
  <c r="P476" i="8"/>
  <c r="O476" i="8"/>
  <c r="N476" i="8"/>
  <c r="M476" i="8"/>
  <c r="L476" i="8"/>
  <c r="K476" i="8"/>
  <c r="Z475" i="8"/>
  <c r="U475" i="8"/>
  <c r="Q475" i="8"/>
  <c r="P475" i="8"/>
  <c r="O475" i="8"/>
  <c r="N475" i="8"/>
  <c r="M475" i="8"/>
  <c r="L475" i="8"/>
  <c r="K475" i="8"/>
  <c r="Z474" i="8"/>
  <c r="U474" i="8"/>
  <c r="Q474" i="8"/>
  <c r="P474" i="8"/>
  <c r="O474" i="8"/>
  <c r="N474" i="8"/>
  <c r="M474" i="8"/>
  <c r="L474" i="8"/>
  <c r="K474" i="8"/>
  <c r="Z473" i="8"/>
  <c r="U473" i="8"/>
  <c r="Z472" i="8"/>
  <c r="U472" i="8"/>
  <c r="Q472" i="8"/>
  <c r="P472" i="8"/>
  <c r="O472" i="8"/>
  <c r="N472" i="8"/>
  <c r="M472" i="8"/>
  <c r="L472" i="8"/>
  <c r="K472" i="8"/>
  <c r="Z471" i="8"/>
  <c r="U471" i="8"/>
  <c r="Q471" i="8"/>
  <c r="P471" i="8"/>
  <c r="O471" i="8"/>
  <c r="N471" i="8"/>
  <c r="M471" i="8"/>
  <c r="L471" i="8"/>
  <c r="K471" i="8"/>
  <c r="Z470" i="8"/>
  <c r="U470" i="8"/>
  <c r="Q470" i="8"/>
  <c r="P470" i="8"/>
  <c r="O470" i="8"/>
  <c r="N470" i="8"/>
  <c r="M470" i="8"/>
  <c r="L470" i="8"/>
  <c r="K470" i="8"/>
  <c r="Z469" i="8"/>
  <c r="U469" i="8"/>
  <c r="Q469" i="8"/>
  <c r="P469" i="8"/>
  <c r="O469" i="8"/>
  <c r="N469" i="8"/>
  <c r="M469" i="8"/>
  <c r="L469" i="8"/>
  <c r="K469" i="8"/>
  <c r="Z468" i="8"/>
  <c r="U468" i="8"/>
  <c r="Q468" i="8"/>
  <c r="P468" i="8"/>
  <c r="O468" i="8"/>
  <c r="N468" i="8"/>
  <c r="M468" i="8"/>
  <c r="L468" i="8"/>
  <c r="K468" i="8"/>
  <c r="Z467" i="8"/>
  <c r="U467" i="8"/>
  <c r="Q467" i="8"/>
  <c r="P467" i="8"/>
  <c r="O467" i="8"/>
  <c r="N467" i="8"/>
  <c r="M467" i="8"/>
  <c r="L467" i="8"/>
  <c r="K467" i="8"/>
  <c r="Z466" i="8"/>
  <c r="U466" i="8"/>
  <c r="Q466" i="8"/>
  <c r="P466" i="8"/>
  <c r="O466" i="8"/>
  <c r="N466" i="8"/>
  <c r="M466" i="8"/>
  <c r="L466" i="8"/>
  <c r="K466" i="8"/>
  <c r="Z465" i="8"/>
  <c r="U465" i="8"/>
  <c r="Q465" i="8"/>
  <c r="P465" i="8"/>
  <c r="O465" i="8"/>
  <c r="N465" i="8"/>
  <c r="M465" i="8"/>
  <c r="L465" i="8"/>
  <c r="K465" i="8"/>
  <c r="Z464" i="8"/>
  <c r="U464" i="8"/>
  <c r="Q464" i="8"/>
  <c r="P464" i="8"/>
  <c r="O464" i="8"/>
  <c r="N464" i="8"/>
  <c r="M464" i="8"/>
  <c r="L464" i="8"/>
  <c r="K464" i="8"/>
  <c r="Z463" i="8"/>
  <c r="U463" i="8"/>
  <c r="Q463" i="8"/>
  <c r="P463" i="8"/>
  <c r="O463" i="8"/>
  <c r="N463" i="8"/>
  <c r="M463" i="8"/>
  <c r="L463" i="8"/>
  <c r="K463" i="8"/>
  <c r="Z462" i="8"/>
  <c r="U462" i="8"/>
  <c r="Q462" i="8"/>
  <c r="P462" i="8"/>
  <c r="O462" i="8"/>
  <c r="N462" i="8"/>
  <c r="M462" i="8"/>
  <c r="L462" i="8"/>
  <c r="K462" i="8"/>
  <c r="Z461" i="8"/>
  <c r="U461" i="8"/>
  <c r="Q461" i="8"/>
  <c r="P461" i="8"/>
  <c r="O461" i="8"/>
  <c r="N461" i="8"/>
  <c r="M461" i="8"/>
  <c r="L461" i="8"/>
  <c r="K461" i="8"/>
  <c r="Z460" i="8"/>
  <c r="U460" i="8"/>
  <c r="Q460" i="8"/>
  <c r="P460" i="8"/>
  <c r="O460" i="8"/>
  <c r="N460" i="8"/>
  <c r="M460" i="8"/>
  <c r="L460" i="8"/>
  <c r="K460" i="8"/>
  <c r="Z459" i="8"/>
  <c r="U459" i="8"/>
  <c r="Q459" i="8"/>
  <c r="P459" i="8"/>
  <c r="O459" i="8"/>
  <c r="N459" i="8"/>
  <c r="M459" i="8"/>
  <c r="L459" i="8"/>
  <c r="K459" i="8"/>
  <c r="Z458" i="8"/>
  <c r="U458" i="8"/>
  <c r="Q458" i="8"/>
  <c r="P458" i="8"/>
  <c r="O458" i="8"/>
  <c r="N458" i="8"/>
  <c r="M458" i="8"/>
  <c r="L458" i="8"/>
  <c r="K458" i="8"/>
  <c r="Z457" i="8"/>
  <c r="U457" i="8"/>
  <c r="Z456" i="8"/>
  <c r="U456" i="8"/>
  <c r="Q456" i="8"/>
  <c r="P456" i="8"/>
  <c r="O456" i="8"/>
  <c r="N456" i="8"/>
  <c r="M456" i="8"/>
  <c r="L456" i="8"/>
  <c r="K456" i="8"/>
  <c r="Z455" i="8"/>
  <c r="U455" i="8"/>
  <c r="Q455" i="8"/>
  <c r="P455" i="8"/>
  <c r="O455" i="8"/>
  <c r="N455" i="8"/>
  <c r="M455" i="8"/>
  <c r="L455" i="8"/>
  <c r="K455" i="8"/>
  <c r="Z454" i="8"/>
  <c r="U454" i="8"/>
  <c r="Q454" i="8"/>
  <c r="P454" i="8"/>
  <c r="O454" i="8"/>
  <c r="N454" i="8"/>
  <c r="M454" i="8"/>
  <c r="L454" i="8"/>
  <c r="K454" i="8"/>
  <c r="Z453" i="8"/>
  <c r="U453" i="8"/>
  <c r="Q453" i="8"/>
  <c r="P453" i="8"/>
  <c r="O453" i="8"/>
  <c r="N453" i="8"/>
  <c r="M453" i="8"/>
  <c r="L453" i="8"/>
  <c r="K453" i="8"/>
  <c r="Z452" i="8"/>
  <c r="U452" i="8"/>
  <c r="Q452" i="8"/>
  <c r="P452" i="8"/>
  <c r="O452" i="8"/>
  <c r="N452" i="8"/>
  <c r="M452" i="8"/>
  <c r="L452" i="8"/>
  <c r="K452" i="8"/>
  <c r="Z451" i="8"/>
  <c r="U451" i="8"/>
  <c r="Q451" i="8"/>
  <c r="P451" i="8"/>
  <c r="O451" i="8"/>
  <c r="N451" i="8"/>
  <c r="M451" i="8"/>
  <c r="L451" i="8"/>
  <c r="K451" i="8"/>
  <c r="Z450" i="8"/>
  <c r="U450" i="8"/>
  <c r="Q450" i="8"/>
  <c r="P450" i="8"/>
  <c r="O450" i="8"/>
  <c r="N450" i="8"/>
  <c r="M450" i="8"/>
  <c r="L450" i="8"/>
  <c r="K450" i="8"/>
  <c r="Z449" i="8"/>
  <c r="U449" i="8"/>
  <c r="Q449" i="8"/>
  <c r="P449" i="8"/>
  <c r="O449" i="8"/>
  <c r="N449" i="8"/>
  <c r="M449" i="8"/>
  <c r="L449" i="8"/>
  <c r="K449" i="8"/>
  <c r="Z448" i="8"/>
  <c r="U448" i="8"/>
  <c r="Q448" i="8"/>
  <c r="P448" i="8"/>
  <c r="O448" i="8"/>
  <c r="N448" i="8"/>
  <c r="M448" i="8"/>
  <c r="L448" i="8"/>
  <c r="K448" i="8"/>
  <c r="Z447" i="8"/>
  <c r="U447" i="8"/>
  <c r="Q447" i="8"/>
  <c r="P447" i="8"/>
  <c r="O447" i="8"/>
  <c r="N447" i="8"/>
  <c r="M447" i="8"/>
  <c r="L447" i="8"/>
  <c r="K447" i="8"/>
  <c r="Z446" i="8"/>
  <c r="U446" i="8"/>
  <c r="Z445" i="8"/>
  <c r="U445" i="8"/>
  <c r="Q445" i="8"/>
  <c r="P445" i="8"/>
  <c r="O445" i="8"/>
  <c r="N445" i="8"/>
  <c r="M445" i="8"/>
  <c r="L445" i="8"/>
  <c r="K445" i="8"/>
  <c r="Z444" i="8"/>
  <c r="U444" i="8"/>
  <c r="Q444" i="8"/>
  <c r="P444" i="8"/>
  <c r="O444" i="8"/>
  <c r="N444" i="8"/>
  <c r="M444" i="8"/>
  <c r="L444" i="8"/>
  <c r="K444" i="8"/>
  <c r="Z443" i="8"/>
  <c r="U443" i="8"/>
  <c r="Q443" i="8"/>
  <c r="P443" i="8"/>
  <c r="O443" i="8"/>
  <c r="N443" i="8"/>
  <c r="M443" i="8"/>
  <c r="L443" i="8"/>
  <c r="K443" i="8"/>
  <c r="Z442" i="8"/>
  <c r="U442" i="8"/>
  <c r="Q442" i="8"/>
  <c r="P442" i="8"/>
  <c r="O442" i="8"/>
  <c r="N442" i="8"/>
  <c r="M442" i="8"/>
  <c r="L442" i="8"/>
  <c r="K442" i="8"/>
  <c r="Z441" i="8"/>
  <c r="U441" i="8"/>
  <c r="Q441" i="8"/>
  <c r="P441" i="8"/>
  <c r="O441" i="8"/>
  <c r="N441" i="8"/>
  <c r="M441" i="8"/>
  <c r="L441" i="8"/>
  <c r="K441" i="8"/>
  <c r="Z440" i="8"/>
  <c r="U440" i="8"/>
  <c r="Q440" i="8"/>
  <c r="P440" i="8"/>
  <c r="O440" i="8"/>
  <c r="N440" i="8"/>
  <c r="M440" i="8"/>
  <c r="L440" i="8"/>
  <c r="K440" i="8"/>
  <c r="Z439" i="8"/>
  <c r="U439" i="8"/>
  <c r="Q439" i="8"/>
  <c r="P439" i="8"/>
  <c r="O439" i="8"/>
  <c r="N439" i="8"/>
  <c r="M439" i="8"/>
  <c r="L439" i="8"/>
  <c r="K439" i="8"/>
  <c r="Z438" i="8"/>
  <c r="U438" i="8"/>
  <c r="W438" i="8"/>
  <c r="Z437" i="8"/>
  <c r="U437" i="8"/>
  <c r="Q437" i="8"/>
  <c r="P437" i="8"/>
  <c r="O437" i="8"/>
  <c r="N437" i="8"/>
  <c r="M437" i="8"/>
  <c r="L437" i="8"/>
  <c r="K437" i="8"/>
  <c r="Z436" i="8"/>
  <c r="U436" i="8"/>
  <c r="Q436" i="8"/>
  <c r="P436" i="8"/>
  <c r="O436" i="8"/>
  <c r="N436" i="8"/>
  <c r="M436" i="8"/>
  <c r="L436" i="8"/>
  <c r="K436" i="8"/>
  <c r="Z435" i="8"/>
  <c r="U435" i="8"/>
  <c r="Q435" i="8"/>
  <c r="P435" i="8"/>
  <c r="O435" i="8"/>
  <c r="N435" i="8"/>
  <c r="M435" i="8"/>
  <c r="L435" i="8"/>
  <c r="K435" i="8"/>
  <c r="Z434" i="8"/>
  <c r="U434" i="8"/>
  <c r="Q434" i="8"/>
  <c r="P434" i="8"/>
  <c r="O434" i="8"/>
  <c r="N434" i="8"/>
  <c r="M434" i="8"/>
  <c r="L434" i="8"/>
  <c r="K434" i="8"/>
  <c r="Z433" i="8"/>
  <c r="U433" i="8"/>
  <c r="Q433" i="8"/>
  <c r="P433" i="8"/>
  <c r="O433" i="8"/>
  <c r="N433" i="8"/>
  <c r="M433" i="8"/>
  <c r="L433" i="8"/>
  <c r="K433" i="8"/>
  <c r="Z432" i="8"/>
  <c r="U432" i="8"/>
  <c r="Q432" i="8"/>
  <c r="P432" i="8"/>
  <c r="O432" i="8"/>
  <c r="N432" i="8"/>
  <c r="M432" i="8"/>
  <c r="L432" i="8"/>
  <c r="K432" i="8"/>
  <c r="Z431" i="8"/>
  <c r="U431" i="8"/>
  <c r="Q431" i="8"/>
  <c r="P431" i="8"/>
  <c r="O431" i="8"/>
  <c r="N431" i="8"/>
  <c r="M431" i="8"/>
  <c r="L431" i="8"/>
  <c r="K431" i="8"/>
  <c r="Z430" i="8"/>
  <c r="U430" i="8"/>
  <c r="Q430" i="8"/>
  <c r="P430" i="8"/>
  <c r="O430" i="8"/>
  <c r="N430" i="8"/>
  <c r="M430" i="8"/>
  <c r="L430" i="8"/>
  <c r="K430" i="8"/>
  <c r="Z429" i="8"/>
  <c r="U429" i="8"/>
  <c r="Q429" i="8"/>
  <c r="P429" i="8"/>
  <c r="O429" i="8"/>
  <c r="N429" i="8"/>
  <c r="M429" i="8"/>
  <c r="L429" i="8"/>
  <c r="K429" i="8"/>
  <c r="Z428" i="8"/>
  <c r="U428" i="8"/>
  <c r="Q428" i="8"/>
  <c r="P428" i="8"/>
  <c r="O428" i="8"/>
  <c r="N428" i="8"/>
  <c r="M428" i="8"/>
  <c r="L428" i="8"/>
  <c r="K428" i="8"/>
  <c r="Z427" i="8"/>
  <c r="U427" i="8"/>
  <c r="Q427" i="8"/>
  <c r="P427" i="8"/>
  <c r="O427" i="8"/>
  <c r="N427" i="8"/>
  <c r="M427" i="8"/>
  <c r="L427" i="8"/>
  <c r="K427" i="8"/>
  <c r="Z426" i="8"/>
  <c r="U426" i="8"/>
  <c r="Q426" i="8"/>
  <c r="P426" i="8"/>
  <c r="O426" i="8"/>
  <c r="N426" i="8"/>
  <c r="M426" i="8"/>
  <c r="L426" i="8"/>
  <c r="K426" i="8"/>
  <c r="Z425" i="8"/>
  <c r="U425" i="8"/>
  <c r="Q425" i="8"/>
  <c r="P425" i="8"/>
  <c r="O425" i="8"/>
  <c r="N425" i="8"/>
  <c r="M425" i="8"/>
  <c r="L425" i="8"/>
  <c r="K425" i="8"/>
  <c r="Z424" i="8"/>
  <c r="U424" i="8"/>
  <c r="Q424" i="8"/>
  <c r="P424" i="8"/>
  <c r="O424" i="8"/>
  <c r="N424" i="8"/>
  <c r="M424" i="8"/>
  <c r="L424" i="8"/>
  <c r="K424" i="8"/>
  <c r="Z423" i="8"/>
  <c r="U423" i="8"/>
  <c r="Q423" i="8"/>
  <c r="P423" i="8"/>
  <c r="O423" i="8"/>
  <c r="N423" i="8"/>
  <c r="M423" i="8"/>
  <c r="L423" i="8"/>
  <c r="K423" i="8"/>
  <c r="Z422" i="8"/>
  <c r="U422" i="8"/>
  <c r="Q422" i="8"/>
  <c r="P422" i="8"/>
  <c r="O422" i="8"/>
  <c r="N422" i="8"/>
  <c r="M422" i="8"/>
  <c r="L422" i="8"/>
  <c r="K422" i="8"/>
  <c r="Z421" i="8"/>
  <c r="U421" i="8"/>
  <c r="Q421" i="8"/>
  <c r="P421" i="8"/>
  <c r="O421" i="8"/>
  <c r="N421" i="8"/>
  <c r="M421" i="8"/>
  <c r="L421" i="8"/>
  <c r="K421" i="8"/>
  <c r="Z420" i="8"/>
  <c r="U420" i="8"/>
  <c r="Q420" i="8"/>
  <c r="P420" i="8"/>
  <c r="O420" i="8"/>
  <c r="N420" i="8"/>
  <c r="M420" i="8"/>
  <c r="L420" i="8"/>
  <c r="K420" i="8"/>
  <c r="Z419" i="8"/>
  <c r="U419" i="8"/>
  <c r="Q419" i="8"/>
  <c r="P419" i="8"/>
  <c r="O419" i="8"/>
  <c r="N419" i="8"/>
  <c r="M419" i="8"/>
  <c r="L419" i="8"/>
  <c r="K419" i="8"/>
  <c r="Z418" i="8"/>
  <c r="U418" i="8"/>
  <c r="Q418" i="8"/>
  <c r="P418" i="8"/>
  <c r="O418" i="8"/>
  <c r="N418" i="8"/>
  <c r="M418" i="8"/>
  <c r="L418" i="8"/>
  <c r="K418" i="8"/>
  <c r="Z417" i="8"/>
  <c r="U417" i="8"/>
  <c r="Q417" i="8"/>
  <c r="P417" i="8"/>
  <c r="O417" i="8"/>
  <c r="N417" i="8"/>
  <c r="M417" i="8"/>
  <c r="L417" i="8"/>
  <c r="K417" i="8"/>
  <c r="Z416" i="8"/>
  <c r="U416" i="8"/>
  <c r="Q416" i="8"/>
  <c r="P416" i="8"/>
  <c r="O416" i="8"/>
  <c r="N416" i="8"/>
  <c r="M416" i="8"/>
  <c r="L416" i="8"/>
  <c r="K416" i="8"/>
  <c r="Z415" i="8"/>
  <c r="U415" i="8"/>
  <c r="Q415" i="8"/>
  <c r="P415" i="8"/>
  <c r="O415" i="8"/>
  <c r="N415" i="8"/>
  <c r="M415" i="8"/>
  <c r="L415" i="8"/>
  <c r="K415" i="8"/>
  <c r="Z414" i="8"/>
  <c r="U414" i="8"/>
  <c r="Q414" i="8"/>
  <c r="P414" i="8"/>
  <c r="O414" i="8"/>
  <c r="N414" i="8"/>
  <c r="M414" i="8"/>
  <c r="L414" i="8"/>
  <c r="K414" i="8"/>
  <c r="Z413" i="8"/>
  <c r="U413" i="8"/>
  <c r="Q413" i="8"/>
  <c r="P413" i="8"/>
  <c r="O413" i="8"/>
  <c r="N413" i="8"/>
  <c r="M413" i="8"/>
  <c r="L413" i="8"/>
  <c r="K413" i="8"/>
  <c r="Z412" i="8"/>
  <c r="U412" i="8"/>
  <c r="Z411" i="8"/>
  <c r="U411" i="8"/>
  <c r="Q411" i="8"/>
  <c r="P411" i="8"/>
  <c r="O411" i="8"/>
  <c r="N411" i="8"/>
  <c r="M411" i="8"/>
  <c r="L411" i="8"/>
  <c r="K411" i="8"/>
  <c r="Z410" i="8"/>
  <c r="U410" i="8"/>
  <c r="Q410" i="8"/>
  <c r="P410" i="8"/>
  <c r="O410" i="8"/>
  <c r="N410" i="8"/>
  <c r="M410" i="8"/>
  <c r="L410" i="8"/>
  <c r="K410" i="8"/>
  <c r="Z409" i="8"/>
  <c r="U409" i="8"/>
  <c r="Q409" i="8"/>
  <c r="P409" i="8"/>
  <c r="O409" i="8"/>
  <c r="N409" i="8"/>
  <c r="M409" i="8"/>
  <c r="L409" i="8"/>
  <c r="K409" i="8"/>
  <c r="Z408" i="8"/>
  <c r="U408" i="8"/>
  <c r="Q408" i="8"/>
  <c r="P408" i="8"/>
  <c r="O408" i="8"/>
  <c r="N408" i="8"/>
  <c r="M408" i="8"/>
  <c r="L408" i="8"/>
  <c r="K408" i="8"/>
  <c r="Z407" i="8"/>
  <c r="U407" i="8"/>
  <c r="Q407" i="8"/>
  <c r="P407" i="8"/>
  <c r="O407" i="8"/>
  <c r="N407" i="8"/>
  <c r="M407" i="8"/>
  <c r="L407" i="8"/>
  <c r="K407" i="8"/>
  <c r="Z406" i="8"/>
  <c r="U406" i="8"/>
  <c r="Q406" i="8"/>
  <c r="P406" i="8"/>
  <c r="O406" i="8"/>
  <c r="N406" i="8"/>
  <c r="M406" i="8"/>
  <c r="L406" i="8"/>
  <c r="K406" i="8"/>
  <c r="Z405" i="8"/>
  <c r="U405" i="8"/>
  <c r="Q405" i="8"/>
  <c r="P405" i="8"/>
  <c r="O405" i="8"/>
  <c r="N405" i="8"/>
  <c r="M405" i="8"/>
  <c r="L405" i="8"/>
  <c r="K405" i="8"/>
  <c r="Z404" i="8"/>
  <c r="U404" i="8"/>
  <c r="Q404" i="8"/>
  <c r="P404" i="8"/>
  <c r="O404" i="8"/>
  <c r="N404" i="8"/>
  <c r="M404" i="8"/>
  <c r="L404" i="8"/>
  <c r="K404" i="8"/>
  <c r="Z403" i="8"/>
  <c r="U403" i="8"/>
  <c r="Q403" i="8"/>
  <c r="P403" i="8"/>
  <c r="O403" i="8"/>
  <c r="N403" i="8"/>
  <c r="M403" i="8"/>
  <c r="L403" i="8"/>
  <c r="K403" i="8"/>
  <c r="Z402" i="8"/>
  <c r="U402" i="8"/>
  <c r="Q402" i="8"/>
  <c r="P402" i="8"/>
  <c r="O402" i="8"/>
  <c r="N402" i="8"/>
  <c r="M402" i="8"/>
  <c r="L402" i="8"/>
  <c r="K402" i="8"/>
  <c r="Z401" i="8"/>
  <c r="U401" i="8"/>
  <c r="Q401" i="8"/>
  <c r="P401" i="8"/>
  <c r="O401" i="8"/>
  <c r="N401" i="8"/>
  <c r="M401" i="8"/>
  <c r="L401" i="8"/>
  <c r="K401" i="8"/>
  <c r="Z400" i="8"/>
  <c r="U400" i="8"/>
  <c r="Z399" i="8"/>
  <c r="U399" i="8"/>
  <c r="Q399" i="8"/>
  <c r="P399" i="8"/>
  <c r="O399" i="8"/>
  <c r="N399" i="8"/>
  <c r="M399" i="8"/>
  <c r="L399" i="8"/>
  <c r="K399" i="8"/>
  <c r="Z398" i="8"/>
  <c r="U398" i="8"/>
  <c r="Q398" i="8"/>
  <c r="P398" i="8"/>
  <c r="O398" i="8"/>
  <c r="N398" i="8"/>
  <c r="M398" i="8"/>
  <c r="L398" i="8"/>
  <c r="K398" i="8"/>
  <c r="Z397" i="8"/>
  <c r="U397" i="8"/>
  <c r="Q397" i="8"/>
  <c r="P397" i="8"/>
  <c r="O397" i="8"/>
  <c r="N397" i="8"/>
  <c r="M397" i="8"/>
  <c r="L397" i="8"/>
  <c r="K397" i="8"/>
  <c r="Z396" i="8"/>
  <c r="U396" i="8"/>
  <c r="Q396" i="8"/>
  <c r="P396" i="8"/>
  <c r="O396" i="8"/>
  <c r="N396" i="8"/>
  <c r="M396" i="8"/>
  <c r="L396" i="8"/>
  <c r="K396" i="8"/>
  <c r="Z395" i="8"/>
  <c r="U395" i="8"/>
  <c r="Q395" i="8"/>
  <c r="P395" i="8"/>
  <c r="O395" i="8"/>
  <c r="N395" i="8"/>
  <c r="M395" i="8"/>
  <c r="L395" i="8"/>
  <c r="K395" i="8"/>
  <c r="Z394" i="8"/>
  <c r="U394" i="8"/>
  <c r="Q394" i="8"/>
  <c r="P394" i="8"/>
  <c r="O394" i="8"/>
  <c r="N394" i="8"/>
  <c r="M394" i="8"/>
  <c r="L394" i="8"/>
  <c r="K394" i="8"/>
  <c r="Z393" i="8"/>
  <c r="U393" i="8"/>
  <c r="Q393" i="8"/>
  <c r="P393" i="8"/>
  <c r="O393" i="8"/>
  <c r="N393" i="8"/>
  <c r="M393" i="8"/>
  <c r="L393" i="8"/>
  <c r="K393" i="8"/>
  <c r="Z392" i="8"/>
  <c r="U392" i="8"/>
  <c r="Q392" i="8"/>
  <c r="P392" i="8"/>
  <c r="O392" i="8"/>
  <c r="N392" i="8"/>
  <c r="M392" i="8"/>
  <c r="L392" i="8"/>
  <c r="K392" i="8"/>
  <c r="Z391" i="8"/>
  <c r="U391" i="8"/>
  <c r="Q391" i="8"/>
  <c r="P391" i="8"/>
  <c r="O391" i="8"/>
  <c r="N391" i="8"/>
  <c r="M391" i="8"/>
  <c r="L391" i="8"/>
  <c r="K391" i="8"/>
  <c r="Z390" i="8"/>
  <c r="U390" i="8"/>
  <c r="Q390" i="8"/>
  <c r="P390" i="8"/>
  <c r="O390" i="8"/>
  <c r="N390" i="8"/>
  <c r="M390" i="8"/>
  <c r="L390" i="8"/>
  <c r="K390" i="8"/>
  <c r="Z389" i="8"/>
  <c r="U389" i="8"/>
  <c r="Z388" i="8"/>
  <c r="U388" i="8"/>
  <c r="Q388" i="8"/>
  <c r="P388" i="8"/>
  <c r="O388" i="8"/>
  <c r="N388" i="8"/>
  <c r="M388" i="8"/>
  <c r="L388" i="8"/>
  <c r="K388" i="8"/>
  <c r="Z387" i="8"/>
  <c r="U387" i="8"/>
  <c r="Q387" i="8"/>
  <c r="P387" i="8"/>
  <c r="O387" i="8"/>
  <c r="N387" i="8"/>
  <c r="M387" i="8"/>
  <c r="L387" i="8"/>
  <c r="K387" i="8"/>
  <c r="Z386" i="8"/>
  <c r="U386" i="8"/>
  <c r="Q386" i="8"/>
  <c r="P386" i="8"/>
  <c r="O386" i="8"/>
  <c r="N386" i="8"/>
  <c r="M386" i="8"/>
  <c r="L386" i="8"/>
  <c r="K386" i="8"/>
  <c r="Z385" i="8"/>
  <c r="U385" i="8"/>
  <c r="Q385" i="8"/>
  <c r="P385" i="8"/>
  <c r="O385" i="8"/>
  <c r="N385" i="8"/>
  <c r="M385" i="8"/>
  <c r="L385" i="8"/>
  <c r="K385" i="8"/>
  <c r="Z384" i="8"/>
  <c r="U384" i="8"/>
  <c r="Q384" i="8"/>
  <c r="P384" i="8"/>
  <c r="O384" i="8"/>
  <c r="N384" i="8"/>
  <c r="M384" i="8"/>
  <c r="L384" i="8"/>
  <c r="K384" i="8"/>
  <c r="Z383" i="8"/>
  <c r="U383" i="8"/>
  <c r="Q383" i="8"/>
  <c r="P383" i="8"/>
  <c r="O383" i="8"/>
  <c r="N383" i="8"/>
  <c r="M383" i="8"/>
  <c r="L383" i="8"/>
  <c r="K383" i="8"/>
  <c r="Z382" i="8"/>
  <c r="U382" i="8"/>
  <c r="Q382" i="8"/>
  <c r="P382" i="8"/>
  <c r="O382" i="8"/>
  <c r="N382" i="8"/>
  <c r="M382" i="8"/>
  <c r="L382" i="8"/>
  <c r="K382" i="8"/>
  <c r="Z381" i="8"/>
  <c r="U381" i="8"/>
  <c r="Q381" i="8"/>
  <c r="P381" i="8"/>
  <c r="O381" i="8"/>
  <c r="N381" i="8"/>
  <c r="M381" i="8"/>
  <c r="L381" i="8"/>
  <c r="K381" i="8"/>
  <c r="Z380" i="8"/>
  <c r="U380" i="8"/>
  <c r="Q380" i="8"/>
  <c r="P380" i="8"/>
  <c r="O380" i="8"/>
  <c r="N380" i="8"/>
  <c r="M380" i="8"/>
  <c r="L380" i="8"/>
  <c r="K380" i="8"/>
  <c r="Z379" i="8"/>
  <c r="U379" i="8"/>
  <c r="Q379" i="8"/>
  <c r="P379" i="8"/>
  <c r="O379" i="8"/>
  <c r="N379" i="8"/>
  <c r="M379" i="8"/>
  <c r="L379" i="8"/>
  <c r="K379" i="8"/>
  <c r="Z378" i="8"/>
  <c r="U378" i="8"/>
  <c r="Q378" i="8"/>
  <c r="P378" i="8"/>
  <c r="O378" i="8"/>
  <c r="N378" i="8"/>
  <c r="M378" i="8"/>
  <c r="L378" i="8"/>
  <c r="K378" i="8"/>
  <c r="Z377" i="8"/>
  <c r="U377" i="8"/>
  <c r="Q377" i="8"/>
  <c r="P377" i="8"/>
  <c r="O377" i="8"/>
  <c r="N377" i="8"/>
  <c r="M377" i="8"/>
  <c r="L377" i="8"/>
  <c r="K377" i="8"/>
  <c r="Z376" i="8"/>
  <c r="U376" i="8"/>
  <c r="Q376" i="8"/>
  <c r="P376" i="8"/>
  <c r="O376" i="8"/>
  <c r="N376" i="8"/>
  <c r="M376" i="8"/>
  <c r="L376" i="8"/>
  <c r="K376" i="8"/>
  <c r="Z375" i="8"/>
  <c r="U375" i="8"/>
  <c r="Q375" i="8"/>
  <c r="P375" i="8"/>
  <c r="O375" i="8"/>
  <c r="N375" i="8"/>
  <c r="M375" i="8"/>
  <c r="L375" i="8"/>
  <c r="K375" i="8"/>
  <c r="Z374" i="8"/>
  <c r="U374" i="8"/>
  <c r="Q374" i="8"/>
  <c r="P374" i="8"/>
  <c r="O374" i="8"/>
  <c r="N374" i="8"/>
  <c r="M374" i="8"/>
  <c r="L374" i="8"/>
  <c r="K374" i="8"/>
  <c r="Z373" i="8"/>
  <c r="U373" i="8"/>
  <c r="Q373" i="8"/>
  <c r="P373" i="8"/>
  <c r="O373" i="8"/>
  <c r="N373" i="8"/>
  <c r="M373" i="8"/>
  <c r="L373" i="8"/>
  <c r="K373" i="8"/>
  <c r="Z372" i="8"/>
  <c r="U372" i="8"/>
  <c r="Q372" i="8"/>
  <c r="P372" i="8"/>
  <c r="O372" i="8"/>
  <c r="N372" i="8"/>
  <c r="M372" i="8"/>
  <c r="L372" i="8"/>
  <c r="K372" i="8"/>
  <c r="Z371" i="8"/>
  <c r="U371" i="8"/>
  <c r="Q371" i="8"/>
  <c r="P371" i="8"/>
  <c r="O371" i="8"/>
  <c r="N371" i="8"/>
  <c r="M371" i="8"/>
  <c r="L371" i="8"/>
  <c r="K371" i="8"/>
  <c r="Z370" i="8"/>
  <c r="U370" i="8"/>
  <c r="Q370" i="8"/>
  <c r="P370" i="8"/>
  <c r="O370" i="8"/>
  <c r="N370" i="8"/>
  <c r="M370" i="8"/>
  <c r="L370" i="8"/>
  <c r="K370" i="8"/>
  <c r="Z369" i="8"/>
  <c r="U369" i="8"/>
  <c r="Q369" i="8"/>
  <c r="P369" i="8"/>
  <c r="O369" i="8"/>
  <c r="N369" i="8"/>
  <c r="M369" i="8"/>
  <c r="L369" i="8"/>
  <c r="K369" i="8"/>
  <c r="Z368" i="8"/>
  <c r="U368" i="8"/>
  <c r="Q368" i="8"/>
  <c r="P368" i="8"/>
  <c r="O368" i="8"/>
  <c r="N368" i="8"/>
  <c r="M368" i="8"/>
  <c r="L368" i="8"/>
  <c r="K368" i="8"/>
  <c r="Z367" i="8"/>
  <c r="U367" i="8"/>
  <c r="Q367" i="8"/>
  <c r="P367" i="8"/>
  <c r="O367" i="8"/>
  <c r="N367" i="8"/>
  <c r="M367" i="8"/>
  <c r="L367" i="8"/>
  <c r="K367" i="8"/>
  <c r="Z366" i="8"/>
  <c r="U366" i="8"/>
  <c r="Z365" i="8"/>
  <c r="U365" i="8"/>
  <c r="Q365" i="8"/>
  <c r="P365" i="8"/>
  <c r="O365" i="8"/>
  <c r="N365" i="8"/>
  <c r="M365" i="8"/>
  <c r="L365" i="8"/>
  <c r="K365" i="8"/>
  <c r="Z364" i="8"/>
  <c r="U364" i="8"/>
  <c r="Q364" i="8"/>
  <c r="P364" i="8"/>
  <c r="O364" i="8"/>
  <c r="N364" i="8"/>
  <c r="M364" i="8"/>
  <c r="L364" i="8"/>
  <c r="K364" i="8"/>
  <c r="Z363" i="8"/>
  <c r="U363" i="8"/>
  <c r="Q363" i="8"/>
  <c r="P363" i="8"/>
  <c r="O363" i="8"/>
  <c r="N363" i="8"/>
  <c r="M363" i="8"/>
  <c r="L363" i="8"/>
  <c r="K363" i="8"/>
  <c r="Z362" i="8"/>
  <c r="U362" i="8"/>
  <c r="Q362" i="8"/>
  <c r="P362" i="8"/>
  <c r="O362" i="8"/>
  <c r="N362" i="8"/>
  <c r="M362" i="8"/>
  <c r="L362" i="8"/>
  <c r="K362" i="8"/>
  <c r="Z361" i="8"/>
  <c r="U361" i="8"/>
  <c r="Q361" i="8"/>
  <c r="P361" i="8"/>
  <c r="O361" i="8"/>
  <c r="N361" i="8"/>
  <c r="M361" i="8"/>
  <c r="L361" i="8"/>
  <c r="K361" i="8"/>
  <c r="Z360" i="8"/>
  <c r="U360" i="8"/>
  <c r="Q360" i="8"/>
  <c r="P360" i="8"/>
  <c r="O360" i="8"/>
  <c r="N360" i="8"/>
  <c r="M360" i="8"/>
  <c r="L360" i="8"/>
  <c r="K360" i="8"/>
  <c r="Z359" i="8"/>
  <c r="U359" i="8"/>
  <c r="Q359" i="8"/>
  <c r="P359" i="8"/>
  <c r="O359" i="8"/>
  <c r="N359" i="8"/>
  <c r="M359" i="8"/>
  <c r="L359" i="8"/>
  <c r="K359" i="8"/>
  <c r="Z358" i="8"/>
  <c r="U358" i="8"/>
  <c r="Q358" i="8"/>
  <c r="P358" i="8"/>
  <c r="O358" i="8"/>
  <c r="N358" i="8"/>
  <c r="M358" i="8"/>
  <c r="L358" i="8"/>
  <c r="K358" i="8"/>
  <c r="Z357" i="8"/>
  <c r="U357" i="8"/>
  <c r="Q357" i="8"/>
  <c r="P357" i="8"/>
  <c r="O357" i="8"/>
  <c r="N357" i="8"/>
  <c r="M357" i="8"/>
  <c r="L357" i="8"/>
  <c r="K357" i="8"/>
  <c r="Z356" i="8"/>
  <c r="U356" i="8"/>
  <c r="Q356" i="8"/>
  <c r="P356" i="8"/>
  <c r="O356" i="8"/>
  <c r="N356" i="8"/>
  <c r="M356" i="8"/>
  <c r="L356" i="8"/>
  <c r="K356" i="8"/>
  <c r="Z355" i="8"/>
  <c r="U355" i="8"/>
  <c r="W355" i="8"/>
  <c r="Z354" i="8"/>
  <c r="U354" i="8"/>
  <c r="Q354" i="8"/>
  <c r="P354" i="8"/>
  <c r="O354" i="8"/>
  <c r="N354" i="8"/>
  <c r="M354" i="8"/>
  <c r="L354" i="8"/>
  <c r="K354" i="8"/>
  <c r="Z353" i="8"/>
  <c r="U353" i="8"/>
  <c r="Q353" i="8"/>
  <c r="P353" i="8"/>
  <c r="O353" i="8"/>
  <c r="N353" i="8"/>
  <c r="M353" i="8"/>
  <c r="L353" i="8"/>
  <c r="K353" i="8"/>
  <c r="Z352" i="8"/>
  <c r="U352" i="8"/>
  <c r="Q352" i="8"/>
  <c r="P352" i="8"/>
  <c r="O352" i="8"/>
  <c r="N352" i="8"/>
  <c r="M352" i="8"/>
  <c r="L352" i="8"/>
  <c r="K352" i="8"/>
  <c r="Z351" i="8"/>
  <c r="U351" i="8"/>
  <c r="Q351" i="8"/>
  <c r="P351" i="8"/>
  <c r="O351" i="8"/>
  <c r="N351" i="8"/>
  <c r="M351" i="8"/>
  <c r="L351" i="8"/>
  <c r="K351" i="8"/>
  <c r="Z350" i="8"/>
  <c r="U350" i="8"/>
  <c r="Q350" i="8"/>
  <c r="P350" i="8"/>
  <c r="O350" i="8"/>
  <c r="N350" i="8"/>
  <c r="M350" i="8"/>
  <c r="L350" i="8"/>
  <c r="K350" i="8"/>
  <c r="Z349" i="8"/>
  <c r="U349" i="8"/>
  <c r="Q349" i="8"/>
  <c r="P349" i="8"/>
  <c r="O349" i="8"/>
  <c r="N349" i="8"/>
  <c r="M349" i="8"/>
  <c r="L349" i="8"/>
  <c r="K349" i="8"/>
  <c r="Z348" i="8"/>
  <c r="U348" i="8"/>
  <c r="Q348" i="8"/>
  <c r="P348" i="8"/>
  <c r="O348" i="8"/>
  <c r="N348" i="8"/>
  <c r="M348" i="8"/>
  <c r="L348" i="8"/>
  <c r="K348" i="8"/>
  <c r="Z347" i="8"/>
  <c r="U347" i="8"/>
  <c r="Q347" i="8"/>
  <c r="P347" i="8"/>
  <c r="O347" i="8"/>
  <c r="N347" i="8"/>
  <c r="M347" i="8"/>
  <c r="L347" i="8"/>
  <c r="K347" i="8"/>
  <c r="Z346" i="8"/>
  <c r="U346" i="8"/>
  <c r="Q346" i="8"/>
  <c r="P346" i="8"/>
  <c r="O346" i="8"/>
  <c r="N346" i="8"/>
  <c r="M346" i="8"/>
  <c r="L346" i="8"/>
  <c r="K346" i="8"/>
  <c r="Z345" i="8"/>
  <c r="U345" i="8"/>
  <c r="Q345" i="8"/>
  <c r="P345" i="8"/>
  <c r="O345" i="8"/>
  <c r="N345" i="8"/>
  <c r="M345" i="8"/>
  <c r="L345" i="8"/>
  <c r="K345" i="8"/>
  <c r="Z344" i="8"/>
  <c r="U344" i="8"/>
  <c r="Q344" i="8"/>
  <c r="P344" i="8"/>
  <c r="O344" i="8"/>
  <c r="N344" i="8"/>
  <c r="M344" i="8"/>
  <c r="L344" i="8"/>
  <c r="K344" i="8"/>
  <c r="Z343" i="8"/>
  <c r="U343" i="8"/>
  <c r="Q343" i="8"/>
  <c r="P343" i="8"/>
  <c r="O343" i="8"/>
  <c r="N343" i="8"/>
  <c r="M343" i="8"/>
  <c r="L343" i="8"/>
  <c r="K343" i="8"/>
  <c r="Z342" i="8"/>
  <c r="U342" i="8"/>
  <c r="Q342" i="8"/>
  <c r="P342" i="8"/>
  <c r="O342" i="8"/>
  <c r="N342" i="8"/>
  <c r="M342" i="8"/>
  <c r="L342" i="8"/>
  <c r="K342" i="8"/>
  <c r="Z341" i="8"/>
  <c r="U341" i="8"/>
  <c r="Q341" i="8"/>
  <c r="P341" i="8"/>
  <c r="O341" i="8"/>
  <c r="N341" i="8"/>
  <c r="M341" i="8"/>
  <c r="L341" i="8"/>
  <c r="K341" i="8"/>
  <c r="Z340" i="8"/>
  <c r="U340" i="8"/>
  <c r="Q340" i="8"/>
  <c r="P340" i="8"/>
  <c r="O340" i="8"/>
  <c r="N340" i="8"/>
  <c r="M340" i="8"/>
  <c r="L340" i="8"/>
  <c r="K340" i="8"/>
  <c r="Z339" i="8"/>
  <c r="U339" i="8"/>
  <c r="Q339" i="8"/>
  <c r="P339" i="8"/>
  <c r="O339" i="8"/>
  <c r="N339" i="8"/>
  <c r="M339" i="8"/>
  <c r="L339" i="8"/>
  <c r="K339" i="8"/>
  <c r="Z338" i="8"/>
  <c r="U338" i="8"/>
  <c r="Q338" i="8"/>
  <c r="P338" i="8"/>
  <c r="O338" i="8"/>
  <c r="N338" i="8"/>
  <c r="M338" i="8"/>
  <c r="L338" i="8"/>
  <c r="K338" i="8"/>
  <c r="Z337" i="8"/>
  <c r="U337" i="8"/>
  <c r="Q337" i="8"/>
  <c r="P337" i="8"/>
  <c r="O337" i="8"/>
  <c r="N337" i="8"/>
  <c r="M337" i="8"/>
  <c r="L337" i="8"/>
  <c r="K337" i="8"/>
  <c r="Z336" i="8"/>
  <c r="U336" i="8"/>
  <c r="Q336" i="8"/>
  <c r="P336" i="8"/>
  <c r="O336" i="8"/>
  <c r="N336" i="8"/>
  <c r="M336" i="8"/>
  <c r="L336" i="8"/>
  <c r="K336" i="8"/>
  <c r="Z335" i="8"/>
  <c r="U335" i="8"/>
  <c r="Q335" i="8"/>
  <c r="P335" i="8"/>
  <c r="O335" i="8"/>
  <c r="N335" i="8"/>
  <c r="M335" i="8"/>
  <c r="L335" i="8"/>
  <c r="K335" i="8"/>
  <c r="Z334" i="8"/>
  <c r="U334" i="8"/>
  <c r="Q334" i="8"/>
  <c r="P334" i="8"/>
  <c r="O334" i="8"/>
  <c r="N334" i="8"/>
  <c r="M334" i="8"/>
  <c r="L334" i="8"/>
  <c r="K334" i="8"/>
  <c r="Z333" i="8"/>
  <c r="U333" i="8"/>
  <c r="Q333" i="8"/>
  <c r="P333" i="8"/>
  <c r="O333" i="8"/>
  <c r="N333" i="8"/>
  <c r="M333" i="8"/>
  <c r="L333" i="8"/>
  <c r="K333" i="8"/>
  <c r="Z332" i="8"/>
  <c r="U332" i="8"/>
  <c r="Z331" i="8"/>
  <c r="U331" i="8"/>
  <c r="Q331" i="8"/>
  <c r="P331" i="8"/>
  <c r="O331" i="8"/>
  <c r="N331" i="8"/>
  <c r="M331" i="8"/>
  <c r="L331" i="8"/>
  <c r="K331" i="8"/>
  <c r="Z330" i="8"/>
  <c r="U330" i="8"/>
  <c r="Q330" i="8"/>
  <c r="P330" i="8"/>
  <c r="O330" i="8"/>
  <c r="N330" i="8"/>
  <c r="M330" i="8"/>
  <c r="L330" i="8"/>
  <c r="K330" i="8"/>
  <c r="Z329" i="8"/>
  <c r="U329" i="8"/>
  <c r="Q329" i="8"/>
  <c r="P329" i="8"/>
  <c r="O329" i="8"/>
  <c r="N329" i="8"/>
  <c r="M329" i="8"/>
  <c r="L329" i="8"/>
  <c r="K329" i="8"/>
  <c r="Z328" i="8"/>
  <c r="U328" i="8"/>
  <c r="Q328" i="8"/>
  <c r="P328" i="8"/>
  <c r="O328" i="8"/>
  <c r="N328" i="8"/>
  <c r="M328" i="8"/>
  <c r="L328" i="8"/>
  <c r="K328" i="8"/>
  <c r="Z327" i="8"/>
  <c r="U327" i="8"/>
  <c r="Q327" i="8"/>
  <c r="P327" i="8"/>
  <c r="O327" i="8"/>
  <c r="N327" i="8"/>
  <c r="M327" i="8"/>
  <c r="L327" i="8"/>
  <c r="K327" i="8"/>
  <c r="Z326" i="8"/>
  <c r="U326" i="8"/>
  <c r="Q326" i="8"/>
  <c r="P326" i="8"/>
  <c r="O326" i="8"/>
  <c r="N326" i="8"/>
  <c r="M326" i="8"/>
  <c r="L326" i="8"/>
  <c r="K326" i="8"/>
  <c r="Z325" i="8"/>
  <c r="U325" i="8"/>
  <c r="Q325" i="8"/>
  <c r="P325" i="8"/>
  <c r="O325" i="8"/>
  <c r="N325" i="8"/>
  <c r="M325" i="8"/>
  <c r="L325" i="8"/>
  <c r="K325" i="8"/>
  <c r="Z324" i="8"/>
  <c r="U324" i="8"/>
  <c r="Q324" i="8"/>
  <c r="P324" i="8"/>
  <c r="O324" i="8"/>
  <c r="N324" i="8"/>
  <c r="M324" i="8"/>
  <c r="L324" i="8"/>
  <c r="K324" i="8"/>
  <c r="Z323" i="8"/>
  <c r="U323" i="8"/>
  <c r="Q323" i="8"/>
  <c r="P323" i="8"/>
  <c r="O323" i="8"/>
  <c r="N323" i="8"/>
  <c r="M323" i="8"/>
  <c r="L323" i="8"/>
  <c r="K323" i="8"/>
  <c r="Z322" i="8"/>
  <c r="U322" i="8"/>
  <c r="Q322" i="8"/>
  <c r="P322" i="8"/>
  <c r="O322" i="8"/>
  <c r="N322" i="8"/>
  <c r="M322" i="8"/>
  <c r="L322" i="8"/>
  <c r="K322" i="8"/>
  <c r="Z321" i="8"/>
  <c r="U321" i="8"/>
  <c r="Q321" i="8"/>
  <c r="P321" i="8"/>
  <c r="O321" i="8"/>
  <c r="N321" i="8"/>
  <c r="M321" i="8"/>
  <c r="L321" i="8"/>
  <c r="K321" i="8"/>
  <c r="Z320" i="8"/>
  <c r="U320" i="8"/>
  <c r="Q320" i="8"/>
  <c r="P320" i="8"/>
  <c r="O320" i="8"/>
  <c r="N320" i="8"/>
  <c r="M320" i="8"/>
  <c r="L320" i="8"/>
  <c r="K320" i="8"/>
  <c r="Z319" i="8"/>
  <c r="U319" i="8"/>
  <c r="Q319" i="8"/>
  <c r="P319" i="8"/>
  <c r="O319" i="8"/>
  <c r="N319" i="8"/>
  <c r="M319" i="8"/>
  <c r="L319" i="8"/>
  <c r="K319" i="8"/>
  <c r="Z318" i="8"/>
  <c r="U318" i="8"/>
  <c r="Q318" i="8"/>
  <c r="P318" i="8"/>
  <c r="O318" i="8"/>
  <c r="N318" i="8"/>
  <c r="M318" i="8"/>
  <c r="L318" i="8"/>
  <c r="K318" i="8"/>
  <c r="Z317" i="8"/>
  <c r="U317" i="8"/>
  <c r="Q317" i="8"/>
  <c r="P317" i="8"/>
  <c r="O317" i="8"/>
  <c r="N317" i="8"/>
  <c r="M317" i="8"/>
  <c r="L317" i="8"/>
  <c r="K317" i="8"/>
  <c r="Z316" i="8"/>
  <c r="U316" i="8"/>
  <c r="Q316" i="8"/>
  <c r="P316" i="8"/>
  <c r="O316" i="8"/>
  <c r="N316" i="8"/>
  <c r="M316" i="8"/>
  <c r="L316" i="8"/>
  <c r="K316" i="8"/>
  <c r="Z315" i="8"/>
  <c r="U315" i="8"/>
  <c r="Q315" i="8"/>
  <c r="P315" i="8"/>
  <c r="O315" i="8"/>
  <c r="N315" i="8"/>
  <c r="M315" i="8"/>
  <c r="L315" i="8"/>
  <c r="K315" i="8"/>
  <c r="Z314" i="8"/>
  <c r="U314" i="8"/>
  <c r="Q314" i="8"/>
  <c r="P314" i="8"/>
  <c r="O314" i="8"/>
  <c r="N314" i="8"/>
  <c r="M314" i="8"/>
  <c r="L314" i="8"/>
  <c r="K314" i="8"/>
  <c r="Z313" i="8"/>
  <c r="U313" i="8"/>
  <c r="Z312" i="8"/>
  <c r="U312" i="8"/>
  <c r="Q312" i="8"/>
  <c r="P312" i="8"/>
  <c r="O312" i="8"/>
  <c r="N312" i="8"/>
  <c r="M312" i="8"/>
  <c r="L312" i="8"/>
  <c r="K312" i="8"/>
  <c r="Z311" i="8"/>
  <c r="U311" i="8"/>
  <c r="Q311" i="8"/>
  <c r="P311" i="8"/>
  <c r="O311" i="8"/>
  <c r="N311" i="8"/>
  <c r="M311" i="8"/>
  <c r="L311" i="8"/>
  <c r="K311" i="8"/>
  <c r="Z310" i="8"/>
  <c r="U310" i="8"/>
  <c r="Q310" i="8"/>
  <c r="P310" i="8"/>
  <c r="O310" i="8"/>
  <c r="N310" i="8"/>
  <c r="M310" i="8"/>
  <c r="L310" i="8"/>
  <c r="K310" i="8"/>
  <c r="Z309" i="8"/>
  <c r="U309" i="8"/>
  <c r="Q309" i="8"/>
  <c r="P309" i="8"/>
  <c r="O309" i="8"/>
  <c r="N309" i="8"/>
  <c r="M309" i="8"/>
  <c r="L309" i="8"/>
  <c r="K309" i="8"/>
  <c r="Z308" i="8"/>
  <c r="U308" i="8"/>
  <c r="Q308" i="8"/>
  <c r="P308" i="8"/>
  <c r="O308" i="8"/>
  <c r="N308" i="8"/>
  <c r="M308" i="8"/>
  <c r="L308" i="8"/>
  <c r="K308" i="8"/>
  <c r="Z307" i="8"/>
  <c r="U307" i="8"/>
  <c r="Q307" i="8"/>
  <c r="P307" i="8"/>
  <c r="O307" i="8"/>
  <c r="N307" i="8"/>
  <c r="M307" i="8"/>
  <c r="L307" i="8"/>
  <c r="K307" i="8"/>
  <c r="Z306" i="8"/>
  <c r="U306" i="8"/>
  <c r="Q306" i="8"/>
  <c r="P306" i="8"/>
  <c r="O306" i="8"/>
  <c r="N306" i="8"/>
  <c r="M306" i="8"/>
  <c r="L306" i="8"/>
  <c r="K306" i="8"/>
  <c r="Z305" i="8"/>
  <c r="U305" i="8"/>
  <c r="Q305" i="8"/>
  <c r="P305" i="8"/>
  <c r="O305" i="8"/>
  <c r="N305" i="8"/>
  <c r="M305" i="8"/>
  <c r="L305" i="8"/>
  <c r="K305" i="8"/>
  <c r="Z304" i="8"/>
  <c r="U304" i="8"/>
  <c r="Q304" i="8"/>
  <c r="P304" i="8"/>
  <c r="O304" i="8"/>
  <c r="N304" i="8"/>
  <c r="M304" i="8"/>
  <c r="L304" i="8"/>
  <c r="K304" i="8"/>
  <c r="Z303" i="8"/>
  <c r="U303" i="8"/>
  <c r="Q303" i="8"/>
  <c r="P303" i="8"/>
  <c r="O303" i="8"/>
  <c r="N303" i="8"/>
  <c r="M303" i="8"/>
  <c r="L303" i="8"/>
  <c r="K303" i="8"/>
  <c r="Z302" i="8"/>
  <c r="U302" i="8"/>
  <c r="Q302" i="8"/>
  <c r="P302" i="8"/>
  <c r="O302" i="8"/>
  <c r="N302" i="8"/>
  <c r="M302" i="8"/>
  <c r="L302" i="8"/>
  <c r="K302" i="8"/>
  <c r="Z301" i="8"/>
  <c r="U301" i="8"/>
  <c r="Q301" i="8"/>
  <c r="P301" i="8"/>
  <c r="O301" i="8"/>
  <c r="N301" i="8"/>
  <c r="M301" i="8"/>
  <c r="L301" i="8"/>
  <c r="K301" i="8"/>
  <c r="Z300" i="8"/>
  <c r="U300" i="8"/>
  <c r="Q300" i="8"/>
  <c r="P300" i="8"/>
  <c r="O300" i="8"/>
  <c r="N300" i="8"/>
  <c r="M300" i="8"/>
  <c r="L300" i="8"/>
  <c r="K300" i="8"/>
  <c r="Z299" i="8"/>
  <c r="U299" i="8"/>
  <c r="Q299" i="8"/>
  <c r="P299" i="8"/>
  <c r="O299" i="8"/>
  <c r="N299" i="8"/>
  <c r="M299" i="8"/>
  <c r="L299" i="8"/>
  <c r="K299" i="8"/>
  <c r="Z298" i="8"/>
  <c r="U298" i="8"/>
  <c r="Q298" i="8"/>
  <c r="P298" i="8"/>
  <c r="O298" i="8"/>
  <c r="N298" i="8"/>
  <c r="M298" i="8"/>
  <c r="L298" i="8"/>
  <c r="K298" i="8"/>
  <c r="Z297" i="8"/>
  <c r="U297" i="8"/>
  <c r="Q297" i="8"/>
  <c r="P297" i="8"/>
  <c r="O297" i="8"/>
  <c r="N297" i="8"/>
  <c r="M297" i="8"/>
  <c r="L297" i="8"/>
  <c r="K297" i="8"/>
  <c r="Z296" i="8"/>
  <c r="U296" i="8"/>
  <c r="Q296" i="8"/>
  <c r="P296" i="8"/>
  <c r="O296" i="8"/>
  <c r="N296" i="8"/>
  <c r="M296" i="8"/>
  <c r="L296" i="8"/>
  <c r="K296" i="8"/>
  <c r="Z295" i="8"/>
  <c r="U295" i="8"/>
  <c r="Q295" i="8"/>
  <c r="P295" i="8"/>
  <c r="O295" i="8"/>
  <c r="N295" i="8"/>
  <c r="M295" i="8"/>
  <c r="L295" i="8"/>
  <c r="K295" i="8"/>
  <c r="Z294" i="8"/>
  <c r="U294" i="8"/>
  <c r="Q294" i="8"/>
  <c r="P294" i="8"/>
  <c r="O294" i="8"/>
  <c r="N294" i="8"/>
  <c r="M294" i="8"/>
  <c r="L294" i="8"/>
  <c r="K294" i="8"/>
  <c r="Z293" i="8"/>
  <c r="U293" i="8"/>
  <c r="Z292" i="8"/>
  <c r="U292" i="8"/>
  <c r="Q292" i="8"/>
  <c r="P292" i="8"/>
  <c r="O292" i="8"/>
  <c r="N292" i="8"/>
  <c r="M292" i="8"/>
  <c r="L292" i="8"/>
  <c r="K292" i="8"/>
  <c r="Z291" i="8"/>
  <c r="U291" i="8"/>
  <c r="Q291" i="8"/>
  <c r="P291" i="8"/>
  <c r="O291" i="8"/>
  <c r="N291" i="8"/>
  <c r="M291" i="8"/>
  <c r="L291" i="8"/>
  <c r="K291" i="8"/>
  <c r="Z290" i="8"/>
  <c r="U290" i="8"/>
  <c r="Q290" i="8"/>
  <c r="P290" i="8"/>
  <c r="O290" i="8"/>
  <c r="N290" i="8"/>
  <c r="M290" i="8"/>
  <c r="L290" i="8"/>
  <c r="K290" i="8"/>
  <c r="Z289" i="8"/>
  <c r="U289" i="8"/>
  <c r="Q289" i="8"/>
  <c r="P289" i="8"/>
  <c r="O289" i="8"/>
  <c r="N289" i="8"/>
  <c r="M289" i="8"/>
  <c r="L289" i="8"/>
  <c r="K289" i="8"/>
  <c r="Z288" i="8"/>
  <c r="U288" i="8"/>
  <c r="Q288" i="8"/>
  <c r="P288" i="8"/>
  <c r="O288" i="8"/>
  <c r="N288" i="8"/>
  <c r="M288" i="8"/>
  <c r="L288" i="8"/>
  <c r="K288" i="8"/>
  <c r="Z287" i="8"/>
  <c r="U287" i="8"/>
  <c r="Q287" i="8"/>
  <c r="P287" i="8"/>
  <c r="O287" i="8"/>
  <c r="N287" i="8"/>
  <c r="M287" i="8"/>
  <c r="L287" i="8"/>
  <c r="K287" i="8"/>
  <c r="Z286" i="8"/>
  <c r="U286" i="8"/>
  <c r="Q286" i="8"/>
  <c r="P286" i="8"/>
  <c r="O286" i="8"/>
  <c r="N286" i="8"/>
  <c r="M286" i="8"/>
  <c r="L286" i="8"/>
  <c r="K286" i="8"/>
  <c r="Z285" i="8"/>
  <c r="U285" i="8"/>
  <c r="Q285" i="8"/>
  <c r="P285" i="8"/>
  <c r="O285" i="8"/>
  <c r="N285" i="8"/>
  <c r="M285" i="8"/>
  <c r="L285" i="8"/>
  <c r="K285" i="8"/>
  <c r="Z284" i="8"/>
  <c r="U284" i="8"/>
  <c r="Q284" i="8"/>
  <c r="P284" i="8"/>
  <c r="O284" i="8"/>
  <c r="N284" i="8"/>
  <c r="M284" i="8"/>
  <c r="L284" i="8"/>
  <c r="K284" i="8"/>
  <c r="Z283" i="8"/>
  <c r="U283" i="8"/>
  <c r="Q283" i="8"/>
  <c r="P283" i="8"/>
  <c r="O283" i="8"/>
  <c r="N283" i="8"/>
  <c r="M283" i="8"/>
  <c r="L283" i="8"/>
  <c r="K283" i="8"/>
  <c r="Z282" i="8"/>
  <c r="U282" i="8"/>
  <c r="Q282" i="8"/>
  <c r="P282" i="8"/>
  <c r="O282" i="8"/>
  <c r="N282" i="8"/>
  <c r="M282" i="8"/>
  <c r="L282" i="8"/>
  <c r="K282" i="8"/>
  <c r="Z281" i="8"/>
  <c r="U281" i="8"/>
  <c r="Q281" i="8"/>
  <c r="P281" i="8"/>
  <c r="O281" i="8"/>
  <c r="N281" i="8"/>
  <c r="M281" i="8"/>
  <c r="L281" i="8"/>
  <c r="K281" i="8"/>
  <c r="Z280" i="8"/>
  <c r="U280" i="8"/>
  <c r="Q280" i="8"/>
  <c r="P280" i="8"/>
  <c r="O280" i="8"/>
  <c r="N280" i="8"/>
  <c r="M280" i="8"/>
  <c r="L280" i="8"/>
  <c r="K280" i="8"/>
  <c r="Z279" i="8"/>
  <c r="U279" i="8"/>
  <c r="Q279" i="8"/>
  <c r="P279" i="8"/>
  <c r="O279" i="8"/>
  <c r="N279" i="8"/>
  <c r="M279" i="8"/>
  <c r="L279" i="8"/>
  <c r="K279" i="8"/>
  <c r="Z278" i="8"/>
  <c r="U278" i="8"/>
  <c r="Q278" i="8"/>
  <c r="P278" i="8"/>
  <c r="O278" i="8"/>
  <c r="N278" i="8"/>
  <c r="M278" i="8"/>
  <c r="L278" i="8"/>
  <c r="K278" i="8"/>
  <c r="Z277" i="8"/>
  <c r="U277" i="8"/>
  <c r="Q277" i="8"/>
  <c r="P277" i="8"/>
  <c r="O277" i="8"/>
  <c r="N277" i="8"/>
  <c r="M277" i="8"/>
  <c r="L277" i="8"/>
  <c r="K277" i="8"/>
  <c r="Z276" i="8"/>
  <c r="U276" i="8"/>
  <c r="Q276" i="8"/>
  <c r="P276" i="8"/>
  <c r="O276" i="8"/>
  <c r="N276" i="8"/>
  <c r="M276" i="8"/>
  <c r="L276" i="8"/>
  <c r="K276" i="8"/>
  <c r="Z275" i="8"/>
  <c r="U275" i="8"/>
  <c r="Q275" i="8"/>
  <c r="P275" i="8"/>
  <c r="O275" i="8"/>
  <c r="N275" i="8"/>
  <c r="M275" i="8"/>
  <c r="L275" i="8"/>
  <c r="K275" i="8"/>
  <c r="Z274" i="8"/>
  <c r="U274" i="8"/>
  <c r="Z273" i="8"/>
  <c r="U273" i="8"/>
  <c r="Q273" i="8"/>
  <c r="P273" i="8"/>
  <c r="O273" i="8"/>
  <c r="N273" i="8"/>
  <c r="M273" i="8"/>
  <c r="L273" i="8"/>
  <c r="K273" i="8"/>
  <c r="Z272" i="8"/>
  <c r="U272" i="8"/>
  <c r="Q272" i="8"/>
  <c r="P272" i="8"/>
  <c r="O272" i="8"/>
  <c r="N272" i="8"/>
  <c r="M272" i="8"/>
  <c r="L272" i="8"/>
  <c r="K272" i="8"/>
  <c r="Z271" i="8"/>
  <c r="U271" i="8"/>
  <c r="Q271" i="8"/>
  <c r="P271" i="8"/>
  <c r="O271" i="8"/>
  <c r="N271" i="8"/>
  <c r="M271" i="8"/>
  <c r="L271" i="8"/>
  <c r="K271" i="8"/>
  <c r="Z270" i="8"/>
  <c r="U270" i="8"/>
  <c r="Q270" i="8"/>
  <c r="P270" i="8"/>
  <c r="O270" i="8"/>
  <c r="N270" i="8"/>
  <c r="M270" i="8"/>
  <c r="L270" i="8"/>
  <c r="K270" i="8"/>
  <c r="Z269" i="8"/>
  <c r="U269" i="8"/>
  <c r="Q269" i="8"/>
  <c r="P269" i="8"/>
  <c r="O269" i="8"/>
  <c r="N269" i="8"/>
  <c r="M269" i="8"/>
  <c r="L269" i="8"/>
  <c r="K269" i="8"/>
  <c r="Z268" i="8"/>
  <c r="U268" i="8"/>
  <c r="Q268" i="8"/>
  <c r="P268" i="8"/>
  <c r="O268" i="8"/>
  <c r="N268" i="8"/>
  <c r="M268" i="8"/>
  <c r="L268" i="8"/>
  <c r="K268" i="8"/>
  <c r="Z267" i="8"/>
  <c r="U267" i="8"/>
  <c r="Q267" i="8"/>
  <c r="P267" i="8"/>
  <c r="O267" i="8"/>
  <c r="N267" i="8"/>
  <c r="M267" i="8"/>
  <c r="L267" i="8"/>
  <c r="K267" i="8"/>
  <c r="Z266" i="8"/>
  <c r="U266" i="8"/>
  <c r="Q266" i="8"/>
  <c r="P266" i="8"/>
  <c r="O266" i="8"/>
  <c r="N266" i="8"/>
  <c r="M266" i="8"/>
  <c r="L266" i="8"/>
  <c r="K266" i="8"/>
  <c r="Z265" i="8"/>
  <c r="U265" i="8"/>
  <c r="Q265" i="8"/>
  <c r="P265" i="8"/>
  <c r="O265" i="8"/>
  <c r="N265" i="8"/>
  <c r="M265" i="8"/>
  <c r="L265" i="8"/>
  <c r="K265" i="8"/>
  <c r="Z264" i="8"/>
  <c r="U264" i="8"/>
  <c r="Q264" i="8"/>
  <c r="P264" i="8"/>
  <c r="O264" i="8"/>
  <c r="N264" i="8"/>
  <c r="M264" i="8"/>
  <c r="L264" i="8"/>
  <c r="K264" i="8"/>
  <c r="Z263" i="8"/>
  <c r="U263" i="8"/>
  <c r="Q263" i="8"/>
  <c r="P263" i="8"/>
  <c r="O263" i="8"/>
  <c r="N263" i="8"/>
  <c r="M263" i="8"/>
  <c r="L263" i="8"/>
  <c r="K263" i="8"/>
  <c r="Z262" i="8"/>
  <c r="U262" i="8"/>
  <c r="Z261" i="8"/>
  <c r="U261" i="8"/>
  <c r="Q261" i="8"/>
  <c r="P261" i="8"/>
  <c r="O261" i="8"/>
  <c r="N261" i="8"/>
  <c r="M261" i="8"/>
  <c r="L261" i="8"/>
  <c r="K261" i="8"/>
  <c r="Z260" i="8"/>
  <c r="U260" i="8"/>
  <c r="Q260" i="8"/>
  <c r="P260" i="8"/>
  <c r="O260" i="8"/>
  <c r="N260" i="8"/>
  <c r="M260" i="8"/>
  <c r="L260" i="8"/>
  <c r="K260" i="8"/>
  <c r="Z259" i="8"/>
  <c r="U259" i="8"/>
  <c r="Q259" i="8"/>
  <c r="P259" i="8"/>
  <c r="O259" i="8"/>
  <c r="N259" i="8"/>
  <c r="M259" i="8"/>
  <c r="L259" i="8"/>
  <c r="K259" i="8"/>
  <c r="Z258" i="8"/>
  <c r="U258" i="8"/>
  <c r="Q258" i="8"/>
  <c r="P258" i="8"/>
  <c r="O258" i="8"/>
  <c r="N258" i="8"/>
  <c r="M258" i="8"/>
  <c r="L258" i="8"/>
  <c r="K258" i="8"/>
  <c r="Z257" i="8"/>
  <c r="U257" i="8"/>
  <c r="Q257" i="8"/>
  <c r="P257" i="8"/>
  <c r="O257" i="8"/>
  <c r="N257" i="8"/>
  <c r="M257" i="8"/>
  <c r="L257" i="8"/>
  <c r="K257" i="8"/>
  <c r="Z256" i="8"/>
  <c r="U256" i="8"/>
  <c r="Q256" i="8"/>
  <c r="P256" i="8"/>
  <c r="O256" i="8"/>
  <c r="N256" i="8"/>
  <c r="M256" i="8"/>
  <c r="L256" i="8"/>
  <c r="K256" i="8"/>
  <c r="Z255" i="8"/>
  <c r="U255" i="8"/>
  <c r="Q255" i="8"/>
  <c r="P255" i="8"/>
  <c r="O255" i="8"/>
  <c r="N255" i="8"/>
  <c r="M255" i="8"/>
  <c r="L255" i="8"/>
  <c r="K255" i="8"/>
  <c r="Z254" i="8"/>
  <c r="U254" i="8"/>
  <c r="Q254" i="8"/>
  <c r="P254" i="8"/>
  <c r="O254" i="8"/>
  <c r="N254" i="8"/>
  <c r="M254" i="8"/>
  <c r="L254" i="8"/>
  <c r="K254" i="8"/>
  <c r="Z253" i="8"/>
  <c r="U253" i="8"/>
  <c r="Q253" i="8"/>
  <c r="P253" i="8"/>
  <c r="O253" i="8"/>
  <c r="N253" i="8"/>
  <c r="M253" i="8"/>
  <c r="L253" i="8"/>
  <c r="K253" i="8"/>
  <c r="Z252" i="8"/>
  <c r="U252" i="8"/>
  <c r="Q252" i="8"/>
  <c r="P252" i="8"/>
  <c r="O252" i="8"/>
  <c r="N252" i="8"/>
  <c r="M252" i="8"/>
  <c r="L252" i="8"/>
  <c r="K252" i="8"/>
  <c r="Z251" i="8"/>
  <c r="U251" i="8"/>
  <c r="Q251" i="8"/>
  <c r="P251" i="8"/>
  <c r="O251" i="8"/>
  <c r="N251" i="8"/>
  <c r="M251" i="8"/>
  <c r="L251" i="8"/>
  <c r="K251" i="8"/>
  <c r="Z250" i="8"/>
  <c r="U250" i="8"/>
  <c r="Q250" i="8"/>
  <c r="P250" i="8"/>
  <c r="O250" i="8"/>
  <c r="N250" i="8"/>
  <c r="M250" i="8"/>
  <c r="L250" i="8"/>
  <c r="K250" i="8"/>
  <c r="Z249" i="8"/>
  <c r="U249" i="8"/>
  <c r="Q249" i="8"/>
  <c r="P249" i="8"/>
  <c r="O249" i="8"/>
  <c r="N249" i="8"/>
  <c r="M249" i="8"/>
  <c r="L249" i="8"/>
  <c r="K249" i="8"/>
  <c r="Z248" i="8"/>
  <c r="U248" i="8"/>
  <c r="Q248" i="8"/>
  <c r="P248" i="8"/>
  <c r="O248" i="8"/>
  <c r="N248" i="8"/>
  <c r="M248" i="8"/>
  <c r="L248" i="8"/>
  <c r="K248" i="8"/>
  <c r="Z247" i="8"/>
  <c r="U247" i="8"/>
  <c r="Q247" i="8"/>
  <c r="P247" i="8"/>
  <c r="O247" i="8"/>
  <c r="N247" i="8"/>
  <c r="M247" i="8"/>
  <c r="L247" i="8"/>
  <c r="K247" i="8"/>
  <c r="Z246" i="8"/>
  <c r="U246" i="8"/>
  <c r="Q246" i="8"/>
  <c r="P246" i="8"/>
  <c r="O246" i="8"/>
  <c r="N246" i="8"/>
  <c r="M246" i="8"/>
  <c r="L246" i="8"/>
  <c r="K246" i="8"/>
  <c r="Z245" i="8"/>
  <c r="U245" i="8"/>
  <c r="W245" i="8"/>
  <c r="Z244" i="8"/>
  <c r="U244" i="8"/>
  <c r="Q244" i="8"/>
  <c r="P244" i="8"/>
  <c r="O244" i="8"/>
  <c r="N244" i="8"/>
  <c r="M244" i="8"/>
  <c r="L244" i="8"/>
  <c r="K244" i="8"/>
  <c r="Z243" i="8"/>
  <c r="U243" i="8"/>
  <c r="Q243" i="8"/>
  <c r="P243" i="8"/>
  <c r="O243" i="8"/>
  <c r="N243" i="8"/>
  <c r="M243" i="8"/>
  <c r="L243" i="8"/>
  <c r="K243" i="8"/>
  <c r="Z242" i="8"/>
  <c r="U242" i="8"/>
  <c r="Q242" i="8"/>
  <c r="P242" i="8"/>
  <c r="O242" i="8"/>
  <c r="N242" i="8"/>
  <c r="M242" i="8"/>
  <c r="L242" i="8"/>
  <c r="K242" i="8"/>
  <c r="Z241" i="8"/>
  <c r="U241" i="8"/>
  <c r="Q241" i="8"/>
  <c r="P241" i="8"/>
  <c r="O241" i="8"/>
  <c r="N241" i="8"/>
  <c r="M241" i="8"/>
  <c r="L241" i="8"/>
  <c r="K241" i="8"/>
  <c r="Z240" i="8"/>
  <c r="U240" i="8"/>
  <c r="Q240" i="8"/>
  <c r="P240" i="8"/>
  <c r="O240" i="8"/>
  <c r="N240" i="8"/>
  <c r="M240" i="8"/>
  <c r="L240" i="8"/>
  <c r="K240" i="8"/>
  <c r="Z239" i="8"/>
  <c r="U239" i="8"/>
  <c r="Q239" i="8"/>
  <c r="P239" i="8"/>
  <c r="O239" i="8"/>
  <c r="N239" i="8"/>
  <c r="M239" i="8"/>
  <c r="L239" i="8"/>
  <c r="K239" i="8"/>
  <c r="Z238" i="8"/>
  <c r="U238" i="8"/>
  <c r="Q238" i="8"/>
  <c r="P238" i="8"/>
  <c r="O238" i="8"/>
  <c r="N238" i="8"/>
  <c r="M238" i="8"/>
  <c r="L238" i="8"/>
  <c r="K238" i="8"/>
  <c r="Z237" i="8"/>
  <c r="U237" i="8"/>
  <c r="Q237" i="8"/>
  <c r="P237" i="8"/>
  <c r="O237" i="8"/>
  <c r="N237" i="8"/>
  <c r="M237" i="8"/>
  <c r="L237" i="8"/>
  <c r="K237" i="8"/>
  <c r="Z236" i="8"/>
  <c r="U236" i="8"/>
  <c r="Q236" i="8"/>
  <c r="P236" i="8"/>
  <c r="O236" i="8"/>
  <c r="N236" i="8"/>
  <c r="M236" i="8"/>
  <c r="L236" i="8"/>
  <c r="K236" i="8"/>
  <c r="Z235" i="8"/>
  <c r="U235" i="8"/>
  <c r="Q235" i="8"/>
  <c r="P235" i="8"/>
  <c r="O235" i="8"/>
  <c r="N235" i="8"/>
  <c r="M235" i="8"/>
  <c r="L235" i="8"/>
  <c r="K235" i="8"/>
  <c r="Z234" i="8"/>
  <c r="U234" i="8"/>
  <c r="Q234" i="8"/>
  <c r="P234" i="8"/>
  <c r="O234" i="8"/>
  <c r="N234" i="8"/>
  <c r="M234" i="8"/>
  <c r="L234" i="8"/>
  <c r="K234" i="8"/>
  <c r="Z233" i="8"/>
  <c r="U233" i="8"/>
  <c r="W233" i="8"/>
  <c r="Z232" i="8"/>
  <c r="U232" i="8"/>
  <c r="Q232" i="8"/>
  <c r="P232" i="8"/>
  <c r="O232" i="8"/>
  <c r="N232" i="8"/>
  <c r="M232" i="8"/>
  <c r="L232" i="8"/>
  <c r="K232" i="8"/>
  <c r="Z231" i="8"/>
  <c r="U231" i="8"/>
  <c r="Q231" i="8"/>
  <c r="P231" i="8"/>
  <c r="O231" i="8"/>
  <c r="N231" i="8"/>
  <c r="M231" i="8"/>
  <c r="L231" i="8"/>
  <c r="K231" i="8"/>
  <c r="Z230" i="8"/>
  <c r="U230" i="8"/>
  <c r="Q230" i="8"/>
  <c r="P230" i="8"/>
  <c r="O230" i="8"/>
  <c r="N230" i="8"/>
  <c r="M230" i="8"/>
  <c r="L230" i="8"/>
  <c r="K230" i="8"/>
  <c r="Z229" i="8"/>
  <c r="U229" i="8"/>
  <c r="Q229" i="8"/>
  <c r="P229" i="8"/>
  <c r="O229" i="8"/>
  <c r="N229" i="8"/>
  <c r="M229" i="8"/>
  <c r="L229" i="8"/>
  <c r="K229" i="8"/>
  <c r="Z228" i="8"/>
  <c r="U228" i="8"/>
  <c r="Q228" i="8"/>
  <c r="P228" i="8"/>
  <c r="O228" i="8"/>
  <c r="N228" i="8"/>
  <c r="M228" i="8"/>
  <c r="L228" i="8"/>
  <c r="K228" i="8"/>
  <c r="Z227" i="8"/>
  <c r="U227" i="8"/>
  <c r="Q227" i="8"/>
  <c r="P227" i="8"/>
  <c r="O227" i="8"/>
  <c r="N227" i="8"/>
  <c r="M227" i="8"/>
  <c r="L227" i="8"/>
  <c r="K227" i="8"/>
  <c r="Z226" i="8"/>
  <c r="U226" i="8"/>
  <c r="Q226" i="8"/>
  <c r="P226" i="8"/>
  <c r="O226" i="8"/>
  <c r="N226" i="8"/>
  <c r="M226" i="8"/>
  <c r="L226" i="8"/>
  <c r="K226" i="8"/>
  <c r="Z225" i="8"/>
  <c r="U225" i="8"/>
  <c r="Q225" i="8"/>
  <c r="P225" i="8"/>
  <c r="O225" i="8"/>
  <c r="N225" i="8"/>
  <c r="M225" i="8"/>
  <c r="L225" i="8"/>
  <c r="K225" i="8"/>
  <c r="Z224" i="8"/>
  <c r="U224" i="8"/>
  <c r="Q224" i="8"/>
  <c r="P224" i="8"/>
  <c r="O224" i="8"/>
  <c r="N224" i="8"/>
  <c r="M224" i="8"/>
  <c r="L224" i="8"/>
  <c r="K224" i="8"/>
  <c r="Z223" i="8"/>
  <c r="U223" i="8"/>
  <c r="Q223" i="8"/>
  <c r="P223" i="8"/>
  <c r="O223" i="8"/>
  <c r="N223" i="8"/>
  <c r="M223" i="8"/>
  <c r="L223" i="8"/>
  <c r="K223" i="8"/>
  <c r="Z222" i="8"/>
  <c r="U222" i="8"/>
  <c r="Q222" i="8"/>
  <c r="P222" i="8"/>
  <c r="O222" i="8"/>
  <c r="N222" i="8"/>
  <c r="M222" i="8"/>
  <c r="L222" i="8"/>
  <c r="K222" i="8"/>
  <c r="Z221" i="8"/>
  <c r="U221" i="8"/>
  <c r="W221" i="8"/>
  <c r="Z220" i="8"/>
  <c r="U220" i="8"/>
  <c r="Q220" i="8"/>
  <c r="P220" i="8"/>
  <c r="O220" i="8"/>
  <c r="N220" i="8"/>
  <c r="M220" i="8"/>
  <c r="L220" i="8"/>
  <c r="K220" i="8"/>
  <c r="Z219" i="8"/>
  <c r="U219" i="8"/>
  <c r="Q219" i="8"/>
  <c r="P219" i="8"/>
  <c r="O219" i="8"/>
  <c r="N219" i="8"/>
  <c r="M219" i="8"/>
  <c r="L219" i="8"/>
  <c r="K219" i="8"/>
  <c r="Z218" i="8"/>
  <c r="U218" i="8"/>
  <c r="Q218" i="8"/>
  <c r="P218" i="8"/>
  <c r="O218" i="8"/>
  <c r="N218" i="8"/>
  <c r="M218" i="8"/>
  <c r="L218" i="8"/>
  <c r="K218" i="8"/>
  <c r="Z217" i="8"/>
  <c r="U217" i="8"/>
  <c r="Q217" i="8"/>
  <c r="P217" i="8"/>
  <c r="O217" i="8"/>
  <c r="N217" i="8"/>
  <c r="M217" i="8"/>
  <c r="L217" i="8"/>
  <c r="K217" i="8"/>
  <c r="Z216" i="8"/>
  <c r="U216" i="8"/>
  <c r="Q216" i="8"/>
  <c r="P216" i="8"/>
  <c r="O216" i="8"/>
  <c r="N216" i="8"/>
  <c r="M216" i="8"/>
  <c r="L216" i="8"/>
  <c r="K216" i="8"/>
  <c r="Z215" i="8"/>
  <c r="U215" i="8"/>
  <c r="Q215" i="8"/>
  <c r="P215" i="8"/>
  <c r="O215" i="8"/>
  <c r="N215" i="8"/>
  <c r="M215" i="8"/>
  <c r="L215" i="8"/>
  <c r="K215" i="8"/>
  <c r="Z214" i="8"/>
  <c r="U214" i="8"/>
  <c r="Q214" i="8"/>
  <c r="P214" i="8"/>
  <c r="O214" i="8"/>
  <c r="N214" i="8"/>
  <c r="M214" i="8"/>
  <c r="L214" i="8"/>
  <c r="K214" i="8"/>
  <c r="Z213" i="8"/>
  <c r="U213" i="8"/>
  <c r="Q213" i="8"/>
  <c r="P213" i="8"/>
  <c r="O213" i="8"/>
  <c r="N213" i="8"/>
  <c r="M213" i="8"/>
  <c r="L213" i="8"/>
  <c r="K213" i="8"/>
  <c r="Z212" i="8"/>
  <c r="U212" i="8"/>
  <c r="Q212" i="8"/>
  <c r="P212" i="8"/>
  <c r="O212" i="8"/>
  <c r="N212" i="8"/>
  <c r="M212" i="8"/>
  <c r="L212" i="8"/>
  <c r="K212" i="8"/>
  <c r="Z211" i="8"/>
  <c r="U211" i="8"/>
  <c r="Q211" i="8"/>
  <c r="P211" i="8"/>
  <c r="O211" i="8"/>
  <c r="N211" i="8"/>
  <c r="M211" i="8"/>
  <c r="L211" i="8"/>
  <c r="K211" i="8"/>
  <c r="Z210" i="8"/>
  <c r="U210" i="8"/>
  <c r="Q210" i="8"/>
  <c r="P210" i="8"/>
  <c r="O210" i="8"/>
  <c r="N210" i="8"/>
  <c r="M210" i="8"/>
  <c r="L210" i="8"/>
  <c r="K210" i="8"/>
  <c r="Z209" i="8"/>
  <c r="U209" i="8"/>
  <c r="Q209" i="8"/>
  <c r="P209" i="8"/>
  <c r="O209" i="8"/>
  <c r="N209" i="8"/>
  <c r="M209" i="8"/>
  <c r="L209" i="8"/>
  <c r="K209" i="8"/>
  <c r="Z208" i="8"/>
  <c r="U208" i="8"/>
  <c r="Q208" i="8"/>
  <c r="P208" i="8"/>
  <c r="O208" i="8"/>
  <c r="N208" i="8"/>
  <c r="M208" i="8"/>
  <c r="L208" i="8"/>
  <c r="K208" i="8"/>
  <c r="Z207" i="8"/>
  <c r="U207" i="8"/>
  <c r="Q207" i="8"/>
  <c r="P207" i="8"/>
  <c r="O207" i="8"/>
  <c r="N207" i="8"/>
  <c r="M207" i="8"/>
  <c r="L207" i="8"/>
  <c r="K207" i="8"/>
  <c r="Z206" i="8"/>
  <c r="U206" i="8"/>
  <c r="Q206" i="8"/>
  <c r="P206" i="8"/>
  <c r="O206" i="8"/>
  <c r="N206" i="8"/>
  <c r="M206" i="8"/>
  <c r="L206" i="8"/>
  <c r="K206" i="8"/>
  <c r="Z205" i="8"/>
  <c r="U205" i="8"/>
  <c r="Q205" i="8"/>
  <c r="P205" i="8"/>
  <c r="O205" i="8"/>
  <c r="N205" i="8"/>
  <c r="M205" i="8"/>
  <c r="L205" i="8"/>
  <c r="K205" i="8"/>
  <c r="Z204" i="8"/>
  <c r="U204" i="8"/>
  <c r="Q204" i="8"/>
  <c r="P204" i="8"/>
  <c r="O204" i="8"/>
  <c r="N204" i="8"/>
  <c r="M204" i="8"/>
  <c r="L204" i="8"/>
  <c r="K204" i="8"/>
  <c r="Z203" i="8"/>
  <c r="U203" i="8"/>
  <c r="Q203" i="8"/>
  <c r="P203" i="8"/>
  <c r="O203" i="8"/>
  <c r="N203" i="8"/>
  <c r="M203" i="8"/>
  <c r="L203" i="8"/>
  <c r="K203" i="8"/>
  <c r="Z202" i="8"/>
  <c r="U202" i="8"/>
  <c r="W202" i="8"/>
  <c r="Z201" i="8"/>
  <c r="U201" i="8"/>
  <c r="Q201" i="8"/>
  <c r="P201" i="8"/>
  <c r="O201" i="8"/>
  <c r="N201" i="8"/>
  <c r="M201" i="8"/>
  <c r="L201" i="8"/>
  <c r="K201" i="8"/>
  <c r="Z200" i="8"/>
  <c r="U200" i="8"/>
  <c r="Q200" i="8"/>
  <c r="P200" i="8"/>
  <c r="O200" i="8"/>
  <c r="N200" i="8"/>
  <c r="M200" i="8"/>
  <c r="L200" i="8"/>
  <c r="K200" i="8"/>
  <c r="Z199" i="8"/>
  <c r="U199" i="8"/>
  <c r="Q199" i="8"/>
  <c r="P199" i="8"/>
  <c r="O199" i="8"/>
  <c r="N199" i="8"/>
  <c r="M199" i="8"/>
  <c r="L199" i="8"/>
  <c r="K199" i="8"/>
  <c r="Z198" i="8"/>
  <c r="U198" i="8"/>
  <c r="Q198" i="8"/>
  <c r="P198" i="8"/>
  <c r="O198" i="8"/>
  <c r="N198" i="8"/>
  <c r="M198" i="8"/>
  <c r="L198" i="8"/>
  <c r="K198" i="8"/>
  <c r="Z197" i="8"/>
  <c r="U197" i="8"/>
  <c r="Q197" i="8"/>
  <c r="P197" i="8"/>
  <c r="O197" i="8"/>
  <c r="N197" i="8"/>
  <c r="M197" i="8"/>
  <c r="L197" i="8"/>
  <c r="K197" i="8"/>
  <c r="Z196" i="8"/>
  <c r="U196" i="8"/>
  <c r="Q196" i="8"/>
  <c r="P196" i="8"/>
  <c r="O196" i="8"/>
  <c r="N196" i="8"/>
  <c r="M196" i="8"/>
  <c r="L196" i="8"/>
  <c r="K196" i="8"/>
  <c r="Z195" i="8"/>
  <c r="U195" i="8"/>
  <c r="Q195" i="8"/>
  <c r="P195" i="8"/>
  <c r="O195" i="8"/>
  <c r="N195" i="8"/>
  <c r="M195" i="8"/>
  <c r="L195" i="8"/>
  <c r="K195" i="8"/>
  <c r="Z194" i="8"/>
  <c r="U194" i="8"/>
  <c r="Q194" i="8"/>
  <c r="P194" i="8"/>
  <c r="O194" i="8"/>
  <c r="N194" i="8"/>
  <c r="M194" i="8"/>
  <c r="L194" i="8"/>
  <c r="K194" i="8"/>
  <c r="Z193" i="8"/>
  <c r="U193" i="8"/>
  <c r="Q193" i="8"/>
  <c r="P193" i="8"/>
  <c r="O193" i="8"/>
  <c r="N193" i="8"/>
  <c r="M193" i="8"/>
  <c r="L193" i="8"/>
  <c r="K193" i="8"/>
  <c r="Z192" i="8"/>
  <c r="U192" i="8"/>
  <c r="Q192" i="8"/>
  <c r="P192" i="8"/>
  <c r="O192" i="8"/>
  <c r="N192" i="8"/>
  <c r="M192" i="8"/>
  <c r="L192" i="8"/>
  <c r="K192" i="8"/>
  <c r="Z191" i="8"/>
  <c r="U191" i="8"/>
  <c r="Q191" i="8"/>
  <c r="P191" i="8"/>
  <c r="O191" i="8"/>
  <c r="N191" i="8"/>
  <c r="M191" i="8"/>
  <c r="L191" i="8"/>
  <c r="K191" i="8"/>
  <c r="Z190" i="8"/>
  <c r="U190" i="8"/>
  <c r="Q190" i="8"/>
  <c r="P190" i="8"/>
  <c r="O190" i="8"/>
  <c r="N190" i="8"/>
  <c r="M190" i="8"/>
  <c r="L190" i="8"/>
  <c r="K190" i="8"/>
  <c r="Z189" i="8"/>
  <c r="U189" i="8"/>
  <c r="Q189" i="8"/>
  <c r="P189" i="8"/>
  <c r="O189" i="8"/>
  <c r="N189" i="8"/>
  <c r="M189" i="8"/>
  <c r="L189" i="8"/>
  <c r="K189" i="8"/>
  <c r="Z188" i="8"/>
  <c r="U188" i="8"/>
  <c r="W188" i="8"/>
  <c r="Z187" i="8"/>
  <c r="U187" i="8"/>
  <c r="Q187" i="8"/>
  <c r="P187" i="8"/>
  <c r="O187" i="8"/>
  <c r="N187" i="8"/>
  <c r="M187" i="8"/>
  <c r="L187" i="8"/>
  <c r="K187" i="8"/>
  <c r="Z186" i="8"/>
  <c r="U186" i="8"/>
  <c r="Q186" i="8"/>
  <c r="P186" i="8"/>
  <c r="O186" i="8"/>
  <c r="N186" i="8"/>
  <c r="M186" i="8"/>
  <c r="L186" i="8"/>
  <c r="K186" i="8"/>
  <c r="Z185" i="8"/>
  <c r="U185" i="8"/>
  <c r="Q185" i="8"/>
  <c r="P185" i="8"/>
  <c r="O185" i="8"/>
  <c r="N185" i="8"/>
  <c r="M185" i="8"/>
  <c r="L185" i="8"/>
  <c r="K185" i="8"/>
  <c r="Z184" i="8"/>
  <c r="U184" i="8"/>
  <c r="Q184" i="8"/>
  <c r="P184" i="8"/>
  <c r="O184" i="8"/>
  <c r="N184" i="8"/>
  <c r="M184" i="8"/>
  <c r="L184" i="8"/>
  <c r="K184" i="8"/>
  <c r="Z183" i="8"/>
  <c r="U183" i="8"/>
  <c r="Q183" i="8"/>
  <c r="P183" i="8"/>
  <c r="O183" i="8"/>
  <c r="N183" i="8"/>
  <c r="M183" i="8"/>
  <c r="L183" i="8"/>
  <c r="K183" i="8"/>
  <c r="Z182" i="8"/>
  <c r="U182" i="8"/>
  <c r="Q182" i="8"/>
  <c r="P182" i="8"/>
  <c r="O182" i="8"/>
  <c r="N182" i="8"/>
  <c r="M182" i="8"/>
  <c r="L182" i="8"/>
  <c r="K182" i="8"/>
  <c r="Z181" i="8"/>
  <c r="U181" i="8"/>
  <c r="Q181" i="8"/>
  <c r="P181" i="8"/>
  <c r="O181" i="8"/>
  <c r="N181" i="8"/>
  <c r="M181" i="8"/>
  <c r="L181" i="8"/>
  <c r="K181" i="8"/>
  <c r="Z180" i="8"/>
  <c r="U180" i="8"/>
  <c r="Q180" i="8"/>
  <c r="P180" i="8"/>
  <c r="O180" i="8"/>
  <c r="N180" i="8"/>
  <c r="M180" i="8"/>
  <c r="L180" i="8"/>
  <c r="K180" i="8"/>
  <c r="Z179" i="8"/>
  <c r="U179" i="8"/>
  <c r="Q179" i="8"/>
  <c r="P179" i="8"/>
  <c r="O179" i="8"/>
  <c r="N179" i="8"/>
  <c r="M179" i="8"/>
  <c r="L179" i="8"/>
  <c r="K179" i="8"/>
  <c r="Z178" i="8"/>
  <c r="U178" i="8"/>
  <c r="Q178" i="8"/>
  <c r="P178" i="8"/>
  <c r="O178" i="8"/>
  <c r="N178" i="8"/>
  <c r="M178" i="8"/>
  <c r="L178" i="8"/>
  <c r="K178" i="8"/>
  <c r="Z177" i="8"/>
  <c r="U177" i="8"/>
  <c r="Q177" i="8"/>
  <c r="P177" i="8"/>
  <c r="O177" i="8"/>
  <c r="N177" i="8"/>
  <c r="M177" i="8"/>
  <c r="L177" i="8"/>
  <c r="K177" i="8"/>
  <c r="Z176" i="8"/>
  <c r="U176" i="8"/>
  <c r="Q176" i="8"/>
  <c r="P176" i="8"/>
  <c r="O176" i="8"/>
  <c r="N176" i="8"/>
  <c r="M176" i="8"/>
  <c r="L176" i="8"/>
  <c r="K176" i="8"/>
  <c r="Z175" i="8"/>
  <c r="U175" i="8"/>
  <c r="Q175" i="8"/>
  <c r="P175" i="8"/>
  <c r="O175" i="8"/>
  <c r="N175" i="8"/>
  <c r="M175" i="8"/>
  <c r="L175" i="8"/>
  <c r="K175" i="8"/>
  <c r="Z174" i="8"/>
  <c r="U174" i="8"/>
  <c r="Q174" i="8"/>
  <c r="P174" i="8"/>
  <c r="O174" i="8"/>
  <c r="N174" i="8"/>
  <c r="M174" i="8"/>
  <c r="L174" i="8"/>
  <c r="K174" i="8"/>
  <c r="Z173" i="8"/>
  <c r="U173" i="8"/>
  <c r="Q173" i="8"/>
  <c r="P173" i="8"/>
  <c r="O173" i="8"/>
  <c r="N173" i="8"/>
  <c r="M173" i="8"/>
  <c r="L173" i="8"/>
  <c r="K173" i="8"/>
  <c r="Z172" i="8"/>
  <c r="U172" i="8"/>
  <c r="Q172" i="8"/>
  <c r="P172" i="8"/>
  <c r="O172" i="8"/>
  <c r="N172" i="8"/>
  <c r="M172" i="8"/>
  <c r="L172" i="8"/>
  <c r="K172" i="8"/>
  <c r="Z171" i="8"/>
  <c r="U171" i="8"/>
  <c r="Q171" i="8"/>
  <c r="P171" i="8"/>
  <c r="O171" i="8"/>
  <c r="N171" i="8"/>
  <c r="M171" i="8"/>
  <c r="L171" i="8"/>
  <c r="K171" i="8"/>
  <c r="Z170" i="8"/>
  <c r="U170" i="8"/>
  <c r="W170" i="8"/>
  <c r="Z169" i="8"/>
  <c r="U169" i="8"/>
  <c r="Q169" i="8"/>
  <c r="P169" i="8"/>
  <c r="O169" i="8"/>
  <c r="N169" i="8"/>
  <c r="M169" i="8"/>
  <c r="L169" i="8"/>
  <c r="K169" i="8"/>
  <c r="Z168" i="8"/>
  <c r="U168" i="8"/>
  <c r="Q168" i="8"/>
  <c r="P168" i="8"/>
  <c r="O168" i="8"/>
  <c r="N168" i="8"/>
  <c r="M168" i="8"/>
  <c r="L168" i="8"/>
  <c r="K168" i="8"/>
  <c r="Z167" i="8"/>
  <c r="U167" i="8"/>
  <c r="Q167" i="8"/>
  <c r="P167" i="8"/>
  <c r="O167" i="8"/>
  <c r="N167" i="8"/>
  <c r="M167" i="8"/>
  <c r="L167" i="8"/>
  <c r="K167" i="8"/>
  <c r="Z166" i="8"/>
  <c r="U166" i="8"/>
  <c r="Q166" i="8"/>
  <c r="P166" i="8"/>
  <c r="O166" i="8"/>
  <c r="N166" i="8"/>
  <c r="M166" i="8"/>
  <c r="L166" i="8"/>
  <c r="K166" i="8"/>
  <c r="Z165" i="8"/>
  <c r="U165" i="8"/>
  <c r="Q165" i="8"/>
  <c r="P165" i="8"/>
  <c r="O165" i="8"/>
  <c r="N165" i="8"/>
  <c r="M165" i="8"/>
  <c r="L165" i="8"/>
  <c r="K165" i="8"/>
  <c r="Z164" i="8"/>
  <c r="U164" i="8"/>
  <c r="Q164" i="8"/>
  <c r="P164" i="8"/>
  <c r="O164" i="8"/>
  <c r="N164" i="8"/>
  <c r="M164" i="8"/>
  <c r="L164" i="8"/>
  <c r="K164" i="8"/>
  <c r="Z163" i="8"/>
  <c r="U163" i="8"/>
  <c r="Q163" i="8"/>
  <c r="P163" i="8"/>
  <c r="O163" i="8"/>
  <c r="N163" i="8"/>
  <c r="M163" i="8"/>
  <c r="L163" i="8"/>
  <c r="K163" i="8"/>
  <c r="Z162" i="8"/>
  <c r="U162" i="8"/>
  <c r="Q162" i="8"/>
  <c r="P162" i="8"/>
  <c r="O162" i="8"/>
  <c r="N162" i="8"/>
  <c r="M162" i="8"/>
  <c r="L162" i="8"/>
  <c r="K162" i="8"/>
  <c r="Z161" i="8"/>
  <c r="U161" i="8"/>
  <c r="Q161" i="8"/>
  <c r="P161" i="8"/>
  <c r="O161" i="8"/>
  <c r="N161" i="8"/>
  <c r="M161" i="8"/>
  <c r="L161" i="8"/>
  <c r="K161" i="8"/>
  <c r="Z160" i="8"/>
  <c r="U160" i="8"/>
  <c r="Q160" i="8"/>
  <c r="P160" i="8"/>
  <c r="O160" i="8"/>
  <c r="N160" i="8"/>
  <c r="M160" i="8"/>
  <c r="L160" i="8"/>
  <c r="K160" i="8"/>
  <c r="Z159" i="8"/>
  <c r="U159" i="8"/>
  <c r="Q159" i="8"/>
  <c r="P159" i="8"/>
  <c r="O159" i="8"/>
  <c r="N159" i="8"/>
  <c r="M159" i="8"/>
  <c r="L159" i="8"/>
  <c r="K159" i="8"/>
  <c r="Z158" i="8"/>
  <c r="U158" i="8"/>
  <c r="Q158" i="8"/>
  <c r="P158" i="8"/>
  <c r="O158" i="8"/>
  <c r="N158" i="8"/>
  <c r="M158" i="8"/>
  <c r="L158" i="8"/>
  <c r="K158" i="8"/>
  <c r="Z157" i="8"/>
  <c r="U157" i="8"/>
  <c r="Q157" i="8"/>
  <c r="P157" i="8"/>
  <c r="O157" i="8"/>
  <c r="N157" i="8"/>
  <c r="M157" i="8"/>
  <c r="L157" i="8"/>
  <c r="K157" i="8"/>
  <c r="Z156" i="8"/>
  <c r="U156" i="8"/>
  <c r="Q156" i="8"/>
  <c r="P156" i="8"/>
  <c r="O156" i="8"/>
  <c r="N156" i="8"/>
  <c r="M156" i="8"/>
  <c r="L156" i="8"/>
  <c r="K156" i="8"/>
  <c r="Z155" i="8"/>
  <c r="U155" i="8"/>
  <c r="Q155" i="8"/>
  <c r="P155" i="8"/>
  <c r="O155" i="8"/>
  <c r="N155" i="8"/>
  <c r="M155" i="8"/>
  <c r="L155" i="8"/>
  <c r="K155" i="8"/>
  <c r="Z154" i="8"/>
  <c r="U154" i="8"/>
  <c r="Q154" i="8"/>
  <c r="P154" i="8"/>
  <c r="O154" i="8"/>
  <c r="N154" i="8"/>
  <c r="M154" i="8"/>
  <c r="L154" i="8"/>
  <c r="K154" i="8"/>
  <c r="Z153" i="8"/>
  <c r="U153" i="8"/>
  <c r="Q153" i="8"/>
  <c r="P153" i="8"/>
  <c r="O153" i="8"/>
  <c r="N153" i="8"/>
  <c r="M153" i="8"/>
  <c r="L153" i="8"/>
  <c r="K153" i="8"/>
  <c r="Z152" i="8"/>
  <c r="U152" i="8"/>
  <c r="Z151" i="8"/>
  <c r="U151" i="8"/>
  <c r="Q151" i="8"/>
  <c r="P151" i="8"/>
  <c r="O151" i="8"/>
  <c r="N151" i="8"/>
  <c r="M151" i="8"/>
  <c r="L151" i="8"/>
  <c r="K151" i="8"/>
  <c r="Z150" i="8"/>
  <c r="U150" i="8"/>
  <c r="Q150" i="8"/>
  <c r="P150" i="8"/>
  <c r="O150" i="8"/>
  <c r="N150" i="8"/>
  <c r="M150" i="8"/>
  <c r="L150" i="8"/>
  <c r="K150" i="8"/>
  <c r="Z149" i="8"/>
  <c r="U149" i="8"/>
  <c r="Q149" i="8"/>
  <c r="P149" i="8"/>
  <c r="O149" i="8"/>
  <c r="N149" i="8"/>
  <c r="M149" i="8"/>
  <c r="L149" i="8"/>
  <c r="K149" i="8"/>
  <c r="Z148" i="8"/>
  <c r="U148" i="8"/>
  <c r="Q148" i="8"/>
  <c r="P148" i="8"/>
  <c r="O148" i="8"/>
  <c r="N148" i="8"/>
  <c r="M148" i="8"/>
  <c r="L148" i="8"/>
  <c r="K148" i="8"/>
  <c r="Z147" i="8"/>
  <c r="U147" i="8"/>
  <c r="Q147" i="8"/>
  <c r="P147" i="8"/>
  <c r="O147" i="8"/>
  <c r="N147" i="8"/>
  <c r="M147" i="8"/>
  <c r="L147" i="8"/>
  <c r="K147" i="8"/>
  <c r="Z146" i="8"/>
  <c r="U146" i="8"/>
  <c r="Q146" i="8"/>
  <c r="P146" i="8"/>
  <c r="O146" i="8"/>
  <c r="N146" i="8"/>
  <c r="M146" i="8"/>
  <c r="L146" i="8"/>
  <c r="K146" i="8"/>
  <c r="Z145" i="8"/>
  <c r="U145" i="8"/>
  <c r="Q145" i="8"/>
  <c r="P145" i="8"/>
  <c r="O145" i="8"/>
  <c r="N145" i="8"/>
  <c r="M145" i="8"/>
  <c r="L145" i="8"/>
  <c r="K145" i="8"/>
  <c r="Z144" i="8"/>
  <c r="U144" i="8"/>
  <c r="Q144" i="8"/>
  <c r="P144" i="8"/>
  <c r="O144" i="8"/>
  <c r="N144" i="8"/>
  <c r="M144" i="8"/>
  <c r="L144" i="8"/>
  <c r="K144" i="8"/>
  <c r="Z143" i="8"/>
  <c r="U143" i="8"/>
  <c r="Q143" i="8"/>
  <c r="P143" i="8"/>
  <c r="O143" i="8"/>
  <c r="N143" i="8"/>
  <c r="M143" i="8"/>
  <c r="L143" i="8"/>
  <c r="K143" i="8"/>
  <c r="Z142" i="8"/>
  <c r="U142" i="8"/>
  <c r="Q142" i="8"/>
  <c r="P142" i="8"/>
  <c r="O142" i="8"/>
  <c r="N142" i="8"/>
  <c r="M142" i="8"/>
  <c r="L142" i="8"/>
  <c r="K142" i="8"/>
  <c r="Z141" i="8"/>
  <c r="U141" i="8"/>
  <c r="Q141" i="8"/>
  <c r="P141" i="8"/>
  <c r="O141" i="8"/>
  <c r="N141" i="8"/>
  <c r="M141" i="8"/>
  <c r="L141" i="8"/>
  <c r="K141" i="8"/>
  <c r="Z140" i="8"/>
  <c r="U140" i="8"/>
  <c r="Q140" i="8"/>
  <c r="P140" i="8"/>
  <c r="O140" i="8"/>
  <c r="N140" i="8"/>
  <c r="M140" i="8"/>
  <c r="L140" i="8"/>
  <c r="K140" i="8"/>
  <c r="Z139" i="8"/>
  <c r="U139" i="8"/>
  <c r="Q139" i="8"/>
  <c r="P139" i="8"/>
  <c r="O139" i="8"/>
  <c r="N139" i="8"/>
  <c r="M139" i="8"/>
  <c r="L139" i="8"/>
  <c r="K139" i="8"/>
  <c r="Z138" i="8"/>
  <c r="U138" i="8"/>
  <c r="Q138" i="8"/>
  <c r="P138" i="8"/>
  <c r="O138" i="8"/>
  <c r="N138" i="8"/>
  <c r="M138" i="8"/>
  <c r="L138" i="8"/>
  <c r="K138" i="8"/>
  <c r="Z137" i="8"/>
  <c r="U137" i="8"/>
  <c r="Q137" i="8"/>
  <c r="P137" i="8"/>
  <c r="O137" i="8"/>
  <c r="N137" i="8"/>
  <c r="M137" i="8"/>
  <c r="L137" i="8"/>
  <c r="K137" i="8"/>
  <c r="Z136" i="8"/>
  <c r="U136" i="8"/>
  <c r="Q136" i="8"/>
  <c r="P136" i="8"/>
  <c r="O136" i="8"/>
  <c r="N136" i="8"/>
  <c r="M136" i="8"/>
  <c r="L136" i="8"/>
  <c r="K136" i="8"/>
  <c r="Z135" i="8"/>
  <c r="U135" i="8"/>
  <c r="Q135" i="8"/>
  <c r="P135" i="8"/>
  <c r="O135" i="8"/>
  <c r="N135" i="8"/>
  <c r="M135" i="8"/>
  <c r="L135" i="8"/>
  <c r="K135" i="8"/>
  <c r="Z134" i="8"/>
  <c r="U134" i="8"/>
  <c r="Q134" i="8"/>
  <c r="P134" i="8"/>
  <c r="O134" i="8"/>
  <c r="N134" i="8"/>
  <c r="M134" i="8"/>
  <c r="L134" i="8"/>
  <c r="K134" i="8"/>
  <c r="Z133" i="8"/>
  <c r="U133" i="8"/>
  <c r="Q133" i="8"/>
  <c r="P133" i="8"/>
  <c r="O133" i="8"/>
  <c r="N133" i="8"/>
  <c r="M133" i="8"/>
  <c r="L133" i="8"/>
  <c r="K133" i="8"/>
  <c r="Z132" i="8"/>
  <c r="U132" i="8"/>
  <c r="Q132" i="8"/>
  <c r="P132" i="8"/>
  <c r="O132" i="8"/>
  <c r="N132" i="8"/>
  <c r="M132" i="8"/>
  <c r="L132" i="8"/>
  <c r="K132" i="8"/>
  <c r="Z131" i="8"/>
  <c r="U131" i="8"/>
  <c r="Q131" i="8"/>
  <c r="P131" i="8"/>
  <c r="O131" i="8"/>
  <c r="N131" i="8"/>
  <c r="M131" i="8"/>
  <c r="L131" i="8"/>
  <c r="K131" i="8"/>
  <c r="Z130" i="8"/>
  <c r="U130" i="8"/>
  <c r="Q130" i="8"/>
  <c r="P130" i="8"/>
  <c r="O130" i="8"/>
  <c r="N130" i="8"/>
  <c r="M130" i="8"/>
  <c r="L130" i="8"/>
  <c r="K130" i="8"/>
  <c r="Z129" i="8"/>
  <c r="U129" i="8"/>
  <c r="Q129" i="8"/>
  <c r="P129" i="8"/>
  <c r="O129" i="8"/>
  <c r="N129" i="8"/>
  <c r="M129" i="8"/>
  <c r="L129" i="8"/>
  <c r="K129" i="8"/>
  <c r="Z128" i="8"/>
  <c r="U128" i="8"/>
  <c r="Q128" i="8"/>
  <c r="P128" i="8"/>
  <c r="O128" i="8"/>
  <c r="N128" i="8"/>
  <c r="M128" i="8"/>
  <c r="L128" i="8"/>
  <c r="K128" i="8"/>
  <c r="Z127" i="8"/>
  <c r="U127" i="8"/>
  <c r="Q127" i="8"/>
  <c r="P127" i="8"/>
  <c r="O127" i="8"/>
  <c r="N127" i="8"/>
  <c r="M127" i="8"/>
  <c r="L127" i="8"/>
  <c r="K127" i="8"/>
  <c r="Z126" i="8"/>
  <c r="U126" i="8"/>
  <c r="Q126" i="8"/>
  <c r="P126" i="8"/>
  <c r="O126" i="8"/>
  <c r="N126" i="8"/>
  <c r="M126" i="8"/>
  <c r="L126" i="8"/>
  <c r="K126" i="8"/>
  <c r="Z125" i="8"/>
  <c r="U125" i="8"/>
  <c r="Z124" i="8"/>
  <c r="U124" i="8"/>
  <c r="Q124" i="8"/>
  <c r="P124" i="8"/>
  <c r="O124" i="8"/>
  <c r="N124" i="8"/>
  <c r="M124" i="8"/>
  <c r="L124" i="8"/>
  <c r="K124" i="8"/>
  <c r="Z123" i="8"/>
  <c r="U123" i="8"/>
  <c r="Q123" i="8"/>
  <c r="P123" i="8"/>
  <c r="O123" i="8"/>
  <c r="N123" i="8"/>
  <c r="M123" i="8"/>
  <c r="L123" i="8"/>
  <c r="K123" i="8"/>
  <c r="Z122" i="8"/>
  <c r="U122" i="8"/>
  <c r="Q122" i="8"/>
  <c r="P122" i="8"/>
  <c r="O122" i="8"/>
  <c r="N122" i="8"/>
  <c r="M122" i="8"/>
  <c r="L122" i="8"/>
  <c r="K122" i="8"/>
  <c r="Z121" i="8"/>
  <c r="U121" i="8"/>
  <c r="Q121" i="8"/>
  <c r="P121" i="8"/>
  <c r="O121" i="8"/>
  <c r="N121" i="8"/>
  <c r="M121" i="8"/>
  <c r="L121" i="8"/>
  <c r="K121" i="8"/>
  <c r="Z120" i="8"/>
  <c r="U120" i="8"/>
  <c r="Q120" i="8"/>
  <c r="P120" i="8"/>
  <c r="O120" i="8"/>
  <c r="N120" i="8"/>
  <c r="M120" i="8"/>
  <c r="L120" i="8"/>
  <c r="K120" i="8"/>
  <c r="Z119" i="8"/>
  <c r="U119" i="8"/>
  <c r="Q119" i="8"/>
  <c r="P119" i="8"/>
  <c r="O119" i="8"/>
  <c r="N119" i="8"/>
  <c r="M119" i="8"/>
  <c r="L119" i="8"/>
  <c r="K119" i="8"/>
  <c r="Z118" i="8"/>
  <c r="U118" i="8"/>
  <c r="Q118" i="8"/>
  <c r="P118" i="8"/>
  <c r="O118" i="8"/>
  <c r="N118" i="8"/>
  <c r="M118" i="8"/>
  <c r="L118" i="8"/>
  <c r="K118" i="8"/>
  <c r="Z117" i="8"/>
  <c r="U117" i="8"/>
  <c r="Q117" i="8"/>
  <c r="P117" i="8"/>
  <c r="O117" i="8"/>
  <c r="N117" i="8"/>
  <c r="M117" i="8"/>
  <c r="L117" i="8"/>
  <c r="K117" i="8"/>
  <c r="Z116" i="8"/>
  <c r="U116" i="8"/>
  <c r="Q116" i="8"/>
  <c r="P116" i="8"/>
  <c r="O116" i="8"/>
  <c r="N116" i="8"/>
  <c r="M116" i="8"/>
  <c r="L116" i="8"/>
  <c r="K116" i="8"/>
  <c r="Z115" i="8"/>
  <c r="U115" i="8"/>
  <c r="Q115" i="8"/>
  <c r="P115" i="8"/>
  <c r="O115" i="8"/>
  <c r="N115" i="8"/>
  <c r="M115" i="8"/>
  <c r="L115" i="8"/>
  <c r="K115" i="8"/>
  <c r="Z114" i="8"/>
  <c r="U114" i="8"/>
  <c r="Q114" i="8"/>
  <c r="P114" i="8"/>
  <c r="O114" i="8"/>
  <c r="N114" i="8"/>
  <c r="M114" i="8"/>
  <c r="L114" i="8"/>
  <c r="K114" i="8"/>
  <c r="Z113" i="8"/>
  <c r="U113" i="8"/>
  <c r="Q113" i="8"/>
  <c r="P113" i="8"/>
  <c r="O113" i="8"/>
  <c r="N113" i="8"/>
  <c r="M113" i="8"/>
  <c r="L113" i="8"/>
  <c r="K113" i="8"/>
  <c r="Z112" i="8"/>
  <c r="U112" i="8"/>
  <c r="Q112" i="8"/>
  <c r="P112" i="8"/>
  <c r="O112" i="8"/>
  <c r="N112" i="8"/>
  <c r="M112" i="8"/>
  <c r="L112" i="8"/>
  <c r="K112" i="8"/>
  <c r="Z111" i="8"/>
  <c r="U111" i="8"/>
  <c r="Q111" i="8"/>
  <c r="P111" i="8"/>
  <c r="O111" i="8"/>
  <c r="N111" i="8"/>
  <c r="M111" i="8"/>
  <c r="L111" i="8"/>
  <c r="K111" i="8"/>
  <c r="Z110" i="8"/>
  <c r="U110" i="8"/>
  <c r="Q110" i="8"/>
  <c r="P110" i="8"/>
  <c r="O110" i="8"/>
  <c r="N110" i="8"/>
  <c r="M110" i="8"/>
  <c r="L110" i="8"/>
  <c r="K110" i="8"/>
  <c r="Z109" i="8"/>
  <c r="U109" i="8"/>
  <c r="Q109" i="8"/>
  <c r="P109" i="8"/>
  <c r="O109" i="8"/>
  <c r="N109" i="8"/>
  <c r="M109" i="8"/>
  <c r="L109" i="8"/>
  <c r="K109" i="8"/>
  <c r="Z108" i="8"/>
  <c r="U108" i="8"/>
  <c r="Q108" i="8"/>
  <c r="P108" i="8"/>
  <c r="O108" i="8"/>
  <c r="N108" i="8"/>
  <c r="M108" i="8"/>
  <c r="L108" i="8"/>
  <c r="K108" i="8"/>
  <c r="Z107" i="8"/>
  <c r="U107" i="8"/>
  <c r="Q107" i="8"/>
  <c r="P107" i="8"/>
  <c r="O107" i="8"/>
  <c r="N107" i="8"/>
  <c r="M107" i="8"/>
  <c r="L107" i="8"/>
  <c r="K107" i="8"/>
  <c r="Z106" i="8"/>
  <c r="U106" i="8"/>
  <c r="Q106" i="8"/>
  <c r="P106" i="8"/>
  <c r="O106" i="8"/>
  <c r="N106" i="8"/>
  <c r="M106" i="8"/>
  <c r="L106" i="8"/>
  <c r="K106" i="8"/>
  <c r="Z105" i="8"/>
  <c r="U105" i="8"/>
  <c r="Q105" i="8"/>
  <c r="P105" i="8"/>
  <c r="O105" i="8"/>
  <c r="N105" i="8"/>
  <c r="M105" i="8"/>
  <c r="L105" i="8"/>
  <c r="K105" i="8"/>
  <c r="Z104" i="8"/>
  <c r="U104" i="8"/>
  <c r="Q104" i="8"/>
  <c r="P104" i="8"/>
  <c r="O104" i="8"/>
  <c r="N104" i="8"/>
  <c r="M104" i="8"/>
  <c r="L104" i="8"/>
  <c r="K104" i="8"/>
  <c r="Z103" i="8"/>
  <c r="U103" i="8"/>
  <c r="Q103" i="8"/>
  <c r="P103" i="8"/>
  <c r="O103" i="8"/>
  <c r="N103" i="8"/>
  <c r="M103" i="8"/>
  <c r="L103" i="8"/>
  <c r="K103" i="8"/>
  <c r="Z102" i="8"/>
  <c r="U102" i="8"/>
  <c r="W102" i="8"/>
  <c r="Z101" i="8"/>
  <c r="U101" i="8"/>
  <c r="Q101" i="8"/>
  <c r="P101" i="8"/>
  <c r="O101" i="8"/>
  <c r="N101" i="8"/>
  <c r="M101" i="8"/>
  <c r="L101" i="8"/>
  <c r="K101" i="8"/>
  <c r="Z100" i="8"/>
  <c r="U100" i="8"/>
  <c r="Q100" i="8"/>
  <c r="P100" i="8"/>
  <c r="O100" i="8"/>
  <c r="N100" i="8"/>
  <c r="M100" i="8"/>
  <c r="L100" i="8"/>
  <c r="K100" i="8"/>
  <c r="Z99" i="8"/>
  <c r="U99" i="8"/>
  <c r="Q99" i="8"/>
  <c r="P99" i="8"/>
  <c r="O99" i="8"/>
  <c r="N99" i="8"/>
  <c r="M99" i="8"/>
  <c r="L99" i="8"/>
  <c r="K99" i="8"/>
  <c r="Z98" i="8"/>
  <c r="U98" i="8"/>
  <c r="Q98" i="8"/>
  <c r="P98" i="8"/>
  <c r="O98" i="8"/>
  <c r="N98" i="8"/>
  <c r="M98" i="8"/>
  <c r="L98" i="8"/>
  <c r="K98" i="8"/>
  <c r="Z97" i="8"/>
  <c r="U97" i="8"/>
  <c r="Q97" i="8"/>
  <c r="P97" i="8"/>
  <c r="O97" i="8"/>
  <c r="N97" i="8"/>
  <c r="M97" i="8"/>
  <c r="L97" i="8"/>
  <c r="K97" i="8"/>
  <c r="Z96" i="8"/>
  <c r="U96" i="8"/>
  <c r="Q96" i="8"/>
  <c r="P96" i="8"/>
  <c r="O96" i="8"/>
  <c r="N96" i="8"/>
  <c r="M96" i="8"/>
  <c r="L96" i="8"/>
  <c r="K96" i="8"/>
  <c r="Z95" i="8"/>
  <c r="U95" i="8"/>
  <c r="Q95" i="8"/>
  <c r="P95" i="8"/>
  <c r="O95" i="8"/>
  <c r="N95" i="8"/>
  <c r="M95" i="8"/>
  <c r="L95" i="8"/>
  <c r="K95" i="8"/>
  <c r="Z94" i="8"/>
  <c r="U94" i="8"/>
  <c r="Q94" i="8"/>
  <c r="P94" i="8"/>
  <c r="O94" i="8"/>
  <c r="N94" i="8"/>
  <c r="M94" i="8"/>
  <c r="L94" i="8"/>
  <c r="K94" i="8"/>
  <c r="Z93" i="8"/>
  <c r="U93" i="8"/>
  <c r="Q93" i="8"/>
  <c r="P93" i="8"/>
  <c r="O93" i="8"/>
  <c r="N93" i="8"/>
  <c r="M93" i="8"/>
  <c r="L93" i="8"/>
  <c r="K93" i="8"/>
  <c r="Z92" i="8"/>
  <c r="U92" i="8"/>
  <c r="Q92" i="8"/>
  <c r="P92" i="8"/>
  <c r="O92" i="8"/>
  <c r="N92" i="8"/>
  <c r="M92" i="8"/>
  <c r="L92" i="8"/>
  <c r="K92" i="8"/>
  <c r="Z91" i="8"/>
  <c r="U91" i="8"/>
  <c r="Q91" i="8"/>
  <c r="P91" i="8"/>
  <c r="O91" i="8"/>
  <c r="N91" i="8"/>
  <c r="M91" i="8"/>
  <c r="L91" i="8"/>
  <c r="K91" i="8"/>
  <c r="Z90" i="8"/>
  <c r="U90" i="8"/>
  <c r="Q90" i="8"/>
  <c r="P90" i="8"/>
  <c r="O90" i="8"/>
  <c r="N90" i="8"/>
  <c r="M90" i="8"/>
  <c r="L90" i="8"/>
  <c r="K90" i="8"/>
  <c r="Z89" i="8"/>
  <c r="U89" i="8"/>
  <c r="Q89" i="8"/>
  <c r="P89" i="8"/>
  <c r="O89" i="8"/>
  <c r="N89" i="8"/>
  <c r="M89" i="8"/>
  <c r="L89" i="8"/>
  <c r="K89" i="8"/>
  <c r="Z88" i="8"/>
  <c r="U88" i="8"/>
  <c r="Q88" i="8"/>
  <c r="P88" i="8"/>
  <c r="O88" i="8"/>
  <c r="N88" i="8"/>
  <c r="M88" i="8"/>
  <c r="L88" i="8"/>
  <c r="K88" i="8"/>
  <c r="Z87" i="8"/>
  <c r="U87" i="8"/>
  <c r="Q87" i="8"/>
  <c r="P87" i="8"/>
  <c r="O87" i="8"/>
  <c r="N87" i="8"/>
  <c r="M87" i="8"/>
  <c r="L87" i="8"/>
  <c r="K87" i="8"/>
  <c r="Z86" i="8"/>
  <c r="U86" i="8"/>
  <c r="Q86" i="8"/>
  <c r="P86" i="8"/>
  <c r="O86" i="8"/>
  <c r="N86" i="8"/>
  <c r="M86" i="8"/>
  <c r="L86" i="8"/>
  <c r="K86" i="8"/>
  <c r="Z85" i="8"/>
  <c r="U85" i="8"/>
  <c r="Q85" i="8"/>
  <c r="P85" i="8"/>
  <c r="O85" i="8"/>
  <c r="N85" i="8"/>
  <c r="M85" i="8"/>
  <c r="L85" i="8"/>
  <c r="K85" i="8"/>
  <c r="Z84" i="8"/>
  <c r="U84" i="8"/>
  <c r="W84" i="8"/>
  <c r="Z83" i="8"/>
  <c r="U83" i="8"/>
  <c r="Q83" i="8"/>
  <c r="P83" i="8"/>
  <c r="O83" i="8"/>
  <c r="N83" i="8"/>
  <c r="M83" i="8"/>
  <c r="L83" i="8"/>
  <c r="Z82" i="8"/>
  <c r="U82" i="8"/>
  <c r="Q82" i="8"/>
  <c r="P82" i="8"/>
  <c r="O82" i="8"/>
  <c r="N82" i="8"/>
  <c r="M82" i="8"/>
  <c r="L82" i="8"/>
  <c r="Z81" i="8"/>
  <c r="U81" i="8"/>
  <c r="Q81" i="8"/>
  <c r="P81" i="8"/>
  <c r="O81" i="8"/>
  <c r="N81" i="8"/>
  <c r="M81" i="8"/>
  <c r="L81" i="8"/>
  <c r="Z80" i="8"/>
  <c r="U80" i="8"/>
  <c r="Q80" i="8"/>
  <c r="P80" i="8"/>
  <c r="O80" i="8"/>
  <c r="N80" i="8"/>
  <c r="M80" i="8"/>
  <c r="L80" i="8"/>
  <c r="Z79" i="8"/>
  <c r="U79" i="8"/>
  <c r="Q79" i="8"/>
  <c r="P79" i="8"/>
  <c r="O79" i="8"/>
  <c r="N79" i="8"/>
  <c r="M79" i="8"/>
  <c r="L79" i="8"/>
  <c r="Z78" i="8"/>
  <c r="U78" i="8"/>
  <c r="Q78" i="8"/>
  <c r="P78" i="8"/>
  <c r="O78" i="8"/>
  <c r="N78" i="8"/>
  <c r="M78" i="8"/>
  <c r="L78" i="8"/>
  <c r="Z77" i="8"/>
  <c r="U77" i="8"/>
  <c r="Q77" i="8"/>
  <c r="P77" i="8"/>
  <c r="O77" i="8"/>
  <c r="N77" i="8"/>
  <c r="M77" i="8"/>
  <c r="L77" i="8"/>
  <c r="Z76" i="8"/>
  <c r="U76" i="8"/>
  <c r="Q76" i="8"/>
  <c r="P76" i="8"/>
  <c r="O76" i="8"/>
  <c r="N76" i="8"/>
  <c r="M76" i="8"/>
  <c r="L76" i="8"/>
  <c r="Z75" i="8"/>
  <c r="U75" i="8"/>
  <c r="Q75" i="8"/>
  <c r="P75" i="8"/>
  <c r="O75" i="8"/>
  <c r="N75" i="8"/>
  <c r="M75" i="8"/>
  <c r="L75" i="8"/>
  <c r="Z74" i="8"/>
  <c r="U74" i="8"/>
  <c r="Q74" i="8"/>
  <c r="P74" i="8"/>
  <c r="O74" i="8"/>
  <c r="N74" i="8"/>
  <c r="M74" i="8"/>
  <c r="L74" i="8"/>
  <c r="Z73" i="8"/>
  <c r="U73" i="8"/>
  <c r="Q73" i="8"/>
  <c r="P73" i="8"/>
  <c r="O73" i="8"/>
  <c r="N73" i="8"/>
  <c r="M73" i="8"/>
  <c r="L73" i="8"/>
  <c r="Z72" i="8"/>
  <c r="U72" i="8"/>
  <c r="Q72" i="8"/>
  <c r="P72" i="8"/>
  <c r="O72" i="8"/>
  <c r="N72" i="8"/>
  <c r="M72" i="8"/>
  <c r="L72" i="8"/>
  <c r="Z71" i="8"/>
  <c r="U71" i="8"/>
  <c r="Z70" i="8"/>
  <c r="U70" i="8"/>
  <c r="Q70" i="8"/>
  <c r="P70" i="8"/>
  <c r="O70" i="8"/>
  <c r="N70" i="8"/>
  <c r="M70" i="8"/>
  <c r="L70" i="8"/>
  <c r="K70" i="8"/>
  <c r="Z69" i="8"/>
  <c r="U69" i="8"/>
  <c r="Q69" i="8"/>
  <c r="P69" i="8"/>
  <c r="O69" i="8"/>
  <c r="N69" i="8"/>
  <c r="M69" i="8"/>
  <c r="L69" i="8"/>
  <c r="K69" i="8"/>
  <c r="Z68" i="8"/>
  <c r="U68" i="8"/>
  <c r="Q68" i="8"/>
  <c r="P68" i="8"/>
  <c r="O68" i="8"/>
  <c r="N68" i="8"/>
  <c r="M68" i="8"/>
  <c r="L68" i="8"/>
  <c r="K68" i="8"/>
  <c r="Z67" i="8"/>
  <c r="U67" i="8"/>
  <c r="W67" i="8"/>
  <c r="Z66" i="8"/>
  <c r="U66" i="8"/>
  <c r="Q66" i="8"/>
  <c r="P66" i="8"/>
  <c r="O66" i="8"/>
  <c r="N66" i="8"/>
  <c r="M66" i="8"/>
  <c r="L66" i="8"/>
  <c r="K66" i="8"/>
  <c r="Z65" i="8"/>
  <c r="U65" i="8"/>
  <c r="Q65" i="8"/>
  <c r="P65" i="8"/>
  <c r="O65" i="8"/>
  <c r="N65" i="8"/>
  <c r="M65" i="8"/>
  <c r="L65" i="8"/>
  <c r="K65" i="8"/>
  <c r="Z64" i="8"/>
  <c r="U64" i="8"/>
  <c r="Q64" i="8"/>
  <c r="P64" i="8"/>
  <c r="O64" i="8"/>
  <c r="N64" i="8"/>
  <c r="M64" i="8"/>
  <c r="L64" i="8"/>
  <c r="K64" i="8"/>
  <c r="Z63" i="8"/>
  <c r="U63" i="8"/>
  <c r="Q63" i="8"/>
  <c r="P63" i="8"/>
  <c r="O63" i="8"/>
  <c r="N63" i="8"/>
  <c r="M63" i="8"/>
  <c r="L63" i="8"/>
  <c r="K63" i="8"/>
  <c r="Z62" i="8"/>
  <c r="U62" i="8"/>
  <c r="Q62" i="8"/>
  <c r="P62" i="8"/>
  <c r="O62" i="8"/>
  <c r="N62" i="8"/>
  <c r="M62" i="8"/>
  <c r="L62" i="8"/>
  <c r="K62" i="8"/>
  <c r="Z61" i="8"/>
  <c r="U61" i="8"/>
  <c r="Z60" i="8"/>
  <c r="U60" i="8"/>
  <c r="Q60" i="8"/>
  <c r="P60" i="8"/>
  <c r="O60" i="8"/>
  <c r="N60" i="8"/>
  <c r="M60" i="8"/>
  <c r="L60" i="8"/>
  <c r="K60" i="8"/>
  <c r="Z59" i="8"/>
  <c r="U59" i="8"/>
  <c r="Q59" i="8"/>
  <c r="P59" i="8"/>
  <c r="O59" i="8"/>
  <c r="N59" i="8"/>
  <c r="M59" i="8"/>
  <c r="L59" i="8"/>
  <c r="K59" i="8"/>
  <c r="Z58" i="8"/>
  <c r="U58" i="8"/>
  <c r="Q58" i="8"/>
  <c r="P58" i="8"/>
  <c r="O58" i="8"/>
  <c r="N58" i="8"/>
  <c r="M58" i="8"/>
  <c r="L58" i="8"/>
  <c r="K58" i="8"/>
  <c r="Z57" i="8"/>
  <c r="U57" i="8"/>
  <c r="Q57" i="8"/>
  <c r="P57" i="8"/>
  <c r="O57" i="8"/>
  <c r="N57" i="8"/>
  <c r="M57" i="8"/>
  <c r="L57" i="8"/>
  <c r="K57" i="8"/>
  <c r="Z56" i="8"/>
  <c r="U56" i="8"/>
  <c r="Q56" i="8"/>
  <c r="P56" i="8"/>
  <c r="O56" i="8"/>
  <c r="N56" i="8"/>
  <c r="M56" i="8"/>
  <c r="L56" i="8"/>
  <c r="K56" i="8"/>
  <c r="Z55" i="8"/>
  <c r="U55" i="8"/>
  <c r="W55" i="8"/>
  <c r="Z54" i="8"/>
  <c r="U54" i="8"/>
  <c r="Q54" i="8"/>
  <c r="P54" i="8"/>
  <c r="O54" i="8"/>
  <c r="N54" i="8"/>
  <c r="M54" i="8"/>
  <c r="L54" i="8"/>
  <c r="K54" i="8"/>
  <c r="Z53" i="8"/>
  <c r="U53" i="8"/>
  <c r="Q53" i="8"/>
  <c r="P53" i="8"/>
  <c r="O53" i="8"/>
  <c r="N53" i="8"/>
  <c r="M53" i="8"/>
  <c r="L53" i="8"/>
  <c r="K53" i="8"/>
  <c r="Z52" i="8"/>
  <c r="U52" i="8"/>
  <c r="Q52" i="8"/>
  <c r="P52" i="8"/>
  <c r="O52" i="8"/>
  <c r="N52" i="8"/>
  <c r="M52" i="8"/>
  <c r="L52" i="8"/>
  <c r="K52" i="8"/>
  <c r="Z51" i="8"/>
  <c r="U51" i="8"/>
  <c r="Q51" i="8"/>
  <c r="P51" i="8"/>
  <c r="O51" i="8"/>
  <c r="N51" i="8"/>
  <c r="M51" i="8"/>
  <c r="L51" i="8"/>
  <c r="K51" i="8"/>
  <c r="Z50" i="8"/>
  <c r="U50" i="8"/>
  <c r="Q50" i="8"/>
  <c r="P50" i="8"/>
  <c r="O50" i="8"/>
  <c r="N50" i="8"/>
  <c r="M50" i="8"/>
  <c r="L50" i="8"/>
  <c r="K50" i="8"/>
  <c r="Z49" i="8"/>
  <c r="U49" i="8"/>
  <c r="Q49" i="8"/>
  <c r="P49" i="8"/>
  <c r="O49" i="8"/>
  <c r="N49" i="8"/>
  <c r="M49" i="8"/>
  <c r="L49" i="8"/>
  <c r="K49" i="8"/>
  <c r="Z48" i="8"/>
  <c r="U48" i="8"/>
  <c r="W48" i="8"/>
  <c r="Z47" i="8"/>
  <c r="U47" i="8"/>
  <c r="Q47" i="8"/>
  <c r="P47" i="8"/>
  <c r="O47" i="8"/>
  <c r="N47" i="8"/>
  <c r="M47" i="8"/>
  <c r="L47" i="8"/>
  <c r="K47" i="8"/>
  <c r="Z46" i="8"/>
  <c r="U46" i="8"/>
  <c r="Q46" i="8"/>
  <c r="P46" i="8"/>
  <c r="O46" i="8"/>
  <c r="N46" i="8"/>
  <c r="M46" i="8"/>
  <c r="L46" i="8"/>
  <c r="K46" i="8"/>
  <c r="Z45" i="8"/>
  <c r="U45" i="8"/>
  <c r="Q45" i="8"/>
  <c r="P45" i="8"/>
  <c r="O45" i="8"/>
  <c r="N45" i="8"/>
  <c r="M45" i="8"/>
  <c r="L45" i="8"/>
  <c r="K45" i="8"/>
  <c r="Z44" i="8"/>
  <c r="U44" i="8"/>
  <c r="Q44" i="8"/>
  <c r="P44" i="8"/>
  <c r="O44" i="8"/>
  <c r="N44" i="8"/>
  <c r="M44" i="8"/>
  <c r="L44" i="8"/>
  <c r="K44" i="8"/>
  <c r="Z43" i="8"/>
  <c r="U43" i="8"/>
  <c r="Q43" i="8"/>
  <c r="P43" i="8"/>
  <c r="O43" i="8"/>
  <c r="N43" i="8"/>
  <c r="M43" i="8"/>
  <c r="L43" i="8"/>
  <c r="K43" i="8"/>
  <c r="Z42" i="8"/>
  <c r="U42" i="8"/>
  <c r="Q42" i="8"/>
  <c r="P42" i="8"/>
  <c r="O42" i="8"/>
  <c r="N42" i="8"/>
  <c r="M42" i="8"/>
  <c r="L42" i="8"/>
  <c r="K42" i="8"/>
  <c r="Z41" i="8"/>
  <c r="U41" i="8"/>
  <c r="Z40" i="8"/>
  <c r="U40" i="8"/>
  <c r="Q40" i="8"/>
  <c r="P40" i="8"/>
  <c r="O40" i="8"/>
  <c r="N40" i="8"/>
  <c r="M40" i="8"/>
  <c r="L40" i="8"/>
  <c r="K40" i="8"/>
  <c r="Z39" i="8"/>
  <c r="U39" i="8"/>
  <c r="Q39" i="8"/>
  <c r="P39" i="8"/>
  <c r="O39" i="8"/>
  <c r="N39" i="8"/>
  <c r="M39" i="8"/>
  <c r="L39" i="8"/>
  <c r="K39" i="8"/>
  <c r="Z38" i="8"/>
  <c r="U38" i="8"/>
  <c r="Q38" i="8"/>
  <c r="P38" i="8"/>
  <c r="O38" i="8"/>
  <c r="N38" i="8"/>
  <c r="M38" i="8"/>
  <c r="L38" i="8"/>
  <c r="K38" i="8"/>
  <c r="Z37" i="8"/>
  <c r="U37" i="8"/>
  <c r="Q37" i="8"/>
  <c r="P37" i="8"/>
  <c r="O37" i="8"/>
  <c r="N37" i="8"/>
  <c r="M37" i="8"/>
  <c r="L37" i="8"/>
  <c r="K37" i="8"/>
  <c r="Z36" i="8"/>
  <c r="U36" i="8"/>
  <c r="Q36" i="8"/>
  <c r="P36" i="8"/>
  <c r="O36" i="8"/>
  <c r="N36" i="8"/>
  <c r="M36" i="8"/>
  <c r="L36" i="8"/>
  <c r="K36" i="8"/>
  <c r="Z35" i="8"/>
  <c r="U35" i="8"/>
  <c r="Q35" i="8"/>
  <c r="P35" i="8"/>
  <c r="O35" i="8"/>
  <c r="N35" i="8"/>
  <c r="M35" i="8"/>
  <c r="L35" i="8"/>
  <c r="K35" i="8"/>
  <c r="Z34" i="8"/>
  <c r="U34" i="8"/>
  <c r="Z33" i="8"/>
  <c r="U33" i="8"/>
  <c r="Q33" i="8"/>
  <c r="P33" i="8"/>
  <c r="O33" i="8"/>
  <c r="N33" i="8"/>
  <c r="M33" i="8"/>
  <c r="L33" i="8"/>
  <c r="K33" i="8"/>
  <c r="Z32" i="8"/>
  <c r="U32" i="8"/>
  <c r="Q32" i="8"/>
  <c r="P32" i="8"/>
  <c r="O32" i="8"/>
  <c r="N32" i="8"/>
  <c r="M32" i="8"/>
  <c r="L32" i="8"/>
  <c r="K32" i="8"/>
  <c r="Z31" i="8"/>
  <c r="U31" i="8"/>
  <c r="Q31" i="8"/>
  <c r="P31" i="8"/>
  <c r="O31" i="8"/>
  <c r="N31" i="8"/>
  <c r="M31" i="8"/>
  <c r="L31" i="8"/>
  <c r="K31" i="8"/>
  <c r="Z30" i="8"/>
  <c r="U30" i="8"/>
  <c r="Q30" i="8"/>
  <c r="P30" i="8"/>
  <c r="O30" i="8"/>
  <c r="N30" i="8"/>
  <c r="M30" i="8"/>
  <c r="L30" i="8"/>
  <c r="K30" i="8"/>
  <c r="Z29" i="8"/>
  <c r="U29" i="8"/>
  <c r="Q29" i="8"/>
  <c r="P29" i="8"/>
  <c r="O29" i="8"/>
  <c r="N29" i="8"/>
  <c r="M29" i="8"/>
  <c r="L29" i="8"/>
  <c r="K29" i="8"/>
  <c r="Z28" i="8"/>
  <c r="U28" i="8"/>
  <c r="W28" i="8"/>
  <c r="Z27" i="8"/>
  <c r="U27" i="8"/>
  <c r="Q27" i="8"/>
  <c r="P27" i="8"/>
  <c r="O27" i="8"/>
  <c r="N27" i="8"/>
  <c r="M27" i="8"/>
  <c r="L27" i="8"/>
  <c r="K27" i="8"/>
  <c r="Z26" i="8"/>
  <c r="U26" i="8"/>
  <c r="Q26" i="8"/>
  <c r="P26" i="8"/>
  <c r="O26" i="8"/>
  <c r="N26" i="8"/>
  <c r="M26" i="8"/>
  <c r="L26" i="8"/>
  <c r="K26" i="8"/>
  <c r="Z25" i="8"/>
  <c r="U25" i="8"/>
  <c r="Q25" i="8"/>
  <c r="P25" i="8"/>
  <c r="O25" i="8"/>
  <c r="N25" i="8"/>
  <c r="M25" i="8"/>
  <c r="L25" i="8"/>
  <c r="K25" i="8"/>
  <c r="Z24" i="8"/>
  <c r="U24" i="8"/>
  <c r="Q24" i="8"/>
  <c r="P24" i="8"/>
  <c r="O24" i="8"/>
  <c r="N24" i="8"/>
  <c r="M24" i="8"/>
  <c r="L24" i="8"/>
  <c r="K24" i="8"/>
  <c r="Z23" i="8"/>
  <c r="U23" i="8"/>
  <c r="Q23" i="8"/>
  <c r="P23" i="8"/>
  <c r="O23" i="8"/>
  <c r="N23" i="8"/>
  <c r="M23" i="8"/>
  <c r="L23" i="8"/>
  <c r="K23" i="8"/>
  <c r="Z22" i="8"/>
  <c r="U22" i="8"/>
  <c r="Z21" i="8"/>
  <c r="U21" i="8"/>
  <c r="Q21" i="8"/>
  <c r="P21" i="8"/>
  <c r="O21" i="8"/>
  <c r="N21" i="8"/>
  <c r="M21" i="8"/>
  <c r="L21" i="8"/>
  <c r="K21" i="8"/>
  <c r="Z20" i="8"/>
  <c r="U20" i="8"/>
  <c r="Q20" i="8"/>
  <c r="P20" i="8"/>
  <c r="O20" i="8"/>
  <c r="N20" i="8"/>
  <c r="M20" i="8"/>
  <c r="L20" i="8"/>
  <c r="K20" i="8"/>
  <c r="Z19" i="8"/>
  <c r="U19" i="8"/>
  <c r="Q19" i="8"/>
  <c r="P19" i="8"/>
  <c r="O19" i="8"/>
  <c r="N19" i="8"/>
  <c r="M19" i="8"/>
  <c r="L19" i="8"/>
  <c r="K19" i="8"/>
  <c r="Z18" i="8"/>
  <c r="U18" i="8"/>
  <c r="Q18" i="8"/>
  <c r="P18" i="8"/>
  <c r="O18" i="8"/>
  <c r="N18" i="8"/>
  <c r="M18" i="8"/>
  <c r="L18" i="8"/>
  <c r="K18" i="8"/>
  <c r="Z17" i="8"/>
  <c r="U17" i="8"/>
  <c r="Q17" i="8"/>
  <c r="P17" i="8"/>
  <c r="O17" i="8"/>
  <c r="N17" i="8"/>
  <c r="M17" i="8"/>
  <c r="L17" i="8"/>
  <c r="K17" i="8"/>
  <c r="Z16" i="8"/>
  <c r="U16" i="8"/>
  <c r="Q16" i="8"/>
  <c r="P16" i="8"/>
  <c r="O16" i="8"/>
  <c r="N16" i="8"/>
  <c r="M16" i="8"/>
  <c r="L16" i="8"/>
  <c r="K16" i="8"/>
  <c r="Z15" i="8"/>
  <c r="U15" i="8"/>
  <c r="W15" i="8"/>
  <c r="Z14" i="8"/>
  <c r="U14" i="8"/>
  <c r="Q14" i="8"/>
  <c r="P14" i="8"/>
  <c r="O14" i="8"/>
  <c r="N14" i="8"/>
  <c r="M14" i="8"/>
  <c r="L14" i="8"/>
  <c r="K14" i="8"/>
  <c r="Z13" i="8"/>
  <c r="U13" i="8"/>
  <c r="Q13" i="8"/>
  <c r="P13" i="8"/>
  <c r="O13" i="8"/>
  <c r="N13" i="8"/>
  <c r="M13" i="8"/>
  <c r="L13" i="8"/>
  <c r="K13" i="8"/>
  <c r="Z12" i="8"/>
  <c r="U12" i="8"/>
  <c r="Q12" i="8"/>
  <c r="P12" i="8"/>
  <c r="O12" i="8"/>
  <c r="N12" i="8"/>
  <c r="M12" i="8"/>
  <c r="L12" i="8"/>
  <c r="K12" i="8"/>
  <c r="Z11" i="8"/>
  <c r="U11" i="8"/>
  <c r="Q11" i="8"/>
  <c r="P11" i="8"/>
  <c r="O11" i="8"/>
  <c r="N11" i="8"/>
  <c r="M11" i="8"/>
  <c r="L11" i="8"/>
  <c r="K11" i="8"/>
  <c r="Z10" i="8"/>
  <c r="U10" i="8"/>
  <c r="Q10" i="8"/>
  <c r="P10" i="8"/>
  <c r="O10" i="8"/>
  <c r="N10" i="8"/>
  <c r="M10" i="8"/>
  <c r="L10" i="8"/>
  <c r="K10" i="8"/>
  <c r="Z9" i="8"/>
  <c r="U9" i="8"/>
  <c r="Q9" i="8"/>
  <c r="P9" i="8"/>
  <c r="O9" i="8"/>
  <c r="N9" i="8"/>
  <c r="M9" i="8"/>
  <c r="L9" i="8"/>
  <c r="K9" i="8"/>
  <c r="I62" i="4"/>
  <c r="J62" i="4"/>
  <c r="K62" i="4"/>
  <c r="L62" i="4"/>
  <c r="M62" i="4"/>
  <c r="I63" i="4"/>
  <c r="J63" i="4"/>
  <c r="K63" i="4"/>
  <c r="L63" i="4"/>
  <c r="M63" i="4"/>
  <c r="I64" i="4"/>
  <c r="J64" i="4"/>
  <c r="K64" i="4"/>
  <c r="L64" i="4"/>
  <c r="M64" i="4"/>
  <c r="I65" i="4"/>
  <c r="J65" i="4"/>
  <c r="K65" i="4"/>
  <c r="L65" i="4"/>
  <c r="M65" i="4"/>
  <c r="X31" i="6"/>
  <c r="X32" i="6"/>
  <c r="X33" i="6"/>
  <c r="X34" i="6"/>
  <c r="X35" i="6"/>
  <c r="X36" i="6"/>
  <c r="X37" i="6"/>
  <c r="X38" i="6"/>
  <c r="X39" i="6"/>
  <c r="X40" i="6"/>
  <c r="X41" i="6"/>
  <c r="X54" i="6"/>
  <c r="X55" i="6"/>
  <c r="X56" i="6"/>
  <c r="X57" i="6"/>
  <c r="X58" i="6"/>
  <c r="X59" i="6"/>
  <c r="X60" i="6"/>
  <c r="X61" i="6"/>
  <c r="X62" i="6"/>
  <c r="X63" i="6"/>
  <c r="X64" i="6"/>
  <c r="X65" i="6"/>
  <c r="X42" i="6"/>
  <c r="X43" i="6"/>
  <c r="X44" i="6"/>
  <c r="X45" i="6"/>
  <c r="X46" i="6"/>
  <c r="X47" i="6"/>
  <c r="X48" i="6"/>
  <c r="X49" i="6"/>
  <c r="X50" i="6"/>
  <c r="X51" i="6"/>
  <c r="X52" i="6"/>
  <c r="X53" i="6"/>
  <c r="X66" i="6"/>
  <c r="X67" i="6"/>
  <c r="X68" i="6"/>
  <c r="X69" i="6"/>
  <c r="X70" i="6"/>
  <c r="X71" i="6"/>
  <c r="X72" i="6"/>
  <c r="X73" i="6"/>
  <c r="X74" i="6"/>
  <c r="X75" i="6"/>
  <c r="X76" i="6"/>
  <c r="X77" i="6"/>
  <c r="X78" i="6"/>
  <c r="X79" i="6"/>
  <c r="X80" i="6"/>
  <c r="X81" i="6"/>
  <c r="X82" i="6"/>
  <c r="X83" i="6"/>
  <c r="X84" i="6"/>
  <c r="X85" i="6"/>
  <c r="X86" i="6"/>
  <c r="X87" i="6"/>
  <c r="X88" i="6"/>
  <c r="X89" i="6"/>
  <c r="X90" i="6"/>
  <c r="X103" i="6"/>
  <c r="X104" i="6"/>
  <c r="X105" i="6"/>
  <c r="X106" i="6"/>
  <c r="X107" i="6"/>
  <c r="X108" i="6"/>
  <c r="X109" i="6"/>
  <c r="X110" i="6"/>
  <c r="X111" i="6"/>
  <c r="X112" i="6"/>
  <c r="X113" i="6"/>
  <c r="X114" i="6"/>
  <c r="X91" i="6"/>
  <c r="X92" i="6"/>
  <c r="X93" i="6"/>
  <c r="X94" i="6"/>
  <c r="X95" i="6"/>
  <c r="X96" i="6"/>
  <c r="X97" i="6"/>
  <c r="X98" i="6"/>
  <c r="X99" i="6"/>
  <c r="X100" i="6"/>
  <c r="X101" i="6"/>
  <c r="X102" i="6"/>
  <c r="X115" i="6"/>
  <c r="X116" i="6"/>
  <c r="X117" i="6"/>
  <c r="X118" i="6"/>
  <c r="X119" i="6"/>
  <c r="X120" i="6"/>
  <c r="X121" i="6"/>
  <c r="X122" i="6"/>
  <c r="X123" i="6"/>
  <c r="X124" i="6"/>
  <c r="X125" i="6"/>
  <c r="X126" i="6"/>
  <c r="X127" i="6"/>
  <c r="X128" i="6"/>
  <c r="X129" i="6"/>
  <c r="X130" i="6"/>
  <c r="X135" i="6"/>
  <c r="X136" i="6"/>
  <c r="X137" i="6"/>
  <c r="X138" i="6"/>
  <c r="X139" i="6"/>
  <c r="X140" i="6"/>
  <c r="X141" i="6"/>
  <c r="X142" i="6"/>
  <c r="X143" i="6"/>
  <c r="X144" i="6"/>
  <c r="X1140" i="6"/>
  <c r="X1141" i="6"/>
  <c r="X1142" i="6"/>
  <c r="X1143" i="6"/>
  <c r="X1144" i="6"/>
  <c r="X1145" i="6"/>
  <c r="X1146" i="6"/>
  <c r="X1147" i="6"/>
  <c r="X1148" i="6"/>
  <c r="X1149" i="6"/>
  <c r="X1150" i="6"/>
  <c r="X1151" i="6"/>
  <c r="X1152" i="6"/>
  <c r="X1153" i="6"/>
  <c r="X1154" i="6"/>
  <c r="X1155" i="6"/>
  <c r="X1156" i="6"/>
  <c r="X1157" i="6"/>
  <c r="X1158" i="6"/>
  <c r="X1159" i="6"/>
  <c r="X1160" i="6"/>
  <c r="X1161" i="6"/>
  <c r="X1162" i="6"/>
  <c r="X1163" i="6"/>
  <c r="X1164" i="6"/>
  <c r="X1165" i="6"/>
  <c r="X1166" i="6"/>
  <c r="X1167" i="6"/>
  <c r="X1168" i="6"/>
  <c r="X1169" i="6"/>
  <c r="X1170" i="6"/>
  <c r="X1171" i="6"/>
  <c r="X1172" i="6"/>
  <c r="X1173" i="6"/>
  <c r="X1174" i="6"/>
  <c r="X149" i="6"/>
  <c r="X150" i="6"/>
  <c r="X151" i="6"/>
  <c r="X152" i="6"/>
  <c r="X153" i="6"/>
  <c r="X154" i="6"/>
  <c r="X155" i="6"/>
  <c r="X156" i="6"/>
  <c r="X157" i="6"/>
  <c r="X158" i="6"/>
  <c r="X159" i="6"/>
  <c r="X160" i="6"/>
  <c r="X161" i="6"/>
  <c r="X162" i="6"/>
  <c r="X163" i="6"/>
  <c r="X164" i="6"/>
  <c r="X165" i="6"/>
  <c r="X166" i="6"/>
  <c r="X167" i="6"/>
  <c r="X168" i="6"/>
  <c r="X169" i="6"/>
  <c r="X170" i="6"/>
  <c r="X171" i="6"/>
  <c r="X172" i="6"/>
  <c r="X173" i="6"/>
  <c r="X174" i="6"/>
  <c r="X175" i="6"/>
  <c r="X176" i="6"/>
  <c r="X177" i="6"/>
  <c r="X178" i="6"/>
  <c r="X179" i="6"/>
  <c r="X180" i="6"/>
  <c r="X181" i="6"/>
  <c r="X184" i="6"/>
  <c r="X185" i="6"/>
  <c r="X186" i="6"/>
  <c r="X187" i="6"/>
  <c r="X188" i="6"/>
  <c r="X189" i="6"/>
  <c r="X190" i="6"/>
  <c r="X191" i="6"/>
  <c r="X192" i="6"/>
  <c r="X193" i="6"/>
  <c r="X194" i="6"/>
  <c r="X195" i="6"/>
  <c r="X196" i="6"/>
  <c r="X197" i="6"/>
  <c r="X198" i="6"/>
  <c r="X199" i="6"/>
  <c r="X200" i="6"/>
  <c r="X201" i="6"/>
  <c r="X202" i="6"/>
  <c r="X203" i="6"/>
  <c r="X204" i="6"/>
  <c r="X205" i="6"/>
  <c r="X206" i="6"/>
  <c r="X207" i="6"/>
  <c r="X208" i="6"/>
  <c r="X209" i="6"/>
  <c r="X210" i="6"/>
  <c r="X211" i="6"/>
  <c r="X212" i="6"/>
  <c r="X213" i="6"/>
  <c r="X214" i="6"/>
  <c r="X215" i="6"/>
  <c r="X216" i="6"/>
  <c r="X217" i="6"/>
  <c r="X218" i="6"/>
  <c r="X219" i="6"/>
  <c r="X220" i="6"/>
  <c r="X221" i="6"/>
  <c r="X222" i="6"/>
  <c r="X223" i="6"/>
  <c r="X224" i="6"/>
  <c r="X225" i="6"/>
  <c r="X226" i="6"/>
  <c r="X227" i="6"/>
  <c r="X228" i="6"/>
  <c r="X229" i="6"/>
  <c r="X230" i="6"/>
  <c r="X231" i="6"/>
  <c r="X232" i="6"/>
  <c r="X233" i="6"/>
  <c r="X234" i="6"/>
  <c r="X235" i="6"/>
  <c r="X236" i="6"/>
  <c r="X237" i="6"/>
  <c r="X238" i="6"/>
  <c r="X239" i="6"/>
  <c r="X240" i="6"/>
  <c r="X241" i="6"/>
  <c r="X242" i="6"/>
  <c r="X243" i="6"/>
  <c r="X244" i="6"/>
  <c r="X245" i="6"/>
  <c r="X246" i="6"/>
  <c r="X247" i="6"/>
  <c r="X248" i="6"/>
  <c r="X249" i="6"/>
  <c r="X250" i="6"/>
  <c r="X251" i="6"/>
  <c r="X252" i="6"/>
  <c r="X253" i="6"/>
  <c r="X254" i="6"/>
  <c r="X255" i="6"/>
  <c r="X256" i="6"/>
  <c r="X257" i="6"/>
  <c r="X258" i="6"/>
  <c r="X259" i="6"/>
  <c r="X260" i="6"/>
  <c r="X261" i="6"/>
  <c r="X262" i="6"/>
  <c r="X263" i="6"/>
  <c r="X264" i="6"/>
  <c r="X265" i="6"/>
  <c r="X266" i="6"/>
  <c r="X267" i="6"/>
  <c r="X268" i="6"/>
  <c r="X269" i="6"/>
  <c r="X350" i="6"/>
  <c r="X351" i="6"/>
  <c r="X352" i="6"/>
  <c r="X353" i="6"/>
  <c r="X354" i="6"/>
  <c r="X355" i="6"/>
  <c r="X356" i="6"/>
  <c r="X357" i="6"/>
  <c r="X358" i="6"/>
  <c r="X359" i="6"/>
  <c r="X360" i="6"/>
  <c r="X361" i="6"/>
  <c r="X362" i="6"/>
  <c r="X363" i="6"/>
  <c r="X364" i="6"/>
  <c r="X365" i="6"/>
  <c r="X366" i="6"/>
  <c r="X367" i="6"/>
  <c r="X368" i="6"/>
  <c r="X369" i="6"/>
  <c r="X370" i="6"/>
  <c r="X371" i="6"/>
  <c r="X372" i="6"/>
  <c r="X373" i="6"/>
  <c r="X374" i="6"/>
  <c r="X375" i="6"/>
  <c r="X376" i="6"/>
  <c r="X377" i="6"/>
  <c r="X378" i="6"/>
  <c r="X379" i="6"/>
  <c r="X380" i="6"/>
  <c r="X381" i="6"/>
  <c r="X382" i="6"/>
  <c r="X383" i="6"/>
  <c r="X384" i="6"/>
  <c r="X385" i="6"/>
  <c r="X386" i="6"/>
  <c r="X387" i="6"/>
  <c r="X388" i="6"/>
  <c r="X389" i="6"/>
  <c r="X390" i="6"/>
  <c r="X391" i="6"/>
  <c r="X392" i="6"/>
  <c r="X393" i="6"/>
  <c r="X394" i="6"/>
  <c r="X395" i="6"/>
  <c r="X396" i="6"/>
  <c r="X397" i="6"/>
  <c r="X398" i="6"/>
  <c r="X399" i="6"/>
  <c r="X400" i="6"/>
  <c r="X401" i="6"/>
  <c r="X402" i="6"/>
  <c r="X403" i="6"/>
  <c r="X404" i="6"/>
  <c r="X405" i="6"/>
  <c r="X406" i="6"/>
  <c r="X407" i="6"/>
  <c r="X408" i="6"/>
  <c r="X311" i="6"/>
  <c r="X312" i="6"/>
  <c r="X313" i="6"/>
  <c r="X314" i="6"/>
  <c r="X315" i="6"/>
  <c r="X316" i="6"/>
  <c r="X317" i="6"/>
  <c r="X318" i="6"/>
  <c r="X319" i="6"/>
  <c r="X320" i="6"/>
  <c r="X321" i="6"/>
  <c r="X322" i="6"/>
  <c r="X323" i="6"/>
  <c r="X324" i="6"/>
  <c r="X325" i="6"/>
  <c r="X326" i="6"/>
  <c r="X327" i="6"/>
  <c r="X328" i="6"/>
  <c r="X329" i="6"/>
  <c r="X330" i="6"/>
  <c r="X331" i="6"/>
  <c r="X332" i="6"/>
  <c r="X333" i="6"/>
  <c r="X334" i="6"/>
  <c r="X335" i="6"/>
  <c r="X336" i="6"/>
  <c r="X337" i="6"/>
  <c r="X338" i="6"/>
  <c r="X339" i="6"/>
  <c r="X340" i="6"/>
  <c r="X341" i="6"/>
  <c r="X342" i="6"/>
  <c r="X343" i="6"/>
  <c r="X344" i="6"/>
  <c r="X345" i="6"/>
  <c r="X346" i="6"/>
  <c r="X347" i="6"/>
  <c r="X348" i="6"/>
  <c r="X349" i="6"/>
  <c r="X284" i="6"/>
  <c r="X285" i="6"/>
  <c r="X286" i="6"/>
  <c r="X287" i="6"/>
  <c r="X288" i="6"/>
  <c r="X289" i="6"/>
  <c r="X290" i="6"/>
  <c r="X291" i="6"/>
  <c r="X292" i="6"/>
  <c r="X293" i="6"/>
  <c r="X294" i="6"/>
  <c r="X295" i="6"/>
  <c r="X296" i="6"/>
  <c r="X297" i="6"/>
  <c r="X298" i="6"/>
  <c r="X299" i="6"/>
  <c r="X300" i="6"/>
  <c r="X301" i="6"/>
  <c r="X302" i="6"/>
  <c r="X303" i="6"/>
  <c r="X304" i="6"/>
  <c r="X305" i="6"/>
  <c r="X306" i="6"/>
  <c r="X307" i="6"/>
  <c r="X308" i="6"/>
  <c r="X309" i="6"/>
  <c r="X310" i="6"/>
  <c r="X409" i="6"/>
  <c r="X410" i="6"/>
  <c r="X411" i="6"/>
  <c r="X412" i="6"/>
  <c r="X413" i="6"/>
  <c r="X414" i="6"/>
  <c r="X415" i="6"/>
  <c r="X416" i="6"/>
  <c r="X417" i="6"/>
  <c r="X418" i="6"/>
  <c r="X419" i="6"/>
  <c r="X420" i="6"/>
  <c r="X421" i="6"/>
  <c r="X422" i="6"/>
  <c r="X423" i="6"/>
  <c r="X424" i="6"/>
  <c r="X425" i="6"/>
  <c r="X426" i="6"/>
  <c r="X427" i="6"/>
  <c r="X428" i="6"/>
  <c r="X429" i="6"/>
  <c r="X430" i="6"/>
  <c r="X431" i="6"/>
  <c r="X432" i="6"/>
  <c r="X433" i="6"/>
  <c r="X434" i="6"/>
  <c r="X435" i="6"/>
  <c r="X436" i="6"/>
  <c r="X437" i="6"/>
  <c r="X438" i="6"/>
  <c r="X439" i="6"/>
  <c r="X440" i="6"/>
  <c r="X441" i="6"/>
  <c r="X442" i="6"/>
  <c r="X443" i="6"/>
  <c r="X444" i="6"/>
  <c r="X445" i="6"/>
  <c r="X446" i="6"/>
  <c r="X447" i="6"/>
  <c r="X448" i="6"/>
  <c r="X449" i="6"/>
  <c r="X451" i="6"/>
  <c r="X452" i="6"/>
  <c r="X453" i="6"/>
  <c r="X454" i="6"/>
  <c r="X455" i="6"/>
  <c r="X456" i="6"/>
  <c r="X457" i="6"/>
  <c r="X458" i="6"/>
  <c r="X459" i="6"/>
  <c r="X460" i="6"/>
  <c r="X461" i="6"/>
  <c r="X462" i="6"/>
  <c r="X463" i="6"/>
  <c r="X464" i="6"/>
  <c r="X465" i="6"/>
  <c r="X466" i="6"/>
  <c r="X467" i="6"/>
  <c r="X468" i="6"/>
  <c r="X469" i="6"/>
  <c r="X470" i="6"/>
  <c r="X471" i="6"/>
  <c r="X472" i="6"/>
  <c r="X503" i="6"/>
  <c r="X504" i="6"/>
  <c r="X505" i="6"/>
  <c r="X506" i="6"/>
  <c r="X507" i="6"/>
  <c r="X508" i="6"/>
  <c r="X509" i="6"/>
  <c r="X510" i="6"/>
  <c r="X511" i="6"/>
  <c r="X512" i="6"/>
  <c r="X513" i="6"/>
  <c r="X514" i="6"/>
  <c r="X515" i="6"/>
  <c r="X516" i="6"/>
  <c r="X517" i="6"/>
  <c r="X518" i="6"/>
  <c r="X519" i="6"/>
  <c r="X520" i="6"/>
  <c r="X521" i="6"/>
  <c r="X522" i="6"/>
  <c r="X523" i="6"/>
  <c r="X526" i="6"/>
  <c r="X527" i="6"/>
  <c r="X528" i="6"/>
  <c r="X529" i="6"/>
  <c r="X530" i="6"/>
  <c r="X531" i="6"/>
  <c r="X532" i="6"/>
  <c r="X533" i="6"/>
  <c r="X534" i="6"/>
  <c r="X535" i="6"/>
  <c r="X536" i="6"/>
  <c r="X537" i="6"/>
  <c r="X538" i="6"/>
  <c r="X541" i="6"/>
  <c r="X542" i="6"/>
  <c r="X543" i="6"/>
  <c r="X544" i="6"/>
  <c r="X545" i="6"/>
  <c r="X546" i="6"/>
  <c r="X547" i="6"/>
  <c r="X548" i="6"/>
  <c r="X549" i="6"/>
  <c r="X550" i="6"/>
  <c r="X551" i="6"/>
  <c r="X552" i="6"/>
  <c r="X553" i="6"/>
  <c r="X554" i="6"/>
  <c r="X555" i="6"/>
  <c r="X556" i="6"/>
  <c r="X557" i="6"/>
  <c r="X558" i="6"/>
  <c r="X559" i="6"/>
  <c r="X560" i="6"/>
  <c r="X561" i="6"/>
  <c r="X562" i="6"/>
  <c r="X563" i="6"/>
  <c r="X564" i="6"/>
  <c r="X565" i="6"/>
  <c r="X566" i="6"/>
  <c r="X567" i="6"/>
  <c r="X568" i="6"/>
  <c r="X569" i="6"/>
  <c r="X570" i="6"/>
  <c r="X571" i="6"/>
  <c r="X572" i="6"/>
  <c r="X573" i="6"/>
  <c r="X574" i="6"/>
  <c r="X575" i="6"/>
  <c r="X576" i="6"/>
  <c r="X577" i="6"/>
  <c r="X578" i="6"/>
  <c r="X579" i="6"/>
  <c r="X580" i="6"/>
  <c r="X581" i="6"/>
  <c r="X582" i="6"/>
  <c r="X583" i="6"/>
  <c r="X584" i="6"/>
  <c r="X585" i="6"/>
  <c r="X586" i="6"/>
  <c r="X587" i="6"/>
  <c r="X588" i="6"/>
  <c r="X589" i="6"/>
  <c r="X590" i="6"/>
  <c r="X591" i="6"/>
  <c r="X592" i="6"/>
  <c r="X593" i="6"/>
  <c r="X594" i="6"/>
  <c r="X595" i="6"/>
  <c r="X596" i="6"/>
  <c r="X597" i="6"/>
  <c r="X598" i="6"/>
  <c r="X599" i="6"/>
  <c r="X600" i="6"/>
  <c r="X601" i="6"/>
  <c r="X602" i="6"/>
  <c r="X603" i="6"/>
  <c r="X604" i="6"/>
  <c r="X605" i="6"/>
  <c r="X606" i="6"/>
  <c r="X607" i="6"/>
  <c r="X608" i="6"/>
  <c r="X609" i="6"/>
  <c r="X610" i="6"/>
  <c r="X611" i="6"/>
  <c r="X612" i="6"/>
  <c r="X613" i="6"/>
  <c r="X614" i="6"/>
  <c r="X615" i="6"/>
  <c r="X616" i="6"/>
  <c r="X617" i="6"/>
  <c r="X618" i="6"/>
  <c r="X619" i="6"/>
  <c r="X620" i="6"/>
  <c r="X621" i="6"/>
  <c r="X622" i="6"/>
  <c r="X623" i="6"/>
  <c r="X624" i="6"/>
  <c r="X625" i="6"/>
  <c r="X626" i="6"/>
  <c r="X627" i="6"/>
  <c r="X628" i="6"/>
  <c r="X748" i="6"/>
  <c r="X749" i="6"/>
  <c r="X750" i="6"/>
  <c r="X751" i="6"/>
  <c r="X752" i="6"/>
  <c r="X753" i="6"/>
  <c r="X754" i="6"/>
  <c r="X755" i="6"/>
  <c r="X756" i="6"/>
  <c r="X757" i="6"/>
  <c r="X758" i="6"/>
  <c r="X759" i="6"/>
  <c r="X760" i="6"/>
  <c r="X761" i="6"/>
  <c r="X762" i="6"/>
  <c r="X763" i="6"/>
  <c r="X764" i="6"/>
  <c r="X765" i="6"/>
  <c r="X766" i="6"/>
  <c r="X767" i="6"/>
  <c r="X768" i="6"/>
  <c r="X769" i="6"/>
  <c r="X770" i="6"/>
  <c r="X771" i="6"/>
  <c r="X772" i="6"/>
  <c r="X773" i="6"/>
  <c r="X774" i="6"/>
  <c r="X775" i="6"/>
  <c r="X776" i="6"/>
  <c r="X777" i="6"/>
  <c r="X778" i="6"/>
  <c r="X779" i="6"/>
  <c r="X780" i="6"/>
  <c r="X781" i="6"/>
  <c r="X782" i="6"/>
  <c r="X783" i="6"/>
  <c r="X784" i="6"/>
  <c r="X785" i="6"/>
  <c r="X786" i="6"/>
  <c r="X787" i="6"/>
  <c r="X789" i="6"/>
  <c r="X790" i="6"/>
  <c r="X791" i="6"/>
  <c r="X792" i="6"/>
  <c r="X793" i="6"/>
  <c r="X794" i="6"/>
  <c r="X795" i="6"/>
  <c r="X796" i="6"/>
  <c r="X797" i="6"/>
  <c r="X798" i="6"/>
  <c r="X799" i="6"/>
  <c r="X800" i="6"/>
  <c r="X801" i="6"/>
  <c r="X802" i="6"/>
  <c r="X803" i="6"/>
  <c r="X804" i="6"/>
  <c r="X805" i="6"/>
  <c r="X806" i="6"/>
  <c r="X809" i="6"/>
  <c r="X810" i="6"/>
  <c r="X811" i="6"/>
  <c r="X812" i="6"/>
  <c r="X813" i="6"/>
  <c r="X814" i="6"/>
  <c r="X815" i="6"/>
  <c r="X816" i="6"/>
  <c r="X817" i="6"/>
  <c r="X818" i="6"/>
  <c r="X819" i="6"/>
  <c r="X820" i="6"/>
  <c r="X821" i="6"/>
  <c r="X822" i="6"/>
  <c r="X823" i="6"/>
  <c r="X824" i="6"/>
  <c r="X825" i="6"/>
  <c r="X826" i="6"/>
  <c r="X827" i="6"/>
  <c r="X828" i="6"/>
  <c r="X829" i="6"/>
  <c r="X830" i="6"/>
  <c r="X831" i="6"/>
  <c r="X832" i="6"/>
  <c r="X833" i="6"/>
  <c r="X834" i="6"/>
  <c r="X835" i="6"/>
  <c r="X836" i="6"/>
  <c r="X837" i="6"/>
  <c r="X838" i="6"/>
  <c r="X839" i="6"/>
  <c r="X840" i="6"/>
  <c r="X841" i="6"/>
  <c r="X842" i="6"/>
  <c r="X843" i="6"/>
  <c r="X844" i="6"/>
  <c r="X845" i="6"/>
  <c r="X846" i="6"/>
  <c r="X847" i="6"/>
  <c r="X848" i="6"/>
  <c r="X849" i="6"/>
  <c r="X850" i="6"/>
  <c r="X851" i="6"/>
  <c r="X852" i="6"/>
  <c r="X853" i="6"/>
  <c r="X854" i="6"/>
  <c r="X855" i="6"/>
  <c r="X856" i="6"/>
  <c r="X857" i="6"/>
  <c r="X858" i="6"/>
  <c r="X859" i="6"/>
  <c r="X860" i="6"/>
  <c r="X861" i="6"/>
  <c r="X862" i="6"/>
  <c r="X863" i="6"/>
  <c r="X864" i="6"/>
  <c r="X865" i="6"/>
  <c r="X866" i="6"/>
  <c r="X867" i="6"/>
  <c r="X868" i="6"/>
  <c r="X869" i="6"/>
  <c r="X870" i="6"/>
  <c r="X871" i="6"/>
  <c r="X872" i="6"/>
  <c r="X873" i="6"/>
  <c r="X874" i="6"/>
  <c r="X875" i="6"/>
  <c r="X876" i="6"/>
  <c r="X877" i="6"/>
  <c r="X878" i="6"/>
  <c r="X879" i="6"/>
  <c r="X880" i="6"/>
  <c r="X881" i="6"/>
  <c r="X882" i="6"/>
  <c r="X883" i="6"/>
  <c r="X884" i="6"/>
  <c r="X885" i="6"/>
  <c r="X886" i="6"/>
  <c r="X887" i="6"/>
  <c r="X888" i="6"/>
  <c r="X889" i="6"/>
  <c r="X890" i="6"/>
  <c r="X891" i="6"/>
  <c r="X892" i="6"/>
  <c r="X893" i="6"/>
  <c r="X894" i="6"/>
  <c r="X895" i="6"/>
  <c r="X896" i="6"/>
  <c r="X672" i="6"/>
  <c r="X673" i="6"/>
  <c r="X674" i="6"/>
  <c r="X675" i="6"/>
  <c r="X676" i="6"/>
  <c r="X677" i="6"/>
  <c r="X678" i="6"/>
  <c r="X679" i="6"/>
  <c r="X680" i="6"/>
  <c r="X681" i="6"/>
  <c r="X682" i="6"/>
  <c r="X683" i="6"/>
  <c r="X684" i="6"/>
  <c r="X685" i="6"/>
  <c r="X686" i="6"/>
  <c r="X687" i="6"/>
  <c r="X688" i="6"/>
  <c r="X689" i="6"/>
  <c r="X690" i="6"/>
  <c r="X691" i="6"/>
  <c r="X692" i="6"/>
  <c r="X693" i="6"/>
  <c r="X694" i="6"/>
  <c r="X695" i="6"/>
  <c r="X696" i="6"/>
  <c r="X697" i="6"/>
  <c r="X698" i="6"/>
  <c r="X699" i="6"/>
  <c r="X700" i="6"/>
  <c r="X701" i="6"/>
  <c r="X702" i="6"/>
  <c r="X703" i="6"/>
  <c r="X704" i="6"/>
  <c r="X705" i="6"/>
  <c r="X706" i="6"/>
  <c r="X707" i="6"/>
  <c r="X708" i="6"/>
  <c r="X709" i="6"/>
  <c r="X710" i="6"/>
  <c r="X711" i="6"/>
  <c r="X712" i="6"/>
  <c r="X713" i="6"/>
  <c r="X714" i="6"/>
  <c r="X715" i="6"/>
  <c r="X716" i="6"/>
  <c r="X720" i="6"/>
  <c r="X721" i="6"/>
  <c r="X722" i="6"/>
  <c r="X723" i="6"/>
  <c r="X724" i="6"/>
  <c r="X725" i="6"/>
  <c r="X726" i="6"/>
  <c r="X727" i="6"/>
  <c r="X728" i="6"/>
  <c r="X729" i="6"/>
  <c r="X730" i="6"/>
  <c r="X731" i="6"/>
  <c r="X732" i="6"/>
  <c r="X733" i="6"/>
  <c r="X734" i="6"/>
  <c r="X735" i="6"/>
  <c r="X736" i="6"/>
  <c r="X737" i="6"/>
  <c r="X738" i="6"/>
  <c r="X739" i="6"/>
  <c r="X740" i="6"/>
  <c r="X741" i="6"/>
  <c r="X742" i="6"/>
  <c r="X743" i="6"/>
  <c r="X744" i="6"/>
  <c r="X745" i="6"/>
  <c r="X925" i="6"/>
  <c r="X926" i="6"/>
  <c r="X927" i="6"/>
  <c r="X928" i="6"/>
  <c r="X929" i="6"/>
  <c r="X930" i="6"/>
  <c r="X931" i="6"/>
  <c r="X932" i="6"/>
  <c r="X933" i="6"/>
  <c r="X934" i="6"/>
  <c r="X935" i="6"/>
  <c r="X936" i="6"/>
  <c r="X937" i="6"/>
  <c r="X938" i="6"/>
  <c r="X939" i="6"/>
  <c r="X940" i="6"/>
  <c r="X941" i="6"/>
  <c r="X942" i="6"/>
  <c r="X943" i="6"/>
  <c r="X944" i="6"/>
  <c r="X945" i="6"/>
  <c r="X946" i="6"/>
  <c r="X947" i="6"/>
  <c r="X948" i="6"/>
  <c r="X949" i="6"/>
  <c r="X897" i="6"/>
  <c r="X898" i="6"/>
  <c r="X899" i="6"/>
  <c r="X900" i="6"/>
  <c r="X901" i="6"/>
  <c r="X902" i="6"/>
  <c r="X903" i="6"/>
  <c r="X904" i="6"/>
  <c r="X905" i="6"/>
  <c r="X906" i="6"/>
  <c r="X907" i="6"/>
  <c r="X908" i="6"/>
  <c r="X909" i="6"/>
  <c r="X910" i="6"/>
  <c r="X911" i="6"/>
  <c r="X912" i="6"/>
  <c r="X913" i="6"/>
  <c r="X914" i="6"/>
  <c r="X915" i="6"/>
  <c r="X916" i="6"/>
  <c r="X917" i="6"/>
  <c r="X918" i="6"/>
  <c r="X919" i="6"/>
  <c r="X920" i="6"/>
  <c r="X921" i="6"/>
  <c r="X922" i="6"/>
  <c r="X923" i="6"/>
  <c r="X924" i="6"/>
  <c r="X950" i="6"/>
  <c r="X951" i="6"/>
  <c r="X952" i="6"/>
  <c r="X953" i="6"/>
  <c r="X954" i="6"/>
  <c r="X955" i="6"/>
  <c r="X956" i="6"/>
  <c r="X957" i="6"/>
  <c r="X958" i="6"/>
  <c r="X959" i="6"/>
  <c r="X960" i="6"/>
  <c r="X961" i="6"/>
  <c r="X962" i="6"/>
  <c r="X963" i="6"/>
  <c r="X964" i="6"/>
  <c r="X965" i="6"/>
  <c r="X966" i="6"/>
  <c r="X967" i="6"/>
  <c r="X968" i="6"/>
  <c r="X969" i="6"/>
  <c r="X970" i="6"/>
  <c r="X971" i="6"/>
  <c r="X972" i="6"/>
  <c r="X973" i="6"/>
  <c r="X974" i="6"/>
  <c r="X975" i="6"/>
  <c r="X976" i="6"/>
  <c r="X978" i="6"/>
  <c r="X979" i="6"/>
  <c r="X980" i="6"/>
  <c r="X981" i="6"/>
  <c r="X982" i="6"/>
  <c r="X983" i="6"/>
  <c r="X984" i="6"/>
  <c r="X985" i="6"/>
  <c r="X986" i="6"/>
  <c r="X987" i="6"/>
  <c r="X988" i="6"/>
  <c r="X989" i="6"/>
  <c r="X990" i="6"/>
  <c r="X1048" i="6"/>
  <c r="X1049" i="6"/>
  <c r="X1050" i="6"/>
  <c r="X1051" i="6"/>
  <c r="X1052" i="6"/>
  <c r="X1053" i="6"/>
  <c r="X1054" i="6"/>
  <c r="X1055" i="6"/>
  <c r="X1056" i="6"/>
  <c r="X1057" i="6"/>
  <c r="X1058" i="6"/>
  <c r="X1059" i="6"/>
  <c r="X1060" i="6"/>
  <c r="X1061" i="6"/>
  <c r="X1062" i="6"/>
  <c r="X1063" i="6"/>
  <c r="X1064" i="6"/>
  <c r="X1065" i="6"/>
  <c r="X1066" i="6"/>
  <c r="X1067" i="6"/>
  <c r="X1068" i="6"/>
  <c r="X1069" i="6"/>
  <c r="X1070" i="6"/>
  <c r="X1071" i="6"/>
  <c r="X1072" i="6"/>
  <c r="X1073" i="6"/>
  <c r="X1074" i="6"/>
  <c r="X1075" i="6"/>
  <c r="X1076" i="6"/>
  <c r="X1077" i="6"/>
  <c r="X1078" i="6"/>
  <c r="X1079" i="6"/>
  <c r="X1080" i="6"/>
  <c r="X1081" i="6"/>
  <c r="X1082" i="6"/>
  <c r="X1083" i="6"/>
  <c r="X1084" i="6"/>
  <c r="X1085" i="6"/>
  <c r="X1086" i="6"/>
  <c r="X1087" i="6"/>
  <c r="X1088" i="6"/>
  <c r="X1089" i="6"/>
  <c r="X1090" i="6"/>
  <c r="X1091" i="6"/>
  <c r="X1092" i="6"/>
  <c r="X1093" i="6"/>
  <c r="X1094" i="6"/>
  <c r="X1095" i="6"/>
  <c r="X1096" i="6"/>
  <c r="X1097" i="6"/>
  <c r="X1098" i="6"/>
  <c r="X1099" i="6"/>
  <c r="X1100" i="6"/>
  <c r="X1369" i="6"/>
  <c r="X1370" i="6"/>
  <c r="X1371" i="6"/>
  <c r="X1372" i="6"/>
  <c r="X1373" i="6"/>
  <c r="X1374" i="6"/>
  <c r="X1375" i="6"/>
  <c r="X1376" i="6"/>
  <c r="X1418" i="6"/>
  <c r="X1419" i="6"/>
  <c r="X1420" i="6"/>
  <c r="X1421" i="6"/>
  <c r="X1422" i="6"/>
  <c r="X1423" i="6"/>
  <c r="X1424" i="6"/>
  <c r="X1425" i="6"/>
  <c r="X1426" i="6"/>
  <c r="X1427" i="6"/>
  <c r="X1428" i="6"/>
  <c r="X1429" i="6"/>
  <c r="X1430" i="6"/>
  <c r="X1431" i="6"/>
  <c r="X1432" i="6"/>
  <c r="X1433" i="6"/>
  <c r="X1434" i="6"/>
  <c r="X1377" i="6"/>
  <c r="X1378" i="6"/>
  <c r="X1379" i="6"/>
  <c r="X1380" i="6"/>
  <c r="X1381" i="6"/>
  <c r="X1382" i="6"/>
  <c r="X1383" i="6"/>
  <c r="X1384" i="6"/>
  <c r="X1385" i="6"/>
  <c r="X1386" i="6"/>
  <c r="X1387" i="6"/>
  <c r="X1388" i="6"/>
  <c r="X1389" i="6"/>
  <c r="X1390" i="6"/>
  <c r="X1391" i="6"/>
  <c r="X1392" i="6"/>
  <c r="X1393" i="6"/>
  <c r="X1394" i="6"/>
  <c r="X1395" i="6"/>
  <c r="X1396" i="6"/>
  <c r="X1397" i="6"/>
  <c r="X1398" i="6"/>
  <c r="X1400" i="6"/>
  <c r="X1401" i="6"/>
  <c r="X1402" i="6"/>
  <c r="X1403" i="6"/>
  <c r="X1404" i="6"/>
  <c r="X1405" i="6"/>
  <c r="X1406" i="6"/>
  <c r="X1407" i="6"/>
  <c r="X1408" i="6"/>
  <c r="X1409" i="6"/>
  <c r="X1410" i="6"/>
  <c r="X1411" i="6"/>
  <c r="X1412" i="6"/>
  <c r="X1413" i="6"/>
  <c r="X1414" i="6"/>
  <c r="X1415" i="6"/>
  <c r="X1416" i="6"/>
  <c r="X1435" i="6"/>
  <c r="X1436" i="6"/>
  <c r="X1437" i="6"/>
  <c r="X1438" i="6"/>
  <c r="X1439" i="6"/>
  <c r="X1440" i="6"/>
  <c r="X1441" i="6"/>
  <c r="X1442" i="6"/>
  <c r="X1443" i="6"/>
  <c r="X1444" i="6"/>
  <c r="X1445" i="6"/>
  <c r="X1446" i="6"/>
  <c r="X1447" i="6"/>
  <c r="X1448" i="6"/>
  <c r="X1449" i="6"/>
  <c r="X1450" i="6"/>
  <c r="X1451" i="6"/>
  <c r="X1452" i="6"/>
  <c r="X1453" i="6"/>
  <c r="X1454" i="6"/>
  <c r="X1455" i="6"/>
  <c r="X1456" i="6"/>
  <c r="X1457" i="6"/>
  <c r="X1458" i="6"/>
  <c r="X1459" i="6"/>
  <c r="X1460" i="6"/>
  <c r="X1461" i="6"/>
  <c r="X1462" i="6"/>
  <c r="X1463" i="6"/>
  <c r="X1464" i="6"/>
  <c r="X1465" i="6"/>
  <c r="X1175" i="6"/>
  <c r="X1176" i="6"/>
  <c r="X1177" i="6"/>
  <c r="X1178" i="6"/>
  <c r="X1179" i="6"/>
  <c r="X1180" i="6"/>
  <c r="X1181" i="6"/>
  <c r="X1182" i="6"/>
  <c r="X1183" i="6"/>
  <c r="X1184" i="6"/>
  <c r="X1185" i="6"/>
  <c r="X1186" i="6"/>
  <c r="X1187" i="6"/>
  <c r="X1188" i="6"/>
  <c r="X1189" i="6"/>
  <c r="X1190" i="6"/>
  <c r="X1191" i="6"/>
  <c r="X1192" i="6"/>
  <c r="X1193" i="6"/>
  <c r="X1194" i="6"/>
  <c r="X1195" i="6"/>
  <c r="X1196" i="6"/>
  <c r="X1197" i="6"/>
  <c r="X1198" i="6"/>
  <c r="X1199" i="6"/>
  <c r="X1200" i="6"/>
  <c r="X1201" i="6"/>
  <c r="X1202" i="6"/>
  <c r="X1203" i="6"/>
  <c r="X1204" i="6"/>
  <c r="X1205" i="6"/>
  <c r="X1206" i="6"/>
  <c r="X1207" i="6"/>
  <c r="X1208" i="6"/>
  <c r="X1209" i="6"/>
  <c r="X1210" i="6"/>
  <c r="X1211" i="6"/>
  <c r="X1212" i="6"/>
  <c r="X1213" i="6"/>
  <c r="X1214" i="6"/>
  <c r="X1253" i="6"/>
  <c r="X1254" i="6"/>
  <c r="X1255" i="6"/>
  <c r="X1256" i="6"/>
  <c r="X1257" i="6"/>
  <c r="X1258" i="6"/>
  <c r="X1259" i="6"/>
  <c r="X1260" i="6"/>
  <c r="X1261" i="6"/>
  <c r="X1262" i="6"/>
  <c r="X1263" i="6"/>
  <c r="X1264" i="6"/>
  <c r="X1265" i="6"/>
  <c r="X1266" i="6"/>
  <c r="X1267" i="6"/>
  <c r="X1268" i="6"/>
  <c r="X1269" i="6"/>
  <c r="X1270" i="6"/>
  <c r="X1271" i="6"/>
  <c r="X1272" i="6"/>
  <c r="X1273" i="6"/>
  <c r="X1274" i="6"/>
  <c r="X1275" i="6"/>
  <c r="X1276" i="6"/>
  <c r="X1277" i="6"/>
  <c r="X1278" i="6"/>
  <c r="X1279" i="6"/>
  <c r="X1280" i="6"/>
  <c r="X1281" i="6"/>
  <c r="X1282" i="6"/>
  <c r="X1283" i="6"/>
  <c r="X1284" i="6"/>
  <c r="X1285" i="6"/>
  <c r="X1286" i="6"/>
  <c r="X1287" i="6"/>
  <c r="X1288" i="6"/>
  <c r="X1289" i="6"/>
  <c r="X1290" i="6"/>
  <c r="X1291" i="6"/>
  <c r="X1292" i="6"/>
  <c r="X1293" i="6"/>
  <c r="X1294" i="6"/>
  <c r="X1295" i="6"/>
  <c r="X1296" i="6"/>
  <c r="X1297" i="6"/>
  <c r="X1298" i="6"/>
  <c r="X1299" i="6"/>
  <c r="X1300" i="6"/>
  <c r="X1301" i="6"/>
  <c r="X1302" i="6"/>
  <c r="X1303" i="6"/>
  <c r="X1304" i="6"/>
  <c r="X1305" i="6"/>
  <c r="X1306" i="6"/>
  <c r="X1307" i="6"/>
  <c r="X1308" i="6"/>
  <c r="X1309" i="6"/>
  <c r="X1310" i="6"/>
  <c r="X1311" i="6"/>
  <c r="X1312" i="6"/>
  <c r="X1313" i="6"/>
  <c r="X1314" i="6"/>
  <c r="X1315" i="6"/>
  <c r="X1316" i="6"/>
  <c r="X1317" i="6"/>
  <c r="X1318" i="6"/>
  <c r="X1319" i="6"/>
  <c r="X1320" i="6"/>
  <c r="X1321" i="6"/>
  <c r="X1322" i="6"/>
  <c r="X1323" i="6"/>
  <c r="X1324" i="6"/>
  <c r="X1325" i="6"/>
  <c r="X1326" i="6"/>
  <c r="X1327" i="6"/>
  <c r="X1328" i="6"/>
  <c r="X1329" i="6"/>
  <c r="X1330" i="6"/>
  <c r="X1331" i="6"/>
  <c r="X1332" i="6"/>
  <c r="X1333" i="6"/>
  <c r="X1334" i="6"/>
  <c r="X1339" i="6"/>
  <c r="X1340" i="6"/>
  <c r="X1215" i="6"/>
  <c r="X1216" i="6"/>
  <c r="X1217" i="6"/>
  <c r="X1218" i="6"/>
  <c r="X1219" i="6"/>
  <c r="X1220" i="6"/>
  <c r="X1221" i="6"/>
  <c r="X1222" i="6"/>
  <c r="X1223" i="6"/>
  <c r="X1224" i="6"/>
  <c r="X1225" i="6"/>
  <c r="X1226" i="6"/>
  <c r="X1227" i="6"/>
  <c r="X1228" i="6"/>
  <c r="X1229" i="6"/>
  <c r="X1230" i="6"/>
  <c r="X1231" i="6"/>
  <c r="X1232" i="6"/>
  <c r="X1233" i="6"/>
  <c r="X1234" i="6"/>
  <c r="X1235" i="6"/>
  <c r="X1236" i="6"/>
  <c r="X1237" i="6"/>
  <c r="X1238" i="6"/>
  <c r="X1239" i="6"/>
  <c r="X1240" i="6"/>
  <c r="X1241" i="6"/>
  <c r="X1242" i="6"/>
  <c r="X1243" i="6"/>
  <c r="X1244" i="6"/>
  <c r="X1245" i="6"/>
  <c r="X1246" i="6"/>
  <c r="X1247" i="6"/>
  <c r="X1248" i="6"/>
  <c r="X1249" i="6"/>
  <c r="X1250" i="6"/>
  <c r="X1251" i="6"/>
  <c r="X1252" i="6"/>
  <c r="X1466" i="6"/>
  <c r="X1467" i="6"/>
  <c r="X1468" i="6"/>
  <c r="X1469" i="6"/>
  <c r="X1470" i="6"/>
  <c r="X1471" i="6"/>
  <c r="X1472" i="6"/>
  <c r="X1473" i="6"/>
  <c r="X1474" i="6"/>
  <c r="X1475" i="6"/>
  <c r="X1476" i="6"/>
  <c r="X1477" i="6"/>
  <c r="X1478" i="6"/>
  <c r="X1479" i="6"/>
  <c r="X631" i="6"/>
  <c r="X632" i="6"/>
  <c r="X633" i="6"/>
  <c r="X634" i="6"/>
  <c r="X635" i="6"/>
  <c r="X636" i="6"/>
  <c r="X637" i="6"/>
  <c r="X638" i="6"/>
  <c r="X639" i="6"/>
  <c r="X640" i="6"/>
  <c r="X641" i="6"/>
  <c r="X642" i="6"/>
  <c r="X643" i="6"/>
  <c r="X644" i="6"/>
  <c r="X645" i="6"/>
  <c r="X646" i="6"/>
  <c r="X647" i="6"/>
  <c r="X648" i="6"/>
  <c r="X649" i="6"/>
  <c r="X650" i="6"/>
  <c r="X651" i="6"/>
  <c r="X652" i="6"/>
  <c r="X653" i="6"/>
  <c r="X654" i="6"/>
  <c r="X655" i="6"/>
  <c r="X656" i="6"/>
  <c r="X657" i="6"/>
  <c r="X658" i="6"/>
  <c r="X659" i="6"/>
  <c r="X660" i="6"/>
  <c r="X661" i="6"/>
  <c r="X662" i="6"/>
  <c r="X663" i="6"/>
  <c r="X664" i="6"/>
  <c r="X665" i="6"/>
  <c r="X666" i="6"/>
  <c r="X667" i="6"/>
  <c r="X668" i="6"/>
  <c r="X669" i="6"/>
  <c r="X670" i="6"/>
  <c r="X671" i="6"/>
  <c r="X1542" i="6"/>
  <c r="X1543" i="6"/>
  <c r="X1544" i="6"/>
  <c r="X1545" i="6"/>
  <c r="X1546" i="6"/>
  <c r="X1547" i="6"/>
  <c r="X1548" i="6"/>
  <c r="X1549" i="6"/>
  <c r="X1550" i="6"/>
  <c r="X1551" i="6"/>
  <c r="X1552" i="6"/>
  <c r="X1553" i="6"/>
  <c r="X1554" i="6"/>
  <c r="X1555" i="6"/>
  <c r="X1556" i="6"/>
  <c r="X1557" i="6"/>
  <c r="X1558" i="6"/>
  <c r="X1559" i="6"/>
  <c r="X1560" i="6"/>
  <c r="X1561" i="6"/>
  <c r="X1562" i="6"/>
  <c r="X1563" i="6"/>
  <c r="X1564" i="6"/>
  <c r="X1565" i="6"/>
  <c r="X1566" i="6"/>
  <c r="X1567" i="6"/>
  <c r="X1568" i="6"/>
  <c r="X1569" i="6"/>
  <c r="X1570" i="6"/>
  <c r="X1571" i="6"/>
  <c r="X1572" i="6"/>
  <c r="X1573" i="6"/>
  <c r="X1574" i="6"/>
  <c r="X1575" i="6"/>
  <c r="X1576" i="6"/>
  <c r="X1577" i="6"/>
  <c r="X1578" i="6"/>
  <c r="X1579" i="6"/>
  <c r="X1580" i="6"/>
  <c r="X1581" i="6"/>
  <c r="X1584" i="6"/>
  <c r="X1585" i="6"/>
  <c r="X1586" i="6"/>
  <c r="X1587" i="6"/>
  <c r="X1588" i="6"/>
  <c r="X1589" i="6"/>
  <c r="X1590" i="6"/>
  <c r="X1591" i="6"/>
  <c r="X1592" i="6"/>
  <c r="X1593" i="6"/>
  <c r="X1594" i="6"/>
  <c r="X1595" i="6"/>
  <c r="X1596" i="6"/>
  <c r="X1597" i="6"/>
  <c r="X1598" i="6"/>
  <c r="X1600" i="6"/>
  <c r="X1601" i="6"/>
  <c r="X1602" i="6"/>
  <c r="X1603" i="6"/>
  <c r="X1604" i="6"/>
  <c r="X1605" i="6"/>
  <c r="X1606" i="6"/>
  <c r="X1607" i="6"/>
  <c r="X1608" i="6"/>
  <c r="X1609" i="6"/>
  <c r="X1610" i="6"/>
  <c r="X1611" i="6"/>
  <c r="X1612" i="6"/>
  <c r="X1613" i="6"/>
  <c r="X1614" i="6"/>
  <c r="X1615" i="6"/>
  <c r="X1616" i="6"/>
  <c r="X1617" i="6"/>
  <c r="X1618" i="6"/>
  <c r="X1619" i="6"/>
  <c r="X1620" i="6"/>
  <c r="X1621" i="6"/>
  <c r="X1622" i="6"/>
  <c r="X1623" i="6"/>
  <c r="X1624" i="6"/>
  <c r="X1625" i="6"/>
  <c r="X1626" i="6"/>
  <c r="X1627" i="6"/>
  <c r="X1628" i="6"/>
  <c r="X1629" i="6"/>
  <c r="X1630" i="6"/>
  <c r="X1631" i="6"/>
  <c r="X1632" i="6"/>
  <c r="X1633" i="6"/>
  <c r="X1634" i="6"/>
  <c r="X1635" i="6"/>
  <c r="X1636" i="6"/>
  <c r="X1637" i="6"/>
  <c r="X1638" i="6"/>
  <c r="X1639" i="6"/>
  <c r="X1640" i="6"/>
  <c r="X1641" i="6"/>
  <c r="X1642" i="6"/>
  <c r="X1643" i="6"/>
  <c r="X1644" i="6"/>
  <c r="X1645" i="6"/>
  <c r="X1646" i="6"/>
  <c r="X1647" i="6"/>
  <c r="X1648" i="6"/>
  <c r="X1649" i="6"/>
  <c r="X1650" i="6"/>
  <c r="X1651" i="6"/>
  <c r="X1652" i="6"/>
  <c r="X1653" i="6"/>
  <c r="X1654" i="6"/>
  <c r="X1655" i="6"/>
  <c r="X1656" i="6"/>
  <c r="X1657" i="6"/>
  <c r="X1658" i="6"/>
  <c r="X1659" i="6"/>
  <c r="X1660" i="6"/>
  <c r="X1661" i="6"/>
  <c r="X1662" i="6"/>
  <c r="X1663" i="6"/>
  <c r="X1664" i="6"/>
  <c r="X1665" i="6"/>
  <c r="X1666" i="6"/>
  <c r="X1667" i="6"/>
  <c r="X1668" i="6"/>
  <c r="X1669" i="6"/>
  <c r="X1670" i="6"/>
  <c r="X1671" i="6"/>
  <c r="X1672" i="6"/>
  <c r="X1673" i="6"/>
  <c r="X1674" i="6"/>
  <c r="X1675" i="6"/>
  <c r="X1676" i="6"/>
  <c r="X1677" i="6"/>
  <c r="X1678" i="6"/>
  <c r="X1679" i="6"/>
  <c r="X1680" i="6"/>
  <c r="X1681" i="6"/>
  <c r="X1682" i="6"/>
  <c r="X1683" i="6"/>
  <c r="X1684" i="6"/>
  <c r="X1685" i="6"/>
  <c r="X1686" i="6"/>
  <c r="X1687" i="6"/>
  <c r="X1688" i="6"/>
  <c r="X1689" i="6"/>
  <c r="X1690" i="6"/>
  <c r="X1691" i="6"/>
  <c r="X1692" i="6"/>
  <c r="X1693" i="6"/>
  <c r="X1694" i="6"/>
  <c r="X1695" i="6"/>
  <c r="X1696" i="6"/>
  <c r="X1697" i="6"/>
  <c r="X1698" i="6"/>
  <c r="X1699" i="6"/>
  <c r="X1700" i="6"/>
  <c r="X1701" i="6"/>
  <c r="X1702" i="6"/>
  <c r="X1703" i="6"/>
  <c r="X1704" i="6"/>
  <c r="X1705" i="6"/>
  <c r="X1706" i="6"/>
  <c r="X1707" i="6"/>
  <c r="X1708" i="6"/>
  <c r="X1709" i="6"/>
  <c r="X1710" i="6"/>
  <c r="X1711" i="6"/>
  <c r="X1712" i="6"/>
  <c r="X1713" i="6"/>
  <c r="X1714" i="6"/>
  <c r="X1715" i="6"/>
  <c r="X1716" i="6"/>
  <c r="X1717" i="6"/>
  <c r="X1718" i="6"/>
  <c r="X1719" i="6"/>
  <c r="X1720" i="6"/>
  <c r="X1721" i="6"/>
  <c r="X1769" i="6"/>
  <c r="X1770" i="6"/>
  <c r="X1771" i="6"/>
  <c r="X1772" i="6"/>
  <c r="X1773" i="6"/>
  <c r="X1774" i="6"/>
  <c r="X1775" i="6"/>
  <c r="X1776" i="6"/>
  <c r="X1777" i="6"/>
  <c r="X1778" i="6"/>
  <c r="X1779" i="6"/>
  <c r="X1780" i="6"/>
  <c r="X1781" i="6"/>
  <c r="X1782" i="6"/>
  <c r="X1783" i="6"/>
  <c r="X1784" i="6"/>
  <c r="X1785" i="6"/>
  <c r="X1786" i="6"/>
  <c r="X1787" i="6"/>
  <c r="X1788" i="6"/>
  <c r="X1789" i="6"/>
  <c r="X1790" i="6"/>
  <c r="X1791" i="6"/>
  <c r="X1792" i="6"/>
  <c r="X1793" i="6"/>
  <c r="X1794" i="6"/>
  <c r="X1795" i="6"/>
  <c r="X1796" i="6"/>
  <c r="X1797" i="6"/>
  <c r="X1798" i="6"/>
  <c r="X1799" i="6"/>
  <c r="X1800" i="6"/>
  <c r="X1801" i="6"/>
  <c r="X1802" i="6"/>
  <c r="X1803" i="6"/>
  <c r="X1804" i="6"/>
  <c r="X1805" i="6"/>
  <c r="X1806" i="6"/>
  <c r="X1807" i="6"/>
  <c r="X1808" i="6"/>
  <c r="X1809" i="6"/>
  <c r="X1810" i="6"/>
  <c r="X1811" i="6"/>
  <c r="X1812" i="6"/>
  <c r="X1813" i="6"/>
  <c r="X1814" i="6"/>
  <c r="X1815" i="6"/>
  <c r="X1816" i="6"/>
  <c r="X1817" i="6"/>
  <c r="X1818" i="6"/>
  <c r="X1819" i="6"/>
  <c r="X1820" i="6"/>
  <c r="X1821" i="6"/>
  <c r="X1822" i="6"/>
  <c r="X1823" i="6"/>
  <c r="X1824" i="6"/>
  <c r="X1825" i="6"/>
  <c r="X1826" i="6"/>
  <c r="X1827" i="6"/>
  <c r="X1828" i="6"/>
  <c r="X1829" i="6"/>
  <c r="X1830" i="6"/>
  <c r="X1831" i="6"/>
  <c r="X1832" i="6"/>
  <c r="X1833" i="6"/>
  <c r="X1834" i="6"/>
  <c r="X1835" i="6"/>
  <c r="X1836" i="6"/>
  <c r="X1837" i="6"/>
  <c r="X1838" i="6"/>
  <c r="X1839" i="6"/>
  <c r="X1840" i="6"/>
  <c r="X1841" i="6"/>
  <c r="X1842" i="6"/>
  <c r="X1843" i="6"/>
  <c r="X1844" i="6"/>
  <c r="X1845" i="6"/>
  <c r="X1846" i="6"/>
  <c r="X1847" i="6"/>
  <c r="X1848" i="6"/>
  <c r="X1849" i="6"/>
  <c r="X1850" i="6"/>
  <c r="X1851" i="6"/>
  <c r="X1852" i="6"/>
  <c r="X1853" i="6"/>
  <c r="X1854" i="6"/>
  <c r="X1855" i="6"/>
  <c r="X1856" i="6"/>
  <c r="X1857" i="6"/>
  <c r="X1858" i="6"/>
  <c r="X1859" i="6"/>
  <c r="X1860" i="6"/>
  <c r="X1861" i="6"/>
  <c r="X1862" i="6"/>
  <c r="X1863" i="6"/>
  <c r="X1864" i="6"/>
  <c r="X1865" i="6"/>
  <c r="X1866" i="6"/>
  <c r="X1867" i="6"/>
  <c r="X1868" i="6"/>
  <c r="X1869" i="6"/>
  <c r="X1870" i="6"/>
  <c r="X1871" i="6"/>
  <c r="X1872" i="6"/>
  <c r="X1873" i="6"/>
  <c r="X1874" i="6"/>
  <c r="X1875" i="6"/>
  <c r="X1876" i="6"/>
  <c r="X1877" i="6"/>
  <c r="X1878" i="6"/>
  <c r="X1879" i="6"/>
  <c r="X1880" i="6"/>
  <c r="X1881" i="6"/>
  <c r="X1882" i="6"/>
  <c r="X1883" i="6"/>
  <c r="X1884" i="6"/>
  <c r="X1885" i="6"/>
  <c r="X1886" i="6"/>
  <c r="X1887" i="6"/>
  <c r="X1888" i="6"/>
  <c r="X1889" i="6"/>
  <c r="X1890" i="6"/>
  <c r="X1891" i="6"/>
  <c r="X1892" i="6"/>
  <c r="X1893" i="6"/>
  <c r="X1894" i="6"/>
  <c r="X1895" i="6"/>
  <c r="X1896" i="6"/>
  <c r="X1897" i="6"/>
  <c r="X1898" i="6"/>
  <c r="X1899" i="6"/>
  <c r="X1900" i="6"/>
  <c r="X1901" i="6"/>
  <c r="X1902" i="6"/>
  <c r="X1752" i="6"/>
  <c r="X1753" i="6"/>
  <c r="X1754" i="6"/>
  <c r="X1755" i="6"/>
  <c r="X1756" i="6"/>
  <c r="X1757" i="6"/>
  <c r="X1758" i="6"/>
  <c r="X1759" i="6"/>
  <c r="X1760" i="6"/>
  <c r="X1761" i="6"/>
  <c r="X1762" i="6"/>
  <c r="X1763" i="6"/>
  <c r="X1764" i="6"/>
  <c r="X1765" i="6"/>
  <c r="X1766" i="6"/>
  <c r="X1767" i="6"/>
  <c r="X1768" i="6"/>
  <c r="X1946" i="6"/>
  <c r="X1947" i="6"/>
  <c r="X1948" i="6"/>
  <c r="X1949" i="6"/>
  <c r="X1950" i="6"/>
  <c r="X1951" i="6"/>
  <c r="X1952" i="6"/>
  <c r="X1953" i="6"/>
  <c r="X1954" i="6"/>
  <c r="X1955" i="6"/>
  <c r="X1956" i="6"/>
  <c r="X1957" i="6"/>
  <c r="X1958" i="6"/>
  <c r="X1959" i="6"/>
  <c r="X1960" i="6"/>
  <c r="X1961" i="6"/>
  <c r="X1962" i="6"/>
  <c r="X1963" i="6"/>
  <c r="X1964" i="6"/>
  <c r="X1965" i="6"/>
  <c r="X1966" i="6"/>
  <c r="X1967" i="6"/>
  <c r="X1968" i="6"/>
  <c r="X1969" i="6"/>
  <c r="X1970" i="6"/>
  <c r="X1971" i="6"/>
  <c r="X1972" i="6"/>
  <c r="X1973" i="6"/>
  <c r="X1974" i="6"/>
  <c r="X1975" i="6"/>
  <c r="X1976" i="6"/>
  <c r="X1977" i="6"/>
  <c r="X1978" i="6"/>
  <c r="X1979" i="6"/>
  <c r="X1980" i="6"/>
  <c r="X1981" i="6"/>
  <c r="X1982" i="6"/>
  <c r="X1983" i="6"/>
  <c r="X1984" i="6"/>
  <c r="X1985" i="6"/>
  <c r="X1986" i="6"/>
  <c r="X1987" i="6"/>
  <c r="X1988" i="6"/>
  <c r="X1989" i="6"/>
  <c r="X1990" i="6"/>
  <c r="X1991" i="6"/>
  <c r="X1992" i="6"/>
  <c r="X1993" i="6"/>
  <c r="X1994" i="6"/>
  <c r="X1995" i="6"/>
  <c r="X1996" i="6"/>
  <c r="X1997" i="6"/>
  <c r="X1998" i="6"/>
  <c r="X1999" i="6"/>
  <c r="X2000" i="6"/>
  <c r="X2001" i="6"/>
  <c r="X2002" i="6"/>
  <c r="X2003" i="6"/>
  <c r="X2004" i="6"/>
  <c r="X2005" i="6"/>
  <c r="X2006" i="6"/>
  <c r="X2007" i="6"/>
  <c r="X2008" i="6"/>
  <c r="X2009" i="6"/>
  <c r="X2010" i="6"/>
  <c r="X1904" i="6"/>
  <c r="X1905" i="6"/>
  <c r="X1906" i="6"/>
  <c r="X1907" i="6"/>
  <c r="X1908" i="6"/>
  <c r="X1909" i="6"/>
  <c r="X1910" i="6"/>
  <c r="X1911" i="6"/>
  <c r="X1912" i="6"/>
  <c r="X1913" i="6"/>
  <c r="X1914" i="6"/>
  <c r="X1915" i="6"/>
  <c r="X1916" i="6"/>
  <c r="X1917" i="6"/>
  <c r="X1918" i="6"/>
  <c r="X1919" i="6"/>
  <c r="X1920" i="6"/>
  <c r="X1921" i="6"/>
  <c r="X1922" i="6"/>
  <c r="X1923" i="6"/>
  <c r="X1924" i="6"/>
  <c r="X1925" i="6"/>
  <c r="X1926" i="6"/>
  <c r="X1927" i="6"/>
  <c r="X1928" i="6"/>
  <c r="X1929" i="6"/>
  <c r="X1930" i="6"/>
  <c r="X1931" i="6"/>
  <c r="X1932" i="6"/>
  <c r="X1933" i="6"/>
  <c r="X1934" i="6"/>
  <c r="X1935" i="6"/>
  <c r="X1936" i="6"/>
  <c r="X1937" i="6"/>
  <c r="X1938" i="6"/>
  <c r="X1939" i="6"/>
  <c r="X1940" i="6"/>
  <c r="X1941" i="6"/>
  <c r="X1942" i="6"/>
  <c r="X1943" i="6"/>
  <c r="X1722" i="6"/>
  <c r="X1723" i="6"/>
  <c r="X1724" i="6"/>
  <c r="X1725" i="6"/>
  <c r="X1726" i="6"/>
  <c r="X1727" i="6"/>
  <c r="X1728" i="6"/>
  <c r="X1729" i="6"/>
  <c r="X1730" i="6"/>
  <c r="X1731" i="6"/>
  <c r="X1732" i="6"/>
  <c r="X1733" i="6"/>
  <c r="X1734" i="6"/>
  <c r="X1735" i="6"/>
  <c r="X1736" i="6"/>
  <c r="X1737" i="6"/>
  <c r="X1738" i="6"/>
  <c r="X1739" i="6"/>
  <c r="X1740" i="6"/>
  <c r="X1741" i="6"/>
  <c r="X1742" i="6"/>
  <c r="X1743" i="6"/>
  <c r="X1744" i="6"/>
  <c r="X1745" i="6"/>
  <c r="X1746" i="6"/>
  <c r="X1747" i="6"/>
  <c r="X1748" i="6"/>
  <c r="X1749" i="6"/>
  <c r="X1750" i="6"/>
  <c r="X18" i="6"/>
  <c r="X19" i="6"/>
  <c r="X20" i="6"/>
  <c r="X21" i="6"/>
  <c r="X22" i="6"/>
  <c r="X23" i="6"/>
  <c r="X24" i="6"/>
  <c r="X25" i="6"/>
  <c r="X26" i="6"/>
  <c r="X27" i="6"/>
  <c r="X28" i="6"/>
  <c r="X29" i="6"/>
  <c r="X991" i="6"/>
  <c r="X992" i="6"/>
  <c r="X993" i="6"/>
  <c r="X994" i="6"/>
  <c r="X995" i="6"/>
  <c r="X996" i="6"/>
  <c r="X997" i="6"/>
  <c r="X998" i="6"/>
  <c r="X999" i="6"/>
  <c r="X1000" i="6"/>
  <c r="X1001" i="6"/>
  <c r="X1002" i="6"/>
  <c r="X1003" i="6"/>
  <c r="X1004" i="6"/>
  <c r="X1005" i="6"/>
  <c r="X1006" i="6"/>
  <c r="X1007" i="6"/>
  <c r="X1008" i="6"/>
  <c r="X1009" i="6"/>
  <c r="X1010" i="6"/>
  <c r="X1011" i="6"/>
  <c r="X1012" i="6"/>
  <c r="X1013" i="6"/>
  <c r="X1014" i="6"/>
  <c r="X1015" i="6"/>
  <c r="X1016" i="6"/>
  <c r="X1017" i="6"/>
  <c r="X1018" i="6"/>
  <c r="X1019" i="6"/>
  <c r="X1020" i="6"/>
  <c r="X1021" i="6"/>
  <c r="X1022" i="6"/>
  <c r="X1023" i="6"/>
  <c r="X1024" i="6"/>
  <c r="X1025" i="6"/>
  <c r="X1026" i="6"/>
  <c r="X1027" i="6"/>
  <c r="X1028" i="6"/>
  <c r="X1029" i="6"/>
  <c r="X1037" i="6"/>
  <c r="X1038" i="6"/>
  <c r="X1039" i="6"/>
  <c r="X1040" i="6"/>
  <c r="X1041" i="6"/>
  <c r="X1042" i="6"/>
  <c r="X1043" i="6"/>
  <c r="X1044" i="6"/>
  <c r="X1045" i="6"/>
  <c r="X1046" i="6"/>
  <c r="X1047" i="6"/>
  <c r="X1480" i="6"/>
  <c r="X1481" i="6"/>
  <c r="X1482" i="6"/>
  <c r="X1483" i="6"/>
  <c r="X1484" i="6"/>
  <c r="X1485" i="6"/>
  <c r="X1486" i="6"/>
  <c r="X1487" i="6"/>
  <c r="X1488" i="6"/>
  <c r="X1489" i="6"/>
  <c r="X1490" i="6"/>
  <c r="X1491" i="6"/>
  <c r="X1492" i="6"/>
  <c r="X1493" i="6"/>
  <c r="X1494" i="6"/>
  <c r="X1495" i="6"/>
  <c r="X1496" i="6"/>
  <c r="X488" i="6"/>
  <c r="X489" i="6"/>
  <c r="X490" i="6"/>
  <c r="X491" i="6"/>
  <c r="X492" i="6"/>
  <c r="X493" i="6"/>
  <c r="X494" i="6"/>
  <c r="X495" i="6"/>
  <c r="X496" i="6"/>
  <c r="X497" i="6"/>
  <c r="X498" i="6"/>
  <c r="X499" i="6"/>
  <c r="X500" i="6"/>
  <c r="X501" i="6"/>
  <c r="X1125" i="6"/>
  <c r="X1126" i="6"/>
  <c r="X1127" i="6"/>
  <c r="X1128" i="6"/>
  <c r="X1129" i="6"/>
  <c r="X1130" i="6"/>
  <c r="X1131" i="6"/>
  <c r="X1132" i="6"/>
  <c r="X1133" i="6"/>
  <c r="X1134" i="6"/>
  <c r="X1135" i="6"/>
  <c r="X1136" i="6"/>
  <c r="X1137" i="6"/>
  <c r="X1138" i="6"/>
  <c r="X1139" i="6"/>
  <c r="X475" i="6"/>
  <c r="X476" i="6"/>
  <c r="X477" i="6"/>
  <c r="X478" i="6"/>
  <c r="X479" i="6"/>
  <c r="X480" i="6"/>
  <c r="X481" i="6"/>
  <c r="X482" i="6"/>
  <c r="X483" i="6"/>
  <c r="X484" i="6"/>
  <c r="X485" i="6"/>
  <c r="X486" i="6"/>
  <c r="X487" i="6"/>
  <c r="X1341" i="6"/>
  <c r="X1342" i="6"/>
  <c r="X1343" i="6"/>
  <c r="X1344" i="6"/>
  <c r="X1345" i="6"/>
  <c r="X1346" i="6"/>
  <c r="X1347" i="6"/>
  <c r="X1348" i="6"/>
  <c r="X1349" i="6"/>
  <c r="X1350" i="6"/>
  <c r="X1351" i="6"/>
  <c r="X1352" i="6"/>
  <c r="X1353" i="6"/>
  <c r="X1101" i="6"/>
  <c r="X1102" i="6"/>
  <c r="X1103" i="6"/>
  <c r="X1104" i="6"/>
  <c r="X1105" i="6"/>
  <c r="X1106" i="6"/>
  <c r="X1107" i="6"/>
  <c r="X1108" i="6"/>
  <c r="X1109" i="6"/>
  <c r="X1110" i="6"/>
  <c r="X1111" i="6"/>
  <c r="X1112" i="6"/>
  <c r="X1113" i="6"/>
  <c r="X7" i="6"/>
  <c r="X8" i="6"/>
  <c r="X9" i="6"/>
  <c r="X10" i="6"/>
  <c r="X11" i="6"/>
  <c r="X12" i="6"/>
  <c r="X13" i="6"/>
  <c r="X14" i="6"/>
  <c r="X15" i="6"/>
  <c r="X16" i="6"/>
  <c r="X17" i="6"/>
  <c r="X30" i="6"/>
  <c r="X6" i="6"/>
  <c r="D62" i="4"/>
  <c r="F62" i="4"/>
  <c r="D63" i="4"/>
  <c r="F63" i="4"/>
  <c r="D64" i="4"/>
  <c r="F64" i="4"/>
  <c r="D65" i="4"/>
  <c r="F65" i="4"/>
  <c r="Z6" i="6"/>
  <c r="C278" i="7"/>
  <c r="C277" i="7"/>
  <c r="C276" i="7"/>
  <c r="C275" i="7"/>
  <c r="C274" i="7"/>
  <c r="C273" i="7"/>
  <c r="C272" i="7"/>
  <c r="R71" i="8" l="1"/>
  <c r="W71" i="8"/>
  <c r="R934" i="8"/>
  <c r="R1036" i="8"/>
  <c r="R668" i="8"/>
  <c r="R883" i="8"/>
  <c r="R946" i="8"/>
  <c r="R1018" i="8"/>
  <c r="R774" i="8"/>
  <c r="R990" i="8"/>
  <c r="R1003" i="8"/>
  <c r="R474" i="8"/>
  <c r="R478" i="8"/>
  <c r="R566" i="8"/>
  <c r="R327" i="8"/>
  <c r="R234" i="8"/>
  <c r="R643" i="8"/>
  <c r="R625" i="8"/>
  <c r="R771" i="8"/>
  <c r="R616" i="8"/>
  <c r="R620" i="8"/>
  <c r="R794" i="8"/>
  <c r="R1031" i="8"/>
  <c r="R897" i="8"/>
  <c r="R995" i="8"/>
  <c r="R123" i="8"/>
  <c r="R385" i="8"/>
  <c r="R636" i="8"/>
  <c r="R798" i="8"/>
  <c r="R920" i="8"/>
  <c r="R450" i="8"/>
  <c r="R464" i="8"/>
  <c r="R600" i="8"/>
  <c r="R604" i="8"/>
  <c r="R786" i="8"/>
  <c r="R802" i="8"/>
  <c r="R987" i="8"/>
  <c r="R1035" i="8"/>
  <c r="R19" i="8"/>
  <c r="R46" i="8"/>
  <c r="R468" i="8"/>
  <c r="R608" i="8"/>
  <c r="R612" i="8"/>
  <c r="R634" i="8"/>
  <c r="R790" i="8"/>
  <c r="R918" i="8"/>
  <c r="R991" i="8"/>
  <c r="R1027" i="8"/>
  <c r="R843" i="8"/>
  <c r="R971" i="8"/>
  <c r="R1015" i="8"/>
  <c r="R1023" i="8"/>
  <c r="R916" i="8"/>
  <c r="R982" i="8"/>
  <c r="R1011" i="8"/>
  <c r="R1019" i="8"/>
  <c r="R522" i="8"/>
  <c r="R526" i="8"/>
  <c r="R937" i="8"/>
  <c r="R986" i="8"/>
  <c r="R999" i="8"/>
  <c r="R1014" i="8"/>
  <c r="R257" i="8"/>
  <c r="R303" i="8"/>
  <c r="R459" i="8"/>
  <c r="R486" i="8"/>
  <c r="R556" i="8"/>
  <c r="R574" i="8"/>
  <c r="R745" i="8"/>
  <c r="R40" i="8"/>
  <c r="R75" i="8"/>
  <c r="R338" i="8"/>
  <c r="R490" i="8"/>
  <c r="R494" i="8"/>
  <c r="R578" i="8"/>
  <c r="R700" i="8"/>
  <c r="R181" i="8"/>
  <c r="R296" i="8"/>
  <c r="R299" i="8"/>
  <c r="R378" i="8"/>
  <c r="R482" i="8"/>
  <c r="R552" i="8"/>
  <c r="R563" i="8"/>
  <c r="R570" i="8"/>
  <c r="R687" i="8"/>
  <c r="R54" i="8"/>
  <c r="R83" i="8"/>
  <c r="R154" i="8"/>
  <c r="R217" i="8"/>
  <c r="R518" i="8"/>
  <c r="R531" i="8"/>
  <c r="R535" i="8"/>
  <c r="R544" i="8"/>
  <c r="R561" i="8"/>
  <c r="R713" i="8"/>
  <c r="R1002" i="8"/>
  <c r="R602" i="8"/>
  <c r="R623" i="8"/>
  <c r="R860" i="8"/>
  <c r="R917" i="8"/>
  <c r="R606" i="8"/>
  <c r="R730" i="8"/>
  <c r="R929" i="8"/>
  <c r="R365" i="8"/>
  <c r="R236" i="8"/>
  <c r="R263" i="8"/>
  <c r="R317" i="8"/>
  <c r="R447" i="8"/>
  <c r="R470" i="8"/>
  <c r="R738" i="8"/>
  <c r="R753" i="8"/>
  <c r="R977" i="8"/>
  <c r="R109" i="8"/>
  <c r="R52" i="8"/>
  <c r="R231" i="8"/>
  <c r="R250" i="8"/>
  <c r="R663" i="8"/>
  <c r="R746" i="8"/>
  <c r="R751" i="8"/>
  <c r="R187" i="8"/>
  <c r="R132" i="8"/>
  <c r="R118" i="8"/>
  <c r="R144" i="8"/>
  <c r="R215" i="8"/>
  <c r="R148" i="8"/>
  <c r="R169" i="8"/>
  <c r="R787" i="8"/>
  <c r="R803" i="8"/>
  <c r="R925" i="8"/>
  <c r="R939" i="8"/>
  <c r="R942" i="8"/>
  <c r="R954" i="8"/>
  <c r="R967" i="8"/>
  <c r="R1004" i="8"/>
  <c r="R1020" i="8"/>
  <c r="R254" i="8"/>
  <c r="R610" i="8"/>
  <c r="R631" i="8"/>
  <c r="R648" i="8"/>
  <c r="R670" i="8"/>
  <c r="R680" i="8"/>
  <c r="R795" i="8"/>
  <c r="R935" i="8"/>
  <c r="R950" i="8"/>
  <c r="R21" i="8"/>
  <c r="R81" i="8"/>
  <c r="R73" i="8"/>
  <c r="R121" i="8"/>
  <c r="R227" i="8"/>
  <c r="R614" i="8"/>
  <c r="R656" i="8"/>
  <c r="R688" i="8"/>
  <c r="R779" i="8"/>
  <c r="R921" i="8"/>
  <c r="R963" i="8"/>
  <c r="R978" i="8"/>
  <c r="R1000" i="8"/>
  <c r="R113" i="8"/>
  <c r="R136" i="8"/>
  <c r="R158" i="8"/>
  <c r="R185" i="8"/>
  <c r="R36" i="8"/>
  <c r="R50" i="8"/>
  <c r="R79" i="8"/>
  <c r="R117" i="8"/>
  <c r="R140" i="8"/>
  <c r="R153" i="8"/>
  <c r="R301" i="8"/>
  <c r="R9" i="8"/>
  <c r="R214" i="8"/>
  <c r="R1016" i="8"/>
  <c r="R994" i="8"/>
  <c r="R1007" i="8"/>
  <c r="R1010" i="8"/>
  <c r="R1029" i="8"/>
  <c r="R321" i="8"/>
  <c r="R325" i="8"/>
  <c r="R335" i="8"/>
  <c r="R342" i="8"/>
  <c r="R396" i="8"/>
  <c r="R418" i="8"/>
  <c r="R162" i="8"/>
  <c r="R209" i="8"/>
  <c r="R240" i="8"/>
  <c r="R258" i="8"/>
  <c r="R329" i="8"/>
  <c r="R346" i="8"/>
  <c r="R405" i="8"/>
  <c r="R426" i="8"/>
  <c r="R541" i="8"/>
  <c r="R166" i="8"/>
  <c r="R177" i="8"/>
  <c r="R213" i="8"/>
  <c r="R223" i="8"/>
  <c r="R244" i="8"/>
  <c r="R268" i="8"/>
  <c r="R307" i="8"/>
  <c r="R311" i="8"/>
  <c r="R333" i="8"/>
  <c r="R354" i="8"/>
  <c r="R361" i="8"/>
  <c r="R430" i="8"/>
  <c r="R434" i="8"/>
  <c r="R91" i="8"/>
  <c r="R115" i="8"/>
  <c r="R179" i="8"/>
  <c r="R193" i="8"/>
  <c r="R207" i="8"/>
  <c r="R242" i="8"/>
  <c r="R414" i="8"/>
  <c r="R432" i="8"/>
  <c r="R95" i="8"/>
  <c r="R107" i="8"/>
  <c r="R197" i="8"/>
  <c r="R291" i="8"/>
  <c r="R315" i="8"/>
  <c r="R398" i="8"/>
  <c r="R225" i="8"/>
  <c r="R266" i="8"/>
  <c r="R436" i="8"/>
  <c r="R443" i="8"/>
  <c r="R476" i="8"/>
  <c r="R480" i="8"/>
  <c r="R357" i="8"/>
  <c r="R17" i="8"/>
  <c r="R69" i="8"/>
  <c r="R77" i="8"/>
  <c r="R99" i="8"/>
  <c r="R111" i="8"/>
  <c r="R119" i="8"/>
  <c r="R175" i="8"/>
  <c r="R183" i="8"/>
  <c r="R201" i="8"/>
  <c r="R211" i="8"/>
  <c r="R219" i="8"/>
  <c r="R238" i="8"/>
  <c r="R264" i="8"/>
  <c r="R283" i="8"/>
  <c r="R295" i="8"/>
  <c r="R297" i="8"/>
  <c r="R331" i="8"/>
  <c r="R377" i="8"/>
  <c r="R424" i="8"/>
  <c r="R488" i="8"/>
  <c r="R497" i="8"/>
  <c r="R515" i="8"/>
  <c r="R279" i="8"/>
  <c r="R305" i="8"/>
  <c r="R319" i="8"/>
  <c r="R38" i="8"/>
  <c r="R229" i="8"/>
  <c r="R270" i="8"/>
  <c r="R287" i="8"/>
  <c r="R309" i="8"/>
  <c r="R323" i="8"/>
  <c r="R334" i="8"/>
  <c r="R359" i="8"/>
  <c r="R416" i="8"/>
  <c r="R428" i="8"/>
  <c r="R503" i="8"/>
  <c r="R507" i="8"/>
  <c r="R524" i="8"/>
  <c r="R546" i="8"/>
  <c r="R900" i="8"/>
  <c r="R272" i="8"/>
  <c r="R350" i="8"/>
  <c r="R356" i="8"/>
  <c r="R409" i="8"/>
  <c r="R441" i="8"/>
  <c r="R501" i="8"/>
  <c r="R513" i="8"/>
  <c r="R528" i="8"/>
  <c r="R533" i="8"/>
  <c r="R550" i="8"/>
  <c r="R562" i="8"/>
  <c r="R585" i="8"/>
  <c r="R445" i="8"/>
  <c r="R449" i="8"/>
  <c r="R462" i="8"/>
  <c r="R466" i="8"/>
  <c r="R505" i="8"/>
  <c r="R537" i="8"/>
  <c r="R554" i="8"/>
  <c r="R57" i="8"/>
  <c r="R135" i="8"/>
  <c r="R440" i="8"/>
  <c r="R838" i="8"/>
  <c r="R859" i="8"/>
  <c r="R151" i="8"/>
  <c r="R161" i="8"/>
  <c r="R249" i="8"/>
  <c r="R271" i="8"/>
  <c r="R854" i="8"/>
  <c r="R43" i="8"/>
  <c r="R64" i="8"/>
  <c r="R82" i="8"/>
  <c r="R143" i="8"/>
  <c r="R275" i="8"/>
  <c r="R775" i="8"/>
  <c r="R829" i="8"/>
  <c r="R14" i="8"/>
  <c r="R18" i="8"/>
  <c r="R62" i="8"/>
  <c r="R78" i="8"/>
  <c r="R88" i="8"/>
  <c r="R96" i="8"/>
  <c r="R105" i="8"/>
  <c r="R184" i="8"/>
  <c r="R194" i="8"/>
  <c r="R205" i="8"/>
  <c r="R247" i="8"/>
  <c r="R267" i="8"/>
  <c r="R337" i="8"/>
  <c r="R353" i="8"/>
  <c r="R417" i="8"/>
  <c r="R729" i="8"/>
  <c r="R773" i="8"/>
  <c r="R817" i="8"/>
  <c r="R842" i="8"/>
  <c r="R892" i="8"/>
  <c r="R909" i="8"/>
  <c r="R12" i="8"/>
  <c r="R23" i="8"/>
  <c r="R74" i="8"/>
  <c r="R86" i="8"/>
  <c r="R103" i="8"/>
  <c r="R128" i="8"/>
  <c r="R131" i="8"/>
  <c r="R139" i="8"/>
  <c r="R147" i="8"/>
  <c r="R157" i="8"/>
  <c r="R165" i="8"/>
  <c r="R173" i="8"/>
  <c r="R180" i="8"/>
  <c r="R189" i="8"/>
  <c r="R203" i="8"/>
  <c r="R805" i="8"/>
  <c r="R821" i="8"/>
  <c r="R846" i="8"/>
  <c r="R10" i="8"/>
  <c r="R27" i="8"/>
  <c r="R32" i="8"/>
  <c r="R45" i="8"/>
  <c r="R59" i="8"/>
  <c r="R66" i="8"/>
  <c r="R70" i="8"/>
  <c r="R92" i="8"/>
  <c r="R100" i="8"/>
  <c r="R171" i="8"/>
  <c r="R176" i="8"/>
  <c r="R198" i="8"/>
  <c r="R280" i="8"/>
  <c r="R288" i="8"/>
  <c r="R345" i="8"/>
  <c r="R825" i="8"/>
  <c r="R834" i="8"/>
  <c r="R850" i="8"/>
  <c r="R871" i="8"/>
  <c r="R884" i="8"/>
  <c r="R898" i="8"/>
  <c r="R880" i="8"/>
  <c r="R888" i="8"/>
  <c r="R902" i="8"/>
  <c r="R905" i="8"/>
  <c r="R360" i="8"/>
  <c r="R370" i="8"/>
  <c r="R404" i="8"/>
  <c r="R504" i="8"/>
  <c r="R512" i="8"/>
  <c r="R527" i="8"/>
  <c r="R553" i="8"/>
  <c r="R639" i="8"/>
  <c r="R712" i="8"/>
  <c r="R822" i="8"/>
  <c r="R876" i="8"/>
  <c r="R943" i="8"/>
  <c r="R341" i="8"/>
  <c r="R349" i="8"/>
  <c r="R437" i="8"/>
  <c r="R444" i="8"/>
  <c r="R455" i="8"/>
  <c r="R596" i="8"/>
  <c r="R657" i="8"/>
  <c r="R733" i="8"/>
  <c r="R757" i="8"/>
  <c r="R769" i="8"/>
  <c r="R835" i="8"/>
  <c r="R851" i="8"/>
  <c r="R959" i="8"/>
  <c r="R253" i="8"/>
  <c r="R261" i="8"/>
  <c r="R284" i="8"/>
  <c r="R292" i="8"/>
  <c r="R386" i="8"/>
  <c r="R402" i="8"/>
  <c r="R429" i="8"/>
  <c r="R516" i="8"/>
  <c r="R571" i="8"/>
  <c r="R814" i="8"/>
  <c r="R830" i="8"/>
  <c r="R866" i="8"/>
  <c r="R896" i="8"/>
  <c r="R951" i="8"/>
  <c r="R532" i="8"/>
  <c r="R549" i="8"/>
  <c r="R557" i="8"/>
  <c r="R575" i="8"/>
  <c r="R582" i="8"/>
  <c r="R590" i="8"/>
  <c r="R594" i="8"/>
  <c r="R649" i="8"/>
  <c r="R699" i="8"/>
  <c r="R723" i="8"/>
  <c r="R737" i="8"/>
  <c r="R755" i="8"/>
  <c r="R812" i="8"/>
  <c r="R864" i="8"/>
  <c r="R872" i="8"/>
  <c r="R889" i="8"/>
  <c r="R894" i="8"/>
  <c r="R910" i="8"/>
  <c r="R913" i="8"/>
  <c r="R926" i="8"/>
  <c r="R933" i="8"/>
  <c r="R968" i="8"/>
  <c r="R368" i="8"/>
  <c r="R392" i="8"/>
  <c r="R408" i="8"/>
  <c r="R425" i="8"/>
  <c r="R451" i="8"/>
  <c r="R500" i="8"/>
  <c r="R508" i="8"/>
  <c r="R523" i="8"/>
  <c r="R540" i="8"/>
  <c r="R545" i="8"/>
  <c r="R567" i="8"/>
  <c r="R653" i="8"/>
  <c r="R691" i="8"/>
  <c r="R703" i="8"/>
  <c r="R716" i="8"/>
  <c r="R721" i="8"/>
  <c r="R749" i="8"/>
  <c r="R761" i="8"/>
  <c r="R810" i="8"/>
  <c r="R818" i="8"/>
  <c r="R826" i="8"/>
  <c r="R839" i="8"/>
  <c r="R847" i="8"/>
  <c r="R855" i="8"/>
  <c r="R862" i="8"/>
  <c r="R931" i="8"/>
  <c r="R947" i="8"/>
  <c r="R364" i="8"/>
  <c r="R374" i="8"/>
  <c r="R382" i="8"/>
  <c r="R390" i="8"/>
  <c r="R421" i="8"/>
  <c r="R433" i="8"/>
  <c r="R519" i="8"/>
  <c r="R536" i="8"/>
  <c r="R579" i="8"/>
  <c r="R586" i="8"/>
  <c r="R645" i="8"/>
  <c r="R683" i="8"/>
  <c r="R695" i="8"/>
  <c r="R708" i="8"/>
  <c r="R741" i="8"/>
  <c r="R759" i="8"/>
  <c r="R765" i="8"/>
  <c r="R808" i="8"/>
  <c r="R868" i="8"/>
  <c r="R885" i="8"/>
  <c r="R906" i="8"/>
  <c r="R922" i="8"/>
  <c r="R964" i="8"/>
  <c r="R972" i="8"/>
  <c r="R763" i="8"/>
  <c r="R777" i="8"/>
  <c r="R783" i="8"/>
  <c r="R791" i="8"/>
  <c r="R799" i="8"/>
  <c r="R51" i="8"/>
  <c r="R756" i="8"/>
  <c r="R781" i="8"/>
  <c r="R725" i="8"/>
  <c r="R727" i="8"/>
  <c r="R363" i="8"/>
  <c r="R373" i="8"/>
  <c r="R381" i="8"/>
  <c r="R394" i="8"/>
  <c r="R420" i="8"/>
  <c r="R439" i="8"/>
  <c r="R454" i="8"/>
  <c r="R472" i="8"/>
  <c r="R499" i="8"/>
  <c r="R511" i="8"/>
  <c r="R539" i="8"/>
  <c r="R548" i="8"/>
  <c r="R589" i="8"/>
  <c r="R598" i="8"/>
  <c r="R618" i="8"/>
  <c r="R672" i="8"/>
  <c r="R679" i="8"/>
  <c r="R627" i="8"/>
  <c r="R635" i="8"/>
  <c r="R638" i="8"/>
  <c r="R644" i="8"/>
  <c r="R652" i="8"/>
  <c r="R662" i="8"/>
  <c r="R664" i="8"/>
  <c r="R677" i="8"/>
  <c r="R413" i="8"/>
  <c r="R422" i="8"/>
  <c r="R484" i="8"/>
  <c r="R492" i="8"/>
  <c r="R509" i="8"/>
  <c r="R520" i="8"/>
  <c r="R558" i="8"/>
  <c r="R629" i="8"/>
  <c r="R684" i="8"/>
  <c r="R692" i="8"/>
  <c r="R709" i="8"/>
  <c r="R717" i="8"/>
  <c r="R734" i="8"/>
  <c r="R742" i="8"/>
  <c r="R760" i="8"/>
  <c r="R901" i="8"/>
  <c r="R938" i="8"/>
  <c r="R1006" i="8"/>
  <c r="R1008" i="8"/>
  <c r="R1028" i="8"/>
  <c r="R1037" i="8"/>
  <c r="R641" i="8"/>
  <c r="R666" i="8"/>
  <c r="R674" i="8"/>
  <c r="R696" i="8"/>
  <c r="R704" i="8"/>
  <c r="R726" i="8"/>
  <c r="R767" i="8"/>
  <c r="R806" i="8"/>
  <c r="R879" i="8"/>
  <c r="R881" i="8"/>
  <c r="R955" i="8"/>
  <c r="R1012" i="8"/>
  <c r="R24" i="8"/>
  <c r="R29" i="8"/>
  <c r="R94" i="8"/>
  <c r="R282" i="8"/>
  <c r="R735" i="8"/>
  <c r="R87" i="8"/>
  <c r="R569" i="8"/>
  <c r="R47" i="8"/>
  <c r="R60" i="8"/>
  <c r="R137" i="8"/>
  <c r="R190" i="8"/>
  <c r="R232" i="8"/>
  <c r="R13" i="8"/>
  <c r="R26" i="8"/>
  <c r="R159" i="8"/>
  <c r="R172" i="8"/>
  <c r="R251" i="8"/>
  <c r="R406" i="8"/>
  <c r="R485" i="8"/>
  <c r="R605" i="8"/>
  <c r="R833" i="8"/>
  <c r="R37" i="8"/>
  <c r="R56" i="8"/>
  <c r="R65" i="8"/>
  <c r="R90" i="8"/>
  <c r="R114" i="8"/>
  <c r="R133" i="8"/>
  <c r="R149" i="8"/>
  <c r="R155" i="8"/>
  <c r="R200" i="8"/>
  <c r="R210" i="8"/>
  <c r="R228" i="8"/>
  <c r="R241" i="8"/>
  <c r="R278" i="8"/>
  <c r="R290" i="8"/>
  <c r="R304" i="8"/>
  <c r="R314" i="8"/>
  <c r="R326" i="8"/>
  <c r="R339" i="8"/>
  <c r="R369" i="8"/>
  <c r="R376" i="8"/>
  <c r="R458" i="8"/>
  <c r="R460" i="8"/>
  <c r="R467" i="8"/>
  <c r="R592" i="8"/>
  <c r="R891" i="8"/>
  <c r="R31" i="8"/>
  <c r="R33" i="8"/>
  <c r="R42" i="8"/>
  <c r="R110" i="8"/>
  <c r="R127" i="8"/>
  <c r="R129" i="8"/>
  <c r="R145" i="8"/>
  <c r="R167" i="8"/>
  <c r="R196" i="8"/>
  <c r="R206" i="8"/>
  <c r="R224" i="8"/>
  <c r="R237" i="8"/>
  <c r="R259" i="8"/>
  <c r="R276" i="8"/>
  <c r="R659" i="8"/>
  <c r="R685" i="8"/>
  <c r="R816" i="8"/>
  <c r="R98" i="8"/>
  <c r="R106" i="8"/>
  <c r="R122" i="8"/>
  <c r="R141" i="8"/>
  <c r="R163" i="8"/>
  <c r="R192" i="8"/>
  <c r="R218" i="8"/>
  <c r="R246" i="8"/>
  <c r="R255" i="8"/>
  <c r="R286" i="8"/>
  <c r="R300" i="8"/>
  <c r="R330" i="8"/>
  <c r="R343" i="8"/>
  <c r="R380" i="8"/>
  <c r="R393" i="8"/>
  <c r="R471" i="8"/>
  <c r="R588" i="8"/>
  <c r="R622" i="8"/>
  <c r="R785" i="8"/>
  <c r="R914" i="8"/>
  <c r="R617" i="8"/>
  <c r="R701" i="8"/>
  <c r="R743" i="8"/>
  <c r="R778" i="8"/>
  <c r="R793" i="8"/>
  <c r="R809" i="8"/>
  <c r="R824" i="8"/>
  <c r="R841" i="8"/>
  <c r="R870" i="8"/>
  <c r="R877" i="8"/>
  <c r="R908" i="8"/>
  <c r="R912" i="8"/>
  <c r="R960" i="8"/>
  <c r="R979" i="8"/>
  <c r="R312" i="8"/>
  <c r="R322" i="8"/>
  <c r="R351" i="8"/>
  <c r="R372" i="8"/>
  <c r="R388" i="8"/>
  <c r="R463" i="8"/>
  <c r="R481" i="8"/>
  <c r="R565" i="8"/>
  <c r="R577" i="8"/>
  <c r="R601" i="8"/>
  <c r="R613" i="8"/>
  <c r="R626" i="8"/>
  <c r="R706" i="8"/>
  <c r="R801" i="8"/>
  <c r="R849" i="8"/>
  <c r="R863" i="8"/>
  <c r="R875" i="8"/>
  <c r="R941" i="8"/>
  <c r="R958" i="8"/>
  <c r="R966" i="8"/>
  <c r="R985" i="8"/>
  <c r="R1024" i="8"/>
  <c r="R308" i="8"/>
  <c r="R318" i="8"/>
  <c r="R347" i="8"/>
  <c r="R384" i="8"/>
  <c r="R397" i="8"/>
  <c r="R401" i="8"/>
  <c r="R410" i="8"/>
  <c r="R453" i="8"/>
  <c r="R489" i="8"/>
  <c r="R597" i="8"/>
  <c r="R651" i="8"/>
  <c r="R671" i="8"/>
  <c r="R714" i="8"/>
  <c r="R764" i="8"/>
  <c r="R857" i="8"/>
  <c r="R928" i="8"/>
  <c r="R949" i="8"/>
  <c r="R974" i="8"/>
  <c r="R993" i="8"/>
  <c r="R477" i="8"/>
  <c r="R493" i="8"/>
  <c r="R573" i="8"/>
  <c r="R584" i="8"/>
  <c r="R609" i="8"/>
  <c r="R630" i="8"/>
  <c r="R647" i="8"/>
  <c r="R667" i="8"/>
  <c r="R689" i="8"/>
  <c r="R718" i="8"/>
  <c r="R722" i="8"/>
  <c r="R731" i="8"/>
  <c r="R747" i="8"/>
  <c r="R782" i="8"/>
  <c r="R789" i="8"/>
  <c r="R828" i="8"/>
  <c r="R837" i="8"/>
  <c r="R853" i="8"/>
  <c r="R904" i="8"/>
  <c r="R945" i="8"/>
  <c r="R956" i="8"/>
  <c r="R970" i="8"/>
  <c r="R989" i="8"/>
  <c r="R655" i="8"/>
  <c r="R675" i="8"/>
  <c r="R681" i="8"/>
  <c r="R697" i="8"/>
  <c r="R710" i="8"/>
  <c r="R739" i="8"/>
  <c r="R752" i="8"/>
  <c r="R768" i="8"/>
  <c r="R797" i="8"/>
  <c r="R813" i="8"/>
  <c r="R820" i="8"/>
  <c r="R845" i="8"/>
  <c r="R867" i="8"/>
  <c r="R887" i="8"/>
  <c r="R924" i="8"/>
  <c r="R962" i="8"/>
  <c r="R981" i="8"/>
  <c r="R983" i="8"/>
  <c r="R997" i="8"/>
  <c r="R277" i="8"/>
  <c r="R316" i="8"/>
  <c r="R53" i="8"/>
  <c r="R423" i="8"/>
  <c r="R248" i="8"/>
  <c r="R16" i="8"/>
  <c r="R80" i="8"/>
  <c r="R104" i="8"/>
  <c r="R30" i="8"/>
  <c r="R39" i="8"/>
  <c r="R76" i="8"/>
  <c r="R93" i="8"/>
  <c r="R256" i="8"/>
  <c r="R324" i="8"/>
  <c r="R25" i="8"/>
  <c r="R11" i="8"/>
  <c r="R156" i="8"/>
  <c r="R1026" i="8"/>
  <c r="R502" i="8"/>
  <c r="R538" i="8"/>
  <c r="R957" i="8"/>
  <c r="R336" i="8"/>
  <c r="R352" i="8"/>
  <c r="R452" i="8"/>
  <c r="R555" i="8"/>
  <c r="R646" i="8"/>
  <c r="R1038" i="8"/>
  <c r="R1025" i="8"/>
  <c r="R1033" i="8"/>
  <c r="R68" i="8"/>
  <c r="R97" i="8"/>
  <c r="R108" i="8"/>
  <c r="R120" i="8"/>
  <c r="R124" i="8"/>
  <c r="R130" i="8"/>
  <c r="R134" i="8"/>
  <c r="R142" i="8"/>
  <c r="R150" i="8"/>
  <c r="R160" i="8"/>
  <c r="R164" i="8"/>
  <c r="R168" i="8"/>
  <c r="R174" i="8"/>
  <c r="R178" i="8"/>
  <c r="R195" i="8"/>
  <c r="R199" i="8"/>
  <c r="R204" i="8"/>
  <c r="R208" i="8"/>
  <c r="R235" i="8"/>
  <c r="R239" i="8"/>
  <c r="R243" i="8"/>
  <c r="R260" i="8"/>
  <c r="R269" i="8"/>
  <c r="R289" i="8"/>
  <c r="R294" i="8"/>
  <c r="R302" i="8"/>
  <c r="R310" i="8"/>
  <c r="R340" i="8"/>
  <c r="R344" i="8"/>
  <c r="R395" i="8"/>
  <c r="R403" i="8"/>
  <c r="R407" i="8"/>
  <c r="R419" i="8"/>
  <c r="R435" i="8"/>
  <c r="R442" i="8"/>
  <c r="R479" i="8"/>
  <c r="R498" i="8"/>
  <c r="R514" i="8"/>
  <c r="R534" i="8"/>
  <c r="R551" i="8"/>
  <c r="R637" i="8"/>
  <c r="S637" i="8"/>
  <c r="W637" i="8" s="1"/>
  <c r="S654" i="8"/>
  <c r="W654" i="8" s="1"/>
  <c r="R654" i="8"/>
  <c r="S758" i="8"/>
  <c r="W758" i="8" s="1"/>
  <c r="R758" i="8"/>
  <c r="R780" i="8"/>
  <c r="S780" i="8"/>
  <c r="W780" i="8" s="1"/>
  <c r="S792" i="8"/>
  <c r="W792" i="8" s="1"/>
  <c r="R792" i="8"/>
  <c r="R800" i="8"/>
  <c r="S800" i="8"/>
  <c r="W800" i="8" s="1"/>
  <c r="S836" i="8"/>
  <c r="W836" i="8" s="1"/>
  <c r="R836" i="8"/>
  <c r="S988" i="8"/>
  <c r="W988" i="8" s="1"/>
  <c r="R988" i="8"/>
  <c r="R1005" i="8"/>
  <c r="S1005" i="8"/>
  <c r="W1005" i="8" s="1"/>
  <c r="S1009" i="8"/>
  <c r="W1009" i="8" s="1"/>
  <c r="R1009" i="8"/>
  <c r="R20" i="8"/>
  <c r="R35" i="8"/>
  <c r="R49" i="8"/>
  <c r="R58" i="8"/>
  <c r="R63" i="8"/>
  <c r="R72" i="8"/>
  <c r="R85" i="8"/>
  <c r="R101" i="8"/>
  <c r="R112" i="8"/>
  <c r="R182" i="8"/>
  <c r="R212" i="8"/>
  <c r="R252" i="8"/>
  <c r="R281" i="8"/>
  <c r="R320" i="8"/>
  <c r="R387" i="8"/>
  <c r="R391" i="8"/>
  <c r="S452" i="8"/>
  <c r="W452" i="8" s="1"/>
  <c r="R475" i="8"/>
  <c r="R510" i="8"/>
  <c r="R530" i="8"/>
  <c r="R547" i="8"/>
  <c r="S646" i="8"/>
  <c r="W646" i="8" s="1"/>
  <c r="R44" i="8"/>
  <c r="R89" i="8"/>
  <c r="R116" i="8"/>
  <c r="R126" i="8"/>
  <c r="R138" i="8"/>
  <c r="R146" i="8"/>
  <c r="R186" i="8"/>
  <c r="R191" i="8"/>
  <c r="R216" i="8"/>
  <c r="R220" i="8"/>
  <c r="R222" i="8"/>
  <c r="R226" i="8"/>
  <c r="R230" i="8"/>
  <c r="R265" i="8"/>
  <c r="R273" i="8"/>
  <c r="R285" i="8"/>
  <c r="R298" i="8"/>
  <c r="R306" i="8"/>
  <c r="R328" i="8"/>
  <c r="R348" i="8"/>
  <c r="R358" i="8"/>
  <c r="R367" i="8"/>
  <c r="R448" i="8"/>
  <c r="R506" i="8"/>
  <c r="R543" i="8"/>
  <c r="R861" i="8"/>
  <c r="R869" i="8"/>
  <c r="R362" i="8"/>
  <c r="R371" i="8"/>
  <c r="R375" i="8"/>
  <c r="R379" i="8"/>
  <c r="R383" i="8"/>
  <c r="R399" i="8"/>
  <c r="R411" i="8"/>
  <c r="R415" i="8"/>
  <c r="R427" i="8"/>
  <c r="R431" i="8"/>
  <c r="R456" i="8"/>
  <c r="R564" i="8"/>
  <c r="R568" i="8"/>
  <c r="R587" i="8"/>
  <c r="R599" i="8"/>
  <c r="R615" i="8"/>
  <c r="R936" i="8"/>
  <c r="R1022" i="8"/>
  <c r="R461" i="8"/>
  <c r="R465" i="8"/>
  <c r="R469" i="8"/>
  <c r="R483" i="8"/>
  <c r="R487" i="8"/>
  <c r="R491" i="8"/>
  <c r="R495" i="8"/>
  <c r="R521" i="8"/>
  <c r="R525" i="8"/>
  <c r="R559" i="8"/>
  <c r="R572" i="8"/>
  <c r="R591" i="8"/>
  <c r="R603" i="8"/>
  <c r="R619" i="8"/>
  <c r="R624" i="8"/>
  <c r="R702" i="8"/>
  <c r="R903" i="8"/>
  <c r="R915" i="8"/>
  <c r="R1017" i="8"/>
  <c r="R642" i="8"/>
  <c r="R658" i="8"/>
  <c r="R690" i="8"/>
  <c r="R899" i="8"/>
  <c r="R1013" i="8"/>
  <c r="R698" i="8"/>
  <c r="R852" i="8"/>
  <c r="R856" i="8"/>
  <c r="R865" i="8"/>
  <c r="R878" i="8"/>
  <c r="R923" i="8"/>
  <c r="R944" i="8"/>
  <c r="R965" i="8"/>
  <c r="R607" i="8"/>
  <c r="R628" i="8"/>
  <c r="R632" i="8"/>
  <c r="R650" i="8"/>
  <c r="R661" i="8"/>
  <c r="R678" i="8"/>
  <c r="R694" i="8"/>
  <c r="R707" i="8"/>
  <c r="R711" i="8"/>
  <c r="R715" i="8"/>
  <c r="R719" i="8"/>
  <c r="R807" i="8"/>
  <c r="R811" i="8"/>
  <c r="R815" i="8"/>
  <c r="R890" i="8"/>
  <c r="R973" i="8"/>
  <c r="R980" i="8"/>
  <c r="R992" i="8"/>
  <c r="R576" i="8"/>
  <c r="R580" i="8"/>
  <c r="R583" i="8"/>
  <c r="R595" i="8"/>
  <c r="R611" i="8"/>
  <c r="R665" i="8"/>
  <c r="R669" i="8"/>
  <c r="R673" i="8"/>
  <c r="R682" i="8"/>
  <c r="R686" i="8"/>
  <c r="R754" i="8"/>
  <c r="R776" i="8"/>
  <c r="R784" i="8"/>
  <c r="R796" i="8"/>
  <c r="R832" i="8"/>
  <c r="R762" i="8"/>
  <c r="R766" i="8"/>
  <c r="R788" i="8"/>
  <c r="R819" i="8"/>
  <c r="R873" i="8"/>
  <c r="R882" i="8"/>
  <c r="R886" i="8"/>
  <c r="R907" i="8"/>
  <c r="R976" i="8"/>
  <c r="R984" i="8"/>
  <c r="R996" i="8"/>
  <c r="R1030" i="8"/>
  <c r="R724" i="8"/>
  <c r="R728" i="8"/>
  <c r="R732" i="8"/>
  <c r="R736" i="8"/>
  <c r="R740" i="8"/>
  <c r="R744" i="8"/>
  <c r="R748" i="8"/>
  <c r="R770" i="8"/>
  <c r="R823" i="8"/>
  <c r="R827" i="8"/>
  <c r="R840" i="8"/>
  <c r="R844" i="8"/>
  <c r="R848" i="8"/>
  <c r="R895" i="8"/>
  <c r="R919" i="8"/>
  <c r="R927" i="8"/>
  <c r="R932" i="8"/>
  <c r="R940" i="8"/>
  <c r="R948" i="8"/>
  <c r="R953" i="8"/>
  <c r="R961" i="8"/>
  <c r="R969" i="8"/>
  <c r="R1001" i="8"/>
  <c r="R1034" i="8"/>
  <c r="W173" i="8"/>
  <c r="W201" i="8"/>
  <c r="W10" i="8"/>
  <c r="W14" i="8"/>
  <c r="W18" i="8"/>
  <c r="W22" i="8"/>
  <c r="W26" i="8"/>
  <c r="W30" i="8"/>
  <c r="W34" i="8"/>
  <c r="W38" i="8"/>
  <c r="W42" i="8"/>
  <c r="W46" i="8"/>
  <c r="W50" i="8"/>
  <c r="W54" i="8"/>
  <c r="W58" i="8"/>
  <c r="W62" i="8"/>
  <c r="W66" i="8"/>
  <c r="W70" i="8"/>
  <c r="W74" i="8"/>
  <c r="W78" i="8"/>
  <c r="W82" i="8"/>
  <c r="W86" i="8"/>
  <c r="W90" i="8"/>
  <c r="W94" i="8"/>
  <c r="W98" i="8"/>
  <c r="W104" i="8"/>
  <c r="W108" i="8"/>
  <c r="W112" i="8"/>
  <c r="W116" i="8"/>
  <c r="W120" i="8"/>
  <c r="W124" i="8"/>
  <c r="W125" i="8"/>
  <c r="W129" i="8"/>
  <c r="W133" i="8"/>
  <c r="W137" i="8"/>
  <c r="W141" i="8"/>
  <c r="W145" i="8"/>
  <c r="W149" i="8"/>
  <c r="W153" i="8"/>
  <c r="W160" i="8"/>
  <c r="W169" i="8"/>
  <c r="W178" i="8"/>
  <c r="W185" i="8"/>
  <c r="W190" i="8"/>
  <c r="W197" i="8"/>
  <c r="W210" i="8"/>
  <c r="W217" i="8"/>
  <c r="W222" i="8"/>
  <c r="W231" i="8"/>
  <c r="W238" i="8"/>
  <c r="W247" i="8"/>
  <c r="W254" i="8"/>
  <c r="W267" i="8"/>
  <c r="W282" i="8"/>
  <c r="W13" i="8"/>
  <c r="W17" i="8"/>
  <c r="W21" i="8"/>
  <c r="W25" i="8"/>
  <c r="W29" i="8"/>
  <c r="W33" i="8"/>
  <c r="W37" i="8"/>
  <c r="W41" i="8"/>
  <c r="W45" i="8"/>
  <c r="W49" i="8"/>
  <c r="W53" i="8"/>
  <c r="W57" i="8"/>
  <c r="W61" i="8"/>
  <c r="W65" i="8"/>
  <c r="W69" i="8"/>
  <c r="W73" i="8"/>
  <c r="W77" i="8"/>
  <c r="W81" i="8"/>
  <c r="W85" i="8"/>
  <c r="W89" i="8"/>
  <c r="W93" i="8"/>
  <c r="W97" i="8"/>
  <c r="W101" i="8"/>
  <c r="W103" i="8"/>
  <c r="W107" i="8"/>
  <c r="W111" i="8"/>
  <c r="W115" i="8"/>
  <c r="W119" i="8"/>
  <c r="W123" i="8"/>
  <c r="W128" i="8"/>
  <c r="W132" i="8"/>
  <c r="W136" i="8"/>
  <c r="W140" i="8"/>
  <c r="W144" i="8"/>
  <c r="W148" i="8"/>
  <c r="W155" i="8"/>
  <c r="W156" i="8"/>
  <c r="W165" i="8"/>
  <c r="W174" i="8"/>
  <c r="W181" i="8"/>
  <c r="W193" i="8"/>
  <c r="W206" i="8"/>
  <c r="W212" i="8"/>
  <c r="W213" i="8"/>
  <c r="W227" i="8"/>
  <c r="W234" i="8"/>
  <c r="W243" i="8"/>
  <c r="W250" i="8"/>
  <c r="W259" i="8"/>
  <c r="W263" i="8"/>
  <c r="W278" i="8"/>
  <c r="W152" i="8"/>
  <c r="W168" i="8"/>
  <c r="W177" i="8"/>
  <c r="W189" i="8"/>
  <c r="W209" i="8"/>
  <c r="W230" i="8"/>
  <c r="W246" i="8"/>
  <c r="W274" i="8"/>
  <c r="W164" i="8"/>
  <c r="W205" i="8"/>
  <c r="W226" i="8"/>
  <c r="W242" i="8"/>
  <c r="W258" i="8"/>
  <c r="W271" i="8"/>
  <c r="W262" i="8"/>
  <c r="W266" i="8"/>
  <c r="W270" i="8"/>
  <c r="W277" i="8"/>
  <c r="W281" i="8"/>
  <c r="W285" i="8"/>
  <c r="W289" i="8"/>
  <c r="W293" i="8"/>
  <c r="W297" i="8"/>
  <c r="W301" i="8"/>
  <c r="W305" i="8"/>
  <c r="W309" i="8"/>
  <c r="W314" i="8"/>
  <c r="W318" i="8"/>
  <c r="W322" i="8"/>
  <c r="W326" i="8"/>
  <c r="W330" i="8"/>
  <c r="W333" i="8"/>
  <c r="W337" i="8"/>
  <c r="W341" i="8"/>
  <c r="W345" i="8"/>
  <c r="W349" i="8"/>
  <c r="W353" i="8"/>
  <c r="W358" i="8"/>
  <c r="W362" i="8"/>
  <c r="W366" i="8"/>
  <c r="W375" i="8"/>
  <c r="W382" i="8"/>
  <c r="W393" i="8"/>
  <c r="W404" i="8"/>
  <c r="W419" i="8"/>
  <c r="W427" i="8"/>
  <c r="W284" i="8"/>
  <c r="W288" i="8"/>
  <c r="W292" i="8"/>
  <c r="W296" i="8"/>
  <c r="W300" i="8"/>
  <c r="W304" i="8"/>
  <c r="W308" i="8"/>
  <c r="W312" i="8"/>
  <c r="W313" i="8"/>
  <c r="W317" i="8"/>
  <c r="W321" i="8"/>
  <c r="W325" i="8"/>
  <c r="W329" i="8"/>
  <c r="W332" i="8"/>
  <c r="W336" i="8"/>
  <c r="W340" i="8"/>
  <c r="W344" i="8"/>
  <c r="W348" i="8"/>
  <c r="W352" i="8"/>
  <c r="W357" i="8"/>
  <c r="W361" i="8"/>
  <c r="W365" i="8"/>
  <c r="W371" i="8"/>
  <c r="W378" i="8"/>
  <c r="W387" i="8"/>
  <c r="W389" i="8"/>
  <c r="W398" i="8"/>
  <c r="W400" i="8"/>
  <c r="W409" i="8"/>
  <c r="W412" i="8"/>
  <c r="W418" i="8"/>
  <c r="W426" i="8"/>
  <c r="W374" i="8"/>
  <c r="W415" i="8"/>
  <c r="W423" i="8"/>
  <c r="W435" i="8"/>
  <c r="W370" i="8"/>
  <c r="W386" i="8"/>
  <c r="W397" i="8"/>
  <c r="W408" i="8"/>
  <c r="W414" i="8"/>
  <c r="W422" i="8"/>
  <c r="W431" i="8"/>
  <c r="W472" i="8"/>
  <c r="W481" i="8"/>
  <c r="W489" i="8"/>
  <c r="W503" i="8"/>
  <c r="W511" i="8"/>
  <c r="W441" i="8"/>
  <c r="W445" i="8"/>
  <c r="W446" i="8"/>
  <c r="W450" i="8"/>
  <c r="W454" i="8"/>
  <c r="W461" i="8"/>
  <c r="W468" i="8"/>
  <c r="W477" i="8"/>
  <c r="W486" i="8"/>
  <c r="W494" i="8"/>
  <c r="W500" i="8"/>
  <c r="W508" i="8"/>
  <c r="W516" i="8"/>
  <c r="W430" i="8"/>
  <c r="W434" i="8"/>
  <c r="W440" i="8"/>
  <c r="W444" i="8"/>
  <c r="W449" i="8"/>
  <c r="W453" i="8"/>
  <c r="W457" i="8"/>
  <c r="W463" i="8"/>
  <c r="W464" i="8"/>
  <c r="W473" i="8"/>
  <c r="W482" i="8"/>
  <c r="W485" i="8"/>
  <c r="W493" i="8"/>
  <c r="W499" i="8"/>
  <c r="W507" i="8"/>
  <c r="W515" i="8"/>
  <c r="W460" i="8"/>
  <c r="W490" i="8"/>
  <c r="W496" i="8"/>
  <c r="W504" i="8"/>
  <c r="W512" i="8"/>
  <c r="W517" i="8"/>
  <c r="W521" i="8"/>
  <c r="W525" i="8"/>
  <c r="W529" i="8"/>
  <c r="W533" i="8"/>
  <c r="W540" i="8"/>
  <c r="W549" i="8"/>
  <c r="W556" i="8"/>
  <c r="W565" i="8"/>
  <c r="W572" i="8"/>
  <c r="W586" i="8"/>
  <c r="W598" i="8"/>
  <c r="W614" i="8"/>
  <c r="W536" i="8"/>
  <c r="W552" i="8"/>
  <c r="W568" i="8"/>
  <c r="W582" i="8"/>
  <c r="W594" i="8"/>
  <c r="W610" i="8"/>
  <c r="W548" i="8"/>
  <c r="W564" i="8"/>
  <c r="W580" i="8"/>
  <c r="W606" i="8"/>
  <c r="W518" i="8"/>
  <c r="W522" i="8"/>
  <c r="W526" i="8"/>
  <c r="W530" i="8"/>
  <c r="W537" i="8"/>
  <c r="W543" i="8"/>
  <c r="W544" i="8"/>
  <c r="W553" i="8"/>
  <c r="W559" i="8"/>
  <c r="W560" i="8"/>
  <c r="W569" i="8"/>
  <c r="W575" i="8"/>
  <c r="W576" i="8"/>
  <c r="W583" i="8"/>
  <c r="W589" i="8"/>
  <c r="W590" i="8"/>
  <c r="W602" i="8"/>
  <c r="W618" i="8"/>
  <c r="W622" i="8"/>
  <c r="W638" i="8"/>
  <c r="W643" i="8"/>
  <c r="W651" i="8"/>
  <c r="W659" i="8"/>
  <c r="W672" i="8"/>
  <c r="W627" i="8"/>
  <c r="W634" i="8"/>
  <c r="W642" i="8"/>
  <c r="W650" i="8"/>
  <c r="W658" i="8"/>
  <c r="W671" i="8"/>
  <c r="W593" i="8"/>
  <c r="W597" i="8"/>
  <c r="W601" i="8"/>
  <c r="W605" i="8"/>
  <c r="W609" i="8"/>
  <c r="W613" i="8"/>
  <c r="W617" i="8"/>
  <c r="W623" i="8"/>
  <c r="W629" i="8"/>
  <c r="W630" i="8"/>
  <c r="W639" i="8"/>
  <c r="W647" i="8"/>
  <c r="W655" i="8"/>
  <c r="W667" i="8"/>
  <c r="W668" i="8"/>
  <c r="W626" i="8"/>
  <c r="W662" i="8"/>
  <c r="W675" i="8"/>
  <c r="W684" i="8"/>
  <c r="W691" i="8"/>
  <c r="W698" i="8"/>
  <c r="W706" i="8"/>
  <c r="W714" i="8"/>
  <c r="W722" i="8"/>
  <c r="W730" i="8"/>
  <c r="W742" i="8"/>
  <c r="W759" i="8"/>
  <c r="W687" i="8"/>
  <c r="W695" i="8"/>
  <c r="W703" i="8"/>
  <c r="W711" i="8"/>
  <c r="W719" i="8"/>
  <c r="W727" i="8"/>
  <c r="W735" i="8"/>
  <c r="W764" i="8"/>
  <c r="W683" i="8"/>
  <c r="W694" i="8"/>
  <c r="W702" i="8"/>
  <c r="W710" i="8"/>
  <c r="W718" i="8"/>
  <c r="W726" i="8"/>
  <c r="W734" i="8"/>
  <c r="W739" i="8"/>
  <c r="W747" i="8"/>
  <c r="W751" i="8"/>
  <c r="W767" i="8"/>
  <c r="W663" i="8"/>
  <c r="W678" i="8"/>
  <c r="W679" i="8"/>
  <c r="W688" i="8"/>
  <c r="W699" i="8"/>
  <c r="W707" i="8"/>
  <c r="W715" i="8"/>
  <c r="W723" i="8"/>
  <c r="W731" i="8"/>
  <c r="W738" i="8"/>
  <c r="W746" i="8"/>
  <c r="W756" i="8"/>
  <c r="W743" i="8"/>
  <c r="W752" i="8"/>
  <c r="W760" i="8"/>
  <c r="W768" i="8"/>
  <c r="W785" i="8"/>
  <c r="W801" i="8"/>
  <c r="W828" i="8"/>
  <c r="W835" i="8"/>
  <c r="W845" i="8"/>
  <c r="W893" i="8"/>
  <c r="W781" i="8"/>
  <c r="W797" i="8"/>
  <c r="W844" i="8"/>
  <c r="W853" i="8"/>
  <c r="W857" i="8"/>
  <c r="W861" i="8"/>
  <c r="W865" i="8"/>
  <c r="W877" i="8"/>
  <c r="W777" i="8"/>
  <c r="W793" i="8"/>
  <c r="W813" i="8"/>
  <c r="W755" i="8"/>
  <c r="W763" i="8"/>
  <c r="W773" i="8"/>
  <c r="W789" i="8"/>
  <c r="W812" i="8"/>
  <c r="W819" i="8"/>
  <c r="W829" i="8"/>
  <c r="W808" i="8"/>
  <c r="W824" i="8"/>
  <c r="W840" i="8"/>
  <c r="W873" i="8"/>
  <c r="W889" i="8"/>
  <c r="W905" i="8"/>
  <c r="W804" i="8"/>
  <c r="W820" i="8"/>
  <c r="W869" i="8"/>
  <c r="W885" i="8"/>
  <c r="W901" i="8"/>
  <c r="W911" i="8"/>
  <c r="W915" i="8"/>
  <c r="W923" i="8"/>
  <c r="W771" i="8"/>
  <c r="W772" i="8"/>
  <c r="W776" i="8"/>
  <c r="W784" i="8"/>
  <c r="W788" i="8"/>
  <c r="W796" i="8"/>
  <c r="W809" i="8"/>
  <c r="W815" i="8"/>
  <c r="W816" i="8"/>
  <c r="W825" i="8"/>
  <c r="W831" i="8"/>
  <c r="W832" i="8"/>
  <c r="W841" i="8"/>
  <c r="W847" i="8"/>
  <c r="W848" i="8"/>
  <c r="W881" i="8"/>
  <c r="W897" i="8"/>
  <c r="W1012" i="8"/>
  <c r="W927" i="8"/>
  <c r="W943" i="8"/>
  <c r="W959" i="8"/>
  <c r="W981" i="8"/>
  <c r="W985" i="8"/>
  <c r="W919" i="8"/>
  <c r="W852" i="8"/>
  <c r="W856" i="8"/>
  <c r="W860" i="8"/>
  <c r="W864" i="8"/>
  <c r="W868" i="8"/>
  <c r="W872" i="8"/>
  <c r="W876" i="8"/>
  <c r="W880" i="8"/>
  <c r="W884" i="8"/>
  <c r="W888" i="8"/>
  <c r="W892" i="8"/>
  <c r="W896" i="8"/>
  <c r="W900" i="8"/>
  <c r="W904" i="8"/>
  <c r="W908" i="8"/>
  <c r="W912" i="8"/>
  <c r="W935" i="8"/>
  <c r="W951" i="8"/>
  <c r="W967" i="8"/>
  <c r="W916" i="8"/>
  <c r="W924" i="8"/>
  <c r="W932" i="8"/>
  <c r="W940" i="8"/>
  <c r="W948" i="8"/>
  <c r="W956" i="8"/>
  <c r="W964" i="8"/>
  <c r="W972" i="8"/>
  <c r="W978" i="8"/>
  <c r="W1003" i="8"/>
  <c r="W1011" i="8"/>
  <c r="W931" i="8"/>
  <c r="W939" i="8"/>
  <c r="W947" i="8"/>
  <c r="W955" i="8"/>
  <c r="W963" i="8"/>
  <c r="W971" i="8"/>
  <c r="W977" i="8"/>
  <c r="W997" i="8"/>
  <c r="W1002" i="8"/>
  <c r="W1032" i="8"/>
  <c r="W920" i="8"/>
  <c r="W928" i="8"/>
  <c r="W936" i="8"/>
  <c r="W944" i="8"/>
  <c r="W952" i="8"/>
  <c r="W960" i="8"/>
  <c r="W968" i="8"/>
  <c r="W982" i="8"/>
  <c r="W986" i="8"/>
  <c r="W992" i="8"/>
  <c r="W993" i="8"/>
  <c r="W1015" i="8"/>
  <c r="W1016" i="8"/>
  <c r="W1031" i="8"/>
  <c r="W989" i="8"/>
  <c r="W999" i="8"/>
  <c r="W1000" i="8"/>
  <c r="W1024" i="8"/>
  <c r="W1006" i="8"/>
  <c r="W1019" i="8"/>
  <c r="W1023" i="8"/>
  <c r="W1007" i="8"/>
  <c r="W1028" i="8"/>
  <c r="W1027" i="8"/>
  <c r="W1035" i="8"/>
  <c r="W1038" i="8"/>
  <c r="W9" i="8"/>
  <c r="C271" i="7"/>
  <c r="H270" i="7"/>
  <c r="H271" i="7"/>
  <c r="H272" i="7"/>
  <c r="H273" i="7"/>
  <c r="H274" i="7"/>
  <c r="H275" i="7"/>
  <c r="H276" i="7"/>
  <c r="H277" i="7"/>
  <c r="H278" i="7"/>
  <c r="H279" i="7"/>
  <c r="H280" i="7"/>
  <c r="H281" i="7"/>
  <c r="H282" i="7"/>
  <c r="H283" i="7"/>
  <c r="H284" i="7"/>
  <c r="H285" i="7"/>
  <c r="H286" i="7"/>
  <c r="H287" i="7"/>
  <c r="H288" i="7"/>
  <c r="H289" i="7"/>
  <c r="C270" i="7"/>
  <c r="H269" i="7"/>
  <c r="C269" i="7"/>
  <c r="H268" i="7"/>
  <c r="C268" i="7"/>
  <c r="H267" i="7"/>
  <c r="C267" i="7"/>
  <c r="H266" i="7"/>
  <c r="C266" i="7"/>
  <c r="H265" i="7"/>
  <c r="C265" i="7"/>
  <c r="H264" i="7"/>
  <c r="C264" i="7"/>
  <c r="H263" i="7"/>
  <c r="C263" i="7"/>
  <c r="H262" i="7"/>
  <c r="C262" i="7"/>
  <c r="H261" i="7"/>
  <c r="C261" i="7"/>
  <c r="H260" i="7"/>
  <c r="C260" i="7"/>
  <c r="H259" i="7"/>
  <c r="C259" i="7"/>
  <c r="H258" i="7"/>
  <c r="C258" i="7"/>
  <c r="H257" i="7"/>
  <c r="C257" i="7"/>
  <c r="H256" i="7"/>
  <c r="C256" i="7"/>
  <c r="H255" i="7"/>
  <c r="C255" i="7"/>
  <c r="H254" i="7"/>
  <c r="C254" i="7"/>
  <c r="H253" i="7"/>
  <c r="C253" i="7"/>
  <c r="H252" i="7"/>
  <c r="C252" i="7"/>
  <c r="H251" i="7"/>
  <c r="C251" i="7"/>
  <c r="H250" i="7"/>
  <c r="C250" i="7"/>
  <c r="H249" i="7"/>
  <c r="C249" i="7"/>
  <c r="H248" i="7"/>
  <c r="C248" i="7"/>
  <c r="H247" i="7"/>
  <c r="C247" i="7"/>
  <c r="H246" i="7"/>
  <c r="C246" i="7"/>
  <c r="H245" i="7"/>
  <c r="C245" i="7"/>
  <c r="H244" i="7"/>
  <c r="C244" i="7"/>
  <c r="H243" i="7"/>
  <c r="C243" i="7"/>
  <c r="H242" i="7"/>
  <c r="C242" i="7"/>
  <c r="H241" i="7"/>
  <c r="C241" i="7"/>
  <c r="H240" i="7"/>
  <c r="C240" i="7"/>
  <c r="H239" i="7"/>
  <c r="C239" i="7"/>
  <c r="H238" i="7"/>
  <c r="C238" i="7"/>
  <c r="H237" i="7"/>
  <c r="C237" i="7"/>
  <c r="H236" i="7"/>
  <c r="C236" i="7"/>
  <c r="H235" i="7"/>
  <c r="C235" i="7"/>
  <c r="H234" i="7"/>
  <c r="C234" i="7"/>
  <c r="H233" i="7"/>
  <c r="C233" i="7"/>
  <c r="H232" i="7"/>
  <c r="C232" i="7"/>
  <c r="H231" i="7"/>
  <c r="C231" i="7"/>
  <c r="H230" i="7"/>
  <c r="C230" i="7"/>
  <c r="H229" i="7"/>
  <c r="C229" i="7"/>
  <c r="H228" i="7"/>
  <c r="C228" i="7"/>
  <c r="H227" i="7"/>
  <c r="C227" i="7"/>
  <c r="H226" i="7"/>
  <c r="C226" i="7"/>
  <c r="H225" i="7"/>
  <c r="C225" i="7"/>
  <c r="H224" i="7"/>
  <c r="C224" i="7"/>
  <c r="H223" i="7"/>
  <c r="C223" i="7"/>
  <c r="H222" i="7"/>
  <c r="C222" i="7"/>
  <c r="H221" i="7"/>
  <c r="C221" i="7"/>
  <c r="H220" i="7"/>
  <c r="C220" i="7"/>
  <c r="H219" i="7"/>
  <c r="C219" i="7"/>
  <c r="H218" i="7"/>
  <c r="C218" i="7"/>
  <c r="H217" i="7"/>
  <c r="C217" i="7"/>
  <c r="H216" i="7"/>
  <c r="C216" i="7"/>
  <c r="H215" i="7"/>
  <c r="C215" i="7"/>
  <c r="H214" i="7"/>
  <c r="C214" i="7"/>
  <c r="H213" i="7"/>
  <c r="C213" i="7"/>
  <c r="H212" i="7"/>
  <c r="C212" i="7"/>
  <c r="H211" i="7"/>
  <c r="C211" i="7"/>
  <c r="H210" i="7"/>
  <c r="C210" i="7"/>
  <c r="H209" i="7"/>
  <c r="C209" i="7"/>
  <c r="H208" i="7"/>
  <c r="C208" i="7"/>
  <c r="H207" i="7"/>
  <c r="C207" i="7"/>
  <c r="H206" i="7"/>
  <c r="C206" i="7"/>
  <c r="H205" i="7"/>
  <c r="C205" i="7"/>
  <c r="H204" i="7"/>
  <c r="C204" i="7"/>
  <c r="H203" i="7"/>
  <c r="C203" i="7"/>
  <c r="H202" i="7"/>
  <c r="C202" i="7"/>
  <c r="H201" i="7"/>
  <c r="C201" i="7"/>
  <c r="H200" i="7"/>
  <c r="C200" i="7"/>
  <c r="H199" i="7"/>
  <c r="C199" i="7"/>
  <c r="H198" i="7"/>
  <c r="H197" i="7"/>
  <c r="C197" i="7"/>
  <c r="H196" i="7"/>
  <c r="C196" i="7"/>
  <c r="H195" i="7"/>
  <c r="C195" i="7"/>
  <c r="H194" i="7"/>
  <c r="C194" i="7"/>
  <c r="H193" i="7"/>
  <c r="C193" i="7"/>
  <c r="H192" i="7"/>
  <c r="C192" i="7"/>
  <c r="H191" i="7"/>
  <c r="C191" i="7"/>
  <c r="H190" i="7"/>
  <c r="C190" i="7"/>
  <c r="H189" i="7"/>
  <c r="C189" i="7"/>
  <c r="H188" i="7"/>
  <c r="C188" i="7"/>
  <c r="H187" i="7"/>
  <c r="C187" i="7"/>
  <c r="H186" i="7"/>
  <c r="C186" i="7"/>
  <c r="H185" i="7"/>
  <c r="C185" i="7"/>
  <c r="H184" i="7"/>
  <c r="C184" i="7"/>
  <c r="H183" i="7"/>
  <c r="C183" i="7"/>
  <c r="H182" i="7"/>
  <c r="C182" i="7"/>
  <c r="H181" i="7"/>
  <c r="C181" i="7"/>
  <c r="H180" i="7"/>
  <c r="C180" i="7"/>
  <c r="H179" i="7"/>
  <c r="C179" i="7"/>
  <c r="H178" i="7"/>
  <c r="C178" i="7"/>
  <c r="H177" i="7"/>
  <c r="C177" i="7"/>
  <c r="H176" i="7"/>
  <c r="C176" i="7"/>
  <c r="H175" i="7"/>
  <c r="C175" i="7"/>
  <c r="H174" i="7"/>
  <c r="C174" i="7"/>
  <c r="H173" i="7"/>
  <c r="C173" i="7"/>
  <c r="H172" i="7"/>
  <c r="C172" i="7"/>
  <c r="H171" i="7"/>
  <c r="C171" i="7"/>
  <c r="H170" i="7"/>
  <c r="C170" i="7"/>
  <c r="H169" i="7"/>
  <c r="C169" i="7"/>
  <c r="H168" i="7"/>
  <c r="C168" i="7"/>
  <c r="H167" i="7"/>
  <c r="C167" i="7"/>
  <c r="H166" i="7"/>
  <c r="C166" i="7"/>
  <c r="H165" i="7"/>
  <c r="C165" i="7"/>
  <c r="H164" i="7"/>
  <c r="C164" i="7"/>
  <c r="H163" i="7"/>
  <c r="C163" i="7"/>
  <c r="H162" i="7"/>
  <c r="C162" i="7"/>
  <c r="H161" i="7"/>
  <c r="C161" i="7"/>
  <c r="H160" i="7"/>
  <c r="C160" i="7"/>
  <c r="H159" i="7"/>
  <c r="C159" i="7"/>
  <c r="H158" i="7"/>
  <c r="C158" i="7"/>
  <c r="H157" i="7"/>
  <c r="C157" i="7"/>
  <c r="H156" i="7"/>
  <c r="C156" i="7"/>
  <c r="H155" i="7"/>
  <c r="C155" i="7"/>
  <c r="H154" i="7"/>
  <c r="C154" i="7"/>
  <c r="H153" i="7"/>
  <c r="C153" i="7"/>
  <c r="H152" i="7"/>
  <c r="C152" i="7"/>
  <c r="H151" i="7"/>
  <c r="C151" i="7"/>
  <c r="H150" i="7"/>
  <c r="C150" i="7"/>
  <c r="H149" i="7"/>
  <c r="C149" i="7"/>
  <c r="H148" i="7"/>
  <c r="C148" i="7"/>
  <c r="H147" i="7"/>
  <c r="C147" i="7"/>
  <c r="H146" i="7"/>
  <c r="C146" i="7"/>
  <c r="H145" i="7"/>
  <c r="C145" i="7"/>
  <c r="H144" i="7"/>
  <c r="C144" i="7"/>
  <c r="H143" i="7"/>
  <c r="C143" i="7"/>
  <c r="H142" i="7"/>
  <c r="C142" i="7"/>
  <c r="H141" i="7"/>
  <c r="C141" i="7"/>
  <c r="H140" i="7"/>
  <c r="C140" i="7"/>
  <c r="H139" i="7"/>
  <c r="C139" i="7"/>
  <c r="H138" i="7"/>
  <c r="C138" i="7"/>
  <c r="H137" i="7"/>
  <c r="C137" i="7"/>
  <c r="H136" i="7"/>
  <c r="C136" i="7"/>
  <c r="H135" i="7"/>
  <c r="C135" i="7"/>
  <c r="H134" i="7"/>
  <c r="C134" i="7"/>
  <c r="H133" i="7"/>
  <c r="C133" i="7"/>
  <c r="H132" i="7"/>
  <c r="C132" i="7"/>
  <c r="H131" i="7"/>
  <c r="C131" i="7"/>
  <c r="H130" i="7"/>
  <c r="C130" i="7"/>
  <c r="H129" i="7"/>
  <c r="C129" i="7"/>
  <c r="H128" i="7"/>
  <c r="C128" i="7"/>
  <c r="H127" i="7"/>
  <c r="C127" i="7"/>
  <c r="H126" i="7"/>
  <c r="C126" i="7"/>
  <c r="H125" i="7"/>
  <c r="C125" i="7"/>
  <c r="H124" i="7"/>
  <c r="C124" i="7"/>
  <c r="H123" i="7"/>
  <c r="C123" i="7"/>
  <c r="H122" i="7"/>
  <c r="C122" i="7"/>
  <c r="H121" i="7"/>
  <c r="C121" i="7"/>
  <c r="H120" i="7"/>
  <c r="C120" i="7"/>
  <c r="H119" i="7"/>
  <c r="C119" i="7"/>
  <c r="H118" i="7"/>
  <c r="C118" i="7"/>
  <c r="H117" i="7"/>
  <c r="C117" i="7"/>
  <c r="H116" i="7"/>
  <c r="C116" i="7"/>
  <c r="H115" i="7"/>
  <c r="C115" i="7"/>
  <c r="H114" i="7"/>
  <c r="C114" i="7"/>
  <c r="H113" i="7"/>
  <c r="C113" i="7"/>
  <c r="H112" i="7"/>
  <c r="C112" i="7"/>
  <c r="H111" i="7"/>
  <c r="C111" i="7"/>
  <c r="H110" i="7"/>
  <c r="C110" i="7"/>
  <c r="H109" i="7"/>
  <c r="C109" i="7"/>
  <c r="H108" i="7"/>
  <c r="C108" i="7"/>
  <c r="H107" i="7"/>
  <c r="C107" i="7"/>
  <c r="H106" i="7"/>
  <c r="C106" i="7"/>
  <c r="H105" i="7"/>
  <c r="C105" i="7"/>
  <c r="H104" i="7"/>
  <c r="C104" i="7"/>
  <c r="H103" i="7"/>
  <c r="C103" i="7"/>
  <c r="H102" i="7"/>
  <c r="C102" i="7"/>
  <c r="H101" i="7"/>
  <c r="C101" i="7"/>
  <c r="H100" i="7"/>
  <c r="C100" i="7"/>
  <c r="H99" i="7"/>
  <c r="C99" i="7"/>
  <c r="H98" i="7"/>
  <c r="C98" i="7"/>
  <c r="H97" i="7"/>
  <c r="C97" i="7"/>
  <c r="H96" i="7"/>
  <c r="C96" i="7"/>
  <c r="H95" i="7"/>
  <c r="C95" i="7"/>
  <c r="H94" i="7"/>
  <c r="C94" i="7"/>
  <c r="H93" i="7"/>
  <c r="C93" i="7"/>
  <c r="H92" i="7"/>
  <c r="C92" i="7"/>
  <c r="H91" i="7"/>
  <c r="C91" i="7"/>
  <c r="H90" i="7"/>
  <c r="C90" i="7"/>
  <c r="H89" i="7"/>
  <c r="C89" i="7"/>
  <c r="H88" i="7"/>
  <c r="C88" i="7"/>
  <c r="H87" i="7"/>
  <c r="C87" i="7"/>
  <c r="H86" i="7"/>
  <c r="C86" i="7"/>
  <c r="H85" i="7"/>
  <c r="C85" i="7"/>
  <c r="H84" i="7"/>
  <c r="C84" i="7"/>
  <c r="H83" i="7"/>
  <c r="C83" i="7"/>
  <c r="H82" i="7"/>
  <c r="C82" i="7"/>
  <c r="H81" i="7"/>
  <c r="C81" i="7"/>
  <c r="H80" i="7"/>
  <c r="C80" i="7"/>
  <c r="H79" i="7"/>
  <c r="C79" i="7"/>
  <c r="H78" i="7"/>
  <c r="C78" i="7"/>
  <c r="H77" i="7"/>
  <c r="C77" i="7"/>
  <c r="H76" i="7"/>
  <c r="C76" i="7"/>
  <c r="H75" i="7"/>
  <c r="C75" i="7"/>
  <c r="H74" i="7"/>
  <c r="C74" i="7"/>
  <c r="H73" i="7"/>
  <c r="C73" i="7"/>
  <c r="H72" i="7"/>
  <c r="C72" i="7"/>
  <c r="H71" i="7"/>
  <c r="C71" i="7"/>
  <c r="H70" i="7"/>
  <c r="C70" i="7"/>
  <c r="H69" i="7"/>
  <c r="C69" i="7"/>
  <c r="H68" i="7"/>
  <c r="C68" i="7"/>
  <c r="H67" i="7"/>
  <c r="C67" i="7"/>
  <c r="H66" i="7"/>
  <c r="C66" i="7"/>
  <c r="H65" i="7"/>
  <c r="C65" i="7"/>
  <c r="H64" i="7"/>
  <c r="C64" i="7"/>
  <c r="H63" i="7"/>
  <c r="C63" i="7"/>
  <c r="H62" i="7"/>
  <c r="C62" i="7"/>
  <c r="H61" i="7"/>
  <c r="C61" i="7"/>
  <c r="H60" i="7"/>
  <c r="C60" i="7"/>
  <c r="H59" i="7"/>
  <c r="C59" i="7"/>
  <c r="H58" i="7"/>
  <c r="C58" i="7"/>
  <c r="H57" i="7"/>
  <c r="C57" i="7"/>
  <c r="H56" i="7"/>
  <c r="C56" i="7"/>
  <c r="H55" i="7"/>
  <c r="C55" i="7"/>
  <c r="H54" i="7"/>
  <c r="C54" i="7"/>
  <c r="H53" i="7"/>
  <c r="C53" i="7"/>
  <c r="H52" i="7"/>
  <c r="C52" i="7"/>
  <c r="H51" i="7"/>
  <c r="C51" i="7"/>
  <c r="H50" i="7"/>
  <c r="C50" i="7"/>
  <c r="H49" i="7"/>
  <c r="C49" i="7"/>
  <c r="H48" i="7"/>
  <c r="C48" i="7"/>
  <c r="H47" i="7"/>
  <c r="C47" i="7"/>
  <c r="H46" i="7"/>
  <c r="C46" i="7"/>
  <c r="H45" i="7"/>
  <c r="C45" i="7"/>
  <c r="H44" i="7"/>
  <c r="C44" i="7"/>
  <c r="H43" i="7"/>
  <c r="C43" i="7"/>
  <c r="H42" i="7"/>
  <c r="C42" i="7"/>
  <c r="H41" i="7"/>
  <c r="C41" i="7"/>
  <c r="H40" i="7"/>
  <c r="C40" i="7"/>
  <c r="H39" i="7"/>
  <c r="C39" i="7"/>
  <c r="H38" i="7"/>
  <c r="C38" i="7"/>
  <c r="H37" i="7"/>
  <c r="C37" i="7"/>
  <c r="H36" i="7"/>
  <c r="C36" i="7"/>
  <c r="H35" i="7"/>
  <c r="C35" i="7"/>
  <c r="H34" i="7"/>
  <c r="C34" i="7"/>
  <c r="H33" i="7"/>
  <c r="C33" i="7"/>
  <c r="H32" i="7"/>
  <c r="C32" i="7"/>
  <c r="H31" i="7"/>
  <c r="C31" i="7"/>
  <c r="H30" i="7"/>
  <c r="C30" i="7"/>
  <c r="H29" i="7"/>
  <c r="C29" i="7"/>
  <c r="H28" i="7"/>
  <c r="C28" i="7"/>
  <c r="H27" i="7"/>
  <c r="C27" i="7"/>
  <c r="H26" i="7"/>
  <c r="C26" i="7"/>
  <c r="H25" i="7"/>
  <c r="C25" i="7"/>
  <c r="H24" i="7"/>
  <c r="C24" i="7"/>
  <c r="H23" i="7"/>
  <c r="C23" i="7"/>
  <c r="H22" i="7"/>
  <c r="C22" i="7"/>
  <c r="H21" i="7"/>
  <c r="C21" i="7"/>
  <c r="H20" i="7"/>
  <c r="C20" i="7"/>
  <c r="H19" i="7"/>
  <c r="C19" i="7"/>
  <c r="H18" i="7"/>
  <c r="C18" i="7"/>
  <c r="H17" i="7"/>
  <c r="C17" i="7"/>
  <c r="H16" i="7"/>
  <c r="C16" i="7"/>
  <c r="H15" i="7"/>
  <c r="C15" i="7"/>
  <c r="H14" i="7"/>
  <c r="C14" i="7"/>
  <c r="H13" i="7"/>
  <c r="C13" i="7"/>
  <c r="H12" i="7"/>
  <c r="C12" i="7"/>
  <c r="H11" i="7"/>
  <c r="C11" i="7"/>
  <c r="H10" i="7"/>
  <c r="C10" i="7"/>
  <c r="H9" i="7"/>
  <c r="C9" i="7"/>
  <c r="H8" i="7"/>
  <c r="C8" i="7"/>
  <c r="H7" i="7"/>
  <c r="C7" i="7"/>
  <c r="H6" i="7"/>
  <c r="C6" i="7"/>
  <c r="H5" i="7"/>
  <c r="C5" i="7"/>
  <c r="H4" i="7"/>
  <c r="C4" i="7"/>
  <c r="H3" i="7"/>
  <c r="C3" i="7"/>
  <c r="I5" i="4"/>
  <c r="J5" i="4"/>
  <c r="I6" i="4"/>
  <c r="J6" i="4"/>
  <c r="I7" i="4"/>
  <c r="J7" i="4"/>
  <c r="I8" i="4"/>
  <c r="J8" i="4"/>
  <c r="I9" i="4"/>
  <c r="J9" i="4"/>
  <c r="I10" i="4"/>
  <c r="J10" i="4"/>
  <c r="I11" i="4"/>
  <c r="J11" i="4"/>
  <c r="I12" i="4"/>
  <c r="J12" i="4"/>
  <c r="I13" i="4"/>
  <c r="J13" i="4"/>
  <c r="I14" i="4"/>
  <c r="J14" i="4"/>
  <c r="I15" i="4"/>
  <c r="J15" i="4"/>
  <c r="I16" i="4"/>
  <c r="J16" i="4"/>
  <c r="I17" i="4"/>
  <c r="J17" i="4"/>
  <c r="I18" i="4"/>
  <c r="J18" i="4"/>
  <c r="I19" i="4"/>
  <c r="J19" i="4"/>
  <c r="I20" i="4"/>
  <c r="J20" i="4"/>
  <c r="I21" i="4"/>
  <c r="J21" i="4"/>
  <c r="I22" i="4"/>
  <c r="J22" i="4"/>
  <c r="I23" i="4"/>
  <c r="J23" i="4"/>
  <c r="I24" i="4"/>
  <c r="J24" i="4"/>
  <c r="I25" i="4"/>
  <c r="J25" i="4"/>
  <c r="I26" i="4"/>
  <c r="J26" i="4"/>
  <c r="I27" i="4"/>
  <c r="J27" i="4"/>
  <c r="I28" i="4"/>
  <c r="J28" i="4"/>
  <c r="I29" i="4"/>
  <c r="J29" i="4"/>
  <c r="I30" i="4"/>
  <c r="J30" i="4"/>
  <c r="I31" i="4"/>
  <c r="J31" i="4"/>
  <c r="I32" i="4"/>
  <c r="J32" i="4"/>
  <c r="I33" i="4"/>
  <c r="J33" i="4"/>
  <c r="I34" i="4"/>
  <c r="J34" i="4"/>
  <c r="I35" i="4"/>
  <c r="J35" i="4"/>
  <c r="I36" i="4"/>
  <c r="J36" i="4"/>
  <c r="I37" i="4"/>
  <c r="J37" i="4"/>
  <c r="I38" i="4"/>
  <c r="J38" i="4"/>
  <c r="I39" i="4"/>
  <c r="J39" i="4"/>
  <c r="I40" i="4"/>
  <c r="J40" i="4"/>
  <c r="I41" i="4"/>
  <c r="J41" i="4"/>
  <c r="I42" i="4"/>
  <c r="J42" i="4"/>
  <c r="I43" i="4"/>
  <c r="J43" i="4"/>
  <c r="I44" i="4"/>
  <c r="J44" i="4"/>
  <c r="I45" i="4"/>
  <c r="J45" i="4"/>
  <c r="I46" i="4"/>
  <c r="J46" i="4"/>
  <c r="I47" i="4"/>
  <c r="J47" i="4"/>
  <c r="I48" i="4"/>
  <c r="J48" i="4"/>
  <c r="I49" i="4"/>
  <c r="J49" i="4"/>
  <c r="I50" i="4"/>
  <c r="J50" i="4"/>
  <c r="I51" i="4"/>
  <c r="J51" i="4"/>
  <c r="I52" i="4"/>
  <c r="J52" i="4"/>
  <c r="I53" i="4"/>
  <c r="J53" i="4"/>
  <c r="I54" i="4"/>
  <c r="J54" i="4"/>
  <c r="I55" i="4"/>
  <c r="J55" i="4"/>
  <c r="I56" i="4"/>
  <c r="J56" i="4"/>
  <c r="I57" i="4"/>
  <c r="J57" i="4"/>
  <c r="I58" i="4"/>
  <c r="J58" i="4"/>
  <c r="I59" i="4"/>
  <c r="J59" i="4"/>
  <c r="I60" i="4"/>
  <c r="J60" i="4"/>
  <c r="I61" i="4"/>
  <c r="J61" i="4"/>
  <c r="J4" i="4"/>
  <c r="I4" i="4"/>
  <c r="K5" i="4"/>
  <c r="L5" i="4"/>
  <c r="M5" i="4"/>
  <c r="K6" i="4"/>
  <c r="L6" i="4"/>
  <c r="M6" i="4"/>
  <c r="K7" i="4"/>
  <c r="L7" i="4"/>
  <c r="M7" i="4"/>
  <c r="K8" i="4"/>
  <c r="L8" i="4"/>
  <c r="M8" i="4"/>
  <c r="K9" i="4"/>
  <c r="L9" i="4"/>
  <c r="M9" i="4"/>
  <c r="K10" i="4"/>
  <c r="L10" i="4"/>
  <c r="M10" i="4"/>
  <c r="K11" i="4"/>
  <c r="L11" i="4"/>
  <c r="M11" i="4"/>
  <c r="K12" i="4"/>
  <c r="L12" i="4"/>
  <c r="M12" i="4"/>
  <c r="K13" i="4"/>
  <c r="L13" i="4"/>
  <c r="M13" i="4"/>
  <c r="K14" i="4"/>
  <c r="L14" i="4"/>
  <c r="M14" i="4"/>
  <c r="K15" i="4"/>
  <c r="L15" i="4"/>
  <c r="M15" i="4"/>
  <c r="K16" i="4"/>
  <c r="L16" i="4"/>
  <c r="M16" i="4"/>
  <c r="K17" i="4"/>
  <c r="L17" i="4"/>
  <c r="M17" i="4"/>
  <c r="K18" i="4"/>
  <c r="L18" i="4"/>
  <c r="M18" i="4"/>
  <c r="K19" i="4"/>
  <c r="L19" i="4"/>
  <c r="M19" i="4"/>
  <c r="K20" i="4"/>
  <c r="L20" i="4"/>
  <c r="M20" i="4"/>
  <c r="K21" i="4"/>
  <c r="L21" i="4"/>
  <c r="M21" i="4"/>
  <c r="K22" i="4"/>
  <c r="L22" i="4"/>
  <c r="M22" i="4"/>
  <c r="K23" i="4"/>
  <c r="L23" i="4"/>
  <c r="M23" i="4"/>
  <c r="K24" i="4"/>
  <c r="L24" i="4"/>
  <c r="M24" i="4"/>
  <c r="K25" i="4"/>
  <c r="L25" i="4"/>
  <c r="M25" i="4"/>
  <c r="K26" i="4"/>
  <c r="L26" i="4"/>
  <c r="M26" i="4"/>
  <c r="K27" i="4"/>
  <c r="L27" i="4"/>
  <c r="M27" i="4"/>
  <c r="K28" i="4"/>
  <c r="L28" i="4"/>
  <c r="M28" i="4"/>
  <c r="K29" i="4"/>
  <c r="L29" i="4"/>
  <c r="M29" i="4"/>
  <c r="K30" i="4"/>
  <c r="L30" i="4"/>
  <c r="M30" i="4"/>
  <c r="K31" i="4"/>
  <c r="L31" i="4"/>
  <c r="M31" i="4"/>
  <c r="K32" i="4"/>
  <c r="L32" i="4"/>
  <c r="M32" i="4"/>
  <c r="K33" i="4"/>
  <c r="L33" i="4"/>
  <c r="M33" i="4"/>
  <c r="K34" i="4"/>
  <c r="L34" i="4"/>
  <c r="M34" i="4"/>
  <c r="K35" i="4"/>
  <c r="L35" i="4"/>
  <c r="M35" i="4"/>
  <c r="K36" i="4"/>
  <c r="L36" i="4"/>
  <c r="M36" i="4"/>
  <c r="K37" i="4"/>
  <c r="L37" i="4"/>
  <c r="M37" i="4"/>
  <c r="K38" i="4"/>
  <c r="L38" i="4"/>
  <c r="M38" i="4"/>
  <c r="K39" i="4"/>
  <c r="L39" i="4"/>
  <c r="M39" i="4"/>
  <c r="K40" i="4"/>
  <c r="L40" i="4"/>
  <c r="M40" i="4"/>
  <c r="K41" i="4"/>
  <c r="L41" i="4"/>
  <c r="M41" i="4"/>
  <c r="K42" i="4"/>
  <c r="L42" i="4"/>
  <c r="M42" i="4"/>
  <c r="K43" i="4"/>
  <c r="L43" i="4"/>
  <c r="M43" i="4"/>
  <c r="K44" i="4"/>
  <c r="L44" i="4"/>
  <c r="M44" i="4"/>
  <c r="K45" i="4"/>
  <c r="L45" i="4"/>
  <c r="M45" i="4"/>
  <c r="K46" i="4"/>
  <c r="L46" i="4"/>
  <c r="M46" i="4"/>
  <c r="K47" i="4"/>
  <c r="L47" i="4"/>
  <c r="M47" i="4"/>
  <c r="K48" i="4"/>
  <c r="L48" i="4"/>
  <c r="M48" i="4"/>
  <c r="K49" i="4"/>
  <c r="L49" i="4"/>
  <c r="M49" i="4"/>
  <c r="K50" i="4"/>
  <c r="L50" i="4"/>
  <c r="M50" i="4"/>
  <c r="K51" i="4"/>
  <c r="L51" i="4"/>
  <c r="M51" i="4"/>
  <c r="K52" i="4"/>
  <c r="L52" i="4"/>
  <c r="M52" i="4"/>
  <c r="K53" i="4"/>
  <c r="L53" i="4"/>
  <c r="M53" i="4"/>
  <c r="K54" i="4"/>
  <c r="L54" i="4"/>
  <c r="M54" i="4"/>
  <c r="K55" i="4"/>
  <c r="L55" i="4"/>
  <c r="M55" i="4"/>
  <c r="K56" i="4"/>
  <c r="L56" i="4"/>
  <c r="M56" i="4"/>
  <c r="K57" i="4"/>
  <c r="L57" i="4"/>
  <c r="M57" i="4"/>
  <c r="K58" i="4"/>
  <c r="L58" i="4"/>
  <c r="M58" i="4"/>
  <c r="K59" i="4"/>
  <c r="L59" i="4"/>
  <c r="M59" i="4"/>
  <c r="K60" i="4"/>
  <c r="L60" i="4"/>
  <c r="M60" i="4"/>
  <c r="K61" i="4"/>
  <c r="L61" i="4"/>
  <c r="M61" i="4"/>
  <c r="K4" i="4"/>
  <c r="L4" i="4"/>
  <c r="M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F4" i="4"/>
  <c r="D4" i="4"/>
  <c r="Z18" i="6"/>
  <c r="Z1722" i="6"/>
  <c r="F1943" i="6"/>
  <c r="F1942" i="6"/>
  <c r="F1941" i="6"/>
  <c r="F1940" i="6"/>
  <c r="F1939" i="6"/>
  <c r="F1938" i="6"/>
  <c r="F1937" i="6"/>
  <c r="F1936" i="6"/>
  <c r="F1935" i="6"/>
  <c r="F1934" i="6"/>
  <c r="F1933" i="6"/>
  <c r="F1932" i="6"/>
  <c r="F1930" i="6"/>
  <c r="F1929" i="6"/>
  <c r="F1928" i="6"/>
  <c r="F1927" i="6"/>
  <c r="F1926" i="6"/>
  <c r="F1925" i="6"/>
  <c r="F1924" i="6"/>
  <c r="F1923" i="6"/>
  <c r="F1922" i="6"/>
  <c r="F1921" i="6"/>
  <c r="F1920" i="6"/>
  <c r="F1919" i="6"/>
  <c r="F1918" i="6"/>
  <c r="F1917" i="6"/>
  <c r="F1916" i="6"/>
  <c r="F1915" i="6"/>
  <c r="G984" i="8" s="1"/>
  <c r="F1914" i="6"/>
  <c r="F1913" i="6"/>
  <c r="G983" i="8" s="1"/>
  <c r="F1912" i="6"/>
  <c r="G982" i="8" s="1"/>
  <c r="F1911" i="6"/>
  <c r="G981" i="8" s="1"/>
  <c r="F1910" i="6"/>
  <c r="F1909" i="6"/>
  <c r="G980" i="8" s="1"/>
  <c r="F1908" i="6"/>
  <c r="G979" i="8" s="1"/>
  <c r="F1907" i="6"/>
  <c r="G978" i="8" s="1"/>
  <c r="F1906" i="6"/>
  <c r="G977" i="8" s="1"/>
  <c r="F1905" i="6"/>
  <c r="G976" i="8" s="1"/>
  <c r="Z1904" i="6"/>
  <c r="F2009" i="6"/>
  <c r="F2008" i="6"/>
  <c r="F2007" i="6"/>
  <c r="F2006" i="6"/>
  <c r="F2005" i="6"/>
  <c r="F2004" i="6"/>
  <c r="G1038" i="8" s="1"/>
  <c r="F2003" i="6"/>
  <c r="F1994" i="6"/>
  <c r="G1030" i="8" s="1"/>
  <c r="F1993" i="6"/>
  <c r="F1992" i="6"/>
  <c r="G1029" i="8" s="1"/>
  <c r="F1991" i="6"/>
  <c r="G1028" i="8" s="1"/>
  <c r="F1990" i="6"/>
  <c r="G1027" i="8" s="1"/>
  <c r="F1989" i="6"/>
  <c r="F1988" i="6"/>
  <c r="G1026" i="8" s="1"/>
  <c r="F1987" i="6"/>
  <c r="G1025" i="8" s="1"/>
  <c r="F1986" i="6"/>
  <c r="G1024" i="8" s="1"/>
  <c r="F1985" i="6"/>
  <c r="G1023" i="8" s="1"/>
  <c r="F1984" i="6"/>
  <c r="G1022" i="8" s="1"/>
  <c r="Z1983" i="6"/>
  <c r="F1977" i="6"/>
  <c r="F1976" i="6"/>
  <c r="F1975" i="6"/>
  <c r="F1974" i="6"/>
  <c r="F1973" i="6"/>
  <c r="F1972" i="6"/>
  <c r="F1971" i="6"/>
  <c r="F1970" i="6"/>
  <c r="F1969" i="6"/>
  <c r="F1968" i="6"/>
  <c r="F1967" i="6"/>
  <c r="F1966" i="6"/>
  <c r="F1965" i="6"/>
  <c r="F1964" i="6"/>
  <c r="F1963" i="6"/>
  <c r="F1962" i="6"/>
  <c r="F1961" i="6"/>
  <c r="F1960" i="6"/>
  <c r="F1959" i="6"/>
  <c r="F1958" i="6"/>
  <c r="F1957" i="6"/>
  <c r="G1007" i="8" s="1"/>
  <c r="F1956" i="6"/>
  <c r="F1955" i="6"/>
  <c r="G1006" i="8" s="1"/>
  <c r="F1954" i="6"/>
  <c r="G1005" i="8" s="1"/>
  <c r="F1953" i="6"/>
  <c r="G1004" i="8" s="1"/>
  <c r="F1952" i="6"/>
  <c r="F1951" i="6"/>
  <c r="G1003" i="8" s="1"/>
  <c r="F1950" i="6"/>
  <c r="G1002" i="8" s="1"/>
  <c r="F1949" i="6"/>
  <c r="G1001" i="8" s="1"/>
  <c r="F1948" i="6"/>
  <c r="G1000" i="8" s="1"/>
  <c r="F1947" i="6"/>
  <c r="G999" i="8" s="1"/>
  <c r="Z1946" i="6"/>
  <c r="F1768" i="6"/>
  <c r="F1767" i="6"/>
  <c r="F1766" i="6"/>
  <c r="F1765" i="6"/>
  <c r="F1764" i="6"/>
  <c r="F1763" i="6"/>
  <c r="F1762" i="6"/>
  <c r="G867" i="8" s="1"/>
  <c r="F1761" i="6"/>
  <c r="G866" i="8" s="1"/>
  <c r="F1760" i="6"/>
  <c r="G865" i="8" s="1"/>
  <c r="F1759" i="6"/>
  <c r="G864" i="8" s="1"/>
  <c r="F1758" i="6"/>
  <c r="F1757" i="6"/>
  <c r="G863" i="8" s="1"/>
  <c r="F1756" i="6"/>
  <c r="G862" i="8" s="1"/>
  <c r="F1755" i="6"/>
  <c r="G861" i="8" s="1"/>
  <c r="F1754" i="6"/>
  <c r="G860" i="8" s="1"/>
  <c r="F1753" i="6"/>
  <c r="G859" i="8" s="1"/>
  <c r="Z1752" i="6"/>
  <c r="F1897" i="6"/>
  <c r="F1896" i="6"/>
  <c r="F1895" i="6"/>
  <c r="F1894" i="6"/>
  <c r="F1893" i="6"/>
  <c r="F1892" i="6"/>
  <c r="F1891" i="6"/>
  <c r="F1890" i="6"/>
  <c r="F1889" i="6"/>
  <c r="F1888" i="6"/>
  <c r="F1887" i="6"/>
  <c r="F1885" i="6"/>
  <c r="F1884" i="6"/>
  <c r="F1883" i="6"/>
  <c r="F1882" i="6"/>
  <c r="F1881" i="6"/>
  <c r="F1880" i="6"/>
  <c r="F1879" i="6"/>
  <c r="G961" i="8" s="1"/>
  <c r="F1878" i="6"/>
  <c r="F1877" i="6"/>
  <c r="G960" i="8" s="1"/>
  <c r="F1876" i="6"/>
  <c r="G959" i="8" s="1"/>
  <c r="F1875" i="6"/>
  <c r="G958" i="8" s="1"/>
  <c r="F1874" i="6"/>
  <c r="F1873" i="6"/>
  <c r="G957" i="8" s="1"/>
  <c r="F1872" i="6"/>
  <c r="G956" i="8" s="1"/>
  <c r="F1871" i="6"/>
  <c r="G955" i="8" s="1"/>
  <c r="F1870" i="6"/>
  <c r="G954" i="8" s="1"/>
  <c r="F1869" i="6"/>
  <c r="G953" i="8" s="1"/>
  <c r="Z1868" i="6"/>
  <c r="F1867" i="6"/>
  <c r="F1866" i="6"/>
  <c r="F1865" i="6"/>
  <c r="F1864" i="6"/>
  <c r="F1863" i="6"/>
  <c r="F1862" i="6"/>
  <c r="F1861" i="6"/>
  <c r="F1860" i="6"/>
  <c r="F1858" i="6"/>
  <c r="F1857" i="6"/>
  <c r="F1856" i="6"/>
  <c r="F1855" i="6"/>
  <c r="G939" i="8" s="1"/>
  <c r="F1854" i="6"/>
  <c r="F1853" i="6"/>
  <c r="G938" i="8" s="1"/>
  <c r="F1852" i="6"/>
  <c r="G937" i="8" s="1"/>
  <c r="F1851" i="6"/>
  <c r="G936" i="8" s="1"/>
  <c r="F1850" i="6"/>
  <c r="F1849" i="6"/>
  <c r="G935" i="8" s="1"/>
  <c r="F1848" i="6"/>
  <c r="G934" i="8" s="1"/>
  <c r="F1847" i="6"/>
  <c r="G933" i="8" s="1"/>
  <c r="F1846" i="6"/>
  <c r="G932" i="8" s="1"/>
  <c r="F1845" i="6"/>
  <c r="G931" i="8" s="1"/>
  <c r="Z1844" i="6"/>
  <c r="F1843" i="6"/>
  <c r="F1842" i="6"/>
  <c r="F1841" i="6"/>
  <c r="F1840" i="6"/>
  <c r="F1839" i="6"/>
  <c r="F1838" i="6"/>
  <c r="F1837" i="6"/>
  <c r="F1836" i="6"/>
  <c r="F1835" i="6"/>
  <c r="F1834" i="6"/>
  <c r="G920" i="8" s="1"/>
  <c r="F1833" i="6"/>
  <c r="F1832" i="6"/>
  <c r="G919" i="8" s="1"/>
  <c r="F1831" i="6"/>
  <c r="G918" i="8" s="1"/>
  <c r="F1830" i="6"/>
  <c r="G917" i="8" s="1"/>
  <c r="F1829" i="6"/>
  <c r="F1828" i="6"/>
  <c r="G916" i="8" s="1"/>
  <c r="F1827" i="6"/>
  <c r="G915" i="8" s="1"/>
  <c r="F1826" i="6"/>
  <c r="G914" i="8" s="1"/>
  <c r="F1825" i="6"/>
  <c r="G913" i="8" s="1"/>
  <c r="F1824" i="6"/>
  <c r="G912" i="8" s="1"/>
  <c r="Z1823" i="6"/>
  <c r="F1817" i="6"/>
  <c r="F1816" i="6"/>
  <c r="F1815" i="6"/>
  <c r="F1814" i="6"/>
  <c r="F1813" i="6"/>
  <c r="F1812" i="6"/>
  <c r="F1811" i="6"/>
  <c r="F1810" i="6"/>
  <c r="F1809" i="6"/>
  <c r="F1808" i="6"/>
  <c r="F1806" i="6"/>
  <c r="F1805" i="6"/>
  <c r="F1804" i="6"/>
  <c r="F1803" i="6"/>
  <c r="F1802" i="6"/>
  <c r="F1801" i="6"/>
  <c r="G902" i="8" s="1"/>
  <c r="F1800" i="6"/>
  <c r="F1799" i="6"/>
  <c r="G901" i="8" s="1"/>
  <c r="F1798" i="6"/>
  <c r="G900" i="8" s="1"/>
  <c r="F1797" i="6"/>
  <c r="G899" i="8" s="1"/>
  <c r="F1796" i="6"/>
  <c r="F1795" i="6"/>
  <c r="G898" i="8" s="1"/>
  <c r="F1794" i="6"/>
  <c r="G897" i="8" s="1"/>
  <c r="F1793" i="6"/>
  <c r="G896" i="8" s="1"/>
  <c r="F1792" i="6"/>
  <c r="G895" i="8" s="1"/>
  <c r="F1791" i="6"/>
  <c r="G894" i="8" s="1"/>
  <c r="Z1790" i="6"/>
  <c r="F1789" i="6"/>
  <c r="F1788" i="6"/>
  <c r="F1787" i="6"/>
  <c r="F1786" i="6"/>
  <c r="F1785" i="6"/>
  <c r="F1784" i="6"/>
  <c r="F1783" i="6"/>
  <c r="F1782" i="6"/>
  <c r="F1781" i="6"/>
  <c r="F1780" i="6"/>
  <c r="G883" i="8" s="1"/>
  <c r="F1779" i="6"/>
  <c r="F1778" i="6"/>
  <c r="G882" i="8" s="1"/>
  <c r="F1777" i="6"/>
  <c r="G881" i="8" s="1"/>
  <c r="F1776" i="6"/>
  <c r="G880" i="8" s="1"/>
  <c r="F1775" i="6"/>
  <c r="F1774" i="6"/>
  <c r="G879" i="8" s="1"/>
  <c r="F1773" i="6"/>
  <c r="G878" i="8" s="1"/>
  <c r="F1772" i="6"/>
  <c r="G877" i="8" s="1"/>
  <c r="F1771" i="6"/>
  <c r="G876" i="8" s="1"/>
  <c r="F1770" i="6"/>
  <c r="G875" i="8" s="1"/>
  <c r="Z1769" i="6"/>
  <c r="F1716" i="6"/>
  <c r="F1715" i="6"/>
  <c r="F1714" i="6"/>
  <c r="F1713" i="6"/>
  <c r="F1712" i="6"/>
  <c r="F1711" i="6"/>
  <c r="F1710" i="6"/>
  <c r="F1709" i="6"/>
  <c r="F1708" i="6"/>
  <c r="F1707" i="6"/>
  <c r="F1706" i="6"/>
  <c r="F1705" i="6"/>
  <c r="F1704" i="6"/>
  <c r="G813" i="8" s="1"/>
  <c r="F1703" i="6"/>
  <c r="F1702" i="6"/>
  <c r="G812" i="8" s="1"/>
  <c r="F1701" i="6"/>
  <c r="G811" i="8" s="1"/>
  <c r="F1700" i="6"/>
  <c r="G810" i="8" s="1"/>
  <c r="F1699" i="6"/>
  <c r="F1698" i="6"/>
  <c r="G809" i="8" s="1"/>
  <c r="F1697" i="6"/>
  <c r="G808" i="8" s="1"/>
  <c r="F1696" i="6"/>
  <c r="G807" i="8" s="1"/>
  <c r="F1695" i="6"/>
  <c r="G806" i="8" s="1"/>
  <c r="F1694" i="6"/>
  <c r="G805" i="8" s="1"/>
  <c r="Z1693" i="6"/>
  <c r="F1690" i="6"/>
  <c r="F1689" i="6"/>
  <c r="F1688" i="6"/>
  <c r="F1687" i="6"/>
  <c r="F1686" i="6"/>
  <c r="F1685" i="6"/>
  <c r="F1684" i="6"/>
  <c r="F1683" i="6"/>
  <c r="F1682" i="6"/>
  <c r="F1681"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G782" i="8" s="1"/>
  <c r="F1652" i="6"/>
  <c r="G781" i="8" s="1"/>
  <c r="F1651" i="6"/>
  <c r="G780" i="8" s="1"/>
  <c r="F1650" i="6"/>
  <c r="G779" i="8" s="1"/>
  <c r="F1649" i="6"/>
  <c r="G778" i="8" s="1"/>
  <c r="F1648" i="6"/>
  <c r="F1647" i="6"/>
  <c r="G777" i="8" s="1"/>
  <c r="F1646" i="6"/>
  <c r="G776" i="8" s="1"/>
  <c r="F1645" i="6"/>
  <c r="G775" i="8" s="1"/>
  <c r="F1644" i="6"/>
  <c r="G774" i="8" s="1"/>
  <c r="F1643" i="6"/>
  <c r="G773" i="8" s="1"/>
  <c r="Z1642" i="6"/>
  <c r="F1636" i="6"/>
  <c r="F1635" i="6"/>
  <c r="F1634" i="6"/>
  <c r="F1633" i="6"/>
  <c r="F1632" i="6"/>
  <c r="F1631" i="6"/>
  <c r="F1630" i="6"/>
  <c r="F1624" i="6"/>
  <c r="F1623" i="6"/>
  <c r="F1622" i="6"/>
  <c r="F1621" i="6"/>
  <c r="F1620" i="6"/>
  <c r="F1619" i="6"/>
  <c r="F1618" i="6"/>
  <c r="F1617" i="6"/>
  <c r="F1616" i="6"/>
  <c r="F1615" i="6"/>
  <c r="F1614" i="6"/>
  <c r="F1613" i="6"/>
  <c r="F1612" i="6"/>
  <c r="F1611" i="6"/>
  <c r="G760" i="8" s="1"/>
  <c r="F1610" i="6"/>
  <c r="F1609" i="6"/>
  <c r="G759" i="8" s="1"/>
  <c r="F1608" i="6"/>
  <c r="G758" i="8" s="1"/>
  <c r="F1607" i="6"/>
  <c r="G757" i="8" s="1"/>
  <c r="F1606" i="6"/>
  <c r="G756" i="8" s="1"/>
  <c r="F1605" i="6"/>
  <c r="G755" i="8" s="1"/>
  <c r="F1604" i="6"/>
  <c r="G754" i="8" s="1"/>
  <c r="F1603" i="6"/>
  <c r="G753" i="8" s="1"/>
  <c r="F1602" i="6"/>
  <c r="G752" i="8" s="1"/>
  <c r="F1601" i="6"/>
  <c r="G751" i="8" s="1"/>
  <c r="Z1600" i="6"/>
  <c r="F1596" i="6"/>
  <c r="F1595" i="6"/>
  <c r="F1594" i="6"/>
  <c r="F1593" i="6"/>
  <c r="F1592" i="6"/>
  <c r="F1591" i="6"/>
  <c r="F1590" i="6"/>
  <c r="F1589" i="6"/>
  <c r="F1588" i="6"/>
  <c r="F1587" i="6"/>
  <c r="F1586" i="6"/>
  <c r="F1585" i="6"/>
  <c r="F1584" i="6"/>
  <c r="F1574" i="6"/>
  <c r="F1573" i="6"/>
  <c r="F1572" i="6"/>
  <c r="F1571" i="6"/>
  <c r="F1570" i="6"/>
  <c r="F1569" i="6"/>
  <c r="F1568" i="6"/>
  <c r="F1567" i="6"/>
  <c r="F1566" i="6"/>
  <c r="F1565" i="6"/>
  <c r="F1564" i="6"/>
  <c r="F1563" i="6"/>
  <c r="F1562" i="6"/>
  <c r="F1561" i="6"/>
  <c r="F1560" i="6"/>
  <c r="F1559" i="6"/>
  <c r="F1558" i="6"/>
  <c r="F1557" i="6"/>
  <c r="F1556" i="6"/>
  <c r="F1555" i="6"/>
  <c r="F1554" i="6"/>
  <c r="F1553" i="6"/>
  <c r="G729" i="8" s="1"/>
  <c r="F1552" i="6"/>
  <c r="F1551" i="6"/>
  <c r="G728" i="8" s="1"/>
  <c r="F1550" i="6"/>
  <c r="G727" i="8" s="1"/>
  <c r="F1549" i="6"/>
  <c r="G726" i="8" s="1"/>
  <c r="F1548" i="6"/>
  <c r="F1547" i="6"/>
  <c r="G725" i="8" s="1"/>
  <c r="F1546" i="6"/>
  <c r="G724" i="8" s="1"/>
  <c r="F1545" i="6"/>
  <c r="G723" i="8" s="1"/>
  <c r="F1544" i="6"/>
  <c r="G722" i="8" s="1"/>
  <c r="F1543" i="6"/>
  <c r="G721" i="8" s="1"/>
  <c r="Z1542" i="6"/>
  <c r="Z631" i="6"/>
  <c r="Z1466" i="6"/>
  <c r="Z1215" i="6"/>
  <c r="F1340" i="6"/>
  <c r="F1339" i="6"/>
  <c r="F1330" i="6"/>
  <c r="F1329" i="6"/>
  <c r="F1328" i="6"/>
  <c r="F1327" i="6"/>
  <c r="F1326" i="6"/>
  <c r="F1325" i="6"/>
  <c r="F1324" i="6"/>
  <c r="F1323" i="6"/>
  <c r="F1322" i="6"/>
  <c r="F1321" i="6"/>
  <c r="F1320" i="6"/>
  <c r="F1319" i="6"/>
  <c r="F1318" i="6"/>
  <c r="F1317"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G596" i="8" s="1"/>
  <c r="F1256" i="6"/>
  <c r="F1255" i="6"/>
  <c r="G595" i="8" s="1"/>
  <c r="F1254" i="6"/>
  <c r="G594" i="8" s="1"/>
  <c r="Z1253" i="6"/>
  <c r="F1212" i="6"/>
  <c r="F1211" i="6"/>
  <c r="F1210" i="6"/>
  <c r="F1209" i="6"/>
  <c r="F1208" i="6"/>
  <c r="F1207" i="6"/>
  <c r="F1206" i="6"/>
  <c r="F1205" i="6"/>
  <c r="F1204" i="6"/>
  <c r="F1203" i="6"/>
  <c r="F1202" i="6"/>
  <c r="F1201" i="6"/>
  <c r="F1200" i="6"/>
  <c r="F1199" i="6"/>
  <c r="F1198" i="6"/>
  <c r="F1197" i="6"/>
  <c r="F1194" i="6"/>
  <c r="F1193" i="6"/>
  <c r="F1192" i="6"/>
  <c r="F1191" i="6"/>
  <c r="F1190" i="6"/>
  <c r="F1189" i="6"/>
  <c r="F1188" i="6"/>
  <c r="F1187" i="6"/>
  <c r="F1186" i="6"/>
  <c r="F1185" i="6"/>
  <c r="F1184" i="6"/>
  <c r="F1183" i="6"/>
  <c r="F1182" i="6"/>
  <c r="F1181" i="6"/>
  <c r="F1180" i="6"/>
  <c r="F1179" i="6"/>
  <c r="G563" i="8" s="1"/>
  <c r="F1178" i="6"/>
  <c r="F1177" i="6"/>
  <c r="G562" i="8" s="1"/>
  <c r="F1176" i="6"/>
  <c r="G561" i="8" s="1"/>
  <c r="Z1175" i="6"/>
  <c r="F1464" i="6"/>
  <c r="F1463" i="6"/>
  <c r="F1462" i="6"/>
  <c r="F1461" i="6"/>
  <c r="F1460" i="6"/>
  <c r="F1459" i="6"/>
  <c r="F1458" i="6"/>
  <c r="F1457" i="6"/>
  <c r="F1456" i="6"/>
  <c r="F1455" i="6"/>
  <c r="F1454" i="6"/>
  <c r="F1453" i="6"/>
  <c r="F1452" i="6"/>
  <c r="F1449" i="6"/>
  <c r="F1448" i="6"/>
  <c r="F1447" i="6"/>
  <c r="F1446" i="6"/>
  <c r="F1445" i="6"/>
  <c r="F1444" i="6"/>
  <c r="F1443" i="6"/>
  <c r="F1442" i="6"/>
  <c r="F1441" i="6"/>
  <c r="F1440" i="6"/>
  <c r="F1439" i="6"/>
  <c r="G679" i="8" s="1"/>
  <c r="F1438" i="6"/>
  <c r="F1437" i="6"/>
  <c r="G678" i="8" s="1"/>
  <c r="F1436" i="6"/>
  <c r="G677" i="8" s="1"/>
  <c r="Z1435" i="6"/>
  <c r="F1415" i="6"/>
  <c r="F1414" i="6"/>
  <c r="F1413" i="6"/>
  <c r="F1412" i="6"/>
  <c r="F1411" i="6"/>
  <c r="F1410" i="6"/>
  <c r="F1409" i="6"/>
  <c r="F1408" i="6"/>
  <c r="F1407" i="6"/>
  <c r="F1406" i="6"/>
  <c r="F1405" i="6"/>
  <c r="F1404" i="6"/>
  <c r="F1403" i="6"/>
  <c r="F1402" i="6"/>
  <c r="F1401" i="6"/>
  <c r="F1400" i="6"/>
  <c r="F1394" i="6"/>
  <c r="F1393" i="6"/>
  <c r="F1392" i="6"/>
  <c r="F1391" i="6"/>
  <c r="F1390" i="6"/>
  <c r="F1389" i="6"/>
  <c r="F1388" i="6"/>
  <c r="F1387" i="6"/>
  <c r="F1386" i="6"/>
  <c r="F1385" i="6"/>
  <c r="F1384" i="6"/>
  <c r="F1383" i="6"/>
  <c r="F1382" i="6"/>
  <c r="F1381" i="6"/>
  <c r="G643" i="8" s="1"/>
  <c r="F1380" i="6"/>
  <c r="F1379" i="6"/>
  <c r="G642" i="8" s="1"/>
  <c r="F1378" i="6"/>
  <c r="G641" i="8" s="1"/>
  <c r="Z1377" i="6"/>
  <c r="F1434" i="6"/>
  <c r="F1433" i="6"/>
  <c r="F1432" i="6"/>
  <c r="F1431" i="6"/>
  <c r="F1430" i="6"/>
  <c r="F1429" i="6"/>
  <c r="F1428" i="6"/>
  <c r="F1427" i="6"/>
  <c r="F1426" i="6"/>
  <c r="F1425" i="6"/>
  <c r="F1424" i="6"/>
  <c r="F1423" i="6"/>
  <c r="F1422" i="6"/>
  <c r="G663" i="8" s="1"/>
  <c r="F1421" i="6"/>
  <c r="F1420" i="6"/>
  <c r="G662" i="8" s="1"/>
  <c r="F1419" i="6"/>
  <c r="G661" i="8" s="1"/>
  <c r="Z1418" i="6"/>
  <c r="F1376" i="6"/>
  <c r="F1375" i="6"/>
  <c r="F1374" i="6"/>
  <c r="F1373" i="6"/>
  <c r="F1372" i="6"/>
  <c r="F1371" i="6"/>
  <c r="G635" i="8" s="1"/>
  <c r="F1370" i="6"/>
  <c r="G634" i="8" s="1"/>
  <c r="Z1369" i="6"/>
  <c r="F1088" i="6"/>
  <c r="F1087" i="6"/>
  <c r="F1086" i="6"/>
  <c r="F1085" i="6"/>
  <c r="F1061" i="6"/>
  <c r="F1060" i="6"/>
  <c r="F1059" i="6"/>
  <c r="F1058" i="6"/>
  <c r="F1057" i="6"/>
  <c r="F1056" i="6"/>
  <c r="F1055" i="6"/>
  <c r="F1054" i="6"/>
  <c r="F1053" i="6"/>
  <c r="F1052" i="6"/>
  <c r="F1051" i="6"/>
  <c r="F1050" i="6"/>
  <c r="G498" i="8" s="1"/>
  <c r="F1049" i="6"/>
  <c r="G497" i="8" s="1"/>
  <c r="Z1048" i="6"/>
  <c r="F970" i="6"/>
  <c r="F969" i="6"/>
  <c r="F968" i="6"/>
  <c r="F967" i="6"/>
  <c r="F966" i="6"/>
  <c r="F965" i="6"/>
  <c r="F964" i="6"/>
  <c r="F963" i="6"/>
  <c r="F962" i="6"/>
  <c r="F961" i="6"/>
  <c r="F960" i="6"/>
  <c r="F959" i="6"/>
  <c r="F958" i="6"/>
  <c r="F957" i="6"/>
  <c r="F956" i="6"/>
  <c r="F955" i="6"/>
  <c r="F954" i="6"/>
  <c r="G460" i="8" s="1"/>
  <c r="F953" i="6"/>
  <c r="F952" i="6"/>
  <c r="G459" i="8" s="1"/>
  <c r="F951" i="6"/>
  <c r="G458" i="8" s="1"/>
  <c r="Z950" i="6"/>
  <c r="Z897" i="6"/>
  <c r="F947" i="6"/>
  <c r="F946" i="6"/>
  <c r="F945" i="6"/>
  <c r="F944" i="6"/>
  <c r="F943" i="6"/>
  <c r="F942" i="6"/>
  <c r="F941" i="6"/>
  <c r="F940" i="6"/>
  <c r="F939" i="6"/>
  <c r="F938" i="6"/>
  <c r="F937" i="6"/>
  <c r="F936" i="6"/>
  <c r="F935" i="6"/>
  <c r="F934" i="6"/>
  <c r="F933" i="6"/>
  <c r="F932" i="6"/>
  <c r="F931" i="6"/>
  <c r="F930" i="6"/>
  <c r="G449" i="8" s="1"/>
  <c r="F929" i="6"/>
  <c r="F928" i="6"/>
  <c r="F927" i="6"/>
  <c r="G448" i="8" s="1"/>
  <c r="F926" i="6"/>
  <c r="G447" i="8" s="1"/>
  <c r="Z925" i="6"/>
  <c r="F732" i="6"/>
  <c r="F731" i="6"/>
  <c r="F730" i="6"/>
  <c r="F729" i="6"/>
  <c r="F728" i="6"/>
  <c r="F727" i="6"/>
  <c r="F726" i="6"/>
  <c r="F725" i="6"/>
  <c r="F724" i="6"/>
  <c r="F723" i="6"/>
  <c r="F722" i="6"/>
  <c r="F721" i="6"/>
  <c r="F720" i="6"/>
  <c r="F703" i="6"/>
  <c r="F702" i="6"/>
  <c r="F701" i="6"/>
  <c r="F700" i="6"/>
  <c r="F699" i="6"/>
  <c r="F698" i="6"/>
  <c r="F697" i="6"/>
  <c r="F696" i="6"/>
  <c r="F695" i="6"/>
  <c r="F694" i="6"/>
  <c r="F693" i="6"/>
  <c r="F692" i="6"/>
  <c r="F691" i="6"/>
  <c r="F690" i="6"/>
  <c r="F689" i="6"/>
  <c r="F688" i="6"/>
  <c r="F687" i="6"/>
  <c r="F686" i="6"/>
  <c r="F685" i="6"/>
  <c r="F684" i="6"/>
  <c r="F683" i="6"/>
  <c r="F682" i="6"/>
  <c r="F681" i="6"/>
  <c r="F680" i="6"/>
  <c r="F679" i="6"/>
  <c r="F678" i="6"/>
  <c r="F677" i="6"/>
  <c r="F676" i="6"/>
  <c r="G335" i="8" s="1"/>
  <c r="F675" i="6"/>
  <c r="F674" i="6"/>
  <c r="G334" i="8" s="1"/>
  <c r="F673" i="6"/>
  <c r="G333" i="8" s="1"/>
  <c r="Z672" i="6"/>
  <c r="F891" i="6"/>
  <c r="F890" i="6"/>
  <c r="F889" i="6"/>
  <c r="F888" i="6"/>
  <c r="F887" i="6"/>
  <c r="F886" i="6"/>
  <c r="F885" i="6"/>
  <c r="F884" i="6"/>
  <c r="F883" i="6"/>
  <c r="F882" i="6"/>
  <c r="F881" i="6"/>
  <c r="F880" i="6"/>
  <c r="F879" i="6"/>
  <c r="F878" i="6"/>
  <c r="F877" i="6"/>
  <c r="F876" i="6"/>
  <c r="F875" i="6"/>
  <c r="F874" i="6"/>
  <c r="F873" i="6"/>
  <c r="F867" i="6"/>
  <c r="F866" i="6"/>
  <c r="F865" i="6"/>
  <c r="F864" i="6"/>
  <c r="F863" i="6"/>
  <c r="F862" i="6"/>
  <c r="F861" i="6"/>
  <c r="F860" i="6"/>
  <c r="F859" i="6"/>
  <c r="F858" i="6"/>
  <c r="F857" i="6"/>
  <c r="F856" i="6"/>
  <c r="G415" i="8" s="1"/>
  <c r="F855" i="6"/>
  <c r="F854" i="6"/>
  <c r="G414" i="8" s="1"/>
  <c r="F853" i="6"/>
  <c r="G413" i="8" s="1"/>
  <c r="Z852" i="6"/>
  <c r="F850" i="6"/>
  <c r="F849" i="6"/>
  <c r="F848" i="6"/>
  <c r="F847" i="6"/>
  <c r="F846" i="6"/>
  <c r="F845" i="6"/>
  <c r="F844" i="6"/>
  <c r="F843" i="6"/>
  <c r="F842" i="6"/>
  <c r="F841" i="6"/>
  <c r="F840" i="6"/>
  <c r="F839" i="6"/>
  <c r="F838" i="6"/>
  <c r="F837" i="6"/>
  <c r="F836" i="6"/>
  <c r="F835" i="6"/>
  <c r="F834" i="6"/>
  <c r="F833" i="6"/>
  <c r="F832" i="6"/>
  <c r="F831" i="6"/>
  <c r="F830" i="6"/>
  <c r="G403" i="8" s="1"/>
  <c r="F829" i="6"/>
  <c r="F828" i="6"/>
  <c r="G402" i="8" s="1"/>
  <c r="F827" i="6"/>
  <c r="G401" i="8" s="1"/>
  <c r="Z826" i="6"/>
  <c r="F825" i="6"/>
  <c r="F824" i="6"/>
  <c r="F823" i="6"/>
  <c r="F822" i="6"/>
  <c r="F821" i="6"/>
  <c r="F820" i="6"/>
  <c r="F819" i="6"/>
  <c r="F818" i="6"/>
  <c r="F817" i="6"/>
  <c r="F816" i="6"/>
  <c r="F815" i="6"/>
  <c r="F814" i="6"/>
  <c r="F813" i="6"/>
  <c r="G392" i="8" s="1"/>
  <c r="F812" i="6"/>
  <c r="F811" i="6"/>
  <c r="G391" i="8" s="1"/>
  <c r="F810" i="6"/>
  <c r="G390" i="8" s="1"/>
  <c r="Z809" i="6"/>
  <c r="F806" i="6"/>
  <c r="F805" i="6"/>
  <c r="F804" i="6"/>
  <c r="F803" i="6"/>
  <c r="F802" i="6"/>
  <c r="F801" i="6"/>
  <c r="F800" i="6"/>
  <c r="F799" i="6"/>
  <c r="F798" i="6"/>
  <c r="F797" i="6"/>
  <c r="F796" i="6"/>
  <c r="F795" i="6"/>
  <c r="F794" i="6"/>
  <c r="F793" i="6"/>
  <c r="F792" i="6"/>
  <c r="F791" i="6"/>
  <c r="F790" i="6"/>
  <c r="F789" i="6"/>
  <c r="F778" i="6"/>
  <c r="F777" i="6"/>
  <c r="F776" i="6"/>
  <c r="F775" i="6"/>
  <c r="F774" i="6"/>
  <c r="F773" i="6"/>
  <c r="F772" i="6"/>
  <c r="F771" i="6"/>
  <c r="F770" i="6"/>
  <c r="F769" i="6"/>
  <c r="F768" i="6"/>
  <c r="F767" i="6"/>
  <c r="F766" i="6"/>
  <c r="F765" i="6"/>
  <c r="G369" i="8" s="1"/>
  <c r="F764" i="6"/>
  <c r="F763" i="6"/>
  <c r="G368" i="8" s="1"/>
  <c r="F762" i="6"/>
  <c r="G367" i="8" s="1"/>
  <c r="Z761" i="6"/>
  <c r="F760" i="6"/>
  <c r="F759" i="6"/>
  <c r="F758" i="6"/>
  <c r="F757" i="6"/>
  <c r="F756" i="6"/>
  <c r="F755" i="6"/>
  <c r="F754" i="6"/>
  <c r="F753" i="6"/>
  <c r="G358" i="8" s="1"/>
  <c r="F752" i="6"/>
  <c r="F751" i="6"/>
  <c r="F750" i="6"/>
  <c r="G357" i="8" s="1"/>
  <c r="F749" i="6"/>
  <c r="G356" i="8" s="1"/>
  <c r="Z748" i="6"/>
  <c r="F626" i="6"/>
  <c r="F625" i="6"/>
  <c r="F624" i="6"/>
  <c r="F623" i="6"/>
  <c r="F622" i="6"/>
  <c r="F621" i="6"/>
  <c r="F620" i="6"/>
  <c r="F619" i="6"/>
  <c r="F618" i="6"/>
  <c r="F617" i="6"/>
  <c r="F616" i="6"/>
  <c r="F615" i="6"/>
  <c r="F614" i="6"/>
  <c r="F613" i="6"/>
  <c r="F604" i="6"/>
  <c r="F603" i="6"/>
  <c r="F602" i="6"/>
  <c r="F601" i="6"/>
  <c r="F600" i="6"/>
  <c r="F599" i="6"/>
  <c r="F598" i="6"/>
  <c r="F597" i="6"/>
  <c r="G296" i="8" s="1"/>
  <c r="F596" i="6"/>
  <c r="F595" i="6"/>
  <c r="G295" i="8" s="1"/>
  <c r="F594" i="6"/>
  <c r="G294" i="8" s="1"/>
  <c r="Z593" i="6"/>
  <c r="F592" i="6"/>
  <c r="F591" i="6"/>
  <c r="F590" i="6"/>
  <c r="F589" i="6"/>
  <c r="F588" i="6"/>
  <c r="F587" i="6"/>
  <c r="F586" i="6"/>
  <c r="F585" i="6"/>
  <c r="F584" i="6"/>
  <c r="F583" i="6"/>
  <c r="F582" i="6"/>
  <c r="F581" i="6"/>
  <c r="F580" i="6"/>
  <c r="F579" i="6"/>
  <c r="F578" i="6"/>
  <c r="F577" i="6"/>
  <c r="G277" i="8" s="1"/>
  <c r="F576" i="6"/>
  <c r="F575" i="6"/>
  <c r="F574" i="6"/>
  <c r="G276" i="8" s="1"/>
  <c r="F573" i="6"/>
  <c r="G275" i="8" s="1"/>
  <c r="Z572" i="6"/>
  <c r="F568" i="6"/>
  <c r="F567" i="6"/>
  <c r="F566" i="6"/>
  <c r="F565" i="6"/>
  <c r="F564" i="6"/>
  <c r="F563" i="6"/>
  <c r="F562" i="6"/>
  <c r="F557" i="6"/>
  <c r="F556" i="6"/>
  <c r="F555" i="6"/>
  <c r="F554" i="6"/>
  <c r="F553" i="6"/>
  <c r="F552" i="6"/>
  <c r="F551" i="6"/>
  <c r="F550" i="6"/>
  <c r="F549" i="6"/>
  <c r="F548" i="6"/>
  <c r="F547" i="6"/>
  <c r="F546" i="6"/>
  <c r="G265" i="8" s="1"/>
  <c r="F545" i="6"/>
  <c r="F544" i="6"/>
  <c r="F543" i="6"/>
  <c r="G264" i="8" s="1"/>
  <c r="F542" i="6"/>
  <c r="G263" i="8" s="1"/>
  <c r="Z541" i="6"/>
  <c r="F538" i="6"/>
  <c r="F537" i="6"/>
  <c r="F536" i="6"/>
  <c r="F535" i="6"/>
  <c r="F534" i="6"/>
  <c r="F533" i="6"/>
  <c r="F532" i="6"/>
  <c r="F531" i="6"/>
  <c r="F530" i="6"/>
  <c r="F529" i="6"/>
  <c r="F528" i="6"/>
  <c r="F527" i="6"/>
  <c r="F526" i="6"/>
  <c r="F520" i="6"/>
  <c r="F519" i="6"/>
  <c r="F518" i="6"/>
  <c r="F517" i="6"/>
  <c r="F516" i="6"/>
  <c r="F515" i="6"/>
  <c r="F514" i="6"/>
  <c r="F513" i="6"/>
  <c r="F512" i="6"/>
  <c r="F511" i="6"/>
  <c r="F510" i="6"/>
  <c r="F509" i="6"/>
  <c r="F508" i="6"/>
  <c r="F507" i="6"/>
  <c r="G248" i="8" s="1"/>
  <c r="F506" i="6"/>
  <c r="F505" i="6"/>
  <c r="G247" i="8" s="1"/>
  <c r="F504" i="6"/>
  <c r="G246" i="8" s="1"/>
  <c r="Z503" i="6"/>
  <c r="F465" i="6"/>
  <c r="F464" i="6"/>
  <c r="F463" i="6"/>
  <c r="F462" i="6"/>
  <c r="F461" i="6"/>
  <c r="F460" i="6"/>
  <c r="F459" i="6"/>
  <c r="F458" i="6"/>
  <c r="F457" i="6"/>
  <c r="F456" i="6"/>
  <c r="F455" i="6"/>
  <c r="F454" i="6"/>
  <c r="F453" i="6"/>
  <c r="F452" i="6"/>
  <c r="F451" i="6"/>
  <c r="F442" i="6"/>
  <c r="F441" i="6"/>
  <c r="F440" i="6"/>
  <c r="F439" i="6"/>
  <c r="F438" i="6"/>
  <c r="F437" i="6"/>
  <c r="F436" i="6"/>
  <c r="F435" i="6"/>
  <c r="F434" i="6"/>
  <c r="F433" i="6"/>
  <c r="F432" i="6"/>
  <c r="F431" i="6"/>
  <c r="F430" i="6"/>
  <c r="F429" i="6"/>
  <c r="F428" i="6"/>
  <c r="F427" i="6"/>
  <c r="F426" i="6"/>
  <c r="F425" i="6"/>
  <c r="F424" i="6"/>
  <c r="F423" i="6"/>
  <c r="F422" i="6"/>
  <c r="F421" i="6"/>
  <c r="F420" i="6"/>
  <c r="F419" i="6"/>
  <c r="F418" i="6"/>
  <c r="F417" i="6"/>
  <c r="F416" i="6"/>
  <c r="F415" i="6"/>
  <c r="F414" i="6"/>
  <c r="F413" i="6"/>
  <c r="G205" i="8" s="1"/>
  <c r="F412" i="6"/>
  <c r="F411" i="6"/>
  <c r="G204" i="8" s="1"/>
  <c r="F410" i="6"/>
  <c r="G203" i="8" s="1"/>
  <c r="Z409" i="6"/>
  <c r="Z284" i="6"/>
  <c r="F349" i="6"/>
  <c r="F348" i="6"/>
  <c r="F347" i="6"/>
  <c r="F346" i="6"/>
  <c r="F345" i="6"/>
  <c r="F344" i="6"/>
  <c r="F343" i="6"/>
  <c r="F342" i="6"/>
  <c r="F341" i="6"/>
  <c r="F340" i="6"/>
  <c r="F339" i="6"/>
  <c r="F338" i="6"/>
  <c r="F337" i="6"/>
  <c r="F336" i="6"/>
  <c r="F335" i="6"/>
  <c r="F334" i="6"/>
  <c r="F333" i="6"/>
  <c r="F332" i="6"/>
  <c r="F331" i="6"/>
  <c r="F330" i="6"/>
  <c r="F329" i="6"/>
  <c r="F328" i="6"/>
  <c r="F327" i="6"/>
  <c r="F326" i="6"/>
  <c r="F325" i="6"/>
  <c r="F324" i="6"/>
  <c r="F323" i="6"/>
  <c r="F322" i="6"/>
  <c r="F321" i="6"/>
  <c r="F320" i="6"/>
  <c r="F319" i="6"/>
  <c r="F318" i="6"/>
  <c r="F317" i="6"/>
  <c r="F316" i="6"/>
  <c r="F315" i="6"/>
  <c r="G173" i="8" s="1"/>
  <c r="F314" i="6"/>
  <c r="F313" i="6"/>
  <c r="G172" i="8" s="1"/>
  <c r="F312" i="6"/>
  <c r="G171" i="8" s="1"/>
  <c r="Z311" i="6"/>
  <c r="F408" i="6"/>
  <c r="F407" i="6"/>
  <c r="F406" i="6"/>
  <c r="F405" i="6"/>
  <c r="F404" i="6"/>
  <c r="F403" i="6"/>
  <c r="F402" i="6"/>
  <c r="F401" i="6"/>
  <c r="F400" i="6"/>
  <c r="F399" i="6"/>
  <c r="F398" i="6"/>
  <c r="F397" i="6"/>
  <c r="F396" i="6"/>
  <c r="F395" i="6"/>
  <c r="F394" i="6"/>
  <c r="F393" i="6"/>
  <c r="F392" i="6"/>
  <c r="F390" i="6"/>
  <c r="F389" i="6"/>
  <c r="F388" i="6"/>
  <c r="F387" i="6"/>
  <c r="F386" i="6"/>
  <c r="F385" i="6"/>
  <c r="F384" i="6"/>
  <c r="F383" i="6"/>
  <c r="F382" i="6"/>
  <c r="F381" i="6"/>
  <c r="F380" i="6"/>
  <c r="F379" i="6"/>
  <c r="F378" i="6"/>
  <c r="F377" i="6"/>
  <c r="F376" i="6"/>
  <c r="F375" i="6"/>
  <c r="F374" i="6"/>
  <c r="F373" i="6"/>
  <c r="F372" i="6"/>
  <c r="F371" i="6"/>
  <c r="F370" i="6"/>
  <c r="F369" i="6"/>
  <c r="F368" i="6"/>
  <c r="F367" i="6"/>
  <c r="F366" i="6"/>
  <c r="F365" i="6"/>
  <c r="F364" i="6"/>
  <c r="F363" i="6"/>
  <c r="F362" i="6"/>
  <c r="F361" i="6"/>
  <c r="F360" i="6"/>
  <c r="F359" i="6"/>
  <c r="F358" i="6"/>
  <c r="F357" i="6"/>
  <c r="F356" i="6"/>
  <c r="F355" i="6"/>
  <c r="F354" i="6"/>
  <c r="G191" i="8" s="1"/>
  <c r="F353" i="6"/>
  <c r="F352" i="6"/>
  <c r="G190" i="8" s="1"/>
  <c r="F351" i="6"/>
  <c r="G189" i="8" s="1"/>
  <c r="Z350" i="6"/>
  <c r="F266" i="6"/>
  <c r="F265" i="6"/>
  <c r="F264" i="6"/>
  <c r="F263" i="6"/>
  <c r="F262" i="6"/>
  <c r="F261" i="6"/>
  <c r="F260" i="6"/>
  <c r="F259" i="6"/>
  <c r="F258" i="6"/>
  <c r="F257" i="6"/>
  <c r="F256" i="6"/>
  <c r="F255" i="6"/>
  <c r="F254" i="6"/>
  <c r="F247" i="6"/>
  <c r="F246" i="6"/>
  <c r="F245" i="6"/>
  <c r="F244" i="6"/>
  <c r="F243" i="6"/>
  <c r="F242" i="6"/>
  <c r="F241" i="6"/>
  <c r="F240" i="6"/>
  <c r="F239" i="6"/>
  <c r="F238" i="6"/>
  <c r="F237" i="6"/>
  <c r="F236" i="6"/>
  <c r="F235" i="6"/>
  <c r="F234" i="6"/>
  <c r="F233" i="6"/>
  <c r="F232" i="6"/>
  <c r="F231" i="6"/>
  <c r="F230" i="6"/>
  <c r="F229" i="6"/>
  <c r="F228" i="6"/>
  <c r="F227" i="6"/>
  <c r="F226" i="6"/>
  <c r="G128" i="8" s="1"/>
  <c r="F225" i="6"/>
  <c r="G127" i="8" s="1"/>
  <c r="F224" i="6"/>
  <c r="G126" i="8" s="1"/>
  <c r="Z223" i="6"/>
  <c r="F217" i="6"/>
  <c r="F216" i="6"/>
  <c r="F215" i="6"/>
  <c r="F214" i="6"/>
  <c r="F213" i="6"/>
  <c r="F212" i="6"/>
  <c r="F211" i="6"/>
  <c r="F210" i="6"/>
  <c r="F209" i="6"/>
  <c r="F208" i="6"/>
  <c r="F207" i="6"/>
  <c r="F203" i="6"/>
  <c r="F202" i="6"/>
  <c r="F201" i="6"/>
  <c r="F200" i="6"/>
  <c r="F199" i="6"/>
  <c r="F198" i="6"/>
  <c r="F197" i="6"/>
  <c r="F196" i="6"/>
  <c r="F195" i="6"/>
  <c r="F194" i="6"/>
  <c r="F193" i="6"/>
  <c r="F192" i="6"/>
  <c r="F191" i="6"/>
  <c r="F190" i="6"/>
  <c r="F189" i="6"/>
  <c r="F188" i="6"/>
  <c r="G105" i="8" s="1"/>
  <c r="F187" i="6"/>
  <c r="F186" i="6"/>
  <c r="G104" i="8" s="1"/>
  <c r="F185" i="6"/>
  <c r="G103" i="8" s="1"/>
  <c r="Z184" i="6"/>
  <c r="F179" i="6"/>
  <c r="F178" i="6"/>
  <c r="F177" i="6"/>
  <c r="F176" i="6"/>
  <c r="F170" i="6"/>
  <c r="F169" i="6"/>
  <c r="F168" i="6"/>
  <c r="F167" i="6"/>
  <c r="F166" i="6"/>
  <c r="F165" i="6"/>
  <c r="F164" i="6"/>
  <c r="F163" i="6"/>
  <c r="F162" i="6"/>
  <c r="F161" i="6"/>
  <c r="F160" i="6"/>
  <c r="F159" i="6"/>
  <c r="F158" i="6"/>
  <c r="F157" i="6"/>
  <c r="F156" i="6"/>
  <c r="F155" i="6"/>
  <c r="F154" i="6"/>
  <c r="F153" i="6"/>
  <c r="G87" i="8" s="1"/>
  <c r="F152" i="6"/>
  <c r="F151" i="6"/>
  <c r="G86" i="8" s="1"/>
  <c r="F150" i="6"/>
  <c r="G85" i="8" s="1"/>
  <c r="Z149" i="6"/>
  <c r="Z1140" i="6"/>
  <c r="Z115" i="6"/>
  <c r="F102" i="6"/>
  <c r="G60" i="8" s="1"/>
  <c r="F101" i="6"/>
  <c r="G59" i="8" s="1"/>
  <c r="F100" i="6"/>
  <c r="G58" i="8" s="1"/>
  <c r="F99" i="6"/>
  <c r="G57" i="8" s="1"/>
  <c r="F98" i="6"/>
  <c r="G56" i="8" s="1"/>
  <c r="F97" i="6"/>
  <c r="F96" i="6"/>
  <c r="F95" i="6"/>
  <c r="F94" i="6"/>
  <c r="F93" i="6"/>
  <c r="F92" i="6"/>
  <c r="Z91" i="6"/>
  <c r="F114" i="6"/>
  <c r="G66" i="8" s="1"/>
  <c r="F113" i="6"/>
  <c r="G65" i="8" s="1"/>
  <c r="F112" i="6"/>
  <c r="G64" i="8" s="1"/>
  <c r="F111" i="6"/>
  <c r="G63" i="8" s="1"/>
  <c r="F110" i="6"/>
  <c r="G62" i="8" s="1"/>
  <c r="F109" i="6"/>
  <c r="F108" i="6"/>
  <c r="F107" i="6"/>
  <c r="F106" i="6"/>
  <c r="F105" i="6"/>
  <c r="F104" i="6"/>
  <c r="Z103" i="6"/>
  <c r="Z78" i="6"/>
  <c r="F77" i="6"/>
  <c r="G47" i="8" s="1"/>
  <c r="F74" i="6"/>
  <c r="G44" i="8" s="1"/>
  <c r="F73" i="6"/>
  <c r="G43" i="8" s="1"/>
  <c r="F72" i="6"/>
  <c r="G42" i="8" s="1"/>
  <c r="F70" i="6"/>
  <c r="F69" i="6"/>
  <c r="F68" i="6"/>
  <c r="F67" i="6"/>
  <c r="Z66" i="6"/>
  <c r="F53" i="6"/>
  <c r="G33" i="8" s="1"/>
  <c r="F52" i="6"/>
  <c r="G32" i="8" s="1"/>
  <c r="F51" i="6"/>
  <c r="G31" i="8" s="1"/>
  <c r="F50" i="6"/>
  <c r="G30" i="8" s="1"/>
  <c r="F49" i="6"/>
  <c r="G29" i="8" s="1"/>
  <c r="F48" i="6"/>
  <c r="F47" i="6"/>
  <c r="F46" i="6"/>
  <c r="F45" i="6"/>
  <c r="F44" i="6"/>
  <c r="F43" i="6"/>
  <c r="Z42" i="6"/>
  <c r="Z54" i="6"/>
  <c r="F41" i="6"/>
  <c r="G27" i="8" s="1"/>
  <c r="F40" i="6"/>
  <c r="G26" i="8" s="1"/>
  <c r="F39" i="6"/>
  <c r="G25" i="8" s="1"/>
  <c r="F38" i="6"/>
  <c r="G24" i="8" s="1"/>
  <c r="F37" i="6"/>
  <c r="G23" i="8" s="1"/>
  <c r="F36" i="6"/>
  <c r="F35" i="6"/>
  <c r="F34" i="6"/>
  <c r="F33" i="6"/>
  <c r="F32" i="6"/>
  <c r="F31" i="6"/>
  <c r="Z30" i="6"/>
  <c r="F17" i="6"/>
  <c r="G14" i="8" s="1"/>
  <c r="F16" i="6"/>
  <c r="G13" i="8" s="1"/>
  <c r="F15" i="6"/>
  <c r="G12" i="8" s="1"/>
  <c r="F14" i="6"/>
  <c r="G11" i="8" s="1"/>
  <c r="F13" i="6"/>
  <c r="G10" i="8" s="1"/>
  <c r="F12" i="6"/>
  <c r="G9" i="8" s="1"/>
  <c r="F11" i="6"/>
  <c r="F10" i="6"/>
  <c r="F9" i="6"/>
  <c r="F8" i="6"/>
  <c r="F7" i="6"/>
  <c r="N84" i="4"/>
  <c r="B2" i="4"/>
  <c r="AA9" i="8" l="1"/>
  <c r="AB984" i="8"/>
  <c r="AA946" i="8"/>
  <c r="AA930" i="8"/>
  <c r="AA914" i="8"/>
  <c r="AA1004" i="8"/>
  <c r="AC992" i="8"/>
  <c r="AB974" i="8"/>
  <c r="AC968" i="8"/>
  <c r="AB952" i="8"/>
  <c r="AA945" i="8"/>
  <c r="AB942" i="8"/>
  <c r="AC936" i="8"/>
  <c r="AB920" i="8"/>
  <c r="AA913" i="8"/>
  <c r="AC1032" i="8"/>
  <c r="AC1002" i="8"/>
  <c r="AB997" i="8"/>
  <c r="AB963" i="8"/>
  <c r="AC947" i="8"/>
  <c r="AB931" i="8"/>
  <c r="AB978" i="8"/>
  <c r="AC972" i="8"/>
  <c r="AB956" i="8"/>
  <c r="AA949" i="8"/>
  <c r="AB946" i="8"/>
  <c r="AC940" i="8"/>
  <c r="AB924" i="8"/>
  <c r="AA917" i="8"/>
  <c r="AB914" i="8"/>
  <c r="AB967" i="8"/>
  <c r="AB951" i="8"/>
  <c r="AA935" i="8"/>
  <c r="AB912" i="8"/>
  <c r="AB1020" i="8"/>
  <c r="AA919" i="8"/>
  <c r="AB904" i="8"/>
  <c r="AB888" i="8"/>
  <c r="AB872" i="8"/>
  <c r="AA988" i="8"/>
  <c r="AB985" i="8"/>
  <c r="AA981" i="8"/>
  <c r="AA959" i="8"/>
  <c r="AA952" i="8"/>
  <c r="AC943" i="8"/>
  <c r="AC927" i="8"/>
  <c r="AA904" i="8"/>
  <c r="AA888" i="8"/>
  <c r="AA872" i="8"/>
  <c r="AA856" i="8"/>
  <c r="AC1012" i="8"/>
  <c r="AA883" i="8"/>
  <c r="AA878" i="8"/>
  <c r="AB863" i="8"/>
  <c r="AB855" i="8"/>
  <c r="AC843" i="8"/>
  <c r="AB832" i="8"/>
  <c r="AA830" i="8"/>
  <c r="AB823" i="8"/>
  <c r="AA807" i="8"/>
  <c r="AA955" i="8"/>
  <c r="AA903" i="8"/>
  <c r="AA898" i="8"/>
  <c r="AA871" i="8"/>
  <c r="AA866" i="8"/>
  <c r="AA850" i="8"/>
  <c r="AB836" i="8"/>
  <c r="AA827" i="8"/>
  <c r="AB811" i="8"/>
  <c r="AC804" i="8"/>
  <c r="AA799" i="8"/>
  <c r="AA791" i="8"/>
  <c r="AA783" i="8"/>
  <c r="AA775" i="8"/>
  <c r="AA770" i="8"/>
  <c r="AA754" i="8"/>
  <c r="AA745" i="8"/>
  <c r="AA729" i="8"/>
  <c r="AA713" i="8"/>
  <c r="AA697" i="8"/>
  <c r="AA891" i="8"/>
  <c r="AA886" i="8"/>
  <c r="AC860" i="8"/>
  <c r="AB847" i="8"/>
  <c r="AC840" i="8"/>
  <c r="AA825" i="8"/>
  <c r="AA822" i="8"/>
  <c r="AB808" i="8"/>
  <c r="AA800" i="8"/>
  <c r="AA784" i="8"/>
  <c r="AA771" i="8"/>
  <c r="AC900" i="8"/>
  <c r="AA833" i="8"/>
  <c r="AA820" i="8"/>
  <c r="AA812" i="8"/>
  <c r="AB789" i="8"/>
  <c r="AC780" i="8"/>
  <c r="AC773" i="8"/>
  <c r="AB763" i="8"/>
  <c r="AB837" i="8"/>
  <c r="AC800" i="8"/>
  <c r="AC793" i="8"/>
  <c r="AB777" i="8"/>
  <c r="AA890" i="8"/>
  <c r="AC877" i="8"/>
  <c r="AB865" i="8"/>
  <c r="AC857" i="8"/>
  <c r="AC844" i="8"/>
  <c r="AB797" i="8"/>
  <c r="AC788" i="8"/>
  <c r="AC781" i="8"/>
  <c r="AA893" i="8"/>
  <c r="AC884" i="8"/>
  <c r="AC845" i="8"/>
  <c r="AB835" i="8"/>
  <c r="AA826" i="8"/>
  <c r="AB801" i="8"/>
  <c r="AC792" i="8"/>
  <c r="AC785" i="8"/>
  <c r="AC768" i="8"/>
  <c r="AB752" i="8"/>
  <c r="AB743" i="8"/>
  <c r="AA861" i="8"/>
  <c r="AA797" i="8"/>
  <c r="AC771" i="8"/>
  <c r="AC756" i="8"/>
  <c r="AB746" i="8"/>
  <c r="AB723" i="8"/>
  <c r="AA716" i="8"/>
  <c r="AB713" i="8"/>
  <c r="AC707" i="8"/>
  <c r="AB686" i="8"/>
  <c r="AB670" i="8"/>
  <c r="AA661" i="8"/>
  <c r="AA748" i="8"/>
  <c r="AB745" i="8"/>
  <c r="AC739" i="8"/>
  <c r="AC734" i="8"/>
  <c r="AB718" i="8"/>
  <c r="AC702" i="8"/>
  <c r="AA690" i="8"/>
  <c r="AA674" i="8"/>
  <c r="AA774" i="8"/>
  <c r="AC764" i="8"/>
  <c r="AB735" i="8"/>
  <c r="AA728" i="8"/>
  <c r="AB725" i="8"/>
  <c r="AC719" i="8"/>
  <c r="AB703" i="8"/>
  <c r="AA696" i="8"/>
  <c r="AB693" i="8"/>
  <c r="AB687" i="8"/>
  <c r="AA678" i="8"/>
  <c r="AC759" i="8"/>
  <c r="AC742" i="8"/>
  <c r="AB722" i="8"/>
  <c r="AC706" i="8"/>
  <c r="AC691" i="8"/>
  <c r="AA682" i="8"/>
  <c r="AB666" i="8"/>
  <c r="AB649" i="8"/>
  <c r="AA711" i="8"/>
  <c r="AB684" i="8"/>
  <c r="AB662" i="8"/>
  <c r="AC654" i="8"/>
  <c r="AB646" i="8"/>
  <c r="AC655" i="8"/>
  <c r="AC625" i="8"/>
  <c r="AA702" i="8"/>
  <c r="AC686" i="8"/>
  <c r="AC671" i="8"/>
  <c r="AC642" i="8"/>
  <c r="AA620" i="8"/>
  <c r="AA604" i="8"/>
  <c r="AB672" i="8"/>
  <c r="AB651" i="8"/>
  <c r="AA644" i="8"/>
  <c r="AA641" i="8"/>
  <c r="AC638" i="8"/>
  <c r="AB629" i="8"/>
  <c r="AA617" i="8"/>
  <c r="AA601" i="8"/>
  <c r="AC623" i="8"/>
  <c r="AC618" i="8"/>
  <c r="AB602" i="8"/>
  <c r="AC593" i="8"/>
  <c r="AB590" i="8"/>
  <c r="AA588" i="8"/>
  <c r="AB581" i="8"/>
  <c r="AC576" i="8"/>
  <c r="AC539" i="8"/>
  <c r="AB608" i="8"/>
  <c r="AA603" i="8"/>
  <c r="AA592" i="8"/>
  <c r="AB583" i="8"/>
  <c r="AA571" i="8"/>
  <c r="AB564" i="8"/>
  <c r="AC559" i="8"/>
  <c r="AA549" i="8"/>
  <c r="AA546" i="8"/>
  <c r="AB537" i="8"/>
  <c r="AB526" i="8"/>
  <c r="AB518" i="8"/>
  <c r="AA650" i="8"/>
  <c r="AB610" i="8"/>
  <c r="AC601" i="8"/>
  <c r="AC594" i="8"/>
  <c r="AA583" i="8"/>
  <c r="AA575" i="8"/>
  <c r="AA553" i="8"/>
  <c r="AA550" i="8"/>
  <c r="AB536" i="8"/>
  <c r="AA530" i="8"/>
  <c r="AA626" i="8"/>
  <c r="AB616" i="8"/>
  <c r="AA611" i="8"/>
  <c r="AC586" i="8"/>
  <c r="AB572" i="8"/>
  <c r="AC565" i="8"/>
  <c r="AB561" i="8"/>
  <c r="AC556" i="8"/>
  <c r="AA547" i="8"/>
  <c r="AB528" i="8"/>
  <c r="AC521" i="8"/>
  <c r="AB510" i="8"/>
  <c r="AB488" i="8"/>
  <c r="AA531" i="8"/>
  <c r="AB525" i="8"/>
  <c r="AA520" i="8"/>
  <c r="AC512" i="8"/>
  <c r="AB496" i="8"/>
  <c r="AC490" i="8"/>
  <c r="AA481" i="8"/>
  <c r="AB467" i="8"/>
  <c r="AA458" i="8"/>
  <c r="AC515" i="8"/>
  <c r="AB507" i="8"/>
  <c r="AA480" i="8"/>
  <c r="AC473" i="8"/>
  <c r="AA471" i="8"/>
  <c r="AC464" i="8"/>
  <c r="AA591" i="8"/>
  <c r="AA577" i="8"/>
  <c r="AC530" i="8"/>
  <c r="AA514" i="8"/>
  <c r="AC508" i="8"/>
  <c r="AB486" i="8"/>
  <c r="AB482" i="8"/>
  <c r="AA475" i="8"/>
  <c r="AA466" i="8"/>
  <c r="AA459" i="8"/>
  <c r="AA587" i="8"/>
  <c r="AA536" i="8"/>
  <c r="AB489" i="8"/>
  <c r="AA463" i="8"/>
  <c r="AA456" i="8"/>
  <c r="AA443" i="8"/>
  <c r="AB414" i="8"/>
  <c r="AB408" i="8"/>
  <c r="AC397" i="8"/>
  <c r="AA474" i="8"/>
  <c r="AB415" i="8"/>
  <c r="AB403" i="8"/>
  <c r="AA446" i="8"/>
  <c r="AB426" i="8"/>
  <c r="AA407" i="8"/>
  <c r="AA396" i="8"/>
  <c r="AA385" i="8"/>
  <c r="AA369" i="8"/>
  <c r="AB1014" i="8"/>
  <c r="AA1005" i="8"/>
  <c r="AA1033" i="8"/>
  <c r="AC1023" i="8"/>
  <c r="AC1019" i="8"/>
  <c r="AC1010" i="8"/>
  <c r="AB1006" i="8"/>
  <c r="AA1024" i="8"/>
  <c r="AA1020" i="8"/>
  <c r="AA1001" i="8"/>
  <c r="AB999" i="8"/>
  <c r="AA996" i="8"/>
  <c r="AC989" i="8"/>
  <c r="AB1031" i="8"/>
  <c r="AB1016" i="8"/>
  <c r="AA962" i="8"/>
  <c r="AA1037" i="8"/>
  <c r="AA1034" i="8"/>
  <c r="AB1035" i="8"/>
  <c r="AA1029" i="8"/>
  <c r="AB1026" i="8"/>
  <c r="AB1007" i="8"/>
  <c r="AA998" i="8"/>
  <c r="AA1027" i="8"/>
  <c r="AA1018" i="8"/>
  <c r="AA1008" i="8"/>
  <c r="AA1013" i="8"/>
  <c r="AB1000" i="8"/>
  <c r="AB996" i="8"/>
  <c r="AA987" i="8"/>
  <c r="AC1015" i="8"/>
  <c r="AC993" i="8"/>
  <c r="AA980" i="8"/>
  <c r="AA974" i="8"/>
  <c r="AA958" i="8"/>
  <c r="AA942" i="8"/>
  <c r="AA926" i="8"/>
  <c r="AC986" i="8"/>
  <c r="AC982" i="8"/>
  <c r="AA969" i="8"/>
  <c r="AB966" i="8"/>
  <c r="AC960" i="8"/>
  <c r="AB944" i="8"/>
  <c r="AA937" i="8"/>
  <c r="AB934" i="8"/>
  <c r="AC928" i="8"/>
  <c r="AB1032" i="8"/>
  <c r="AB1030" i="8"/>
  <c r="AB1002" i="8"/>
  <c r="AC977" i="8"/>
  <c r="AB971" i="8"/>
  <c r="AC955" i="8"/>
  <c r="AB939" i="8"/>
  <c r="AC1011" i="8"/>
  <c r="AC1003" i="8"/>
  <c r="AA973" i="8"/>
  <c r="AB970" i="8"/>
  <c r="AC964" i="8"/>
  <c r="AB948" i="8"/>
  <c r="AA941" i="8"/>
  <c r="AB938" i="8"/>
  <c r="AC932" i="8"/>
  <c r="AB916" i="8"/>
  <c r="AB935" i="8"/>
  <c r="AA1000" i="8"/>
  <c r="AA963" i="8"/>
  <c r="AB919" i="8"/>
  <c r="AB900" i="8"/>
  <c r="AB884" i="8"/>
  <c r="AB868" i="8"/>
  <c r="AC988" i="8"/>
  <c r="AA985" i="8"/>
  <c r="AB981" i="8"/>
  <c r="AB959" i="8"/>
  <c r="AA943" i="8"/>
  <c r="AA927" i="8"/>
  <c r="AA900" i="8"/>
  <c r="AA884" i="8"/>
  <c r="AA868" i="8"/>
  <c r="AA852" i="8"/>
  <c r="AC904" i="8"/>
  <c r="AC897" i="8"/>
  <c r="AB881" i="8"/>
  <c r="AC872" i="8"/>
  <c r="AA859" i="8"/>
  <c r="AA851" i="8"/>
  <c r="AC848" i="8"/>
  <c r="AC827" i="8"/>
  <c r="AB816" i="8"/>
  <c r="AA814" i="8"/>
  <c r="AB807" i="8"/>
  <c r="AA939" i="8"/>
  <c r="AC923" i="8"/>
  <c r="AC915" i="8"/>
  <c r="AC911" i="8"/>
  <c r="AB901" i="8"/>
  <c r="AC892" i="8"/>
  <c r="AC885" i="8"/>
  <c r="AB869" i="8"/>
  <c r="AA862" i="8"/>
  <c r="AA843" i="8"/>
  <c r="AB827" i="8"/>
  <c r="AC820" i="8"/>
  <c r="AA805" i="8"/>
  <c r="AB796" i="8"/>
  <c r="AB788" i="8"/>
  <c r="AB780" i="8"/>
  <c r="AB772" i="8"/>
  <c r="AA766" i="8"/>
  <c r="AA750" i="8"/>
  <c r="AA741" i="8"/>
  <c r="AA725" i="8"/>
  <c r="AA709" i="8"/>
  <c r="AA693" i="8"/>
  <c r="AC905" i="8"/>
  <c r="AB889" i="8"/>
  <c r="AC880" i="8"/>
  <c r="AC873" i="8"/>
  <c r="AC856" i="8"/>
  <c r="AA841" i="8"/>
  <c r="AA838" i="8"/>
  <c r="AB824" i="8"/>
  <c r="AA815" i="8"/>
  <c r="AA796" i="8"/>
  <c r="AA780" i="8"/>
  <c r="AA912" i="8"/>
  <c r="AA879" i="8"/>
  <c r="AB829" i="8"/>
  <c r="AC819" i="8"/>
  <c r="AA802" i="8"/>
  <c r="AB775" i="8"/>
  <c r="AC755" i="8"/>
  <c r="AA895" i="8"/>
  <c r="AC825" i="8"/>
  <c r="AC813" i="8"/>
  <c r="AB795" i="8"/>
  <c r="AA790" i="8"/>
  <c r="AA877" i="8"/>
  <c r="AC868" i="8"/>
  <c r="AC861" i="8"/>
  <c r="AB853" i="8"/>
  <c r="AA842" i="8"/>
  <c r="AB783" i="8"/>
  <c r="AA778" i="8"/>
  <c r="AB893" i="8"/>
  <c r="AA849" i="8"/>
  <c r="AA836" i="8"/>
  <c r="AA828" i="8"/>
  <c r="AB805" i="8"/>
  <c r="AB787" i="8"/>
  <c r="AA782" i="8"/>
  <c r="AA769" i="8"/>
  <c r="AB766" i="8"/>
  <c r="AC760" i="8"/>
  <c r="AB844" i="8"/>
  <c r="AA781" i="8"/>
  <c r="AA757" i="8"/>
  <c r="AB754" i="8"/>
  <c r="AC738" i="8"/>
  <c r="AC731" i="8"/>
  <c r="AB715" i="8"/>
  <c r="AA708" i="8"/>
  <c r="AB705" i="8"/>
  <c r="AC699" i="8"/>
  <c r="AC690" i="8"/>
  <c r="AB679" i="8"/>
  <c r="AA677" i="8"/>
  <c r="AB663" i="8"/>
  <c r="AB770" i="8"/>
  <c r="AC767" i="8"/>
  <c r="AC751" i="8"/>
  <c r="AB747" i="8"/>
  <c r="AA740" i="8"/>
  <c r="AB737" i="8"/>
  <c r="AB726" i="8"/>
  <c r="AC710" i="8"/>
  <c r="AB694" i="8"/>
  <c r="AB690" i="8"/>
  <c r="AC683" i="8"/>
  <c r="AB674" i="8"/>
  <c r="AA765" i="8"/>
  <c r="AB762" i="8"/>
  <c r="AB727" i="8"/>
  <c r="AA720" i="8"/>
  <c r="AB717" i="8"/>
  <c r="AC711" i="8"/>
  <c r="AB695" i="8"/>
  <c r="AB678" i="8"/>
  <c r="AA759" i="8"/>
  <c r="AA742" i="8"/>
  <c r="AB730" i="8"/>
  <c r="AC714" i="8"/>
  <c r="AB698" i="8"/>
  <c r="AA689" i="8"/>
  <c r="AB682" i="8"/>
  <c r="AC675" i="8"/>
  <c r="AB664" i="8"/>
  <c r="AB645" i="8"/>
  <c r="AA735" i="8"/>
  <c r="AA703" i="8"/>
  <c r="AA664" i="8"/>
  <c r="AB654" i="8"/>
  <c r="AA633" i="8"/>
  <c r="AC626" i="8"/>
  <c r="AC668" i="8"/>
  <c r="AC667" i="8"/>
  <c r="AA656" i="8"/>
  <c r="AA653" i="8"/>
  <c r="AC647" i="8"/>
  <c r="AA637" i="8"/>
  <c r="AC630" i="8"/>
  <c r="AA694" i="8"/>
  <c r="AA680" i="8"/>
  <c r="AA669" i="8"/>
  <c r="AC650" i="8"/>
  <c r="AB642" i="8"/>
  <c r="AC634" i="8"/>
  <c r="AA625" i="8"/>
  <c r="AA616" i="8"/>
  <c r="AA600" i="8"/>
  <c r="AA692" i="8"/>
  <c r="AC659" i="8"/>
  <c r="AB643" i="8"/>
  <c r="AA639" i="8"/>
  <c r="AA636" i="8"/>
  <c r="AB627" i="8"/>
  <c r="AC622" i="8"/>
  <c r="AA613" i="8"/>
  <c r="AA597" i="8"/>
  <c r="AB620" i="8"/>
  <c r="AA615" i="8"/>
  <c r="AC585" i="8"/>
  <c r="AA567" i="8"/>
  <c r="AC560" i="8"/>
  <c r="AA551" i="8"/>
  <c r="AC544" i="8"/>
  <c r="AA627" i="8"/>
  <c r="AB606" i="8"/>
  <c r="AC597" i="8"/>
  <c r="AC589" i="8"/>
  <c r="AC580" i="8"/>
  <c r="AB571" i="8"/>
  <c r="AA555" i="8"/>
  <c r="AB548" i="8"/>
  <c r="AC543" i="8"/>
  <c r="AA533" i="8"/>
  <c r="AA525" i="8"/>
  <c r="AA517" i="8"/>
  <c r="AA646" i="8"/>
  <c r="AB596" i="8"/>
  <c r="AB582" i="8"/>
  <c r="AB575" i="8"/>
  <c r="AC568" i="8"/>
  <c r="AB552" i="8"/>
  <c r="AA543" i="8"/>
  <c r="AA526" i="8"/>
  <c r="AB671" i="8"/>
  <c r="AB614" i="8"/>
  <c r="AC605" i="8"/>
  <c r="AC598" i="8"/>
  <c r="AB591" i="8"/>
  <c r="AA584" i="8"/>
  <c r="AA579" i="8"/>
  <c r="AA554" i="8"/>
  <c r="AB547" i="8"/>
  <c r="AC540" i="8"/>
  <c r="AB532" i="8"/>
  <c r="AC525" i="8"/>
  <c r="AB506" i="8"/>
  <c r="AB484" i="8"/>
  <c r="AA610" i="8"/>
  <c r="AB549" i="8"/>
  <c r="AB529" i="8"/>
  <c r="AA524" i="8"/>
  <c r="AA519" i="8"/>
  <c r="AA513" i="8"/>
  <c r="AA510" i="8"/>
  <c r="AC504" i="8"/>
  <c r="AA491" i="8"/>
  <c r="AA489" i="8"/>
  <c r="AA476" i="8"/>
  <c r="AB460" i="8"/>
  <c r="AC583" i="8"/>
  <c r="AC553" i="8"/>
  <c r="AB515" i="8"/>
  <c r="AC485" i="8"/>
  <c r="AB480" i="8"/>
  <c r="AB471" i="8"/>
  <c r="AC581" i="8"/>
  <c r="AC567" i="8"/>
  <c r="AC551" i="8"/>
  <c r="AC526" i="8"/>
  <c r="AB516" i="8"/>
  <c r="AA509" i="8"/>
  <c r="AA506" i="8"/>
  <c r="AC500" i="8"/>
  <c r="AC494" i="8"/>
  <c r="AA478" i="8"/>
  <c r="AC463" i="8"/>
  <c r="AB459" i="8"/>
  <c r="AC454" i="8"/>
  <c r="AB449" i="8"/>
  <c r="AC441" i="8"/>
  <c r="AB434" i="8"/>
  <c r="AC503" i="8"/>
  <c r="AB472" i="8"/>
  <c r="AA457" i="8"/>
  <c r="AB445" i="8"/>
  <c r="AA455" i="8"/>
  <c r="AA442" i="8"/>
  <c r="AA428" i="8"/>
  <c r="AC386" i="8"/>
  <c r="AA465" i="8"/>
  <c r="AA496" i="8"/>
  <c r="AA1030" i="8"/>
  <c r="AC1027" i="8"/>
  <c r="AB1028" i="8"/>
  <c r="AA1021" i="8"/>
  <c r="AB998" i="8"/>
  <c r="AB1023" i="8"/>
  <c r="AA1019" i="8"/>
  <c r="AC1018" i="8"/>
  <c r="AC1006" i="8"/>
  <c r="AC1024" i="8"/>
  <c r="AA1010" i="8"/>
  <c r="AC999" i="8"/>
  <c r="AB989" i="8"/>
  <c r="AC984" i="8"/>
  <c r="AC1031" i="8"/>
  <c r="AC1016" i="8"/>
  <c r="AA1009" i="8"/>
  <c r="AA994" i="8"/>
  <c r="AA991" i="8"/>
  <c r="AA976" i="8"/>
  <c r="AA970" i="8"/>
  <c r="AA954" i="8"/>
  <c r="AA938" i="8"/>
  <c r="AA922" i="8"/>
  <c r="AB992" i="8"/>
  <c r="AA983" i="8"/>
  <c r="AB980" i="8"/>
  <c r="AB968" i="8"/>
  <c r="AA961" i="8"/>
  <c r="AB958" i="8"/>
  <c r="AC952" i="8"/>
  <c r="AB936" i="8"/>
  <c r="AA929" i="8"/>
  <c r="AB926" i="8"/>
  <c r="AC920" i="8"/>
  <c r="AA1032" i="8"/>
  <c r="AA999" i="8"/>
  <c r="AC997" i="8"/>
  <c r="AC963" i="8"/>
  <c r="AB947" i="8"/>
  <c r="AC931" i="8"/>
  <c r="AB1003" i="8"/>
  <c r="AA990" i="8"/>
  <c r="AC978" i="8"/>
  <c r="AB972" i="8"/>
  <c r="AA965" i="8"/>
  <c r="AB962" i="8"/>
  <c r="AC956" i="8"/>
  <c r="AB940" i="8"/>
  <c r="AA933" i="8"/>
  <c r="AB930" i="8"/>
  <c r="AC924" i="8"/>
  <c r="AA997" i="8"/>
  <c r="AC967" i="8"/>
  <c r="AC951" i="8"/>
  <c r="AC912" i="8"/>
  <c r="AA947" i="8"/>
  <c r="AA910" i="8"/>
  <c r="AB896" i="8"/>
  <c r="AB880" i="8"/>
  <c r="AB943" i="8"/>
  <c r="AB927" i="8"/>
  <c r="AA896" i="8"/>
  <c r="AA880" i="8"/>
  <c r="AA864" i="8"/>
  <c r="AB1012" i="8"/>
  <c r="AA899" i="8"/>
  <c r="AA894" i="8"/>
  <c r="AA867" i="8"/>
  <c r="AB859" i="8"/>
  <c r="AB851" i="8"/>
  <c r="AA839" i="8"/>
  <c r="AC832" i="8"/>
  <c r="AC811" i="8"/>
  <c r="AA977" i="8"/>
  <c r="AA923" i="8"/>
  <c r="AA915" i="8"/>
  <c r="AA911" i="8"/>
  <c r="AA887" i="8"/>
  <c r="AA882" i="8"/>
  <c r="AA858" i="8"/>
  <c r="AB843" i="8"/>
  <c r="AC836" i="8"/>
  <c r="AA821" i="8"/>
  <c r="AA818" i="8"/>
  <c r="AB804" i="8"/>
  <c r="AA803" i="8"/>
  <c r="AA795" i="8"/>
  <c r="AA787" i="8"/>
  <c r="AA779" i="8"/>
  <c r="AA762" i="8"/>
  <c r="AA737" i="8"/>
  <c r="AA721" i="8"/>
  <c r="AA705" i="8"/>
  <c r="AA907" i="8"/>
  <c r="AA902" i="8"/>
  <c r="AA875" i="8"/>
  <c r="AA870" i="8"/>
  <c r="AC852" i="8"/>
  <c r="AB840" i="8"/>
  <c r="AA831" i="8"/>
  <c r="AB815" i="8"/>
  <c r="AC808" i="8"/>
  <c r="AA792" i="8"/>
  <c r="AA776" i="8"/>
  <c r="AA909" i="8"/>
  <c r="AA869" i="8"/>
  <c r="AC812" i="8"/>
  <c r="AC796" i="8"/>
  <c r="AC789" i="8"/>
  <c r="AB773" i="8"/>
  <c r="AC763" i="8"/>
  <c r="AA885" i="8"/>
  <c r="AA817" i="8"/>
  <c r="AA804" i="8"/>
  <c r="AB793" i="8"/>
  <c r="AC784" i="8"/>
  <c r="AC777" i="8"/>
  <c r="AB877" i="8"/>
  <c r="AC865" i="8"/>
  <c r="AB857" i="8"/>
  <c r="AA844" i="8"/>
  <c r="AB821" i="8"/>
  <c r="AC797" i="8"/>
  <c r="AB781" i="8"/>
  <c r="AC772" i="8"/>
  <c r="AB845" i="8"/>
  <c r="AC835" i="8"/>
  <c r="AC801" i="8"/>
  <c r="AB785" i="8"/>
  <c r="AC776" i="8"/>
  <c r="AB768" i="8"/>
  <c r="AA761" i="8"/>
  <c r="AB758" i="8"/>
  <c r="AC752" i="8"/>
  <c r="AB749" i="8"/>
  <c r="AC743" i="8"/>
  <c r="AA777" i="8"/>
  <c r="AB756" i="8"/>
  <c r="AC746" i="8"/>
  <c r="AA732" i="8"/>
  <c r="AB729" i="8"/>
  <c r="AC723" i="8"/>
  <c r="AB707" i="8"/>
  <c r="AA700" i="8"/>
  <c r="AB697" i="8"/>
  <c r="AC674" i="8"/>
  <c r="AA767" i="8"/>
  <c r="AA751" i="8"/>
  <c r="AB739" i="8"/>
  <c r="AB734" i="8"/>
  <c r="AC718" i="8"/>
  <c r="AB702" i="8"/>
  <c r="AA684" i="8"/>
  <c r="AA681" i="8"/>
  <c r="AA853" i="8"/>
  <c r="AB764" i="8"/>
  <c r="AC735" i="8"/>
  <c r="AB719" i="8"/>
  <c r="AA712" i="8"/>
  <c r="AB709" i="8"/>
  <c r="AC703" i="8"/>
  <c r="AC687" i="8"/>
  <c r="AA865" i="8"/>
  <c r="AB759" i="8"/>
  <c r="AB742" i="8"/>
  <c r="AC722" i="8"/>
  <c r="AB706" i="8"/>
  <c r="AB691" i="8"/>
  <c r="AC684" i="8"/>
  <c r="AB680" i="8"/>
  <c r="AA673" i="8"/>
  <c r="AB657" i="8"/>
  <c r="AB641" i="8"/>
  <c r="AA727" i="8"/>
  <c r="AA695" i="8"/>
  <c r="AC662" i="8"/>
  <c r="AB633" i="8"/>
  <c r="AA624" i="8"/>
  <c r="AC688" i="8"/>
  <c r="AB668" i="8"/>
  <c r="AB655" i="8"/>
  <c r="AA648" i="8"/>
  <c r="AA645" i="8"/>
  <c r="AB637" i="8"/>
  <c r="AA621" i="8"/>
  <c r="AA726" i="8"/>
  <c r="AA671" i="8"/>
  <c r="AA660" i="8"/>
  <c r="AC658" i="8"/>
  <c r="AB650" i="8"/>
  <c r="AA635" i="8"/>
  <c r="AA632" i="8"/>
  <c r="AB625" i="8"/>
  <c r="AA612" i="8"/>
  <c r="AA596" i="8"/>
  <c r="AA687" i="8"/>
  <c r="AC672" i="8"/>
  <c r="AA657" i="8"/>
  <c r="AC651" i="8"/>
  <c r="AB638" i="8"/>
  <c r="AC633" i="8"/>
  <c r="AA623" i="8"/>
  <c r="AA609" i="8"/>
  <c r="AA593" i="8"/>
  <c r="AC639" i="8"/>
  <c r="AB618" i="8"/>
  <c r="AC609" i="8"/>
  <c r="AC602" i="8"/>
  <c r="AC590" i="8"/>
  <c r="AB576" i="8"/>
  <c r="AA574" i="8"/>
  <c r="AB567" i="8"/>
  <c r="AB551" i="8"/>
  <c r="AA535" i="8"/>
  <c r="AA619" i="8"/>
  <c r="AA585" i="8"/>
  <c r="AA578" i="8"/>
  <c r="AB569" i="8"/>
  <c r="AC564" i="8"/>
  <c r="AB555" i="8"/>
  <c r="AA539" i="8"/>
  <c r="AB530" i="8"/>
  <c r="AB522" i="8"/>
  <c r="AA658" i="8"/>
  <c r="AA642" i="8"/>
  <c r="AC617" i="8"/>
  <c r="AC610" i="8"/>
  <c r="AB594" i="8"/>
  <c r="AA589" i="8"/>
  <c r="AA569" i="8"/>
  <c r="AA566" i="8"/>
  <c r="AA559" i="8"/>
  <c r="AB543" i="8"/>
  <c r="AC536" i="8"/>
  <c r="AA522" i="8"/>
  <c r="AA662" i="8"/>
  <c r="AB600" i="8"/>
  <c r="AA595" i="8"/>
  <c r="AB586" i="8"/>
  <c r="AB579" i="8"/>
  <c r="AC572" i="8"/>
  <c r="AA563" i="8"/>
  <c r="AB556" i="8"/>
  <c r="AC549" i="8"/>
  <c r="AB545" i="8"/>
  <c r="AA538" i="8"/>
  <c r="AC529" i="8"/>
  <c r="AB520" i="8"/>
  <c r="AB502" i="8"/>
  <c r="AA594" i="8"/>
  <c r="AB533" i="8"/>
  <c r="AA528" i="8"/>
  <c r="AA523" i="8"/>
  <c r="AB517" i="8"/>
  <c r="AB512" i="8"/>
  <c r="AA505" i="8"/>
  <c r="AA502" i="8"/>
  <c r="AC496" i="8"/>
  <c r="AB490" i="8"/>
  <c r="AA488" i="8"/>
  <c r="AB476" i="8"/>
  <c r="AA472" i="8"/>
  <c r="AC537" i="8"/>
  <c r="AC499" i="8"/>
  <c r="AC493" i="8"/>
  <c r="AB485" i="8"/>
  <c r="AB473" i="8"/>
  <c r="AB464" i="8"/>
  <c r="AA462" i="8"/>
  <c r="AA561" i="8"/>
  <c r="AA545" i="8"/>
  <c r="AC522" i="8"/>
  <c r="AB508" i="8"/>
  <c r="AA501" i="8"/>
  <c r="AA498" i="8"/>
  <c r="AA495" i="8"/>
  <c r="AA492" i="8"/>
  <c r="AC486" i="8"/>
  <c r="AB477" i="8"/>
  <c r="AB468" i="8"/>
  <c r="AC461" i="8"/>
  <c r="AB457" i="8"/>
  <c r="AC446" i="8"/>
  <c r="AA557" i="8"/>
  <c r="AC481" i="8"/>
  <c r="AA453" i="8"/>
  <c r="AA440" i="8"/>
  <c r="AA430" i="8"/>
  <c r="AA469" i="8"/>
  <c r="AA451" i="8"/>
  <c r="AA438" i="8"/>
  <c r="AA433" i="8"/>
  <c r="AB422" i="8"/>
  <c r="AB370" i="8"/>
  <c r="AC435" i="8"/>
  <c r="AA399" i="8"/>
  <c r="AA388" i="8"/>
  <c r="AA490" i="8"/>
  <c r="AC400" i="8"/>
  <c r="AC389" i="8"/>
  <c r="AC378" i="8"/>
  <c r="AC361" i="8"/>
  <c r="AC9" i="8"/>
  <c r="AC1036" i="8"/>
  <c r="AC1037" i="8"/>
  <c r="AC1029" i="8"/>
  <c r="AC1021" i="8"/>
  <c r="AB1036" i="8"/>
  <c r="AC1034" i="8"/>
  <c r="AB1029" i="8"/>
  <c r="AC1026" i="8"/>
  <c r="AB1021" i="8"/>
  <c r="AC1009" i="8"/>
  <c r="AB1005" i="8"/>
  <c r="AB1033" i="8"/>
  <c r="AC1013" i="8"/>
  <c r="AB1008" i="8"/>
  <c r="AA1007" i="8"/>
  <c r="AC1001" i="8"/>
  <c r="AC1025" i="8"/>
  <c r="AA1023" i="8"/>
  <c r="AC1022" i="8"/>
  <c r="AB1019" i="8"/>
  <c r="AC1017" i="8"/>
  <c r="AB1013" i="8"/>
  <c r="AA1006" i="8"/>
  <c r="AC1005" i="8"/>
  <c r="AB1001" i="8"/>
  <c r="AC991" i="8"/>
  <c r="AB987" i="8"/>
  <c r="AB1025" i="8"/>
  <c r="AB1024" i="8"/>
  <c r="AB1017" i="8"/>
  <c r="AB1009" i="8"/>
  <c r="AC1004" i="8"/>
  <c r="AC998" i="8"/>
  <c r="AC995" i="8"/>
  <c r="AB991" i="8"/>
  <c r="AA989" i="8"/>
  <c r="AA1016" i="8"/>
  <c r="AB1004" i="8"/>
  <c r="AC994" i="8"/>
  <c r="AA993" i="8"/>
  <c r="AC987" i="8"/>
  <c r="AB983" i="8"/>
  <c r="AC980" i="8"/>
  <c r="AB975" i="8"/>
  <c r="AC974" i="8"/>
  <c r="AB969" i="8"/>
  <c r="AC966" i="8"/>
  <c r="AB961" i="8"/>
  <c r="AC958" i="8"/>
  <c r="AB953" i="8"/>
  <c r="AC950" i="8"/>
  <c r="AB945" i="8"/>
  <c r="AC942" i="8"/>
  <c r="AB937" i="8"/>
  <c r="AC934" i="8"/>
  <c r="AB929" i="8"/>
  <c r="AC926" i="8"/>
  <c r="AB921" i="8"/>
  <c r="AC918" i="8"/>
  <c r="AB913" i="8"/>
  <c r="AA1031" i="8"/>
  <c r="AC1030" i="8"/>
  <c r="AA1028" i="8"/>
  <c r="AC990" i="8"/>
  <c r="AA986" i="8"/>
  <c r="AA982" i="8"/>
  <c r="AC979" i="8"/>
  <c r="AC973" i="8"/>
  <c r="AA968" i="8"/>
  <c r="AC965" i="8"/>
  <c r="AA960" i="8"/>
  <c r="AC957" i="8"/>
  <c r="AC949" i="8"/>
  <c r="AC941" i="8"/>
  <c r="AA936" i="8"/>
  <c r="AC933" i="8"/>
  <c r="AA928" i="8"/>
  <c r="AC925" i="8"/>
  <c r="AC996" i="8"/>
  <c r="AB990" i="8"/>
  <c r="AB979" i="8"/>
  <c r="AC976" i="8"/>
  <c r="AB973" i="8"/>
  <c r="AC970" i="8"/>
  <c r="AB965" i="8"/>
  <c r="AC962" i="8"/>
  <c r="AB957" i="8"/>
  <c r="AC954" i="8"/>
  <c r="AB949" i="8"/>
  <c r="AC946" i="8"/>
  <c r="AB941" i="8"/>
  <c r="AC938" i="8"/>
  <c r="AB933" i="8"/>
  <c r="AC930" i="8"/>
  <c r="AB925" i="8"/>
  <c r="AC922" i="8"/>
  <c r="AB917" i="8"/>
  <c r="AC914" i="8"/>
  <c r="AA1015" i="8"/>
  <c r="AC1014" i="8"/>
  <c r="AC975" i="8"/>
  <c r="AC969" i="8"/>
  <c r="AA964" i="8"/>
  <c r="AC953" i="8"/>
  <c r="AA948" i="8"/>
  <c r="AC937" i="8"/>
  <c r="AA932" i="8"/>
  <c r="AC921" i="8"/>
  <c r="AA920" i="8"/>
  <c r="AC913" i="8"/>
  <c r="AC910" i="8"/>
  <c r="AB907" i="8"/>
  <c r="AB903" i="8"/>
  <c r="AB899" i="8"/>
  <c r="AB895" i="8"/>
  <c r="AB891" i="8"/>
  <c r="AB887" i="8"/>
  <c r="AB883" i="8"/>
  <c r="AB879" i="8"/>
  <c r="AB875" i="8"/>
  <c r="AB871" i="8"/>
  <c r="AB867" i="8"/>
  <c r="AC1020" i="8"/>
  <c r="AB995" i="8"/>
  <c r="AB910" i="8"/>
  <c r="AC983" i="8"/>
  <c r="AA978" i="8"/>
  <c r="AA972" i="8"/>
  <c r="AC961" i="8"/>
  <c r="AA956" i="8"/>
  <c r="AC945" i="8"/>
  <c r="AA940" i="8"/>
  <c r="AC929" i="8"/>
  <c r="AA924" i="8"/>
  <c r="AC917" i="8"/>
  <c r="AA916" i="8"/>
  <c r="AC909" i="8"/>
  <c r="AC906" i="8"/>
  <c r="AC902" i="8"/>
  <c r="AC898" i="8"/>
  <c r="AC894" i="8"/>
  <c r="AC890" i="8"/>
  <c r="AC886" i="8"/>
  <c r="AC882" i="8"/>
  <c r="AC878" i="8"/>
  <c r="AC874" i="8"/>
  <c r="AC870" i="8"/>
  <c r="AC866" i="8"/>
  <c r="AC862" i="8"/>
  <c r="AC858" i="8"/>
  <c r="AC854" i="8"/>
  <c r="AC850" i="8"/>
  <c r="AC1033" i="8"/>
  <c r="AB1011" i="8"/>
  <c r="AC1008" i="8"/>
  <c r="AC899" i="8"/>
  <c r="AB894" i="8"/>
  <c r="AC883" i="8"/>
  <c r="AB878" i="8"/>
  <c r="AC867" i="8"/>
  <c r="AB846" i="8"/>
  <c r="AC834" i="8"/>
  <c r="AB830" i="8"/>
  <c r="AC818" i="8"/>
  <c r="AB814" i="8"/>
  <c r="AC903" i="8"/>
  <c r="AB898" i="8"/>
  <c r="AA897" i="8"/>
  <c r="AC887" i="8"/>
  <c r="AB882" i="8"/>
  <c r="AA881" i="8"/>
  <c r="AC871" i="8"/>
  <c r="AB866" i="8"/>
  <c r="AB862" i="8"/>
  <c r="AB858" i="8"/>
  <c r="AB854" i="8"/>
  <c r="AB850" i="8"/>
  <c r="AA848" i="8"/>
  <c r="AC847" i="8"/>
  <c r="AB841" i="8"/>
  <c r="AC838" i="8"/>
  <c r="AB834" i="8"/>
  <c r="AA832" i="8"/>
  <c r="AC831" i="8"/>
  <c r="AB825" i="8"/>
  <c r="AC822" i="8"/>
  <c r="AB818" i="8"/>
  <c r="AA816" i="8"/>
  <c r="AC815" i="8"/>
  <c r="AB809" i="8"/>
  <c r="AC806" i="8"/>
  <c r="AC907" i="8"/>
  <c r="AB902" i="8"/>
  <c r="AC891" i="8"/>
  <c r="AB886" i="8"/>
  <c r="AC875" i="8"/>
  <c r="AB870" i="8"/>
  <c r="AC849" i="8"/>
  <c r="AC842" i="8"/>
  <c r="AB838" i="8"/>
  <c r="AC833" i="8"/>
  <c r="AC826" i="8"/>
  <c r="AB822" i="8"/>
  <c r="AC817" i="8"/>
  <c r="AC810" i="8"/>
  <c r="AB806" i="8"/>
  <c r="AC802" i="8"/>
  <c r="AC798" i="8"/>
  <c r="AC794" i="8"/>
  <c r="AC790" i="8"/>
  <c r="AC786" i="8"/>
  <c r="AC782" i="8"/>
  <c r="AC778" i="8"/>
  <c r="AC774" i="8"/>
  <c r="AC769" i="8"/>
  <c r="AB909" i="8"/>
  <c r="AB906" i="8"/>
  <c r="AA905" i="8"/>
  <c r="AC879" i="8"/>
  <c r="AC846" i="8"/>
  <c r="AA845" i="8"/>
  <c r="AA840" i="8"/>
  <c r="AC839" i="8"/>
  <c r="AA835" i="8"/>
  <c r="AB833" i="8"/>
  <c r="AB828" i="8"/>
  <c r="AB810" i="8"/>
  <c r="AB802" i="8"/>
  <c r="AA801" i="8"/>
  <c r="AC791" i="8"/>
  <c r="AB786" i="8"/>
  <c r="AA785" i="8"/>
  <c r="AC775" i="8"/>
  <c r="AA768" i="8"/>
  <c r="AC765" i="8"/>
  <c r="AA760" i="8"/>
  <c r="AC757" i="8"/>
  <c r="AA752" i="8"/>
  <c r="AC895" i="8"/>
  <c r="AB874" i="8"/>
  <c r="AA873" i="8"/>
  <c r="AC837" i="8"/>
  <c r="AC830" i="8"/>
  <c r="AA829" i="8"/>
  <c r="AA824" i="8"/>
  <c r="AC823" i="8"/>
  <c r="AA819" i="8"/>
  <c r="AB817" i="8"/>
  <c r="AB812" i="8"/>
  <c r="AC795" i="8"/>
  <c r="AB790" i="8"/>
  <c r="AA789" i="8"/>
  <c r="AC779" i="8"/>
  <c r="AB774" i="8"/>
  <c r="AB890" i="8"/>
  <c r="AA889" i="8"/>
  <c r="AB864" i="8"/>
  <c r="AC863" i="8"/>
  <c r="AB860" i="8"/>
  <c r="AC859" i="8"/>
  <c r="AB856" i="8"/>
  <c r="AC855" i="8"/>
  <c r="AB852" i="8"/>
  <c r="AC851" i="8"/>
  <c r="AB842" i="8"/>
  <c r="AC821" i="8"/>
  <c r="AC814" i="8"/>
  <c r="AA808" i="8"/>
  <c r="AC807" i="8"/>
  <c r="AC799" i="8"/>
  <c r="AB794" i="8"/>
  <c r="AA793" i="8"/>
  <c r="AC783" i="8"/>
  <c r="AB778" i="8"/>
  <c r="AB849" i="8"/>
  <c r="AB826" i="8"/>
  <c r="AC805" i="8"/>
  <c r="AC803" i="8"/>
  <c r="AB798" i="8"/>
  <c r="AC787" i="8"/>
  <c r="AB782" i="8"/>
  <c r="AB769" i="8"/>
  <c r="AC766" i="8"/>
  <c r="AB761" i="8"/>
  <c r="AC758" i="8"/>
  <c r="AB753" i="8"/>
  <c r="AC750" i="8"/>
  <c r="AC749" i="8"/>
  <c r="AB744" i="8"/>
  <c r="AC741" i="8"/>
  <c r="AB736" i="8"/>
  <c r="AB757" i="8"/>
  <c r="AA755" i="8"/>
  <c r="AC754" i="8"/>
  <c r="AC748" i="8"/>
  <c r="AC740" i="8"/>
  <c r="AB732" i="8"/>
  <c r="AA730" i="8"/>
  <c r="AC729" i="8"/>
  <c r="AB724" i="8"/>
  <c r="AA722" i="8"/>
  <c r="AC721" i="8"/>
  <c r="AB716" i="8"/>
  <c r="AA714" i="8"/>
  <c r="AC713" i="8"/>
  <c r="AB708" i="8"/>
  <c r="AA706" i="8"/>
  <c r="AC705" i="8"/>
  <c r="AB700" i="8"/>
  <c r="AA698" i="8"/>
  <c r="AC697" i="8"/>
  <c r="AA691" i="8"/>
  <c r="AC681" i="8"/>
  <c r="AB677" i="8"/>
  <c r="AA675" i="8"/>
  <c r="AC665" i="8"/>
  <c r="AB661" i="8"/>
  <c r="AC770" i="8"/>
  <c r="AA756" i="8"/>
  <c r="AC753" i="8"/>
  <c r="AB748" i="8"/>
  <c r="AA746" i="8"/>
  <c r="AC745" i="8"/>
  <c r="AB740" i="8"/>
  <c r="AA738" i="8"/>
  <c r="AC737" i="8"/>
  <c r="AA731" i="8"/>
  <c r="AC728" i="8"/>
  <c r="AA723" i="8"/>
  <c r="AC720" i="8"/>
  <c r="AA715" i="8"/>
  <c r="AC712" i="8"/>
  <c r="AA707" i="8"/>
  <c r="AC704" i="8"/>
  <c r="AA699" i="8"/>
  <c r="AC696" i="8"/>
  <c r="AC692" i="8"/>
  <c r="AB688" i="8"/>
  <c r="AC685" i="8"/>
  <c r="AB681" i="8"/>
  <c r="AA679" i="8"/>
  <c r="AC676" i="8"/>
  <c r="AC669" i="8"/>
  <c r="AA773" i="8"/>
  <c r="AB765" i="8"/>
  <c r="AA763" i="8"/>
  <c r="AC762" i="8"/>
  <c r="AA747" i="8"/>
  <c r="AC744" i="8"/>
  <c r="AA743" i="8"/>
  <c r="AA739" i="8"/>
  <c r="AC736" i="8"/>
  <c r="AA734" i="8"/>
  <c r="AC733" i="8"/>
  <c r="AB728" i="8"/>
  <c r="AC725" i="8"/>
  <c r="AB720" i="8"/>
  <c r="AA718" i="8"/>
  <c r="AC717" i="8"/>
  <c r="AB712" i="8"/>
  <c r="AC709" i="8"/>
  <c r="AB704" i="8"/>
  <c r="AC701" i="8"/>
  <c r="AB696" i="8"/>
  <c r="AC693" i="8"/>
  <c r="AB692" i="8"/>
  <c r="AC689" i="8"/>
  <c r="AB685" i="8"/>
  <c r="AA683" i="8"/>
  <c r="AC682" i="8"/>
  <c r="AC680" i="8"/>
  <c r="AB676" i="8"/>
  <c r="AC761" i="8"/>
  <c r="AC732" i="8"/>
  <c r="AC724" i="8"/>
  <c r="AC716" i="8"/>
  <c r="AC708" i="8"/>
  <c r="AC700" i="8"/>
  <c r="AB689" i="8"/>
  <c r="AC677" i="8"/>
  <c r="AB673" i="8"/>
  <c r="AC661" i="8"/>
  <c r="AC673" i="8"/>
  <c r="AA672" i="8"/>
  <c r="AC664" i="8"/>
  <c r="AA663" i="8"/>
  <c r="AA659" i="8"/>
  <c r="AC656" i="8"/>
  <c r="AA651" i="8"/>
  <c r="AC648" i="8"/>
  <c r="AA643" i="8"/>
  <c r="AC640" i="8"/>
  <c r="AA638" i="8"/>
  <c r="AC637" i="8"/>
  <c r="AC635" i="8"/>
  <c r="AB631" i="8"/>
  <c r="AC628" i="8"/>
  <c r="AB624" i="8"/>
  <c r="AA622" i="8"/>
  <c r="AC621" i="8"/>
  <c r="AC660" i="8"/>
  <c r="AB656" i="8"/>
  <c r="AC653" i="8"/>
  <c r="AB648" i="8"/>
  <c r="AC645" i="8"/>
  <c r="AB640" i="8"/>
  <c r="AC632" i="8"/>
  <c r="AB628" i="8"/>
  <c r="AB669" i="8"/>
  <c r="AA668" i="8"/>
  <c r="AA667" i="8"/>
  <c r="AC666" i="8"/>
  <c r="AB660" i="8"/>
  <c r="AA655" i="8"/>
  <c r="AC652" i="8"/>
  <c r="AA647" i="8"/>
  <c r="AC644" i="8"/>
  <c r="AB639" i="8"/>
  <c r="AC636" i="8"/>
  <c r="AB632" i="8"/>
  <c r="AA630" i="8"/>
  <c r="AC629" i="8"/>
  <c r="AB623" i="8"/>
  <c r="AB617" i="8"/>
  <c r="AB613" i="8"/>
  <c r="AB609" i="8"/>
  <c r="AB605" i="8"/>
  <c r="AB601" i="8"/>
  <c r="AB597" i="8"/>
  <c r="AB593" i="8"/>
  <c r="AB665" i="8"/>
  <c r="AC657" i="8"/>
  <c r="AB652" i="8"/>
  <c r="AC649" i="8"/>
  <c r="AB644" i="8"/>
  <c r="AC641" i="8"/>
  <c r="AB636" i="8"/>
  <c r="AC631" i="8"/>
  <c r="AC624" i="8"/>
  <c r="AC619" i="8"/>
  <c r="AC615" i="8"/>
  <c r="AC611" i="8"/>
  <c r="AC607" i="8"/>
  <c r="AC603" i="8"/>
  <c r="AC599" i="8"/>
  <c r="AC595" i="8"/>
  <c r="AC620" i="8"/>
  <c r="AB615" i="8"/>
  <c r="AA614" i="8"/>
  <c r="AC604" i="8"/>
  <c r="AB599" i="8"/>
  <c r="AA598" i="8"/>
  <c r="AC592" i="8"/>
  <c r="AB588" i="8"/>
  <c r="AA586" i="8"/>
  <c r="AC578" i="8"/>
  <c r="AB574" i="8"/>
  <c r="AA572" i="8"/>
  <c r="AC562" i="8"/>
  <c r="AB558" i="8"/>
  <c r="AA556" i="8"/>
  <c r="AC555" i="8"/>
  <c r="AC546" i="8"/>
  <c r="AB542" i="8"/>
  <c r="AA540" i="8"/>
  <c r="AB619" i="8"/>
  <c r="AA618" i="8"/>
  <c r="AC608" i="8"/>
  <c r="AB603" i="8"/>
  <c r="AA602" i="8"/>
  <c r="AB592" i="8"/>
  <c r="AA590" i="8"/>
  <c r="AC587" i="8"/>
  <c r="AB578" i="8"/>
  <c r="AA576" i="8"/>
  <c r="AC573" i="8"/>
  <c r="AC566" i="8"/>
  <c r="AB562" i="8"/>
  <c r="AA560" i="8"/>
  <c r="AC557" i="8"/>
  <c r="AC550" i="8"/>
  <c r="AB546" i="8"/>
  <c r="AA544" i="8"/>
  <c r="AC541" i="8"/>
  <c r="AC534" i="8"/>
  <c r="AC531" i="8"/>
  <c r="AC527" i="8"/>
  <c r="AC523" i="8"/>
  <c r="AC519" i="8"/>
  <c r="AC612" i="8"/>
  <c r="AB607" i="8"/>
  <c r="AA606" i="8"/>
  <c r="AC596" i="8"/>
  <c r="AC591" i="8"/>
  <c r="AB587" i="8"/>
  <c r="AC584" i="8"/>
  <c r="AA580" i="8"/>
  <c r="AC579" i="8"/>
  <c r="AC577" i="8"/>
  <c r="AB573" i="8"/>
  <c r="AC570" i="8"/>
  <c r="AB566" i="8"/>
  <c r="AA564" i="8"/>
  <c r="AC563" i="8"/>
  <c r="AC561" i="8"/>
  <c r="AB557" i="8"/>
  <c r="AC554" i="8"/>
  <c r="AB550" i="8"/>
  <c r="AA548" i="8"/>
  <c r="AC547" i="8"/>
  <c r="AC545" i="8"/>
  <c r="AB541" i="8"/>
  <c r="AC538" i="8"/>
  <c r="AB534" i="8"/>
  <c r="AC532" i="8"/>
  <c r="AB531" i="8"/>
  <c r="AC528" i="8"/>
  <c r="AB527" i="8"/>
  <c r="AC524" i="8"/>
  <c r="AB523" i="8"/>
  <c r="AC520" i="8"/>
  <c r="AB519" i="8"/>
  <c r="AC616" i="8"/>
  <c r="AB611" i="8"/>
  <c r="AC600" i="8"/>
  <c r="AB595" i="8"/>
  <c r="AC588" i="8"/>
  <c r="AB584" i="8"/>
  <c r="AC574" i="8"/>
  <c r="AB570" i="8"/>
  <c r="AC558" i="8"/>
  <c r="AB554" i="8"/>
  <c r="AC542" i="8"/>
  <c r="AB538" i="8"/>
  <c r="AB513" i="8"/>
  <c r="AA511" i="8"/>
  <c r="AC510" i="8"/>
  <c r="AB505" i="8"/>
  <c r="AA503" i="8"/>
  <c r="AC502" i="8"/>
  <c r="AB497" i="8"/>
  <c r="AB491" i="8"/>
  <c r="AC488" i="8"/>
  <c r="AB483" i="8"/>
  <c r="AC480" i="8"/>
  <c r="AC478" i="8"/>
  <c r="AB474" i="8"/>
  <c r="AC471" i="8"/>
  <c r="AC469" i="8"/>
  <c r="AB465" i="8"/>
  <c r="AC462" i="8"/>
  <c r="AB458" i="8"/>
  <c r="AC456" i="8"/>
  <c r="AB455" i="8"/>
  <c r="AC452" i="8"/>
  <c r="AB451" i="8"/>
  <c r="AC448" i="8"/>
  <c r="AB447" i="8"/>
  <c r="AC443" i="8"/>
  <c r="AB442" i="8"/>
  <c r="AC439" i="8"/>
  <c r="AB438" i="8"/>
  <c r="AC509" i="8"/>
  <c r="AC501" i="8"/>
  <c r="AC495" i="8"/>
  <c r="AC487" i="8"/>
  <c r="AC475" i="8"/>
  <c r="AB469" i="8"/>
  <c r="AC466" i="8"/>
  <c r="AB462" i="8"/>
  <c r="AC459" i="8"/>
  <c r="AB456" i="8"/>
  <c r="AB452" i="8"/>
  <c r="AB448" i="8"/>
  <c r="AB443" i="8"/>
  <c r="AB439" i="8"/>
  <c r="AB437" i="8"/>
  <c r="AB433" i="8"/>
  <c r="AB429" i="8"/>
  <c r="AB425" i="8"/>
  <c r="AB421" i="8"/>
  <c r="AB417" i="8"/>
  <c r="AB413" i="8"/>
  <c r="AC514" i="8"/>
  <c r="AB509" i="8"/>
  <c r="AC506" i="8"/>
  <c r="AB501" i="8"/>
  <c r="AC498" i="8"/>
  <c r="AB495" i="8"/>
  <c r="AA493" i="8"/>
  <c r="AC492" i="8"/>
  <c r="AB487" i="8"/>
  <c r="AA485" i="8"/>
  <c r="AC484" i="8"/>
  <c r="AC479" i="8"/>
  <c r="AB475" i="8"/>
  <c r="AA473" i="8"/>
  <c r="AC470" i="8"/>
  <c r="AB466" i="8"/>
  <c r="AA516" i="8"/>
  <c r="AC513" i="8"/>
  <c r="AA508" i="8"/>
  <c r="AC505" i="8"/>
  <c r="AA500" i="8"/>
  <c r="AC497" i="8"/>
  <c r="AA494" i="8"/>
  <c r="AC491" i="8"/>
  <c r="AA486" i="8"/>
  <c r="AC483" i="8"/>
  <c r="AB479" i="8"/>
  <c r="AA477" i="8"/>
  <c r="AC476" i="8"/>
  <c r="AC474" i="8"/>
  <c r="AB470" i="8"/>
  <c r="AA468" i="8"/>
  <c r="AC467" i="8"/>
  <c r="AC465" i="8"/>
  <c r="AC458" i="8"/>
  <c r="AC455" i="8"/>
  <c r="AC451" i="8"/>
  <c r="AC447" i="8"/>
  <c r="AC442" i="8"/>
  <c r="AC438" i="8"/>
  <c r="AC436" i="8"/>
  <c r="AC432" i="8"/>
  <c r="AC428" i="8"/>
  <c r="AC433" i="8"/>
  <c r="AB428" i="8"/>
  <c r="AA427" i="8"/>
  <c r="AC424" i="8"/>
  <c r="AA419" i="8"/>
  <c r="AC416" i="8"/>
  <c r="AC410" i="8"/>
  <c r="AB406" i="8"/>
  <c r="AA404" i="8"/>
  <c r="AC403" i="8"/>
  <c r="AC401" i="8"/>
  <c r="AC399" i="8"/>
  <c r="AB395" i="8"/>
  <c r="AA393" i="8"/>
  <c r="AC392" i="8"/>
  <c r="AC390" i="8"/>
  <c r="AC388" i="8"/>
  <c r="AB384" i="8"/>
  <c r="AA382" i="8"/>
  <c r="AC381" i="8"/>
  <c r="AC379" i="8"/>
  <c r="AB375" i="8"/>
  <c r="AC372" i="8"/>
  <c r="AB368" i="8"/>
  <c r="AB366" i="8"/>
  <c r="AC363" i="8"/>
  <c r="AB362" i="8"/>
  <c r="AC359" i="8"/>
  <c r="AB358" i="8"/>
  <c r="AC355" i="8"/>
  <c r="AC354" i="8"/>
  <c r="AB353" i="8"/>
  <c r="AC350" i="8"/>
  <c r="AB349" i="8"/>
  <c r="AC346" i="8"/>
  <c r="AB345" i="8"/>
  <c r="AC342" i="8"/>
  <c r="AB341" i="8"/>
  <c r="AC338" i="8"/>
  <c r="AB337" i="8"/>
  <c r="AC334" i="8"/>
  <c r="AB333" i="8"/>
  <c r="AC331" i="8"/>
  <c r="AB330" i="8"/>
  <c r="AC327" i="8"/>
  <c r="AB326" i="8"/>
  <c r="AC323" i="8"/>
  <c r="AB322" i="8"/>
  <c r="AC319" i="8"/>
  <c r="AB318" i="8"/>
  <c r="AC315" i="8"/>
  <c r="AB314" i="8"/>
  <c r="AC310" i="8"/>
  <c r="AB309" i="8"/>
  <c r="AC306" i="8"/>
  <c r="AB305" i="8"/>
  <c r="AC302" i="8"/>
  <c r="AB301" i="8"/>
  <c r="AC298" i="8"/>
  <c r="AB297" i="8"/>
  <c r="AC294" i="8"/>
  <c r="AB293" i="8"/>
  <c r="AC290" i="8"/>
  <c r="AB289" i="8"/>
  <c r="AC286" i="8"/>
  <c r="AB285" i="8"/>
  <c r="AB281" i="8"/>
  <c r="AB277" i="8"/>
  <c r="AB270" i="8"/>
  <c r="AB266" i="8"/>
  <c r="AB262" i="8"/>
  <c r="AC437" i="8"/>
  <c r="AB432" i="8"/>
  <c r="AB424" i="8"/>
  <c r="AC421" i="8"/>
  <c r="AB416" i="8"/>
  <c r="AC413" i="8"/>
  <c r="AB410" i="8"/>
  <c r="AC407" i="8"/>
  <c r="AC405" i="8"/>
  <c r="AB401" i="8"/>
  <c r="AB399" i="8"/>
  <c r="AC396" i="8"/>
  <c r="AC394" i="8"/>
  <c r="AB390" i="8"/>
  <c r="AB388" i="8"/>
  <c r="AC385" i="8"/>
  <c r="AC383" i="8"/>
  <c r="AB379" i="8"/>
  <c r="AC376" i="8"/>
  <c r="AB372" i="8"/>
  <c r="AC369" i="8"/>
  <c r="AC367" i="8"/>
  <c r="AC364" i="8"/>
  <c r="AB363" i="8"/>
  <c r="AC360" i="8"/>
  <c r="AB359" i="8"/>
  <c r="AC356" i="8"/>
  <c r="AB355" i="8"/>
  <c r="AB354" i="8"/>
  <c r="AC351" i="8"/>
  <c r="AB350" i="8"/>
  <c r="AC347" i="8"/>
  <c r="AB346" i="8"/>
  <c r="AC343" i="8"/>
  <c r="AB342" i="8"/>
  <c r="AC339" i="8"/>
  <c r="AB338" i="8"/>
  <c r="AC335" i="8"/>
  <c r="AB334" i="8"/>
  <c r="AB331" i="8"/>
  <c r="AC328" i="8"/>
  <c r="AB327" i="8"/>
  <c r="AC324" i="8"/>
  <c r="AB323" i="8"/>
  <c r="AC320" i="8"/>
  <c r="AB319" i="8"/>
  <c r="AC316" i="8"/>
  <c r="AB315" i="8"/>
  <c r="AC311" i="8"/>
  <c r="AB310" i="8"/>
  <c r="AC307" i="8"/>
  <c r="AB306" i="8"/>
  <c r="AC303" i="8"/>
  <c r="AB302" i="8"/>
  <c r="AC299" i="8"/>
  <c r="AB298" i="8"/>
  <c r="AC295" i="8"/>
  <c r="AB294" i="8"/>
  <c r="AC291" i="8"/>
  <c r="AB290" i="8"/>
  <c r="AC287" i="8"/>
  <c r="AB286" i="8"/>
  <c r="AC283" i="8"/>
  <c r="AC279" i="8"/>
  <c r="AC275" i="8"/>
  <c r="AC272" i="8"/>
  <c r="AC268" i="8"/>
  <c r="AC264" i="8"/>
  <c r="AB436" i="8"/>
  <c r="AA435" i="8"/>
  <c r="AA423" i="8"/>
  <c r="AC420" i="8"/>
  <c r="AC411" i="8"/>
  <c r="AB405" i="8"/>
  <c r="AC402" i="8"/>
  <c r="AB394" i="8"/>
  <c r="AC391" i="8"/>
  <c r="AB383" i="8"/>
  <c r="AC380" i="8"/>
  <c r="AB376" i="8"/>
  <c r="AC373" i="8"/>
  <c r="AB367" i="8"/>
  <c r="AB364" i="8"/>
  <c r="AB360" i="8"/>
  <c r="AB356" i="8"/>
  <c r="AB351" i="8"/>
  <c r="AB347" i="8"/>
  <c r="AB343" i="8"/>
  <c r="AB339" i="8"/>
  <c r="AB335" i="8"/>
  <c r="AB328" i="8"/>
  <c r="AB324" i="8"/>
  <c r="AB320" i="8"/>
  <c r="AB316" i="8"/>
  <c r="AB311" i="8"/>
  <c r="AB307" i="8"/>
  <c r="AB303" i="8"/>
  <c r="AB299" i="8"/>
  <c r="AB295" i="8"/>
  <c r="AB291" i="8"/>
  <c r="AB287" i="8"/>
  <c r="AB283" i="8"/>
  <c r="AC429" i="8"/>
  <c r="AC425" i="8"/>
  <c r="AB420" i="8"/>
  <c r="AC417" i="8"/>
  <c r="AC406" i="8"/>
  <c r="AB402" i="8"/>
  <c r="AC395" i="8"/>
  <c r="AB391" i="8"/>
  <c r="AC384" i="8"/>
  <c r="AB380" i="8"/>
  <c r="AC368" i="8"/>
  <c r="AA282" i="8"/>
  <c r="AC273" i="8"/>
  <c r="AB268" i="8"/>
  <c r="AA267" i="8"/>
  <c r="AC260" i="8"/>
  <c r="AB256" i="8"/>
  <c r="AA254" i="8"/>
  <c r="AC253" i="8"/>
  <c r="AC251" i="8"/>
  <c r="AB247" i="8"/>
  <c r="AC244" i="8"/>
  <c r="AB240" i="8"/>
  <c r="AA238" i="8"/>
  <c r="AC237" i="8"/>
  <c r="AC235" i="8"/>
  <c r="AB231" i="8"/>
  <c r="AC228" i="8"/>
  <c r="AB224" i="8"/>
  <c r="AA222" i="8"/>
  <c r="AC221" i="8"/>
  <c r="AB219" i="8"/>
  <c r="AA217" i="8"/>
  <c r="AC216" i="8"/>
  <c r="AC214" i="8"/>
  <c r="AB210" i="8"/>
  <c r="AC207" i="8"/>
  <c r="AB203" i="8"/>
  <c r="AC196" i="8"/>
  <c r="AC194" i="8"/>
  <c r="AB187" i="8"/>
  <c r="AB169" i="8"/>
  <c r="AB162" i="8"/>
  <c r="AA160" i="8"/>
  <c r="AC159" i="8"/>
  <c r="AC157" i="8"/>
  <c r="AB153" i="8"/>
  <c r="AC150" i="8"/>
  <c r="AB145" i="8"/>
  <c r="AC142" i="8"/>
  <c r="AB141" i="8"/>
  <c r="AC138" i="8"/>
  <c r="AC134" i="8"/>
  <c r="AB133" i="8"/>
  <c r="AC130" i="8"/>
  <c r="AB129" i="8"/>
  <c r="AB120" i="8"/>
  <c r="AC117" i="8"/>
  <c r="AB116" i="8"/>
  <c r="AC113" i="8"/>
  <c r="AB112" i="8"/>
  <c r="AC109" i="8"/>
  <c r="AB108" i="8"/>
  <c r="AB104" i="8"/>
  <c r="AC99" i="8"/>
  <c r="AB98" i="8"/>
  <c r="AC95" i="8"/>
  <c r="AB94" i="8"/>
  <c r="AB90" i="8"/>
  <c r="AC87" i="8"/>
  <c r="AB86" i="8"/>
  <c r="AC79" i="8"/>
  <c r="AB78" i="8"/>
  <c r="AC75" i="8"/>
  <c r="AB74" i="8"/>
  <c r="AB70" i="8"/>
  <c r="AC67" i="8"/>
  <c r="AB66" i="8"/>
  <c r="AC63" i="8"/>
  <c r="AB54" i="8"/>
  <c r="AB50" i="8"/>
  <c r="AC47" i="8"/>
  <c r="AB46" i="8"/>
  <c r="AC43" i="8"/>
  <c r="AB34" i="8"/>
  <c r="AC31" i="8"/>
  <c r="AB30" i="8"/>
  <c r="AC27" i="8"/>
  <c r="AB26" i="8"/>
  <c r="AC20" i="8"/>
  <c r="AB19" i="8"/>
  <c r="AB15" i="8"/>
  <c r="AC276" i="8"/>
  <c r="AB272" i="8"/>
  <c r="AB260" i="8"/>
  <c r="AC255" i="8"/>
  <c r="AC248" i="8"/>
  <c r="AB244" i="8"/>
  <c r="AC239" i="8"/>
  <c r="AC232" i="8"/>
  <c r="AB228" i="8"/>
  <c r="AC223" i="8"/>
  <c r="AC218" i="8"/>
  <c r="AC211" i="8"/>
  <c r="AB207" i="8"/>
  <c r="AC202" i="8"/>
  <c r="AC200" i="8"/>
  <c r="AC198" i="8"/>
  <c r="AB194" i="8"/>
  <c r="AC191" i="8"/>
  <c r="AC186" i="8"/>
  <c r="AB182" i="8"/>
  <c r="AC179" i="8"/>
  <c r="AB175" i="8"/>
  <c r="AC172" i="8"/>
  <c r="AC170" i="8"/>
  <c r="AB166" i="8"/>
  <c r="AC161" i="8"/>
  <c r="AC154" i="8"/>
  <c r="AC151" i="8"/>
  <c r="AC147" i="8"/>
  <c r="AC143" i="8"/>
  <c r="AC139" i="8"/>
  <c r="AC135" i="8"/>
  <c r="AC131" i="8"/>
  <c r="AC127" i="8"/>
  <c r="AC122" i="8"/>
  <c r="AC118" i="8"/>
  <c r="AC114" i="8"/>
  <c r="AC110" i="8"/>
  <c r="AC106" i="8"/>
  <c r="AC102" i="8"/>
  <c r="AC100" i="8"/>
  <c r="AC96" i="8"/>
  <c r="AC92" i="8"/>
  <c r="AC88" i="8"/>
  <c r="AC84" i="8"/>
  <c r="AB83" i="8"/>
  <c r="AC80" i="8"/>
  <c r="AC76" i="8"/>
  <c r="AC72" i="8"/>
  <c r="AB71" i="8"/>
  <c r="AC68" i="8"/>
  <c r="AB67" i="8"/>
  <c r="AC64" i="8"/>
  <c r="AB63" i="8"/>
  <c r="AC60" i="8"/>
  <c r="AB59" i="8"/>
  <c r="AC56" i="8"/>
  <c r="AB55" i="8"/>
  <c r="AC52" i="8"/>
  <c r="AB51" i="8"/>
  <c r="AC48" i="8"/>
  <c r="AB47" i="8"/>
  <c r="AC44" i="8"/>
  <c r="AB43" i="8"/>
  <c r="AC40" i="8"/>
  <c r="AB39" i="8"/>
  <c r="AC36" i="8"/>
  <c r="AB35" i="8"/>
  <c r="AC32" i="8"/>
  <c r="AB31" i="8"/>
  <c r="AC28" i="8"/>
  <c r="AB27" i="8"/>
  <c r="AC24" i="8"/>
  <c r="AB23" i="8"/>
  <c r="AC280" i="8"/>
  <c r="AB275" i="8"/>
  <c r="AA274" i="8"/>
  <c r="AC265" i="8"/>
  <c r="AC261" i="8"/>
  <c r="AB255" i="8"/>
  <c r="AC252" i="8"/>
  <c r="AB248" i="8"/>
  <c r="AA246" i="8"/>
  <c r="AC245" i="8"/>
  <c r="AB239" i="8"/>
  <c r="AC236" i="8"/>
  <c r="AB232" i="8"/>
  <c r="AA230" i="8"/>
  <c r="AC229" i="8"/>
  <c r="AB223" i="8"/>
  <c r="AB218" i="8"/>
  <c r="AC215" i="8"/>
  <c r="AB211" i="8"/>
  <c r="AA209" i="8"/>
  <c r="AC208" i="8"/>
  <c r="AB202" i="8"/>
  <c r="AB198" i="8"/>
  <c r="AC195" i="8"/>
  <c r="AB191" i="8"/>
  <c r="AC188" i="8"/>
  <c r="AB186" i="8"/>
  <c r="AC183" i="8"/>
  <c r="AB179" i="8"/>
  <c r="AC176" i="8"/>
  <c r="AB170" i="8"/>
  <c r="AA168" i="8"/>
  <c r="AC167" i="8"/>
  <c r="AB161" i="8"/>
  <c r="AC158" i="8"/>
  <c r="AB154" i="8"/>
  <c r="AA152" i="8"/>
  <c r="AB151" i="8"/>
  <c r="AB147" i="8"/>
  <c r="AB143" i="8"/>
  <c r="AB139" i="8"/>
  <c r="AB135" i="8"/>
  <c r="AB131" i="8"/>
  <c r="AB127" i="8"/>
  <c r="AB122" i="8"/>
  <c r="AB118" i="8"/>
  <c r="AB114" i="8"/>
  <c r="AB110" i="8"/>
  <c r="AB106" i="8"/>
  <c r="AB102" i="8"/>
  <c r="AB100" i="8"/>
  <c r="AB96" i="8"/>
  <c r="AB92" i="8"/>
  <c r="AB88" i="8"/>
  <c r="AB84" i="8"/>
  <c r="AB80" i="8"/>
  <c r="AB76" i="8"/>
  <c r="AB72" i="8"/>
  <c r="AB68" i="8"/>
  <c r="AB64" i="8"/>
  <c r="AB60" i="8"/>
  <c r="AB56" i="8"/>
  <c r="AB52" i="8"/>
  <c r="AB48" i="8"/>
  <c r="AB44" i="8"/>
  <c r="AB40" i="8"/>
  <c r="AB36" i="8"/>
  <c r="AB32" i="8"/>
  <c r="AB28" i="8"/>
  <c r="AB24" i="8"/>
  <c r="AB20" i="8"/>
  <c r="AB16" i="8"/>
  <c r="AB12" i="8"/>
  <c r="AC51" i="8"/>
  <c r="AB42" i="8"/>
  <c r="AC35" i="8"/>
  <c r="AC23" i="8"/>
  <c r="AC19" i="8"/>
  <c r="AC11" i="8"/>
  <c r="AA22" i="8"/>
  <c r="AB279" i="8"/>
  <c r="AC269" i="8"/>
  <c r="AB264" i="8"/>
  <c r="AC256" i="8"/>
  <c r="AB252" i="8"/>
  <c r="AC240" i="8"/>
  <c r="AB236" i="8"/>
  <c r="AC224" i="8"/>
  <c r="AC219" i="8"/>
  <c r="AB215" i="8"/>
  <c r="AC203" i="8"/>
  <c r="AC199" i="8"/>
  <c r="AB195" i="8"/>
  <c r="AC187" i="8"/>
  <c r="AB183" i="8"/>
  <c r="AC171" i="8"/>
  <c r="AC162" i="8"/>
  <c r="AB158" i="8"/>
  <c r="AB199" i="8"/>
  <c r="AA197" i="8"/>
  <c r="AB190" i="8"/>
  <c r="AA185" i="8"/>
  <c r="AC184" i="8"/>
  <c r="AC182" i="8"/>
  <c r="AB178" i="8"/>
  <c r="AC175" i="8"/>
  <c r="AB171" i="8"/>
  <c r="AC166" i="8"/>
  <c r="AB149" i="8"/>
  <c r="AC146" i="8"/>
  <c r="AB137" i="8"/>
  <c r="AC126" i="8"/>
  <c r="AB125" i="8"/>
  <c r="AB124" i="8"/>
  <c r="AC121" i="8"/>
  <c r="AC105" i="8"/>
  <c r="AC91" i="8"/>
  <c r="AC83" i="8"/>
  <c r="AB82" i="8"/>
  <c r="AC71" i="8"/>
  <c r="AB62" i="8"/>
  <c r="AC59" i="8"/>
  <c r="AB58" i="8"/>
  <c r="AC55" i="8"/>
  <c r="AC39" i="8"/>
  <c r="AB38" i="8"/>
  <c r="AC15" i="8"/>
  <c r="AC16" i="8"/>
  <c r="AC12" i="8"/>
  <c r="AB11" i="8"/>
  <c r="AA92" i="8"/>
  <c r="AB126" i="8"/>
  <c r="AA131" i="8"/>
  <c r="AA136" i="8"/>
  <c r="AA20" i="8"/>
  <c r="AA31" i="8"/>
  <c r="AA43" i="8"/>
  <c r="AA83" i="8"/>
  <c r="AB91" i="8"/>
  <c r="AC101" i="8"/>
  <c r="AA106" i="8"/>
  <c r="AA111" i="8"/>
  <c r="AB117" i="8"/>
  <c r="AA122" i="8"/>
  <c r="AA139" i="8"/>
  <c r="AA144" i="8"/>
  <c r="AB150" i="8"/>
  <c r="AA161" i="8"/>
  <c r="AA202" i="8"/>
  <c r="AA226" i="8"/>
  <c r="AA258" i="8"/>
  <c r="AA53" i="8"/>
  <c r="AC65" i="8"/>
  <c r="AA76" i="8"/>
  <c r="AB22" i="8"/>
  <c r="AA141" i="8"/>
  <c r="AA16" i="8"/>
  <c r="AA27" i="8"/>
  <c r="AC37" i="8"/>
  <c r="AA47" i="8"/>
  <c r="AC57" i="8"/>
  <c r="AA67" i="8"/>
  <c r="AA77" i="8"/>
  <c r="AA30" i="8"/>
  <c r="AA46" i="8"/>
  <c r="AA62" i="8"/>
  <c r="AA78" i="8"/>
  <c r="AA86" i="8"/>
  <c r="AA104" i="8"/>
  <c r="AA120" i="8"/>
  <c r="AA165" i="8"/>
  <c r="AA243" i="8"/>
  <c r="AA65" i="8"/>
  <c r="AA101" i="8"/>
  <c r="AB212" i="8"/>
  <c r="AC10" i="8"/>
  <c r="AB17" i="8"/>
  <c r="AC26" i="8"/>
  <c r="AB33" i="8"/>
  <c r="AC42" i="8"/>
  <c r="AB49" i="8"/>
  <c r="AC58" i="8"/>
  <c r="AB65" i="8"/>
  <c r="AC74" i="8"/>
  <c r="AB81" i="8"/>
  <c r="AB89" i="8"/>
  <c r="AC98" i="8"/>
  <c r="AB107" i="8"/>
  <c r="AC116" i="8"/>
  <c r="AB123" i="8"/>
  <c r="AC133" i="8"/>
  <c r="AB140" i="8"/>
  <c r="AC149" i="8"/>
  <c r="AC155" i="8"/>
  <c r="AB160" i="8"/>
  <c r="AB176" i="8"/>
  <c r="AC180" i="8"/>
  <c r="AB185" i="8"/>
  <c r="AB188" i="8"/>
  <c r="AC192" i="8"/>
  <c r="AB197" i="8"/>
  <c r="AB208" i="8"/>
  <c r="AC212" i="8"/>
  <c r="AB217" i="8"/>
  <c r="AC222" i="8"/>
  <c r="AB229" i="8"/>
  <c r="AC233" i="8"/>
  <c r="AB238" i="8"/>
  <c r="AC254" i="8"/>
  <c r="AB261" i="8"/>
  <c r="AA10" i="8"/>
  <c r="AA37" i="8"/>
  <c r="AC13" i="8"/>
  <c r="AC53" i="8"/>
  <c r="AA75" i="8"/>
  <c r="AA91" i="8"/>
  <c r="AC111" i="8"/>
  <c r="AA117" i="8"/>
  <c r="AA130" i="8"/>
  <c r="AC140" i="8"/>
  <c r="AA146" i="8"/>
  <c r="AA154" i="8"/>
  <c r="AB156" i="8"/>
  <c r="AA172" i="8"/>
  <c r="AB193" i="8"/>
  <c r="AC206" i="8"/>
  <c r="AA220" i="8"/>
  <c r="AC227" i="8"/>
  <c r="AB234" i="8"/>
  <c r="AA257" i="8"/>
  <c r="AC263" i="8"/>
  <c r="AA270" i="8"/>
  <c r="AC278" i="8"/>
  <c r="AA285" i="8"/>
  <c r="AA301" i="8"/>
  <c r="AA318" i="8"/>
  <c r="AA345" i="8"/>
  <c r="AA362" i="8"/>
  <c r="AA415" i="8"/>
  <c r="AB152" i="8"/>
  <c r="AA166" i="8"/>
  <c r="AC177" i="8"/>
  <c r="AA184" i="8"/>
  <c r="AC189" i="8"/>
  <c r="AA196" i="8"/>
  <c r="AC209" i="8"/>
  <c r="AA216" i="8"/>
  <c r="AA228" i="8"/>
  <c r="AB237" i="8"/>
  <c r="AC246" i="8"/>
  <c r="AA253" i="8"/>
  <c r="AA266" i="8"/>
  <c r="AC274" i="8"/>
  <c r="AA281" i="8"/>
  <c r="AA401" i="8"/>
  <c r="AA171" i="8"/>
  <c r="AA192" i="8"/>
  <c r="AA224" i="8"/>
  <c r="AB233" i="8"/>
  <c r="AA256" i="8"/>
  <c r="AA262" i="8"/>
  <c r="AB271" i="8"/>
  <c r="AA277" i="8"/>
  <c r="AA287" i="8"/>
  <c r="AA292" i="8"/>
  <c r="AA298" i="8"/>
  <c r="AA303" i="8"/>
  <c r="AA308" i="8"/>
  <c r="AA315" i="8"/>
  <c r="AA320" i="8"/>
  <c r="AA325" i="8"/>
  <c r="AA331" i="8"/>
  <c r="AA336" i="8"/>
  <c r="AA342" i="8"/>
  <c r="AA347" i="8"/>
  <c r="AA352" i="8"/>
  <c r="AA359" i="8"/>
  <c r="AA364" i="8"/>
  <c r="AA383" i="8"/>
  <c r="AA394" i="8"/>
  <c r="AA422" i="8"/>
  <c r="AC266" i="8"/>
  <c r="AB273" i="8"/>
  <c r="AC281" i="8"/>
  <c r="AB288" i="8"/>
  <c r="AC297" i="8"/>
  <c r="AB304" i="8"/>
  <c r="AC314" i="8"/>
  <c r="AB321" i="8"/>
  <c r="AC330" i="8"/>
  <c r="AB332" i="8"/>
  <c r="AC341" i="8"/>
  <c r="AB348" i="8"/>
  <c r="AC358" i="8"/>
  <c r="AB365" i="8"/>
  <c r="AB373" i="8"/>
  <c r="AC377" i="8"/>
  <c r="AB382" i="8"/>
  <c r="AB393" i="8"/>
  <c r="AC404" i="8"/>
  <c r="AB411" i="8"/>
  <c r="AC427" i="8"/>
  <c r="AC434" i="8"/>
  <c r="AA464" i="8"/>
  <c r="AB369" i="8"/>
  <c r="AA376" i="8"/>
  <c r="AB385" i="8"/>
  <c r="AB396" i="8"/>
  <c r="AB407" i="8"/>
  <c r="AC418" i="8"/>
  <c r="AA445" i="8"/>
  <c r="AC482" i="8"/>
  <c r="AC374" i="8"/>
  <c r="AA381" i="8"/>
  <c r="AA392" i="8"/>
  <c r="AC423" i="8"/>
  <c r="AA432" i="8"/>
  <c r="AA437" i="8"/>
  <c r="AA460" i="8"/>
  <c r="AA384" i="8"/>
  <c r="AA395" i="8"/>
  <c r="AC414" i="8"/>
  <c r="AC440" i="8"/>
  <c r="AA448" i="8"/>
  <c r="AC453" i="8"/>
  <c r="AB478" i="8"/>
  <c r="AA507" i="8"/>
  <c r="AA444" i="8"/>
  <c r="AA449" i="8"/>
  <c r="AB463" i="8"/>
  <c r="AA479" i="8"/>
  <c r="AA482" i="8"/>
  <c r="AB503" i="8"/>
  <c r="AC511" i="8"/>
  <c r="AA84" i="8"/>
  <c r="AB95" i="8"/>
  <c r="AA103" i="8"/>
  <c r="AA127" i="8"/>
  <c r="AA132" i="8"/>
  <c r="AB138" i="8"/>
  <c r="AA177" i="8"/>
  <c r="AA189" i="8"/>
  <c r="AA12" i="8"/>
  <c r="AA23" i="8"/>
  <c r="AA33" i="8"/>
  <c r="AA45" i="8"/>
  <c r="AA93" i="8"/>
  <c r="AA107" i="8"/>
  <c r="AB113" i="8"/>
  <c r="AA118" i="8"/>
  <c r="AC123" i="8"/>
  <c r="AA140" i="8"/>
  <c r="AB146" i="8"/>
  <c r="AA151" i="8"/>
  <c r="AA164" i="8"/>
  <c r="AA205" i="8"/>
  <c r="AA239" i="8"/>
  <c r="AA56" i="8"/>
  <c r="AA68" i="8"/>
  <c r="AB79" i="8"/>
  <c r="AA129" i="8"/>
  <c r="AA145" i="8"/>
  <c r="AA153" i="8"/>
  <c r="AA178" i="8"/>
  <c r="AA19" i="8"/>
  <c r="AA29" i="8"/>
  <c r="AA40" i="8"/>
  <c r="AC49" i="8"/>
  <c r="AA60" i="8"/>
  <c r="AA69" i="8"/>
  <c r="AA80" i="8"/>
  <c r="AA34" i="8"/>
  <c r="AA50" i="8"/>
  <c r="AA66" i="8"/>
  <c r="AA82" i="8"/>
  <c r="AA90" i="8"/>
  <c r="AA108" i="8"/>
  <c r="AA124" i="8"/>
  <c r="AA125" i="8"/>
  <c r="AA190" i="8"/>
  <c r="AA210" i="8"/>
  <c r="AA231" i="8"/>
  <c r="AC174" i="8"/>
  <c r="AA259" i="8"/>
  <c r="AB155" i="8"/>
  <c r="AB173" i="8"/>
  <c r="AB201" i="8"/>
  <c r="AA212" i="8"/>
  <c r="AB13" i="8"/>
  <c r="AC22" i="8"/>
  <c r="AB29" i="8"/>
  <c r="AC38" i="8"/>
  <c r="AB45" i="8"/>
  <c r="AC54" i="8"/>
  <c r="AB61" i="8"/>
  <c r="AC70" i="8"/>
  <c r="AB77" i="8"/>
  <c r="AB85" i="8"/>
  <c r="AC94" i="8"/>
  <c r="AB101" i="8"/>
  <c r="AB103" i="8"/>
  <c r="AC112" i="8"/>
  <c r="AB119" i="8"/>
  <c r="AC129" i="8"/>
  <c r="AB136" i="8"/>
  <c r="AC145" i="8"/>
  <c r="AA158" i="8"/>
  <c r="AB165" i="8"/>
  <c r="AC169" i="8"/>
  <c r="AA176" i="8"/>
  <c r="AA183" i="8"/>
  <c r="AA188" i="8"/>
  <c r="AA195" i="8"/>
  <c r="AA208" i="8"/>
  <c r="AA215" i="8"/>
  <c r="AA229" i="8"/>
  <c r="AA236" i="8"/>
  <c r="AB243" i="8"/>
  <c r="AC247" i="8"/>
  <c r="AA261" i="8"/>
  <c r="AB267" i="8"/>
  <c r="AB282" i="8"/>
  <c r="AA400" i="8"/>
  <c r="AB14" i="8"/>
  <c r="AA41" i="8"/>
  <c r="AC25" i="8"/>
  <c r="AC33" i="8"/>
  <c r="AC45" i="8"/>
  <c r="AC69" i="8"/>
  <c r="AC81" i="8"/>
  <c r="AA87" i="8"/>
  <c r="AC97" i="8"/>
  <c r="AC107" i="8"/>
  <c r="AA113" i="8"/>
  <c r="AC136" i="8"/>
  <c r="AA142" i="8"/>
  <c r="AA157" i="8"/>
  <c r="AC165" i="8"/>
  <c r="AB181" i="8"/>
  <c r="AA191" i="8"/>
  <c r="AB200" i="8"/>
  <c r="AB204" i="8"/>
  <c r="AA211" i="8"/>
  <c r="AB213" i="8"/>
  <c r="AB225" i="8"/>
  <c r="AA232" i="8"/>
  <c r="AA235" i="8"/>
  <c r="AC243" i="8"/>
  <c r="AB250" i="8"/>
  <c r="AA289" i="8"/>
  <c r="AA305" i="8"/>
  <c r="AA322" i="8"/>
  <c r="AA333" i="8"/>
  <c r="AA349" i="8"/>
  <c r="AA366" i="8"/>
  <c r="AA398" i="8"/>
  <c r="AA431" i="8"/>
  <c r="AB159" i="8"/>
  <c r="AC168" i="8"/>
  <c r="AA201" i="8"/>
  <c r="AC220" i="8"/>
  <c r="AB221" i="8"/>
  <c r="AC230" i="8"/>
  <c r="AA237" i="8"/>
  <c r="AC257" i="8"/>
  <c r="AA272" i="8"/>
  <c r="AA374" i="8"/>
  <c r="AB164" i="8"/>
  <c r="AB180" i="8"/>
  <c r="AB205" i="8"/>
  <c r="AC226" i="8"/>
  <c r="AA233" i="8"/>
  <c r="AB242" i="8"/>
  <c r="AC258" i="8"/>
  <c r="AA268" i="8"/>
  <c r="AA273" i="8"/>
  <c r="AA283" i="8"/>
  <c r="AA288" i="8"/>
  <c r="AA294" i="8"/>
  <c r="AA299" i="8"/>
  <c r="AA304" i="8"/>
  <c r="AA310" i="8"/>
  <c r="AA316" i="8"/>
  <c r="AA321" i="8"/>
  <c r="AA327" i="8"/>
  <c r="AA332" i="8"/>
  <c r="AA338" i="8"/>
  <c r="AA343" i="8"/>
  <c r="AA348" i="8"/>
  <c r="AA354" i="8"/>
  <c r="AA355" i="8"/>
  <c r="AA360" i="8"/>
  <c r="AA365" i="8"/>
  <c r="AA386" i="8"/>
  <c r="AA397" i="8"/>
  <c r="AA426" i="8"/>
  <c r="AC262" i="8"/>
  <c r="AB269" i="8"/>
  <c r="AC277" i="8"/>
  <c r="AB284" i="8"/>
  <c r="AC293" i="8"/>
  <c r="AB300" i="8"/>
  <c r="AC309" i="8"/>
  <c r="AB317" i="8"/>
  <c r="AC326" i="8"/>
  <c r="AC337" i="8"/>
  <c r="AB344" i="8"/>
  <c r="AC353" i="8"/>
  <c r="AB361" i="8"/>
  <c r="AA373" i="8"/>
  <c r="AA380" i="8"/>
  <c r="AB387" i="8"/>
  <c r="AA391" i="8"/>
  <c r="AB398" i="8"/>
  <c r="AA411" i="8"/>
  <c r="AB412" i="8"/>
  <c r="AB419" i="8"/>
  <c r="AC284" i="8"/>
  <c r="AC292" i="8"/>
  <c r="AC300" i="8"/>
  <c r="AC308" i="8"/>
  <c r="AC317" i="8"/>
  <c r="AC325" i="8"/>
  <c r="AC336" i="8"/>
  <c r="AC344" i="8"/>
  <c r="AC352" i="8"/>
  <c r="AB87" i="8"/>
  <c r="AA97" i="8"/>
  <c r="AC128" i="8"/>
  <c r="AB134" i="8"/>
  <c r="AA182" i="8"/>
  <c r="AA194" i="8"/>
  <c r="AB214" i="8"/>
  <c r="AB235" i="8"/>
  <c r="AA15" i="8"/>
  <c r="AA25" i="8"/>
  <c r="AA36" i="8"/>
  <c r="AA48" i="8"/>
  <c r="AC85" i="8"/>
  <c r="AA96" i="8"/>
  <c r="AA102" i="8"/>
  <c r="AB109" i="8"/>
  <c r="AA114" i="8"/>
  <c r="AA119" i="8"/>
  <c r="AB142" i="8"/>
  <c r="AA147" i="8"/>
  <c r="AA170" i="8"/>
  <c r="AA218" i="8"/>
  <c r="AA242" i="8"/>
  <c r="AA263" i="8"/>
  <c r="AA278" i="8"/>
  <c r="AA59" i="8"/>
  <c r="AA71" i="8"/>
  <c r="AA14" i="8"/>
  <c r="AA133" i="8"/>
  <c r="AA149" i="8"/>
  <c r="AA156" i="8"/>
  <c r="AA247" i="8"/>
  <c r="AA11" i="8"/>
  <c r="AA21" i="8"/>
  <c r="AA32" i="8"/>
  <c r="AC41" i="8"/>
  <c r="AA52" i="8"/>
  <c r="AA63" i="8"/>
  <c r="AA72" i="8"/>
  <c r="AB10" i="8"/>
  <c r="AA38" i="8"/>
  <c r="AA54" i="8"/>
  <c r="AA70" i="8"/>
  <c r="AA94" i="8"/>
  <c r="AA112" i="8"/>
  <c r="AA181" i="8"/>
  <c r="AA193" i="8"/>
  <c r="AA213" i="8"/>
  <c r="AA234" i="8"/>
  <c r="AA57" i="8"/>
  <c r="AA123" i="8"/>
  <c r="AA128" i="8"/>
  <c r="AA155" i="8"/>
  <c r="AA174" i="8"/>
  <c r="AA199" i="8"/>
  <c r="AC18" i="8"/>
  <c r="AB25" i="8"/>
  <c r="AC34" i="8"/>
  <c r="AB41" i="8"/>
  <c r="AC50" i="8"/>
  <c r="AB57" i="8"/>
  <c r="AC66" i="8"/>
  <c r="AB73" i="8"/>
  <c r="AC82" i="8"/>
  <c r="AC90" i="8"/>
  <c r="AB97" i="8"/>
  <c r="AC108" i="8"/>
  <c r="AB115" i="8"/>
  <c r="AC124" i="8"/>
  <c r="AC125" i="8"/>
  <c r="AB132" i="8"/>
  <c r="AC141" i="8"/>
  <c r="AB148" i="8"/>
  <c r="AC160" i="8"/>
  <c r="AB167" i="8"/>
  <c r="AC185" i="8"/>
  <c r="AC197" i="8"/>
  <c r="AC217" i="8"/>
  <c r="AB222" i="8"/>
  <c r="AC238" i="8"/>
  <c r="AB245" i="8"/>
  <c r="AC249" i="8"/>
  <c r="AB254" i="8"/>
  <c r="AA264" i="8"/>
  <c r="AA269" i="8"/>
  <c r="AA279" i="8"/>
  <c r="AA375" i="8"/>
  <c r="AA17" i="8"/>
  <c r="AA49" i="8"/>
  <c r="AC77" i="8"/>
  <c r="AC93" i="8"/>
  <c r="AA99" i="8"/>
  <c r="AC103" i="8"/>
  <c r="AA109" i="8"/>
  <c r="AC119" i="8"/>
  <c r="AA126" i="8"/>
  <c r="AC132" i="8"/>
  <c r="AA138" i="8"/>
  <c r="AA150" i="8"/>
  <c r="AC156" i="8"/>
  <c r="AB163" i="8"/>
  <c r="AA179" i="8"/>
  <c r="AC193" i="8"/>
  <c r="AA200" i="8"/>
  <c r="AA204" i="8"/>
  <c r="AA214" i="8"/>
  <c r="AA225" i="8"/>
  <c r="AC234" i="8"/>
  <c r="AB241" i="8"/>
  <c r="AA248" i="8"/>
  <c r="AA251" i="8"/>
  <c r="AC259" i="8"/>
  <c r="AB263" i="8"/>
  <c r="AB278" i="8"/>
  <c r="AA293" i="8"/>
  <c r="AA309" i="8"/>
  <c r="AA326" i="8"/>
  <c r="AA337" i="8"/>
  <c r="AA353" i="8"/>
  <c r="AA371" i="8"/>
  <c r="AA409" i="8"/>
  <c r="AC152" i="8"/>
  <c r="AA159" i="8"/>
  <c r="AA173" i="8"/>
  <c r="AB177" i="8"/>
  <c r="AB189" i="8"/>
  <c r="AC204" i="8"/>
  <c r="AB209" i="8"/>
  <c r="AA221" i="8"/>
  <c r="AC241" i="8"/>
  <c r="AB246" i="8"/>
  <c r="AA260" i="8"/>
  <c r="AB274" i="8"/>
  <c r="AA379" i="8"/>
  <c r="AA390" i="8"/>
  <c r="AA162" i="8"/>
  <c r="AA180" i="8"/>
  <c r="AA203" i="8"/>
  <c r="AA219" i="8"/>
  <c r="AA240" i="8"/>
  <c r="AB249" i="8"/>
  <c r="AC271" i="8"/>
  <c r="AA284" i="8"/>
  <c r="AA290" i="8"/>
  <c r="AA295" i="8"/>
  <c r="AA300" i="8"/>
  <c r="AA306" i="8"/>
  <c r="AA311" i="8"/>
  <c r="AA317" i="8"/>
  <c r="AA323" i="8"/>
  <c r="AA328" i="8"/>
  <c r="AA334" i="8"/>
  <c r="AA339" i="8"/>
  <c r="AA344" i="8"/>
  <c r="AA350" i="8"/>
  <c r="AA356" i="8"/>
  <c r="AA361" i="8"/>
  <c r="AA367" i="8"/>
  <c r="AA405" i="8"/>
  <c r="AA414" i="8"/>
  <c r="AB265" i="8"/>
  <c r="AB280" i="8"/>
  <c r="AC289" i="8"/>
  <c r="AB296" i="8"/>
  <c r="AC305" i="8"/>
  <c r="AB312" i="8"/>
  <c r="AB313" i="8"/>
  <c r="AC322" i="8"/>
  <c r="AB329" i="8"/>
  <c r="AC333" i="8"/>
  <c r="AB340" i="8"/>
  <c r="AC349" i="8"/>
  <c r="AB357" i="8"/>
  <c r="AC366" i="8"/>
  <c r="AC382" i="8"/>
  <c r="AC393" i="8"/>
  <c r="AB404" i="8"/>
  <c r="AA417" i="8"/>
  <c r="AA420" i="8"/>
  <c r="AB427" i="8"/>
  <c r="AB418" i="8"/>
  <c r="AC430" i="8"/>
  <c r="AA450" i="8"/>
  <c r="AA504" i="8"/>
  <c r="AB374" i="8"/>
  <c r="AA403" i="8"/>
  <c r="AA413" i="8"/>
  <c r="AA416" i="8"/>
  <c r="AB423" i="8"/>
  <c r="AA368" i="8"/>
  <c r="AB377" i="8"/>
  <c r="AA406" i="8"/>
  <c r="AA89" i="8"/>
  <c r="AA100" i="8"/>
  <c r="AB130" i="8"/>
  <c r="AA135" i="8"/>
  <c r="AB157" i="8"/>
  <c r="AB251" i="8"/>
  <c r="AC17" i="8"/>
  <c r="AA28" i="8"/>
  <c r="AA39" i="8"/>
  <c r="AA81" i="8"/>
  <c r="AA88" i="8"/>
  <c r="AB99" i="8"/>
  <c r="AB105" i="8"/>
  <c r="AA110" i="8"/>
  <c r="AA115" i="8"/>
  <c r="AB121" i="8"/>
  <c r="AA143" i="8"/>
  <c r="AC148" i="8"/>
  <c r="AA186" i="8"/>
  <c r="AA198" i="8"/>
  <c r="AA223" i="8"/>
  <c r="AA255" i="8"/>
  <c r="AA271" i="8"/>
  <c r="AA51" i="8"/>
  <c r="AC61" i="8"/>
  <c r="AA73" i="8"/>
  <c r="AA18" i="8"/>
  <c r="AA137" i="8"/>
  <c r="AA169" i="8"/>
  <c r="AA250" i="8"/>
  <c r="AA13" i="8"/>
  <c r="AA24" i="8"/>
  <c r="AA35" i="8"/>
  <c r="AA44" i="8"/>
  <c r="AA55" i="8"/>
  <c r="AA64" i="8"/>
  <c r="AB75" i="8"/>
  <c r="AA26" i="8"/>
  <c r="AA42" i="8"/>
  <c r="AA58" i="8"/>
  <c r="AA74" i="8"/>
  <c r="AA98" i="8"/>
  <c r="AA116" i="8"/>
  <c r="AA206" i="8"/>
  <c r="AA227" i="8"/>
  <c r="AA61" i="8"/>
  <c r="AA85" i="8"/>
  <c r="AA148" i="8"/>
  <c r="AC173" i="8"/>
  <c r="AA187" i="8"/>
  <c r="AC201" i="8"/>
  <c r="AC14" i="8"/>
  <c r="AB21" i="8"/>
  <c r="AC30" i="8"/>
  <c r="AB37" i="8"/>
  <c r="AC46" i="8"/>
  <c r="AB53" i="8"/>
  <c r="AC62" i="8"/>
  <c r="AB69" i="8"/>
  <c r="AC78" i="8"/>
  <c r="AC86" i="8"/>
  <c r="AB93" i="8"/>
  <c r="AC104" i="8"/>
  <c r="AB111" i="8"/>
  <c r="AC120" i="8"/>
  <c r="AB128" i="8"/>
  <c r="AC137" i="8"/>
  <c r="AB144" i="8"/>
  <c r="AC153" i="8"/>
  <c r="AA167" i="8"/>
  <c r="AB174" i="8"/>
  <c r="AC178" i="8"/>
  <c r="AC190" i="8"/>
  <c r="AB206" i="8"/>
  <c r="AC210" i="8"/>
  <c r="AB227" i="8"/>
  <c r="AC231" i="8"/>
  <c r="AA245" i="8"/>
  <c r="AA252" i="8"/>
  <c r="AB259" i="8"/>
  <c r="AC267" i="8"/>
  <c r="AC282" i="8"/>
  <c r="AA378" i="8"/>
  <c r="AA389" i="8"/>
  <c r="AB18" i="8"/>
  <c r="AC21" i="8"/>
  <c r="AC29" i="8"/>
  <c r="AC73" i="8"/>
  <c r="AA79" i="8"/>
  <c r="AC89" i="8"/>
  <c r="AA95" i="8"/>
  <c r="AA105" i="8"/>
  <c r="AC115" i="8"/>
  <c r="AA121" i="8"/>
  <c r="AA134" i="8"/>
  <c r="AC144" i="8"/>
  <c r="AA163" i="8"/>
  <c r="AB172" i="8"/>
  <c r="AC181" i="8"/>
  <c r="AC213" i="8"/>
  <c r="AB220" i="8"/>
  <c r="AA241" i="8"/>
  <c r="AC250" i="8"/>
  <c r="AB257" i="8"/>
  <c r="AA265" i="8"/>
  <c r="AA275" i="8"/>
  <c r="AA280" i="8"/>
  <c r="AA297" i="8"/>
  <c r="AA314" i="8"/>
  <c r="AA330" i="8"/>
  <c r="AA341" i="8"/>
  <c r="AA358" i="8"/>
  <c r="AA387" i="8"/>
  <c r="AA412" i="8"/>
  <c r="AC163" i="8"/>
  <c r="AB168" i="8"/>
  <c r="AA175" i="8"/>
  <c r="AB184" i="8"/>
  <c r="AB196" i="8"/>
  <c r="AA207" i="8"/>
  <c r="AB216" i="8"/>
  <c r="AC225" i="8"/>
  <c r="AB230" i="8"/>
  <c r="AA244" i="8"/>
  <c r="AB253" i="8"/>
  <c r="AA276" i="8"/>
  <c r="AC164" i="8"/>
  <c r="AB192" i="8"/>
  <c r="AC205" i="8"/>
  <c r="AB226" i="8"/>
  <c r="AC242" i="8"/>
  <c r="AA249" i="8"/>
  <c r="AB258" i="8"/>
  <c r="AA286" i="8"/>
  <c r="AA291" i="8"/>
  <c r="AA296" i="8"/>
  <c r="AA302" i="8"/>
  <c r="AA307" i="8"/>
  <c r="AA312" i="8"/>
  <c r="AA313" i="8"/>
  <c r="AA319" i="8"/>
  <c r="AA324" i="8"/>
  <c r="AA329" i="8"/>
  <c r="AA335" i="8"/>
  <c r="AA340" i="8"/>
  <c r="AA346" i="8"/>
  <c r="AA351" i="8"/>
  <c r="AA357" i="8"/>
  <c r="AA363" i="8"/>
  <c r="AA370" i="8"/>
  <c r="AA408" i="8"/>
  <c r="AA418" i="8"/>
  <c r="AC270" i="8"/>
  <c r="AB276" i="8"/>
  <c r="AC285" i="8"/>
  <c r="AB292" i="8"/>
  <c r="AC301" i="8"/>
  <c r="AB308" i="8"/>
  <c r="AC318" i="8"/>
  <c r="AB325" i="8"/>
  <c r="AB336" i="8"/>
  <c r="AC345" i="8"/>
  <c r="AB352" i="8"/>
  <c r="AC362" i="8"/>
  <c r="AB371" i="8"/>
  <c r="AC375" i="8"/>
  <c r="AA402" i="8"/>
  <c r="AB409" i="8"/>
  <c r="AC419" i="8"/>
  <c r="AA425" i="8"/>
  <c r="AA429" i="8"/>
  <c r="AA461" i="8"/>
  <c r="AC288" i="8"/>
  <c r="AC296" i="8"/>
  <c r="AC304" i="8"/>
  <c r="AC312" i="8"/>
  <c r="AC313" i="8"/>
  <c r="AC321" i="8"/>
  <c r="AC329" i="8"/>
  <c r="AC332" i="8"/>
  <c r="AC340" i="8"/>
  <c r="AC348" i="8"/>
  <c r="AC357" i="8"/>
  <c r="AC365" i="8"/>
  <c r="AC371" i="8"/>
  <c r="AB378" i="8"/>
  <c r="AC387" i="8"/>
  <c r="AB389" i="8"/>
  <c r="AC398" i="8"/>
  <c r="AB400" i="8"/>
  <c r="AC409" i="8"/>
  <c r="AC412" i="8"/>
  <c r="AC426" i="8"/>
  <c r="AA436" i="8"/>
  <c r="AA441" i="8"/>
  <c r="AA454" i="8"/>
  <c r="AA512" i="8"/>
  <c r="AA372" i="8"/>
  <c r="AB381" i="8"/>
  <c r="AB392" i="8"/>
  <c r="AA410" i="8"/>
  <c r="AC415" i="8"/>
  <c r="AA421" i="8"/>
  <c r="AA424" i="8"/>
  <c r="AB435" i="8"/>
  <c r="AC370" i="8"/>
  <c r="AA377" i="8"/>
  <c r="AB386" i="8"/>
  <c r="AB397" i="8"/>
  <c r="AC408" i="8"/>
  <c r="AC422" i="8"/>
  <c r="AC431" i="8"/>
  <c r="AA439" i="8"/>
  <c r="AC444" i="8"/>
  <c r="AA447" i="8"/>
  <c r="AA452" i="8"/>
  <c r="AA499" i="8"/>
  <c r="AA434" i="8"/>
  <c r="AB441" i="8"/>
  <c r="AB446" i="8"/>
  <c r="AB454" i="8"/>
  <c r="AB461" i="8"/>
  <c r="AC472" i="8"/>
  <c r="AB481" i="8"/>
  <c r="AB511" i="8"/>
  <c r="AA552" i="8"/>
  <c r="AA568" i="8"/>
  <c r="AA582" i="8"/>
  <c r="AB430" i="8"/>
  <c r="AB444" i="8"/>
  <c r="AC450" i="8"/>
  <c r="AC468" i="8"/>
  <c r="AC477" i="8"/>
  <c r="AB1038" i="8"/>
  <c r="AA1038" i="8"/>
  <c r="AA1022" i="8"/>
  <c r="AB1037" i="8"/>
  <c r="AB1027" i="8"/>
  <c r="AB1034" i="8"/>
  <c r="AC1028" i="8"/>
  <c r="AA1026" i="8"/>
  <c r="AC1035" i="8"/>
  <c r="AA1036" i="8"/>
  <c r="AA1014" i="8"/>
  <c r="AC1007" i="8"/>
  <c r="AC1038" i="8"/>
  <c r="AB1018" i="8"/>
  <c r="AB1022" i="8"/>
  <c r="AB1010" i="8"/>
  <c r="AC1000" i="8"/>
  <c r="AA1035" i="8"/>
  <c r="AA1025" i="8"/>
  <c r="AA1017" i="8"/>
  <c r="AB1015" i="8"/>
  <c r="AB993" i="8"/>
  <c r="AA984" i="8"/>
  <c r="AA966" i="8"/>
  <c r="AA950" i="8"/>
  <c r="AA934" i="8"/>
  <c r="AA918" i="8"/>
  <c r="AB994" i="8"/>
  <c r="AB986" i="8"/>
  <c r="AB982" i="8"/>
  <c r="AA975" i="8"/>
  <c r="AB960" i="8"/>
  <c r="AA953" i="8"/>
  <c r="AB950" i="8"/>
  <c r="AC944" i="8"/>
  <c r="AB928" i="8"/>
  <c r="AA921" i="8"/>
  <c r="AB918" i="8"/>
  <c r="AB977" i="8"/>
  <c r="AC971" i="8"/>
  <c r="AB955" i="8"/>
  <c r="AC939" i="8"/>
  <c r="AA1011" i="8"/>
  <c r="AA1003" i="8"/>
  <c r="AA979" i="8"/>
  <c r="AB976" i="8"/>
  <c r="AB964" i="8"/>
  <c r="AA957" i="8"/>
  <c r="AB954" i="8"/>
  <c r="AC948" i="8"/>
  <c r="AB932" i="8"/>
  <c r="AA925" i="8"/>
  <c r="AB922" i="8"/>
  <c r="AC916" i="8"/>
  <c r="AA967" i="8"/>
  <c r="AA951" i="8"/>
  <c r="AA944" i="8"/>
  <c r="AC935" i="8"/>
  <c r="AA995" i="8"/>
  <c r="AA931" i="8"/>
  <c r="AC919" i="8"/>
  <c r="AB908" i="8"/>
  <c r="AB892" i="8"/>
  <c r="AB876" i="8"/>
  <c r="AA992" i="8"/>
  <c r="AB988" i="8"/>
  <c r="AC985" i="8"/>
  <c r="AC981" i="8"/>
  <c r="AC959" i="8"/>
  <c r="AA908" i="8"/>
  <c r="AA892" i="8"/>
  <c r="AA876" i="8"/>
  <c r="AA860" i="8"/>
  <c r="AA1012" i="8"/>
  <c r="AA1002" i="8"/>
  <c r="AB897" i="8"/>
  <c r="AC888" i="8"/>
  <c r="AC881" i="8"/>
  <c r="AA863" i="8"/>
  <c r="AA855" i="8"/>
  <c r="AB848" i="8"/>
  <c r="AA846" i="8"/>
  <c r="AB839" i="8"/>
  <c r="AA823" i="8"/>
  <c r="AC816" i="8"/>
  <c r="AA971" i="8"/>
  <c r="AB923" i="8"/>
  <c r="AB915" i="8"/>
  <c r="AB911" i="8"/>
  <c r="AC908" i="8"/>
  <c r="AC901" i="8"/>
  <c r="AB885" i="8"/>
  <c r="AC876" i="8"/>
  <c r="AC869" i="8"/>
  <c r="AA854" i="8"/>
  <c r="AA837" i="8"/>
  <c r="AA834" i="8"/>
  <c r="AB820" i="8"/>
  <c r="AA811" i="8"/>
  <c r="AB800" i="8"/>
  <c r="AB792" i="8"/>
  <c r="AB784" i="8"/>
  <c r="AB776" i="8"/>
  <c r="AB771" i="8"/>
  <c r="AA758" i="8"/>
  <c r="AA749" i="8"/>
  <c r="AA733" i="8"/>
  <c r="AA717" i="8"/>
  <c r="AA701" i="8"/>
  <c r="AB905" i="8"/>
  <c r="AC896" i="8"/>
  <c r="AC889" i="8"/>
  <c r="AB873" i="8"/>
  <c r="AC864" i="8"/>
  <c r="AA847" i="8"/>
  <c r="AB831" i="8"/>
  <c r="AC824" i="8"/>
  <c r="AA809" i="8"/>
  <c r="AA806" i="8"/>
  <c r="AA788" i="8"/>
  <c r="AA772" i="8"/>
  <c r="AA906" i="8"/>
  <c r="AC841" i="8"/>
  <c r="AC829" i="8"/>
  <c r="AB819" i="8"/>
  <c r="AA810" i="8"/>
  <c r="AB791" i="8"/>
  <c r="AA786" i="8"/>
  <c r="AB755" i="8"/>
  <c r="AA874" i="8"/>
  <c r="AB813" i="8"/>
  <c r="AB779" i="8"/>
  <c r="AA901" i="8"/>
  <c r="AB861" i="8"/>
  <c r="AC853" i="8"/>
  <c r="AC809" i="8"/>
  <c r="AB799" i="8"/>
  <c r="AA794" i="8"/>
  <c r="AC893" i="8"/>
  <c r="AC828" i="8"/>
  <c r="AB803" i="8"/>
  <c r="AA798" i="8"/>
  <c r="AB760" i="8"/>
  <c r="AA753" i="8"/>
  <c r="AB750" i="8"/>
  <c r="AA744" i="8"/>
  <c r="AB741" i="8"/>
  <c r="AB738" i="8"/>
  <c r="AB731" i="8"/>
  <c r="AA724" i="8"/>
  <c r="AB721" i="8"/>
  <c r="AC715" i="8"/>
  <c r="AB699" i="8"/>
  <c r="AA686" i="8"/>
  <c r="AC679" i="8"/>
  <c r="AA670" i="8"/>
  <c r="AC663" i="8"/>
  <c r="AA857" i="8"/>
  <c r="AB767" i="8"/>
  <c r="AB751" i="8"/>
  <c r="AC747" i="8"/>
  <c r="AC726" i="8"/>
  <c r="AB710" i="8"/>
  <c r="AC694" i="8"/>
  <c r="AB683" i="8"/>
  <c r="AC678" i="8"/>
  <c r="AA813" i="8"/>
  <c r="AA736" i="8"/>
  <c r="AB733" i="8"/>
  <c r="AC727" i="8"/>
  <c r="AB711" i="8"/>
  <c r="AA704" i="8"/>
  <c r="AB701" i="8"/>
  <c r="AC695" i="8"/>
  <c r="AA688" i="8"/>
  <c r="AA685" i="8"/>
  <c r="AC730" i="8"/>
  <c r="AB714" i="8"/>
  <c r="AC698" i="8"/>
  <c r="AB675" i="8"/>
  <c r="AA666" i="8"/>
  <c r="AB653" i="8"/>
  <c r="AA764" i="8"/>
  <c r="AA719" i="8"/>
  <c r="AC646" i="8"/>
  <c r="AB626" i="8"/>
  <c r="AC670" i="8"/>
  <c r="AB667" i="8"/>
  <c r="AB647" i="8"/>
  <c r="AA640" i="8"/>
  <c r="AB630" i="8"/>
  <c r="AA628" i="8"/>
  <c r="AB621" i="8"/>
  <c r="AA710" i="8"/>
  <c r="AB658" i="8"/>
  <c r="AB634" i="8"/>
  <c r="AC627" i="8"/>
  <c r="AA608" i="8"/>
  <c r="AA676" i="8"/>
  <c r="AA665" i="8"/>
  <c r="AB659" i="8"/>
  <c r="AA652" i="8"/>
  <c r="AA649" i="8"/>
  <c r="AC643" i="8"/>
  <c r="AA629" i="8"/>
  <c r="AB622" i="8"/>
  <c r="AA605" i="8"/>
  <c r="AA634" i="8"/>
  <c r="AB604" i="8"/>
  <c r="AA599" i="8"/>
  <c r="AA581" i="8"/>
  <c r="AC571" i="8"/>
  <c r="AB560" i="8"/>
  <c r="AA558" i="8"/>
  <c r="AB544" i="8"/>
  <c r="AA542" i="8"/>
  <c r="AB535" i="8"/>
  <c r="AC613" i="8"/>
  <c r="AC606" i="8"/>
  <c r="AB585" i="8"/>
  <c r="AB580" i="8"/>
  <c r="AC575" i="8"/>
  <c r="AA565" i="8"/>
  <c r="AA562" i="8"/>
  <c r="AB553" i="8"/>
  <c r="AC548" i="8"/>
  <c r="AB539" i="8"/>
  <c r="AA529" i="8"/>
  <c r="AA521" i="8"/>
  <c r="AA654" i="8"/>
  <c r="AB635" i="8"/>
  <c r="AB612" i="8"/>
  <c r="AA607" i="8"/>
  <c r="AB589" i="8"/>
  <c r="AC582" i="8"/>
  <c r="AB568" i="8"/>
  <c r="AB559" i="8"/>
  <c r="AC552" i="8"/>
  <c r="AA537" i="8"/>
  <c r="AA534" i="8"/>
  <c r="AA518" i="8"/>
  <c r="AA631" i="8"/>
  <c r="AC614" i="8"/>
  <c r="AB598" i="8"/>
  <c r="AB577" i="8"/>
  <c r="AA570" i="8"/>
  <c r="AB563" i="8"/>
  <c r="AB540" i="8"/>
  <c r="AC533" i="8"/>
  <c r="AB524" i="8"/>
  <c r="AC517" i="8"/>
  <c r="AB514" i="8"/>
  <c r="AB498" i="8"/>
  <c r="AB492" i="8"/>
  <c r="AB565" i="8"/>
  <c r="AA532" i="8"/>
  <c r="AA527" i="8"/>
  <c r="AB521" i="8"/>
  <c r="AB504" i="8"/>
  <c r="AA497" i="8"/>
  <c r="AA483" i="8"/>
  <c r="AA467" i="8"/>
  <c r="AC460" i="8"/>
  <c r="AC569" i="8"/>
  <c r="AC507" i="8"/>
  <c r="AB499" i="8"/>
  <c r="AB493" i="8"/>
  <c r="AC535" i="8"/>
  <c r="AC518" i="8"/>
  <c r="AC516" i="8"/>
  <c r="AB500" i="8"/>
  <c r="AB494" i="8"/>
  <c r="AA487" i="8"/>
  <c r="AA484" i="8"/>
  <c r="AB453" i="8"/>
  <c r="AC445" i="8"/>
  <c r="AB440" i="8"/>
  <c r="AA573" i="8"/>
  <c r="AA541" i="8"/>
  <c r="AC489" i="8"/>
  <c r="AA470" i="8"/>
  <c r="AB450" i="8"/>
  <c r="AA515" i="8"/>
  <c r="AC449" i="8"/>
  <c r="AB431" i="8"/>
  <c r="AC457" i="8"/>
  <c r="AB9" i="8"/>
  <c r="K84" i="4"/>
  <c r="I84" i="4"/>
  <c r="M84" i="4"/>
  <c r="L84" i="4"/>
</calcChain>
</file>

<file path=xl/sharedStrings.xml><?xml version="1.0" encoding="utf-8"?>
<sst xmlns="http://schemas.openxmlformats.org/spreadsheetml/2006/main" count="23779" uniqueCount="5910">
  <si>
    <t>Yeni Kodu</t>
  </si>
  <si>
    <t>Dersin Adı</t>
  </si>
  <si>
    <t>Z/S</t>
  </si>
  <si>
    <t>T</t>
  </si>
  <si>
    <t>U</t>
  </si>
  <si>
    <t>K</t>
  </si>
  <si>
    <t>HS</t>
  </si>
  <si>
    <t>AKTS</t>
  </si>
  <si>
    <t>Unvan</t>
  </si>
  <si>
    <t>Öğretim Üyesi</t>
  </si>
  <si>
    <t>BESP5000</t>
  </si>
  <si>
    <t>Tez</t>
  </si>
  <si>
    <t>BESP5001</t>
  </si>
  <si>
    <t>Seminer</t>
  </si>
  <si>
    <t>BESP5050</t>
  </si>
  <si>
    <t>Spor Bilimlerinde Araştırma Yöntemleri ve Yayın Etiği</t>
  </si>
  <si>
    <t>GÜZ</t>
  </si>
  <si>
    <t>BESP5051</t>
  </si>
  <si>
    <t>Spor Bil.Makale İnceleme</t>
  </si>
  <si>
    <t>BHR</t>
  </si>
  <si>
    <t>Sporun Fizyolojik Temelleri</t>
  </si>
  <si>
    <t>Yetenek Seçimi ve Sportif Yönlendirme</t>
  </si>
  <si>
    <t>Antrenman Bilimi</t>
  </si>
  <si>
    <t>Motor Öğrenme</t>
  </si>
  <si>
    <t>Sporda Beslenme</t>
  </si>
  <si>
    <t>BESP5106</t>
  </si>
  <si>
    <t>Rekreasyonda Program Geliştirme ve Planlama</t>
  </si>
  <si>
    <t>Sporda Beceri Öğrenimi ve Performans</t>
  </si>
  <si>
    <t>BESP5108</t>
  </si>
  <si>
    <t>Sporda Etkinlik Yönetimi</t>
  </si>
  <si>
    <t>BESP5109</t>
  </si>
  <si>
    <t>Spor Tesisleri ve İşletmeciliği</t>
  </si>
  <si>
    <t>BESP5110</t>
  </si>
  <si>
    <t>Spor Ekonomisi ve Pazarlama</t>
  </si>
  <si>
    <t>BESP5111</t>
  </si>
  <si>
    <t>Sporda Yönetim ve Organizasyon</t>
  </si>
  <si>
    <t>BESP5112</t>
  </si>
  <si>
    <t>Spor Kulüpleri Yönetimi</t>
  </si>
  <si>
    <t>BESP5113</t>
  </si>
  <si>
    <t>Beden Eğitimi ve Sporda Liderlik</t>
  </si>
  <si>
    <t>BESP5114</t>
  </si>
  <si>
    <t>Spor Yönetiminde İnsan Kaynakları</t>
  </si>
  <si>
    <t>BESP5115</t>
  </si>
  <si>
    <t>Kamu ve Boş Zaman Hizmetleri</t>
  </si>
  <si>
    <t>BESP5116</t>
  </si>
  <si>
    <t>Macera Eğitimi</t>
  </si>
  <si>
    <t>BESP5117</t>
  </si>
  <si>
    <t>Algılanan Beden Okuryazarlığı</t>
  </si>
  <si>
    <t>BESP5118</t>
  </si>
  <si>
    <t>Spor Bilimlerinde Karma Araştırma Yaklaşımı</t>
  </si>
  <si>
    <t>BESP5119</t>
  </si>
  <si>
    <t>Rekreasyon Yönetiminde Halkla İlişkiler</t>
  </si>
  <si>
    <t>BESP5120</t>
  </si>
  <si>
    <t>Engellilerde Beden Eğitimi ve Spor Uygulamaları</t>
  </si>
  <si>
    <t>Spor Antropolojisi Araştırmaları</t>
  </si>
  <si>
    <t>Sporda Performans Testleri</t>
  </si>
  <si>
    <t>BESP5123</t>
  </si>
  <si>
    <t xml:space="preserve">Çevresel Spor Yönetimi </t>
  </si>
  <si>
    <t>BESP5124</t>
  </si>
  <si>
    <t>Rekreasyon ve Ekolojik Çevre</t>
  </si>
  <si>
    <t>BESP5125</t>
  </si>
  <si>
    <t>Boş Zaman ve Rekreasyon Ortamlarını Yönetmek</t>
  </si>
  <si>
    <t>Spor Kulüpleri ve Tesisleri işletmeciliği</t>
  </si>
  <si>
    <t>Doç. Dr.</t>
  </si>
  <si>
    <t>Akın ÇELİK</t>
  </si>
  <si>
    <t>Spor Organizasyonlarda Çatışma Yöntemi</t>
  </si>
  <si>
    <t>Antrenman Periodlaması Kuramı</t>
  </si>
  <si>
    <t>Hamit CİHAN</t>
  </si>
  <si>
    <t>Kas Fizyolojisi Laboratuar Yöntemleri</t>
  </si>
  <si>
    <t>Çocuklarda Yetenek Belirleme Testleri</t>
  </si>
  <si>
    <t>Vedat AYAN</t>
  </si>
  <si>
    <t>Çocuk ve Genç Antrenmanı</t>
  </si>
  <si>
    <t>BESP8008</t>
  </si>
  <si>
    <t xml:space="preserve">Spor Turizmi </t>
  </si>
  <si>
    <t>Fatih BEKTAŞ</t>
  </si>
  <si>
    <t>BESP8009</t>
  </si>
  <si>
    <t>Sporda Risk Yönetimi</t>
  </si>
  <si>
    <t>Çocuklarda Hareket Eğitimi ve Oyun</t>
  </si>
  <si>
    <t>Selami YÜKSEK</t>
  </si>
  <si>
    <t>Çocuklarda Performans Test Protokolleri</t>
  </si>
  <si>
    <t>BESP8012</t>
  </si>
  <si>
    <t>Rekreasyonel Açık Alanların Haritalandırılması</t>
  </si>
  <si>
    <t>Buket ÖZDEMİR IŞIK</t>
  </si>
  <si>
    <t>Dr. Öğr. Üyesi</t>
  </si>
  <si>
    <t>Mustafa BAŞ</t>
  </si>
  <si>
    <t>Erman ÖNCÜ</t>
  </si>
  <si>
    <t>BSE5000</t>
  </si>
  <si>
    <t>BSE5001</t>
  </si>
  <si>
    <t>BSE5051</t>
  </si>
  <si>
    <t>Beden Eğitimi ve Sporun Pedagojik Temelleri</t>
  </si>
  <si>
    <t>BSE5100</t>
  </si>
  <si>
    <t>Beden Eğitimi ve Sporun Sosyalojik Temelleri</t>
  </si>
  <si>
    <t>BSE5101</t>
  </si>
  <si>
    <t>Beden Eğitimi ve Sporun Tarihi Temelleri</t>
  </si>
  <si>
    <t>BSE5102</t>
  </si>
  <si>
    <t>Beden Eğitimi ve Sporun Psikolojik Temelleri</t>
  </si>
  <si>
    <t>BSE5103</t>
  </si>
  <si>
    <t>Olimpizm ve Olimpik Oyunlar</t>
  </si>
  <si>
    <t>BSE5104</t>
  </si>
  <si>
    <t>Beden Eğitimi ve Sporda Güncel Araştırma Konuları</t>
  </si>
  <si>
    <t>BSE5105</t>
  </si>
  <si>
    <t>Spor Bilimlerinde Akademik Yazım ve Sunum Teknikleri</t>
  </si>
  <si>
    <t>BSE5106</t>
  </si>
  <si>
    <t>Spor Bilimlerinde Nitel Araştırma Yaklaşımı</t>
  </si>
  <si>
    <t>BSE5107</t>
  </si>
  <si>
    <t>Beden Eğitimi ve Sporun Felsefi Temelleri</t>
  </si>
  <si>
    <t>BSE5108</t>
  </si>
  <si>
    <t>Spor Bilimlerinde Nicel Veri Analizi</t>
  </si>
  <si>
    <t>BSE5109</t>
  </si>
  <si>
    <t>Beden Eğitimi ve Sporda Öğretim Yaklaşımları</t>
  </si>
  <si>
    <t>BSE5110</t>
  </si>
  <si>
    <t>Beden Eğitimi ve Sporda Meslek Eğitimi</t>
  </si>
  <si>
    <t>BSE5111</t>
  </si>
  <si>
    <t>Fiziksel Aktivite ve Sağlık</t>
  </si>
  <si>
    <t>BSE5112</t>
  </si>
  <si>
    <t>Okul Çağı Diyabetli Çocuklar ve Egzersiz</t>
  </si>
  <si>
    <t>BSE5113</t>
  </si>
  <si>
    <t>Beden Eğitimi ve Sporda Hareket Eğitimi</t>
  </si>
  <si>
    <t>BSE5114</t>
  </si>
  <si>
    <t>Hipokinetik Hastalıklar ve Spor Eğitimi</t>
  </si>
  <si>
    <t>BSE8000</t>
  </si>
  <si>
    <t>Spor Endüstrisi</t>
  </si>
  <si>
    <t>BSE8001</t>
  </si>
  <si>
    <t>Toplum Kültürü ve Spor</t>
  </si>
  <si>
    <t>BSE8002</t>
  </si>
  <si>
    <t>Spora Katılımı Etkileyen Faktörler</t>
  </si>
  <si>
    <t>Prof. Dr.</t>
  </si>
  <si>
    <t>BSE8003</t>
  </si>
  <si>
    <t>Sporda Öz-YeterliK Algısı</t>
  </si>
  <si>
    <t>BSE8004</t>
  </si>
  <si>
    <t>Spor Yönetiminde Güncel Yaklaşımlar</t>
  </si>
  <si>
    <t>İdiris YILMAZ</t>
  </si>
  <si>
    <t>BSE8005</t>
  </si>
  <si>
    <t>Beden Eğiitmi Öğretimini Planlama ve Değerlendirme</t>
  </si>
  <si>
    <t>BSE8006</t>
  </si>
  <si>
    <t>Fiziksel Aktivite ve Sosyal Görünüş Kaygısı</t>
  </si>
  <si>
    <t>Serdar ALEMDAĞ</t>
  </si>
  <si>
    <t>BSE8007</t>
  </si>
  <si>
    <t>Fiziksel Aktiviteye Katılımda Çevre Faktörü</t>
  </si>
  <si>
    <t>BSE8008</t>
  </si>
  <si>
    <t>Bireysel Farklılıkların spor Eğitimine Yansımaları</t>
  </si>
  <si>
    <t>Ceyhun ALEMDAĞ</t>
  </si>
  <si>
    <t>BSE8009</t>
  </si>
  <si>
    <t>Spor Bilimlerinde Metodolojik Farklılaşma</t>
  </si>
  <si>
    <t>BSE8010</t>
  </si>
  <si>
    <t>Sağlık Amaçlı Egzersiz Yaklaşımları</t>
  </si>
  <si>
    <t>Tamer CİVİL</t>
  </si>
  <si>
    <t>BTE5000</t>
  </si>
  <si>
    <t>BTE5001</t>
  </si>
  <si>
    <t>Eğitim Teknolojilerinde Araştırma Yöntemleri ve Yayın Etiği</t>
  </si>
  <si>
    <t>BTE5051</t>
  </si>
  <si>
    <t>Eğitim Teknolojilerinde Temel Kavramlar</t>
  </si>
  <si>
    <t>BTE5100</t>
  </si>
  <si>
    <t>Eletronik Mentörlük</t>
  </si>
  <si>
    <t>BTE5101</t>
  </si>
  <si>
    <t>Sanal Sınıflarda Öğretim Tasarımı</t>
  </si>
  <si>
    <t>BTE5102</t>
  </si>
  <si>
    <t>Stem Eğitiminde Robotik</t>
  </si>
  <si>
    <t>BTE5103</t>
  </si>
  <si>
    <t>Eğitim Teknolojileri ve Web Arayüzlerinde Kullanılabilirlik</t>
  </si>
  <si>
    <t>BTE5104</t>
  </si>
  <si>
    <t>Okullarda Algoritmik Düşünme ve Programlama Öğretimi</t>
  </si>
  <si>
    <t>BTE5105</t>
  </si>
  <si>
    <t>Kavram Öğretimine Yönelik Materyal Geliştirme</t>
  </si>
  <si>
    <t>BTE5106</t>
  </si>
  <si>
    <t xml:space="preserve">Öğretim Tasarımı Modelleri </t>
  </si>
  <si>
    <t>BTE5107</t>
  </si>
  <si>
    <t>Eğitsel Bilgisayar Oyunu Tasarımı</t>
  </si>
  <si>
    <t>BTE5108</t>
  </si>
  <si>
    <t>İnsan Bilgisayar Etkileşimi ve Kullanılabilirlik</t>
  </si>
  <si>
    <t>BTE5109</t>
  </si>
  <si>
    <t>Dijital Pedagoji: Yeni Teknolojiler ve Güncel Uygulamalar</t>
  </si>
  <si>
    <t>BTE5110</t>
  </si>
  <si>
    <t>Tasarım Tabanlı Araştırma</t>
  </si>
  <si>
    <t>BTE5111</t>
  </si>
  <si>
    <t xml:space="preserve">Elektronik Ders Kitabı Tasarımı </t>
  </si>
  <si>
    <t>BTE5112</t>
  </si>
  <si>
    <t>Dijital Öyküleme</t>
  </si>
  <si>
    <t>BTE5113</t>
  </si>
  <si>
    <t>Disiplinlerarası Dijital İçerik Geliştirme</t>
  </si>
  <si>
    <t>BTE5114</t>
  </si>
  <si>
    <t>Eğitim Teknolojileri Araştırmalarında Disiplinler Arası Yaklaşımlar</t>
  </si>
  <si>
    <t>BTE5115</t>
  </si>
  <si>
    <t>Uzaktan Eğitimde Planlama, Yönetim ve Program Değerlendirme</t>
  </si>
  <si>
    <t>BTE5116</t>
  </si>
  <si>
    <t>Sanal ve Genişletilmiş Ortamlarda Öğrenme</t>
  </si>
  <si>
    <t>BTE5117</t>
  </si>
  <si>
    <t>New Trends and Issues in Information and Communication Technologies</t>
  </si>
  <si>
    <t>BTE5118</t>
  </si>
  <si>
    <t>Instructional Message Design with Communication Technologies</t>
  </si>
  <si>
    <t>BTE5119</t>
  </si>
  <si>
    <t>Okullarda Yapay Zeka Öğretimi</t>
  </si>
  <si>
    <t>BTE8000</t>
  </si>
  <si>
    <t>Bilgisayar Destekli Kavram Haritaları Yoluyla Programlama Öğretimi</t>
  </si>
  <si>
    <t>Ali Kürşat ERÜMİT</t>
  </si>
  <si>
    <t>BTE8001</t>
  </si>
  <si>
    <t>Programlama Öğretiminde Ters_Yüz Sınıf Yönteminin Uygulaması</t>
  </si>
  <si>
    <t>BTE8002</t>
  </si>
  <si>
    <t>Eğitimde Grafik Örgütleyicilerin Kullanımı</t>
  </si>
  <si>
    <t>Esra KELEŞ</t>
  </si>
  <si>
    <t>BTE8003</t>
  </si>
  <si>
    <t>Bilgisayar Öğretiminde Alternatif Ölçme ve Değerlendirme</t>
  </si>
  <si>
    <t>BTE8004</t>
  </si>
  <si>
    <t>Etkili Öğrenme İçin Teknolojiler ve Uyg.</t>
  </si>
  <si>
    <t>Hasan KARAL</t>
  </si>
  <si>
    <t>BTE8005</t>
  </si>
  <si>
    <t>Eğitsel Oyunlarda Kullanıcı Memnuniyeti</t>
  </si>
  <si>
    <t>Alper ŞİMŞEK</t>
  </si>
  <si>
    <t>BTE8006</t>
  </si>
  <si>
    <t>Yansıtıcı Videoların Öğretmen Eğitiminde Kullanımı</t>
  </si>
  <si>
    <t>BTE8007</t>
  </si>
  <si>
    <t xml:space="preserve">Pedagojik Ajan Tasarımı </t>
  </si>
  <si>
    <t>Sakine ÖNGÖZ</t>
  </si>
  <si>
    <t>BTE8008</t>
  </si>
  <si>
    <t>Web Tabanlı Ödev uygulamaları</t>
  </si>
  <si>
    <t>BTE8009</t>
  </si>
  <si>
    <t>Görme engelli bireyler için Web sayfası geliştirme</t>
  </si>
  <si>
    <t>Zeynep TATLI</t>
  </si>
  <si>
    <t>BTE8010</t>
  </si>
  <si>
    <t>Çevrimiçi Ölçme Değerlendirme Ortamları ve Uygulamaları</t>
  </si>
  <si>
    <t>BTE8011</t>
  </si>
  <si>
    <t>Çevrimiçi Öğrenme Ortamlarında Süreç Değerlendirme ve Geribildirim</t>
  </si>
  <si>
    <t>Yasemin KARAL</t>
  </si>
  <si>
    <t>BTE8012</t>
  </si>
  <si>
    <t xml:space="preserve">Formal Öğretimde Teknoloji Planlaması ve Teknoloji Liderliği </t>
  </si>
  <si>
    <t>Ünal ÇAKIROĞLU</t>
  </si>
  <si>
    <t>ETU5500</t>
  </si>
  <si>
    <t>Araştırma Yöntem ve Teknikleri</t>
  </si>
  <si>
    <t>Güz</t>
  </si>
  <si>
    <t>ETU5501</t>
  </si>
  <si>
    <t>Eğitim Teknolojilerinin Temelleri</t>
  </si>
  <si>
    <t>ETU5502</t>
  </si>
  <si>
    <t>Eğitimde Yeni Teknolojiler ve Dönüşümler</t>
  </si>
  <si>
    <t>ETU5503</t>
  </si>
  <si>
    <t>Uzaktan Eğitim</t>
  </si>
  <si>
    <t>ETU5504</t>
  </si>
  <si>
    <t>Bilişim Toplumunda Güvenlik ve Etik</t>
  </si>
  <si>
    <t>ETU5505</t>
  </si>
  <si>
    <t>Öğretim Tasarımı Kuram ve Uygulamalar</t>
  </si>
  <si>
    <t>ETU5550</t>
  </si>
  <si>
    <t>Çokluortam Uygulamaları</t>
  </si>
  <si>
    <t>ETU5551</t>
  </si>
  <si>
    <t>E-Öğrenme Ortamları</t>
  </si>
  <si>
    <t>ETU5552</t>
  </si>
  <si>
    <t>İstatistiksel Veri Analizi</t>
  </si>
  <si>
    <t>ETU5553</t>
  </si>
  <si>
    <t>Okullarda Teknoloji Entegrasyonu</t>
  </si>
  <si>
    <t>ETU5999</t>
  </si>
  <si>
    <t>Dönem Projesi</t>
  </si>
  <si>
    <t>RPD5000</t>
  </si>
  <si>
    <t>RPD5001</t>
  </si>
  <si>
    <t>RPD5050</t>
  </si>
  <si>
    <t>Bilimsel Araştırma Teknikleri ve Yayın Etiği</t>
  </si>
  <si>
    <t>RPD5051</t>
  </si>
  <si>
    <t>Bireysel Psk. Dan. Uygula.</t>
  </si>
  <si>
    <t>RPD5100</t>
  </si>
  <si>
    <t>Grupla Psk. Dan. Uygulaması</t>
  </si>
  <si>
    <t>RPD5101</t>
  </si>
  <si>
    <t>Meslek Danışmanlığı Uygulaması</t>
  </si>
  <si>
    <t>RPD5102</t>
  </si>
  <si>
    <t>Psikolojik Danışma Yak.</t>
  </si>
  <si>
    <t>RPD5103</t>
  </si>
  <si>
    <t>Psikopatoloji</t>
  </si>
  <si>
    <t>RPD5104</t>
  </si>
  <si>
    <t>Gelişimsel Rehberlik</t>
  </si>
  <si>
    <t>RPD5105</t>
  </si>
  <si>
    <t>Öğrenme Güçlükleri</t>
  </si>
  <si>
    <t>RPD5106</t>
  </si>
  <si>
    <t>Sosyal Bilişsellik</t>
  </si>
  <si>
    <t>RPD5107</t>
  </si>
  <si>
    <t>İletişim ve İnsan İlş. Kur.</t>
  </si>
  <si>
    <t>RPD5108</t>
  </si>
  <si>
    <t>Deneysel Araştırmalar</t>
  </si>
  <si>
    <t>RPD5109</t>
  </si>
  <si>
    <t>Çağdaş Öğrenme Kuramları</t>
  </si>
  <si>
    <t>RPD5111</t>
  </si>
  <si>
    <t>Psikolojik Danışma Süreci ve Terapötik Beceriler</t>
  </si>
  <si>
    <t>RPD5112</t>
  </si>
  <si>
    <t>Öğrenci Kişilik Hiz. ve Reh.</t>
  </si>
  <si>
    <t>RPD5113</t>
  </si>
  <si>
    <t>Psk.Ölç. ve Değ. Uygulama.</t>
  </si>
  <si>
    <t>RPD5114</t>
  </si>
  <si>
    <t>Aile Rehberliği</t>
  </si>
  <si>
    <t>RPD5115</t>
  </si>
  <si>
    <t xml:space="preserve">Davranış Bil. İstatistik </t>
  </si>
  <si>
    <t>RPD5116</t>
  </si>
  <si>
    <t>Bilişsel Davranışçı Değ. Sür.</t>
  </si>
  <si>
    <t>RPD5117</t>
  </si>
  <si>
    <t>Nitel Araştırma. Veri Analizi</t>
  </si>
  <si>
    <t>RPD5118</t>
  </si>
  <si>
    <t>Ergenlik Psikolojisinde Güncel Konular</t>
  </si>
  <si>
    <t>RPD5119</t>
  </si>
  <si>
    <t xml:space="preserve">Eğitim Yönetiminde İletişim ve Yönetsel Etkililik </t>
  </si>
  <si>
    <t>RPD5120</t>
  </si>
  <si>
    <t>Yetişkin Eğitimi</t>
  </si>
  <si>
    <t>RPD5121</t>
  </si>
  <si>
    <t>Duygusal Zeka Gelişimi ve Yaratıcı Drama</t>
  </si>
  <si>
    <t>RPD5122</t>
  </si>
  <si>
    <t>Kendini Geliştirme ve Yenileşim</t>
  </si>
  <si>
    <t>RPD5123</t>
  </si>
  <si>
    <t>Çok Değişkenli Analizler</t>
  </si>
  <si>
    <t>RPD5124</t>
  </si>
  <si>
    <t>Yapısal Eşitlik Modellemesi</t>
  </si>
  <si>
    <t>RPD5125</t>
  </si>
  <si>
    <t>Çocuklar için Psikolojik Testler</t>
  </si>
  <si>
    <t>RPD5126</t>
  </si>
  <si>
    <t>Yas Danışmanlığı</t>
  </si>
  <si>
    <t>RPD5127</t>
  </si>
  <si>
    <t>Yaşlılarda Psikolojik Danışma</t>
  </si>
  <si>
    <t>RPD5128</t>
  </si>
  <si>
    <t>Anksiyete ve Müdahale Yaklaşımları</t>
  </si>
  <si>
    <t>RPD5129</t>
  </si>
  <si>
    <t>Geniş Ölçekli Testler ve Değerlendirme</t>
  </si>
  <si>
    <t>RPD5130</t>
  </si>
  <si>
    <t>Üst Düzey Zihinsel Becerilerin Ölçülmesi</t>
  </si>
  <si>
    <t>RPD5131</t>
  </si>
  <si>
    <t>İleri Eğitim Psikolojisi</t>
  </si>
  <si>
    <t>RPD5132</t>
  </si>
  <si>
    <t>SPSS ile Veri Analizine Giriş</t>
  </si>
  <si>
    <t>RPD5133</t>
  </si>
  <si>
    <t>Oyunla Psikolojik Danışma Kapsamlı Teori ve Uygulamaları</t>
  </si>
  <si>
    <t>RPD5134</t>
  </si>
  <si>
    <t>Evlilik Öncesi Psikolojik Danışma</t>
  </si>
  <si>
    <t>RPD5135</t>
  </si>
  <si>
    <t>Çevrimiçi Psikolojik Danışma</t>
  </si>
  <si>
    <t>RPD5136</t>
  </si>
  <si>
    <t>Psikobiyografik Analiz</t>
  </si>
  <si>
    <t>RPD8000</t>
  </si>
  <si>
    <t>Terapötik Süreçte Danışman</t>
  </si>
  <si>
    <t>Hatice ODACI</t>
  </si>
  <si>
    <t>RPD8001</t>
  </si>
  <si>
    <t>Sosyal Öz-Yeterlilik Kuramları</t>
  </si>
  <si>
    <t>RPD8002</t>
  </si>
  <si>
    <t>Gestalt Terapi ve Yaşam Becerileri</t>
  </si>
  <si>
    <t>Mustafa ŞAHİN</t>
  </si>
  <si>
    <t>RPD8003</t>
  </si>
  <si>
    <t>Spor Psikolojisi ve Motivasyon</t>
  </si>
  <si>
    <t>RPD8004</t>
  </si>
  <si>
    <t>Kültür ve Psikolojik Danışma</t>
  </si>
  <si>
    <t>Hikmet YAZICI</t>
  </si>
  <si>
    <t>RPD8005</t>
  </si>
  <si>
    <t>PDR Alanının Sorunları</t>
  </si>
  <si>
    <t>RPD8006</t>
  </si>
  <si>
    <t>Erken çocukluk döneminde aile eğitimi ve rehberlik</t>
  </si>
  <si>
    <t>Zehra Nesrin BİROL</t>
  </si>
  <si>
    <t>RPD8007</t>
  </si>
  <si>
    <t>Bağımlılık Danışmanlığı</t>
  </si>
  <si>
    <t>RPD8008</t>
  </si>
  <si>
    <t>Davranışın Fizyolojik Temelleri</t>
  </si>
  <si>
    <t>RPD8009</t>
  </si>
  <si>
    <t>Kollektif Başa Cıkma Stilleri</t>
  </si>
  <si>
    <t>RPD8010</t>
  </si>
  <si>
    <t>Erken Çocukluk Dönemi Sosyal Beceri Gelişimi</t>
  </si>
  <si>
    <t>Fatih KOCA</t>
  </si>
  <si>
    <t>RPD8011</t>
  </si>
  <si>
    <t>Erken Çocukluk Dönemi Sınıf İçi Davranış Problemleri</t>
  </si>
  <si>
    <t>RPD8012</t>
  </si>
  <si>
    <t>Çocuklarda ve Ergenlerde Duygusal Düzenleme</t>
  </si>
  <si>
    <t>Serpil REİSOĞLU</t>
  </si>
  <si>
    <t>RPD8013</t>
  </si>
  <si>
    <t>DEHB'li Çocuklar ve Aileleriyle Psikolojik Danışma</t>
  </si>
  <si>
    <t>RPD8014</t>
  </si>
  <si>
    <t>Bilişsel Davranışçı Grup Terapileri</t>
  </si>
  <si>
    <t>Ayşe KALYON</t>
  </si>
  <si>
    <t>RPD8015</t>
  </si>
  <si>
    <t>Çocuk ve Ergenlerde Anksiyete</t>
  </si>
  <si>
    <t>RPD8016</t>
  </si>
  <si>
    <t>Psikolojik Travma ve Travmaya Müdahale</t>
  </si>
  <si>
    <t>EYÖ5000</t>
  </si>
  <si>
    <t>EYÖ5001</t>
  </si>
  <si>
    <t>EYÖ5050</t>
  </si>
  <si>
    <t>Bilimsel Araştırma ve Yayın Etiği</t>
  </si>
  <si>
    <t>EYÖ5051</t>
  </si>
  <si>
    <t>Eğitim ve Okul Yönetiminde Örnek Olaylar</t>
  </si>
  <si>
    <t>EYÖ5100</t>
  </si>
  <si>
    <t>Eğitim Yönetim Bilimine Giriş</t>
  </si>
  <si>
    <t>EYÖ5101</t>
  </si>
  <si>
    <t>Çağdaş Eğitim Denetimi</t>
  </si>
  <si>
    <t>EYÖ5102</t>
  </si>
  <si>
    <t>Liderlik ve Liderlik Eğitimi</t>
  </si>
  <si>
    <t>EYÖ5103</t>
  </si>
  <si>
    <t>İnsan Kaynakları Yönetimi</t>
  </si>
  <si>
    <t>EYÖ5104</t>
  </si>
  <si>
    <t>Okul Kültürü ve Yönetimi</t>
  </si>
  <si>
    <t>EYÖ5105</t>
  </si>
  <si>
    <t>Eğitim Ekonomisi ve Planlaması</t>
  </si>
  <si>
    <t>EYÖ5106</t>
  </si>
  <si>
    <t>Türk Eğitim Sisteminde Güncel Konular</t>
  </si>
  <si>
    <t>EYÖ5107</t>
  </si>
  <si>
    <t>Eğitim Denetiminde Yeni Yaklaşımlar</t>
  </si>
  <si>
    <t>EYÖ5108</t>
  </si>
  <si>
    <t>Karşılaştırmalı Eğitim Yönetimi</t>
  </si>
  <si>
    <t>EYÖ5109</t>
  </si>
  <si>
    <t>Örgüt Geliştirme</t>
  </si>
  <si>
    <t>EYÖ5110</t>
  </si>
  <si>
    <t>Örgütsel Psikoloji</t>
  </si>
  <si>
    <t>EYÖ5111</t>
  </si>
  <si>
    <t xml:space="preserve">Eğitim Örgütlerinde Değişim Yönetimi  </t>
  </si>
  <si>
    <t>EYÖ5112</t>
  </si>
  <si>
    <t xml:space="preserve">Örgütsel İletişim </t>
  </si>
  <si>
    <t>EYÖ5113</t>
  </si>
  <si>
    <t>Hizmet İçi Eğitim ve Yönetimi</t>
  </si>
  <si>
    <t>EYÖ5114</t>
  </si>
  <si>
    <t xml:space="preserve">Okul İşletmeciliği  </t>
  </si>
  <si>
    <t>EYÖ5115</t>
  </si>
  <si>
    <t xml:space="preserve">Okul Çevre İlişkileri                                                                                 </t>
  </si>
  <si>
    <t>EYÖ5116</t>
  </si>
  <si>
    <t xml:space="preserve">Eğitimde Toplam Kalite Yönetimi </t>
  </si>
  <si>
    <t>EYÖ5117</t>
  </si>
  <si>
    <t xml:space="preserve">Eğitim Yönetiminde İnsan İlişkileri  </t>
  </si>
  <si>
    <t>EYÖ5118</t>
  </si>
  <si>
    <t xml:space="preserve">Örgüt ve Yönetim </t>
  </si>
  <si>
    <t>EYÖ5119</t>
  </si>
  <si>
    <t xml:space="preserve">Eğitim Yönetiminde Kuram ve Uygulama </t>
  </si>
  <si>
    <t>EYÖ5120</t>
  </si>
  <si>
    <t>Eğitim Örgütlerinde Çatışma Yönetimi</t>
  </si>
  <si>
    <t>EYÖ5121</t>
  </si>
  <si>
    <t>Eğitim Hukuku</t>
  </si>
  <si>
    <t>EYÖ5122</t>
  </si>
  <si>
    <t>Grup Dinamiği</t>
  </si>
  <si>
    <t>EYÖ5123</t>
  </si>
  <si>
    <t>Eğitimde Değişme ve Yenileşme</t>
  </si>
  <si>
    <t>EYÖ5124</t>
  </si>
  <si>
    <t>Yönetim Felsefesi</t>
  </si>
  <si>
    <t>EYÖ5125</t>
  </si>
  <si>
    <t>Eğitim Yönetiminde Etik</t>
  </si>
  <si>
    <t>EYÖ5126</t>
  </si>
  <si>
    <t>Sınıf Yönetiminde Örnek Olaylar</t>
  </si>
  <si>
    <t>EYÖ5127</t>
  </si>
  <si>
    <t>Örgütsel Stres ve Yönetimi</t>
  </si>
  <si>
    <t>EYÖ5128</t>
  </si>
  <si>
    <t>Eğitim Yöneticilerinin Kendini Geliştirme ve Etkililik</t>
  </si>
  <si>
    <t>EYÖ8000</t>
  </si>
  <si>
    <t>Okul Yöneticiliği Mevzuatı</t>
  </si>
  <si>
    <t>EYÖ8001</t>
  </si>
  <si>
    <t>Etkili Okul Yöneticiliği ve Denetçiliği</t>
  </si>
  <si>
    <t>EYÖ8002</t>
  </si>
  <si>
    <t>Örgütsel İmaj ve Yönetim</t>
  </si>
  <si>
    <t>Hülya KASAPOĞLU TANKUTAY</t>
  </si>
  <si>
    <t>EYÖ8003</t>
  </si>
  <si>
    <t>Türk Eğitim Sisteminde Yapı, İşleyiş, Süreçler ve Sorunlar</t>
  </si>
  <si>
    <t>EYÖ8004</t>
  </si>
  <si>
    <t>Türk Eğitim Sisteminde İnsan Kaynakları Yönetimi ve Sorunları</t>
  </si>
  <si>
    <t>Eşref NURAL</t>
  </si>
  <si>
    <t>EYÖU5500</t>
  </si>
  <si>
    <t>Eğitim Yönetimine Giriş</t>
  </si>
  <si>
    <t>EYÖU5501</t>
  </si>
  <si>
    <t>EYÖU5502</t>
  </si>
  <si>
    <t>Eğitim Planlaması ve Ekon.</t>
  </si>
  <si>
    <t>EYÖU5503</t>
  </si>
  <si>
    <t>Davranış Bilimlerinde Araş.</t>
  </si>
  <si>
    <t>EYÖU5504</t>
  </si>
  <si>
    <t>Eğitim Yönt. Örnek Olaylar</t>
  </si>
  <si>
    <t>EYÖU5505</t>
  </si>
  <si>
    <t>Karşılaştırmalı Eğitim Yön.</t>
  </si>
  <si>
    <t>EYÖU5506</t>
  </si>
  <si>
    <t>EYÖU5507</t>
  </si>
  <si>
    <t>EYÖU5508</t>
  </si>
  <si>
    <t>Liderlik ve Liderlik Eğt.</t>
  </si>
  <si>
    <t>EYÖU5509</t>
  </si>
  <si>
    <t>Eğitim Yön. Yeni Yaklaşım.</t>
  </si>
  <si>
    <t>EYÖU5999</t>
  </si>
  <si>
    <t>HIRU5500</t>
  </si>
  <si>
    <t xml:space="preserve">Pazarlamada Güncel Konular </t>
  </si>
  <si>
    <t>HIRU5502</t>
  </si>
  <si>
    <t>Kurumsal İletişim Planlaması</t>
  </si>
  <si>
    <t>HIRU5503</t>
  </si>
  <si>
    <t>Halkla İlişkilerde Temel Kavramlar</t>
  </si>
  <si>
    <t>HIRU5505</t>
  </si>
  <si>
    <t>Reklam Kuramları</t>
  </si>
  <si>
    <t>HIRU5550</t>
  </si>
  <si>
    <t>Yöntembilim</t>
  </si>
  <si>
    <t>HIRU5551</t>
  </si>
  <si>
    <t xml:space="preserve">Etkili İletişim  </t>
  </si>
  <si>
    <t>HIRU5553</t>
  </si>
  <si>
    <t>Medyada Toplumsal Cinsiyet</t>
  </si>
  <si>
    <t>HIRU5999</t>
  </si>
  <si>
    <t>İnsan Hakları Teorisi</t>
  </si>
  <si>
    <t>KHKI5503</t>
  </si>
  <si>
    <t>Uygulamada Vergi Ceza Hukuku</t>
  </si>
  <si>
    <t>KHKI5506</t>
  </si>
  <si>
    <t>Ceza Hukukunda Hukuka Uygunluk Nedenleri</t>
  </si>
  <si>
    <t>KHKI5550</t>
  </si>
  <si>
    <t>Ceza Muhakemesinde Koruma Tedbirleri</t>
  </si>
  <si>
    <t>İdari Yargıda Adil Yargılanma Hakkı</t>
  </si>
  <si>
    <t>KHKI5556</t>
  </si>
  <si>
    <t>Vergi İcra Hukuku</t>
  </si>
  <si>
    <t>KHKI5999</t>
  </si>
  <si>
    <t>TÜEU5500</t>
  </si>
  <si>
    <t>Türkçe Öğretiminde Çağdaş Yaklaşımlar</t>
  </si>
  <si>
    <t>TÜEU5501</t>
  </si>
  <si>
    <t>Cumhuriyet Dönemi Kültür ve Eğitim Politikaları</t>
  </si>
  <si>
    <t>TÜEU5502</t>
  </si>
  <si>
    <t xml:space="preserve">Okuma Kültürünün Temelleri </t>
  </si>
  <si>
    <t>TÜEU5503</t>
  </si>
  <si>
    <t>Değerler Eğitimi ve Türk Edebiyatı</t>
  </si>
  <si>
    <t>TÜEU5504</t>
  </si>
  <si>
    <t>Çağdaş Gelişmeler Işığında Ana Dili Öğretimi</t>
  </si>
  <si>
    <t>TÜEU5505</t>
  </si>
  <si>
    <t>Dil Edinimi</t>
  </si>
  <si>
    <t>TÜEU5550</t>
  </si>
  <si>
    <t>Yabancılara ve Yurt Dışındaki Türklere Türkiye Türkçesi Öğretimi</t>
  </si>
  <si>
    <t>TÜEU5551</t>
  </si>
  <si>
    <t xml:space="preserve">Eğitimde Araştırma Yöntemleri  </t>
  </si>
  <si>
    <t>TÜEU5552</t>
  </si>
  <si>
    <t>Edebiyat Eğitiminin Temel Meseleleri</t>
  </si>
  <si>
    <t>TÜEU5553</t>
  </si>
  <si>
    <t>Tarihsel Süreçte Türkçe</t>
  </si>
  <si>
    <t>TÜEU5999</t>
  </si>
  <si>
    <t>SNEU5500</t>
  </si>
  <si>
    <t>Sınıf Öğretmenliğinde Araştırma Yöntemleri</t>
  </si>
  <si>
    <t>SNEU5501</t>
  </si>
  <si>
    <t>SNEU5502</t>
  </si>
  <si>
    <t>İlkokulda Uyumsuz Çocukların Eğitimi</t>
  </si>
  <si>
    <t>SNEU5503</t>
  </si>
  <si>
    <t>İlkokullarda Teknoloji Destekli Eğitim</t>
  </si>
  <si>
    <t>SNEU5504</t>
  </si>
  <si>
    <t>İlkokuma Yazma Öğretiminde Güncel Sorunlar ve Çözüm Önerileri</t>
  </si>
  <si>
    <t>SNEU5505</t>
  </si>
  <si>
    <t xml:space="preserve">İlkokulda Öğrenci Profilleri ve 
Öğrenme Stilleri
</t>
  </si>
  <si>
    <t>SNEU5550</t>
  </si>
  <si>
    <t xml:space="preserve">İlkokul Programları ve Geliştirilmesi </t>
  </si>
  <si>
    <t>SNEU5551</t>
  </si>
  <si>
    <t>Türkçe Öğretiminde Yeni Yaklaşımlar</t>
  </si>
  <si>
    <t>SNEU5552</t>
  </si>
  <si>
    <t xml:space="preserve">Sınıf Öğretmenliğinde Okul Geliştirme ve 
Mesleki Gelişim 
</t>
  </si>
  <si>
    <t>SNEU5553</t>
  </si>
  <si>
    <t xml:space="preserve">Sınıf Öğretmenliğinde Yapısalcı Kuram ve 
Uygulamaları
</t>
  </si>
  <si>
    <t>SNEU5999</t>
  </si>
  <si>
    <t>KHKI</t>
  </si>
  <si>
    <t>ETU</t>
  </si>
  <si>
    <t>EYÖU</t>
  </si>
  <si>
    <t>HIRU</t>
  </si>
  <si>
    <t>TÜEU</t>
  </si>
  <si>
    <t>SNEU</t>
  </si>
  <si>
    <t>FDİB5000</t>
  </si>
  <si>
    <t>FDİB5001</t>
  </si>
  <si>
    <t>FDİB5050</t>
  </si>
  <si>
    <t>FDİB5051</t>
  </si>
  <si>
    <t>Felsefe ve Din Bilimleri Metin.I</t>
  </si>
  <si>
    <t>FDİB5101</t>
  </si>
  <si>
    <t>Psikolojik Din Kuramları</t>
  </si>
  <si>
    <t>FDİB5102</t>
  </si>
  <si>
    <t>Karş.Dinler Tarihi  I</t>
  </si>
  <si>
    <t>FDİB5103</t>
  </si>
  <si>
    <t>İslam Eğitim Tarihi</t>
  </si>
  <si>
    <t>FDİB5104</t>
  </si>
  <si>
    <t>Türkiyede Din Eğitimi Bilimi Çalış.</t>
  </si>
  <si>
    <t>FDİB5105</t>
  </si>
  <si>
    <t>Din Toplum İliş.:Osm.Dönemi</t>
  </si>
  <si>
    <t>FDİB5106</t>
  </si>
  <si>
    <t>Din Felsefesinin Temel Meseleleri</t>
  </si>
  <si>
    <t>FDİB5107</t>
  </si>
  <si>
    <t>Farabi Mantığında Beş Sanat</t>
  </si>
  <si>
    <t>FDİB5108</t>
  </si>
  <si>
    <t xml:space="preserve"> Klasik Din Felsefesi</t>
  </si>
  <si>
    <t>FDİB5109</t>
  </si>
  <si>
    <t xml:space="preserve"> İslam Felsefesinin Kaynakları ve Oluşu</t>
  </si>
  <si>
    <t>FDİB5110</t>
  </si>
  <si>
    <t xml:space="preserve"> İslam Felsefesi Metinleri</t>
  </si>
  <si>
    <t>FDİB5111</t>
  </si>
  <si>
    <t xml:space="preserve"> Din Psikolojisinin Tem.Problemleri</t>
  </si>
  <si>
    <t>FDİB5112</t>
  </si>
  <si>
    <t>Sosyal Değişme ve Din İlişkileri</t>
  </si>
  <si>
    <t>FDİB5113</t>
  </si>
  <si>
    <t xml:space="preserve"> Bilgi Teorisi ve Mantık</t>
  </si>
  <si>
    <t>FDİB5114</t>
  </si>
  <si>
    <t xml:space="preserve"> İslam Fel. Ekoller</t>
  </si>
  <si>
    <t>FDİB5116</t>
  </si>
  <si>
    <t xml:space="preserve"> İslam Felsefesinde Ahlak Öğretileri</t>
  </si>
  <si>
    <t>FDİB5117</t>
  </si>
  <si>
    <t xml:space="preserve"> Din Toplum İliş. ve Modern Türkiye</t>
  </si>
  <si>
    <t>FDİB5118</t>
  </si>
  <si>
    <t xml:space="preserve"> Din.Kül.Ve Medeniyet Etki.</t>
  </si>
  <si>
    <t>FDİB5119</t>
  </si>
  <si>
    <t xml:space="preserve"> Psikanaliz ve Din</t>
  </si>
  <si>
    <t>FDİB5120</t>
  </si>
  <si>
    <t>Yaygın Din Eğitimi</t>
  </si>
  <si>
    <t>FDİB5121</t>
  </si>
  <si>
    <t>Din Eğitimi ve Öğretiminde Sorunlar</t>
  </si>
  <si>
    <t>FDİB5122</t>
  </si>
  <si>
    <t>Din Epistemolojisi</t>
  </si>
  <si>
    <t>FDİB5123</t>
  </si>
  <si>
    <t xml:space="preserve"> Karşılaştırm. Dinler Tar.  II</t>
  </si>
  <si>
    <t>FDİB5124</t>
  </si>
  <si>
    <t xml:space="preserve"> Klasik Din Felsefesi Metinleri</t>
  </si>
  <si>
    <t>FDİB5125</t>
  </si>
  <si>
    <t xml:space="preserve"> İslam Psikolojiye Giriş</t>
  </si>
  <si>
    <t>FDİB5126</t>
  </si>
  <si>
    <t>Gelişim Dönemleri ve Din</t>
  </si>
  <si>
    <t>FDİB5127</t>
  </si>
  <si>
    <t>Meşşâi Mantıkta Retorik Sanatı</t>
  </si>
  <si>
    <t>FDİB5128</t>
  </si>
  <si>
    <t>Din Eğitiminde Çağdaş Konular</t>
  </si>
  <si>
    <t>FDİB5129</t>
  </si>
  <si>
    <t>Introduction to the Scien.Study of Rel.</t>
  </si>
  <si>
    <t>FDİB5130</t>
  </si>
  <si>
    <t>Öğrenme Kuramları ve Din Eğitimi</t>
  </si>
  <si>
    <t>FDİB8000</t>
  </si>
  <si>
    <t>İktisat ve Din.</t>
  </si>
  <si>
    <t>Ali FİDAN</t>
  </si>
  <si>
    <t>FDİB8001</t>
  </si>
  <si>
    <t>Modernleşme ve Din</t>
  </si>
  <si>
    <t>FDİB8002</t>
  </si>
  <si>
    <t>Kategoriler Tartışması</t>
  </si>
  <si>
    <t>Ali Tekin</t>
  </si>
  <si>
    <t>FDİB8003</t>
  </si>
  <si>
    <t xml:space="preserve"> Klasik Mantıkta Şiir</t>
  </si>
  <si>
    <t>FDİB8004</t>
  </si>
  <si>
    <t xml:space="preserve"> Yetişkinlik Dönemi Din Eğitimi</t>
  </si>
  <si>
    <t>Cevat SIDDIKİ</t>
  </si>
  <si>
    <t>FDİB8005</t>
  </si>
  <si>
    <t>Din Öğretiminde Yeni Yaklaşıklar</t>
  </si>
  <si>
    <t>FDİB8006</t>
  </si>
  <si>
    <t xml:space="preserve"> Din Felsefesinin Güncel kaynak.</t>
  </si>
  <si>
    <t>Fatih Topaloğlu</t>
  </si>
  <si>
    <t>FDİB8007</t>
  </si>
  <si>
    <t>Modern Felsefede Din-Ahlak İlişkisi</t>
  </si>
  <si>
    <t>FDİB8008</t>
  </si>
  <si>
    <t xml:space="preserve"> Din Ve Felsefe İlişkisi</t>
  </si>
  <si>
    <t>Muzaffer AYVAZ</t>
  </si>
  <si>
    <t>FDİB8009</t>
  </si>
  <si>
    <t xml:space="preserve"> Dini Sembolizm</t>
  </si>
  <si>
    <t>FDİB8010</t>
  </si>
  <si>
    <t>Din Psikolojisinde Veri Analizive SPSS</t>
  </si>
  <si>
    <t>Necmi KARSLI</t>
  </si>
  <si>
    <t>FDİB8011</t>
  </si>
  <si>
    <t xml:space="preserve"> Parapsikoloji</t>
  </si>
  <si>
    <t>FDİB8012</t>
  </si>
  <si>
    <t>Kültürel Çeşitlilik ve Din Eğitimi</t>
  </si>
  <si>
    <t>Semra Çinemre</t>
  </si>
  <si>
    <t>FDİB8013</t>
  </si>
  <si>
    <t xml:space="preserve"> Dini Danışmanlık Hizmetleri</t>
  </si>
  <si>
    <t>FDİB8014</t>
  </si>
  <si>
    <t>Gençlik Dönemi Din Eğitimi</t>
  </si>
  <si>
    <t>Osman TAŞKIN</t>
  </si>
  <si>
    <t>GZT5000</t>
  </si>
  <si>
    <t>GZT5001</t>
  </si>
  <si>
    <t>GZT5050</t>
  </si>
  <si>
    <t>GZT5051</t>
  </si>
  <si>
    <t>Medya ve İnsan Hakları</t>
  </si>
  <si>
    <t>GZT5100</t>
  </si>
  <si>
    <t>Environmental Communication</t>
  </si>
  <si>
    <t>GZT5101</t>
  </si>
  <si>
    <t>İletişim Çalışmalarının Tarihsel Gelişimi</t>
  </si>
  <si>
    <t>GZT5102</t>
  </si>
  <si>
    <t>Toplumsal Tarih ve Mizah</t>
  </si>
  <si>
    <t>GZT5103</t>
  </si>
  <si>
    <t>Basında Uzmanlaşma</t>
  </si>
  <si>
    <t>GZT5104</t>
  </si>
  <si>
    <t>Medyanın Ekonomi Politiği</t>
  </si>
  <si>
    <t>GZT5105</t>
  </si>
  <si>
    <t>Medya ve Gündem Belirleme</t>
  </si>
  <si>
    <t>GZT5106</t>
  </si>
  <si>
    <t>Medya ve Yoksulluk</t>
  </si>
  <si>
    <t>GZT5107</t>
  </si>
  <si>
    <t>GZT5110</t>
  </si>
  <si>
    <t>Medya Çalışmalarında Alımlama</t>
  </si>
  <si>
    <t>GZT5108</t>
  </si>
  <si>
    <t>Güncel İletişim Çalışmaları</t>
  </si>
  <si>
    <t>GZT5109</t>
  </si>
  <si>
    <t>Medya Ekonomisi</t>
  </si>
  <si>
    <t>Medyada Dil ve Söylem</t>
  </si>
  <si>
    <t>GZT5111</t>
  </si>
  <si>
    <t>Popüler Kültür Çalışmaları</t>
  </si>
  <si>
    <t>GZT5112</t>
  </si>
  <si>
    <t>Spor, Medya ve Toplum</t>
  </si>
  <si>
    <t>GZT8000</t>
  </si>
  <si>
    <t>İkinci Düzey Gündem Belirleme Çalışmaları</t>
  </si>
  <si>
    <t>Yavuz BAYRAM</t>
  </si>
  <si>
    <t>GZT8001</t>
  </si>
  <si>
    <t>Hak Odaklı Habercilik Uygulamaları</t>
  </si>
  <si>
    <t>GZT8002</t>
  </si>
  <si>
    <t>GZT8010</t>
  </si>
  <si>
    <t>Sosyal Medya Araştırmaları</t>
  </si>
  <si>
    <t>Şule Yüksel ÖZMEN</t>
  </si>
  <si>
    <t>GZT8003</t>
  </si>
  <si>
    <t>Gazetecilikte Güncel Çalışmalar</t>
  </si>
  <si>
    <t>GZT8004</t>
  </si>
  <si>
    <t>Gündelik Hayat Politikaları ve Medya</t>
  </si>
  <si>
    <t>Aynur KÖSE</t>
  </si>
  <si>
    <t>GZT8005</t>
  </si>
  <si>
    <t>Söylem İncelemeleri</t>
  </si>
  <si>
    <t>GZT8006</t>
  </si>
  <si>
    <t>Uluslararası Kurumlar</t>
  </si>
  <si>
    <t>Özge Han ÖZKAN</t>
  </si>
  <si>
    <t>GZT8007</t>
  </si>
  <si>
    <t>Türkiye ve Avrupa Birliği</t>
  </si>
  <si>
    <t>GZT8008</t>
  </si>
  <si>
    <t>Kültürel Çalışmalar</t>
  </si>
  <si>
    <t>Esin AYGÜN</t>
  </si>
  <si>
    <t>GZT8009</t>
  </si>
  <si>
    <t>Medya, Çocukluk ve Gençlik</t>
  </si>
  <si>
    <t>Futbol Çalışmaları ve Medya</t>
  </si>
  <si>
    <t>Mehmet Emir YILDIZ</t>
  </si>
  <si>
    <t>MZE5000</t>
  </si>
  <si>
    <t>MZE5001</t>
  </si>
  <si>
    <t>MZE5050</t>
  </si>
  <si>
    <t>Sanat Eğitiminde Araştırma Yöntemleri ve Yayın Etiği</t>
  </si>
  <si>
    <t>MZE5051</t>
  </si>
  <si>
    <t>Çalgı Eğitimde Yöntem ve Yaklaşımlar</t>
  </si>
  <si>
    <t>MZE5052</t>
  </si>
  <si>
    <t>Uygula. Müzik Eğitim Prog. Üzerine Değer Çalış.</t>
  </si>
  <si>
    <t>MZE5103</t>
  </si>
  <si>
    <t>Sanat Eğitiminde Nicel Veri Analizi</t>
  </si>
  <si>
    <t>MZE5104</t>
  </si>
  <si>
    <t>Sanat Eğitiminde Araştırma Projeleri</t>
  </si>
  <si>
    <t>MZE5105</t>
  </si>
  <si>
    <t xml:space="preserve">Müzik Eğitiminde Toplam Kalite Yönetimi </t>
  </si>
  <si>
    <t>Toplumlarda Müzik ve Yazılı Anlatım</t>
  </si>
  <si>
    <t>MZE5108</t>
  </si>
  <si>
    <t>Cumhuriyet Dönemi Müzik Eğitimi Prog. İnce.</t>
  </si>
  <si>
    <t>MZE5109</t>
  </si>
  <si>
    <t>Bireysel Çalgı Pedagojisi</t>
  </si>
  <si>
    <t>MZE5110</t>
  </si>
  <si>
    <t>Bilgisayarla Nota Yazımı</t>
  </si>
  <si>
    <t>MZE5111</t>
  </si>
  <si>
    <t>Dijital Çağda Müzik Öğretimi</t>
  </si>
  <si>
    <t>MZE5112</t>
  </si>
  <si>
    <t>Okul Öncesi Dönemi Çalgı Eğitiminde Yeni Yaklaşımlar</t>
  </si>
  <si>
    <t>MZE5113</t>
  </si>
  <si>
    <t xml:space="preserve">Müzik Eğitiminde Aktif Öğrenme </t>
  </si>
  <si>
    <t>MZE5114</t>
  </si>
  <si>
    <t>Piyano Eğitiminde Öğretim Yaklaşımları</t>
  </si>
  <si>
    <t>MZE5115</t>
  </si>
  <si>
    <t>Müzik Eğitiminin Toplumsal ve Kültürel Etkileri</t>
  </si>
  <si>
    <t>MZE8000</t>
  </si>
  <si>
    <t>Orff Çalgılarıyla Müzik Eğitimi</t>
  </si>
  <si>
    <t>Zühal DİNÇ ALTUN</t>
  </si>
  <si>
    <t>MZE8001</t>
  </si>
  <si>
    <t>Yaratıcı Drama ve Müzik</t>
  </si>
  <si>
    <t>MZE8004</t>
  </si>
  <si>
    <t>Keman Eğitiminde Yöntem ve Teknikler</t>
  </si>
  <si>
    <t>Meltem DÜZBASTILAR</t>
  </si>
  <si>
    <t>MZE8005</t>
  </si>
  <si>
    <t>Çalgı Etütlerinde Analiz</t>
  </si>
  <si>
    <t>MZE8006</t>
  </si>
  <si>
    <t>Piyano Pedagojisi</t>
  </si>
  <si>
    <t>IŞIL GÜNEŞ MODİRİ DİLEK</t>
  </si>
  <si>
    <t>MZE8007</t>
  </si>
  <si>
    <t>Müzikte Program Geliştirme</t>
  </si>
  <si>
    <t>MZE8008</t>
  </si>
  <si>
    <t>Müzik Eğitiminde Uzaktan Eğitim Ugulamaları</t>
  </si>
  <si>
    <t>Yalçın YILDIZ</t>
  </si>
  <si>
    <t>RSE5000</t>
  </si>
  <si>
    <t>RSE5001</t>
  </si>
  <si>
    <t>RSE5050</t>
  </si>
  <si>
    <t>RSE5051</t>
  </si>
  <si>
    <t>Sanat Eğitiminin Gerekliliği</t>
  </si>
  <si>
    <t>RSE5052</t>
  </si>
  <si>
    <t>Sanat Eğitimi Tarihi ve Teorileri</t>
  </si>
  <si>
    <t>RSE5101</t>
  </si>
  <si>
    <t>Çağdaş Sanatta Estetik ve Eleştiri</t>
  </si>
  <si>
    <t>RSE5102</t>
  </si>
  <si>
    <t>Sanat Tarihi ve Eğitimi</t>
  </si>
  <si>
    <t>RSE5105</t>
  </si>
  <si>
    <t>Resimde Kurgu ve Kompozisyon</t>
  </si>
  <si>
    <t>RSE5107</t>
  </si>
  <si>
    <t>Sanat Ontolojisi</t>
  </si>
  <si>
    <t>RSE5108</t>
  </si>
  <si>
    <t>Çağdaş Sanat Psikolojisi</t>
  </si>
  <si>
    <t>RSE5109</t>
  </si>
  <si>
    <t xml:space="preserve">Dezavanjlı Guruplarda Görsel Sanat Eğitimi </t>
  </si>
  <si>
    <t>RSE5110</t>
  </si>
  <si>
    <t>Görsel Sanatlarda Yaratıcı Süreçler</t>
  </si>
  <si>
    <t>RSE8000</t>
  </si>
  <si>
    <t>Sanat Psikolojisi</t>
  </si>
  <si>
    <t>RSE8002</t>
  </si>
  <si>
    <t>Sanat Eğitiminde Tasarım ve Uygulama Yöntemleri</t>
  </si>
  <si>
    <t>RSE8004</t>
  </si>
  <si>
    <t>Sanat Eğitimi Kuramları</t>
  </si>
  <si>
    <t>Abdullah AYAYDIN</t>
  </si>
  <si>
    <t>RSE8005</t>
  </si>
  <si>
    <t>Çocuk Resimleri Analizi</t>
  </si>
  <si>
    <t>RSE8006</t>
  </si>
  <si>
    <t>Sanat, Tasarım ve Görsel Kültür</t>
  </si>
  <si>
    <t>Raif KALYONCU</t>
  </si>
  <si>
    <t>RSE8007</t>
  </si>
  <si>
    <t>Sanat Eğitimi ve Kültürel Okur Yazarlık</t>
  </si>
  <si>
    <t>RSE8008</t>
  </si>
  <si>
    <t>Görsel Düşünme</t>
  </si>
  <si>
    <t>Seda LİMAN TURAN</t>
  </si>
  <si>
    <t>RSE8009</t>
  </si>
  <si>
    <t>Çağdaş Sanat ve Yorumu</t>
  </si>
  <si>
    <t>HIR5000</t>
  </si>
  <si>
    <t>HIR5050</t>
  </si>
  <si>
    <t>HIR5052</t>
  </si>
  <si>
    <t>Kurumsal İletişim Yönetimi</t>
  </si>
  <si>
    <t>HIR5100</t>
  </si>
  <si>
    <t>Stratejik Halkla İlişkiler</t>
  </si>
  <si>
    <t>HIR5101</t>
  </si>
  <si>
    <t>Halkla İlişkilerde Yeni Yaklaşımlar</t>
  </si>
  <si>
    <t>HIR5102</t>
  </si>
  <si>
    <t>Ayrımcılık ve Medya</t>
  </si>
  <si>
    <t>HIR5104</t>
  </si>
  <si>
    <t>İletişim, Kültür ve Değerler</t>
  </si>
  <si>
    <t>HIR5105</t>
  </si>
  <si>
    <t>Kültürel Çalışmalar ve Kimlik</t>
  </si>
  <si>
    <t>HIR5106</t>
  </si>
  <si>
    <t>Sosyal Bilimlerde Niteliksel Araştırma Yöntemleri ve İletişim Çalışmaları</t>
  </si>
  <si>
    <t>Şahinde YAVUZ</t>
  </si>
  <si>
    <t>HIR5107</t>
  </si>
  <si>
    <t>Reklamcılığın Kuramsal Temelleri</t>
  </si>
  <si>
    <t>HIR5108</t>
  </si>
  <si>
    <t>Mesajın İnşası</t>
  </si>
  <si>
    <t>HIR8000</t>
  </si>
  <si>
    <t>Medyaya ve Cinsiyetçilik</t>
  </si>
  <si>
    <t>HIR8001</t>
  </si>
  <si>
    <t>Tüketim Kültürü ve Medya</t>
  </si>
  <si>
    <t>HIR8002</t>
  </si>
  <si>
    <t>İnsan İlişkileri ve İletişim</t>
  </si>
  <si>
    <t>Erdem TAŞDEMİR</t>
  </si>
  <si>
    <t>HIR8003</t>
  </si>
  <si>
    <t>Medya ve Kamuoyu Oluşturma</t>
  </si>
  <si>
    <t>HIR8004</t>
  </si>
  <si>
    <t>Marka Yönetiminde Örnek Vakalar</t>
  </si>
  <si>
    <t>Çiğdem ŞAHİN BAŞFIRINCI</t>
  </si>
  <si>
    <t>HIR8005</t>
  </si>
  <si>
    <t>Markalar İçin Sosyal Ağ Analizi</t>
  </si>
  <si>
    <t>HIR8006</t>
  </si>
  <si>
    <t>Medya,Kültür,Siyaset</t>
  </si>
  <si>
    <t>Bahar YALIN</t>
  </si>
  <si>
    <t>HIR8007</t>
  </si>
  <si>
    <t xml:space="preserve"> Halkla İlişkiler ve Yeni İletişim</t>
  </si>
  <si>
    <t>HIR8008</t>
  </si>
  <si>
    <t>Reklam Araştırmaları</t>
  </si>
  <si>
    <t>Gülcan ŞENER</t>
  </si>
  <si>
    <t>HIR8009</t>
  </si>
  <si>
    <t>HIR8010</t>
  </si>
  <si>
    <t>Marka 2.0 Gündemi Stratejileri</t>
  </si>
  <si>
    <t>Emre Şaban ASLAN</t>
  </si>
  <si>
    <t>HIR8011</t>
  </si>
  <si>
    <t>Reklamda Stratejik Planlama</t>
  </si>
  <si>
    <t>BYE5000</t>
  </si>
  <si>
    <t>BYE5001</t>
  </si>
  <si>
    <t>BYE5050</t>
  </si>
  <si>
    <t>Fen Bilimleri Eğitiminde Araştırma Yöntemleri ve Etik</t>
  </si>
  <si>
    <t>BYE5051</t>
  </si>
  <si>
    <t xml:space="preserve">Öğretim Modellerinde Yeni Yaklaşımlar </t>
  </si>
  <si>
    <t>BYE5052</t>
  </si>
  <si>
    <t xml:space="preserve">Biyoloji Eğitiminde Kavram Öğretimi </t>
  </si>
  <si>
    <t>BYE5100</t>
  </si>
  <si>
    <t xml:space="preserve">Öğretmenlerin Mesleki Gelişiminde Kuram ve Uygulamalar </t>
  </si>
  <si>
    <t>BYE5101</t>
  </si>
  <si>
    <t xml:space="preserve">Ölçme Değerlendirmede Yeni Yaklaşımlar </t>
  </si>
  <si>
    <t>BYE8000</t>
  </si>
  <si>
    <t>Biyolojik Okuryazarlık</t>
  </si>
  <si>
    <t>Sabiha ODABAŞI ÇİMER</t>
  </si>
  <si>
    <t>BYE8001</t>
  </si>
  <si>
    <t xml:space="preserve">Biyoloji Ders Kitaplarının İncelenmesi </t>
  </si>
  <si>
    <t>Atilla ÇİMER</t>
  </si>
  <si>
    <t>BYE8002</t>
  </si>
  <si>
    <t xml:space="preserve">Biyoloji Eğitiminde Akran Değerlendirmesi </t>
  </si>
  <si>
    <t>BYE8003</t>
  </si>
  <si>
    <t>Biyoloji Eğitiminde Yapılandırmacı Yaklaşım Uygulamaları</t>
  </si>
  <si>
    <t>Arzu SAKA</t>
  </si>
  <si>
    <t>BYE8004</t>
  </si>
  <si>
    <t xml:space="preserve">Biyoloji Öğretiminde Tahmin-Gözlem-Açıklama Yöntemi </t>
  </si>
  <si>
    <t>FBE5000</t>
  </si>
  <si>
    <t>FBE5001</t>
  </si>
  <si>
    <t>FBE5050</t>
  </si>
  <si>
    <t>FBE5051</t>
  </si>
  <si>
    <t>Yapısalcı Anlayışla Temel Kimya Kavramlarının Öğretimi</t>
  </si>
  <si>
    <t>FBE5100</t>
  </si>
  <si>
    <t>Öğrenme Amaçlı Yazma</t>
  </si>
  <si>
    <t>FBE5101</t>
  </si>
  <si>
    <t>Fen Bilimlerinde Yaşam Becerileri Eğitimi</t>
  </si>
  <si>
    <t>FBE5102</t>
  </si>
  <si>
    <t>Fen Teknoloji Mühendislik Matematik Eğitimi ve Uygulamaları</t>
  </si>
  <si>
    <t>FBE5103</t>
  </si>
  <si>
    <t>Temel Kimyada Kavram Yanılgıları</t>
  </si>
  <si>
    <t>FBE5104</t>
  </si>
  <si>
    <t>Fen Bilimleri Eğitiminde Kavram Öğretimi</t>
  </si>
  <si>
    <t>FBE5105</t>
  </si>
  <si>
    <t>Eğitim Araştırmalarında Nicel Veri Analizi</t>
  </si>
  <si>
    <t>FBE5106</t>
  </si>
  <si>
    <t>FBE5107</t>
  </si>
  <si>
    <t>Fen Eğitiminde Farklı Okuryazarlıkların Belirlenmesi</t>
  </si>
  <si>
    <t>FBE5108</t>
  </si>
  <si>
    <t>Appl. Imp. Pop. Sci. Sci. Tech. Educ.</t>
  </si>
  <si>
    <t>FBE5109</t>
  </si>
  <si>
    <t>Fen ve Teknoloji Eğitiminde Bazı Fizik Kavramları</t>
  </si>
  <si>
    <t>FBE5110</t>
  </si>
  <si>
    <t>Bağlam Temelli Öğrenmede Bazı Fizik Kavramları</t>
  </si>
  <si>
    <t>FBE5111</t>
  </si>
  <si>
    <t>Bilimin Doğası ve Öğretilmesine Yönelik Etkinlik Tasarlama</t>
  </si>
  <si>
    <t>FBE5112</t>
  </si>
  <si>
    <t>Sosyal Bilimlerde Bilgisayar Destekli Nitel Veri Analizi</t>
  </si>
  <si>
    <t>FBE8000</t>
  </si>
  <si>
    <t>Enerji Okuryazarlığı</t>
  </si>
  <si>
    <t>Mustafa ÜREY</t>
  </si>
  <si>
    <t>FBE8001</t>
  </si>
  <si>
    <t>Alternatif Ölçme ve Değerlendirmeye Yönelik Materyal Geliştirme</t>
  </si>
  <si>
    <t>Hasan GENÇ</t>
  </si>
  <si>
    <t>FBE8002</t>
  </si>
  <si>
    <t>Fen Kavramlarının Öğretiminde Bilgisayar Kullanımı</t>
  </si>
  <si>
    <t>Haluk ÖZMEN</t>
  </si>
  <si>
    <t>FBE8003</t>
  </si>
  <si>
    <t>Temel Fen Kavramlarının Günlük Yaşamla İlişkili Öğretimi</t>
  </si>
  <si>
    <t>FBE8004</t>
  </si>
  <si>
    <t xml:space="preserve">Fen Öğretiminde Öğrencilerin Zihinsel Algılama Modelleri </t>
  </si>
  <si>
    <t>Nevzat YİĞİT</t>
  </si>
  <si>
    <t>FBE8005</t>
  </si>
  <si>
    <t>Fen Bilgisinde Akran Öğretimi Araştırmaları</t>
  </si>
  <si>
    <t>FBE8006</t>
  </si>
  <si>
    <t>Eğitimde Materyal Geliştirmede Yeni Yaklaşımlar</t>
  </si>
  <si>
    <t>Tuncay ÖZSEVGEÇ</t>
  </si>
  <si>
    <t>FBE8007</t>
  </si>
  <si>
    <t>Fen Eğitiminde Problem Çözme</t>
  </si>
  <si>
    <t>FBE8008</t>
  </si>
  <si>
    <t xml:space="preserve">Öğretim Kuramlarında Animasyon ile Fen Öğretiminin Yeri </t>
  </si>
  <si>
    <t>HAKAN ŞEVKİ AYVACI</t>
  </si>
  <si>
    <t>FBE8009</t>
  </si>
  <si>
    <t>Fen Öğretiminde Çizgi Filmlerin Kullanılması</t>
  </si>
  <si>
    <t>FBE8010</t>
  </si>
  <si>
    <t>Eğitim Araştırmalarının Fen Sınıflarındaki Yansımaları</t>
  </si>
  <si>
    <t>Miraç AYDIN</t>
  </si>
  <si>
    <t>FBE8011</t>
  </si>
  <si>
    <t>Fen Eğitiminde Bilim Şenlikleri, Proje Yarışları ve Bilim Olimpiyatları</t>
  </si>
  <si>
    <t>FBE8012</t>
  </si>
  <si>
    <t>İkili Yerleşik Öğrenme Modeli İle Fen Öğretimi</t>
  </si>
  <si>
    <t>Hava İpek AKBULUT</t>
  </si>
  <si>
    <t>FBE8013</t>
  </si>
  <si>
    <t>Sorgulama Temelli Fen Öğretimi</t>
  </si>
  <si>
    <t>FBE8014</t>
  </si>
  <si>
    <t>Fen Kavramlarını Günlük Yaşamda İlişkilendirme ve Örnek Uygulamalar</t>
  </si>
  <si>
    <t>Sibel ER NAS</t>
  </si>
  <si>
    <t>FBE8015</t>
  </si>
  <si>
    <t>Fen Eğitiminde Bireyselleştirilmiş Eğitim ve Kaynaştırma</t>
  </si>
  <si>
    <t>FBE8016</t>
  </si>
  <si>
    <t>Fen Eğitiminde Yansıtıcı Düşünme ve Öğretimi</t>
  </si>
  <si>
    <t>Canan CENGİZ</t>
  </si>
  <si>
    <t>FBE8017</t>
  </si>
  <si>
    <t>Fen Bilgisi Öğretmen Adaylarının Yaratıcı Düşünme Becerilerinin Gelişimi</t>
  </si>
  <si>
    <t>FZE5000</t>
  </si>
  <si>
    <t>FZE5001</t>
  </si>
  <si>
    <t>FZE5050</t>
  </si>
  <si>
    <t>FZE5051</t>
  </si>
  <si>
    <t>Öğretme Sanatı: Stratejiler, Araştırmalar ve Kuramlar</t>
  </si>
  <si>
    <t>FZE5100</t>
  </si>
  <si>
    <t xml:space="preserve">Eğitim Araştırmaları için Bilgiyi ve Öğrenmeyi Modelleme Teknikleri </t>
  </si>
  <si>
    <t>FZE5101</t>
  </si>
  <si>
    <t xml:space="preserve">Öğrenme Ortamlarının Analizi </t>
  </si>
  <si>
    <t>FZE5102</t>
  </si>
  <si>
    <t xml:space="preserve">Eğitim Araştırmalarında Nitel Veri Analizi </t>
  </si>
  <si>
    <t>FZE5103</t>
  </si>
  <si>
    <t>Öğretmenlerin Temel Bilgi Alanlarının İncelenmesi</t>
  </si>
  <si>
    <t>FZE5104</t>
  </si>
  <si>
    <t xml:space="preserve">Öğretmenlik Uygulamalarında Kullanılan Yaklaşımlar </t>
  </si>
  <si>
    <t>FZE5105</t>
  </si>
  <si>
    <t xml:space="preserve">Fizik Öğretiminde Problem Çözme Becerilerinin Geliştirilmesi </t>
  </si>
  <si>
    <t>FZE8000</t>
  </si>
  <si>
    <t xml:space="preserve"> Çağdaş Öğrenim Kuramlarına Dayalı Geliştirilen Öğretim Materyallerinin Değerlendirilmesi </t>
  </si>
  <si>
    <t>Ali Rıza AKDENİZ</t>
  </si>
  <si>
    <t>FZE8001</t>
  </si>
  <si>
    <t xml:space="preserve"> Fizik Öğretmen Adaylarına Program Geliştirme ve Uygulama Becerileri Kazandırmada Güncel Yaklaşımlar </t>
  </si>
  <si>
    <t>FZE8002</t>
  </si>
  <si>
    <t xml:space="preserve">Astronomi Kavramlarının Öğretimi </t>
  </si>
  <si>
    <t>Ayşegül SAĞLAM ARSLAN</t>
  </si>
  <si>
    <t>FZE8003</t>
  </si>
  <si>
    <t xml:space="preserve">Antropolojik Kuramın Fizik Eğitiminde Uygulamaları </t>
  </si>
  <si>
    <t>Nedim ALEV</t>
  </si>
  <si>
    <t>FZE8005</t>
  </si>
  <si>
    <t xml:space="preserve">Fizik Eğitiminde Güncel Araştırma Alanları </t>
  </si>
  <si>
    <t>Ahmet Zeki SAKA</t>
  </si>
  <si>
    <t>FZE8006</t>
  </si>
  <si>
    <t xml:space="preserve">Öğretim Stratejileri </t>
  </si>
  <si>
    <t>KME5000</t>
  </si>
  <si>
    <t>KME5001</t>
  </si>
  <si>
    <t>KME5050</t>
  </si>
  <si>
    <t>KME5051</t>
  </si>
  <si>
    <t>Yeni Yaklaşımların Kimya Eğitiminde Kullanımı</t>
  </si>
  <si>
    <t>KME5100</t>
  </si>
  <si>
    <t>Fen Bilimleri Eğitiminde Test Geliştirme</t>
  </si>
  <si>
    <t>KME5101</t>
  </si>
  <si>
    <t>Bilgisayar Destekli Veri Analizi</t>
  </si>
  <si>
    <t>KME5102</t>
  </si>
  <si>
    <t>Fen Bilimlerinde Temel Kavramların Tarihsel Gelişimi</t>
  </si>
  <si>
    <t>KME5103</t>
  </si>
  <si>
    <t xml:space="preserve">Fen Eğitiminde Model ve Modellemelerin Kullanımı </t>
  </si>
  <si>
    <t>KME5104</t>
  </si>
  <si>
    <t>Fen Eğitiminde Hikayeler</t>
  </si>
  <si>
    <t>KME5105</t>
  </si>
  <si>
    <t>Bağlam Temelli Kimya Öğrenimi</t>
  </si>
  <si>
    <t>KME5106</t>
  </si>
  <si>
    <t>Bilimsel Araştırma Süreçleri</t>
  </si>
  <si>
    <t>KME5107</t>
  </si>
  <si>
    <t>Informal Science Education</t>
  </si>
  <si>
    <t>KME5108</t>
  </si>
  <si>
    <t>Fen Öğretiminde 3-Boyutlu Katı Model Tasarlanması ve Uygulanması</t>
  </si>
  <si>
    <t>KME5109</t>
  </si>
  <si>
    <t>Okul Dışı Öğrenme Ortamlarında Fen ve Matematik Eğitimi</t>
  </si>
  <si>
    <t>KME5110</t>
  </si>
  <si>
    <t>Fen Eğitimi Araştırmalarında Akademik Yazma Teknikleri</t>
  </si>
  <si>
    <t>KME8000</t>
  </si>
  <si>
    <t xml:space="preserve">Kimya Kavramlarının Öğretiminde Yapılandırmacı Yaklaşıma Dayalı Uygulamalar </t>
  </si>
  <si>
    <t>Gökhan DEMİRCİOĞLU</t>
  </si>
  <si>
    <t>KME8001</t>
  </si>
  <si>
    <t xml:space="preserve">Fen Öğretiminde Performans Değerlendirme Uygulamaları </t>
  </si>
  <si>
    <t>KME8002</t>
  </si>
  <si>
    <t xml:space="preserve">Fen Eğitiminde Yaratıcılık </t>
  </si>
  <si>
    <t>Suat ÜNAL</t>
  </si>
  <si>
    <t>KME8003</t>
  </si>
  <si>
    <t>Fen Öğretiminde Animasyon ve Simülasyonlar</t>
  </si>
  <si>
    <t>KME8004</t>
  </si>
  <si>
    <t>REACT Stratejisinin Kimya Öğretiminde Kullanımı</t>
  </si>
  <si>
    <t>Hülya DEMİRCİOĞLU</t>
  </si>
  <si>
    <t>KME8005</t>
  </si>
  <si>
    <t>Kimya Eğitiminde Keşfedici Laboratuar Yaklaşımının Kullanımı</t>
  </si>
  <si>
    <t>KME8006</t>
  </si>
  <si>
    <t>Bilim Tarihi Destekli Fen Öğretimi</t>
  </si>
  <si>
    <t>Faik Özgür KARATAŞ</t>
  </si>
  <si>
    <t>KME8007</t>
  </si>
  <si>
    <t>Nano Teknolojiye Yönelik Öğretim Materyali Tasarımı</t>
  </si>
  <si>
    <t>MTE5000</t>
  </si>
  <si>
    <t>MTE5001</t>
  </si>
  <si>
    <t>MTE5050</t>
  </si>
  <si>
    <t>MTE5051</t>
  </si>
  <si>
    <t>Matematiği Öğretme Bilgisi</t>
  </si>
  <si>
    <t>MTE5100</t>
  </si>
  <si>
    <t xml:space="preserve">Matematik Eğitiminde Araştırma </t>
  </si>
  <si>
    <t>MTE5101</t>
  </si>
  <si>
    <t>Teknoloji Destekli Matematik Öğretimi</t>
  </si>
  <si>
    <t>MTE5102</t>
  </si>
  <si>
    <t>İstatiksel Okuryazarlık</t>
  </si>
  <si>
    <t>MTE5103</t>
  </si>
  <si>
    <t>Matematik Eğitiminde İspat ve İspatlama</t>
  </si>
  <si>
    <t>MTE5104</t>
  </si>
  <si>
    <t>Geometrik Düşünme</t>
  </si>
  <si>
    <t>MTE5105</t>
  </si>
  <si>
    <t>Matematiksel Kavramların Tarihsel Gelişimi</t>
  </si>
  <si>
    <t>MTE5106</t>
  </si>
  <si>
    <t>Matematik Eğitiminde Güncel Yönelimler</t>
  </si>
  <si>
    <t>MTE5107</t>
  </si>
  <si>
    <t>Bilgisayar Destekli Ortamda Analiz Kavramları</t>
  </si>
  <si>
    <t>MTE5108</t>
  </si>
  <si>
    <t xml:space="preserve">Problem Çözmede Stratejiler ve Yönelimler </t>
  </si>
  <si>
    <t>MTE5109</t>
  </si>
  <si>
    <t>Cebirsel Düşünme</t>
  </si>
  <si>
    <t>MTE5110</t>
  </si>
  <si>
    <t>Matematik Öğretmeni Eğitiminde Karşılaştırmalı Eğitim Araştırmaları</t>
  </si>
  <si>
    <t>MTE8000</t>
  </si>
  <si>
    <t>İlköğretim II. Kademe Cebir Öğretiminde Çoklu Zeka Kuramı Uygulamaları</t>
  </si>
  <si>
    <t>Selahattin ARSLAN</t>
  </si>
  <si>
    <t>MTE8001</t>
  </si>
  <si>
    <t>Matematiksel Alanlar ve Alan Değişimi</t>
  </si>
  <si>
    <t>MTE8002</t>
  </si>
  <si>
    <t>Matematik Kavram Yanılgıları ve Giderilmesi</t>
  </si>
  <si>
    <t>Derya ÇELİK</t>
  </si>
  <si>
    <t>MTE8003</t>
  </si>
  <si>
    <t>Bilgisayar Cebir Sistemi Yazılımları ve Cebir Öğretimi</t>
  </si>
  <si>
    <t>MTE8004</t>
  </si>
  <si>
    <t>Öğretmen Eğitiminde Ders  İmecesi Modeli</t>
  </si>
  <si>
    <t>Müjgan BAKİ</t>
  </si>
  <si>
    <t>MTE8005</t>
  </si>
  <si>
    <t>Öğretmeyi Öğrenme</t>
  </si>
  <si>
    <t>MTE8006</t>
  </si>
  <si>
    <t xml:space="preserve">Matematik Öğretim Programının Gerçek Sınıf Ortamlarındaki Tasarımları </t>
  </si>
  <si>
    <t>Adnan BAKİ</t>
  </si>
  <si>
    <t>MTE8007</t>
  </si>
  <si>
    <t xml:space="preserve">Matematik Eğitiminde Güncel Sorunlar </t>
  </si>
  <si>
    <t>MTE8008</t>
  </si>
  <si>
    <t>Matematik Öğrenme ve Öğretmeye Yönelik İnançlar</t>
  </si>
  <si>
    <t>Bülent GÜVEN</t>
  </si>
  <si>
    <t>MTE8009</t>
  </si>
  <si>
    <t xml:space="preserve">Teknoloji Donanımlı Ortamda Geometri Öğrenme </t>
  </si>
  <si>
    <t>MTE8010</t>
  </si>
  <si>
    <t>Dinamik Ortamlarda Uzamsal Görselleştirme</t>
  </si>
  <si>
    <t>Temel KÖSA</t>
  </si>
  <si>
    <t>MTE8011</t>
  </si>
  <si>
    <t>Uzay Geometri Öğretiminde Bilgisayar Kullanımı</t>
  </si>
  <si>
    <t>MTE8012</t>
  </si>
  <si>
    <t>Analiz Öğretiminde Görselleştirme</t>
  </si>
  <si>
    <t>Erdem ÇEKMEZ</t>
  </si>
  <si>
    <t>MTE8013</t>
  </si>
  <si>
    <t>Akıl Yürütme Sürecinde Genelleme ve İspat</t>
  </si>
  <si>
    <t>MTE8014</t>
  </si>
  <si>
    <t>Yeni Yaklaşımlarla İspat Öğretimi</t>
  </si>
  <si>
    <t>Tuğba ÖZTÜRK</t>
  </si>
  <si>
    <t>MTE8015</t>
  </si>
  <si>
    <t>Cebirsel Kavramların Tarihsel Gelişimi</t>
  </si>
  <si>
    <t>Yaşar AKKAN</t>
  </si>
  <si>
    <t>MTE8016</t>
  </si>
  <si>
    <t>İstatistik Öğretiminde Fark Etme</t>
  </si>
  <si>
    <t>Zeynep Medine ÖZMEN</t>
  </si>
  <si>
    <t>MTE8017</t>
  </si>
  <si>
    <t>Geometrik Kavramlara İlişkin Prototiplerle Düşünme</t>
  </si>
  <si>
    <t>MTE8018</t>
  </si>
  <si>
    <t>Matematiksel Süreç Becerilerine Dayalı Öğretim</t>
  </si>
  <si>
    <t>KHK5000</t>
  </si>
  <si>
    <t>KHK5001</t>
  </si>
  <si>
    <t>KHK5050</t>
  </si>
  <si>
    <t>KHK5051</t>
  </si>
  <si>
    <t>KHK5100</t>
  </si>
  <si>
    <t>Vergi Yargılama Hukuku</t>
  </si>
  <si>
    <t>KHK5101</t>
  </si>
  <si>
    <t>Yabancıların Temel Hak ve Özgürlükleri</t>
  </si>
  <si>
    <t>KHK5102</t>
  </si>
  <si>
    <t>Vergi Ceza Hukuku</t>
  </si>
  <si>
    <t>KHK5103</t>
  </si>
  <si>
    <t>Bilişim Suçları</t>
  </si>
  <si>
    <t>KHK5104</t>
  </si>
  <si>
    <t>Kamu Malları Hukuku</t>
  </si>
  <si>
    <t>KHK5105</t>
  </si>
  <si>
    <t>KHK5106</t>
  </si>
  <si>
    <t>Kamu Denetim Hukuku</t>
  </si>
  <si>
    <t>KHK5108</t>
  </si>
  <si>
    <t>Gümrük Uyuşmazlıkları ve Çözüm Yolları</t>
  </si>
  <si>
    <t>KHK5109</t>
  </si>
  <si>
    <t>Özgürlük ve Egemenlik Kuramı</t>
  </si>
  <si>
    <t>KHK5110</t>
  </si>
  <si>
    <t>İdari Yargı Kararlarının Uygulanması</t>
  </si>
  <si>
    <t>KHK5111</t>
  </si>
  <si>
    <t>Türk Anayasal Gelişmeleri</t>
  </si>
  <si>
    <t>KHK5113</t>
  </si>
  <si>
    <t xml:space="preserve"> Vergi İcra Hukuku</t>
  </si>
  <si>
    <t>KHK5117</t>
  </si>
  <si>
    <t xml:space="preserve"> Legal Discussions</t>
  </si>
  <si>
    <t>KHK5119</t>
  </si>
  <si>
    <t xml:space="preserve"> Legal Research And Writing</t>
  </si>
  <si>
    <t>KHK5120</t>
  </si>
  <si>
    <t>Debates On International Law</t>
  </si>
  <si>
    <t>KHK5122</t>
  </si>
  <si>
    <t xml:space="preserve"> Vergi Hukukunda Yorum ve İspat</t>
  </si>
  <si>
    <t>KHK5124</t>
  </si>
  <si>
    <t>Kamu Özel İş Birliği Hukuku</t>
  </si>
  <si>
    <t xml:space="preserve"> Vergi Teorisi ve Politikası</t>
  </si>
  <si>
    <t xml:space="preserve"> Vergi Uygulamaları ve Analizi</t>
  </si>
  <si>
    <t xml:space="preserve"> Kamu Harcama Hukuku</t>
  </si>
  <si>
    <t>Recep NARTER</t>
  </si>
  <si>
    <t>Mustafa CİN</t>
  </si>
  <si>
    <t>KHK8004</t>
  </si>
  <si>
    <t xml:space="preserve"> Platon'da Özgürlük</t>
  </si>
  <si>
    <t>Adil ŞAHİN</t>
  </si>
  <si>
    <t>KHK8005</t>
  </si>
  <si>
    <t xml:space="preserve"> Aristoteles'te Özgürlük</t>
  </si>
  <si>
    <t>KHK8008</t>
  </si>
  <si>
    <t xml:space="preserve"> Ceza Muhakemesinde Kor.Ted.ve İn.Hak.</t>
  </si>
  <si>
    <t>Soner DEMİRTAŞ</t>
  </si>
  <si>
    <t>KHK8009</t>
  </si>
  <si>
    <t xml:space="preserve"> Suç Teorisinde Kast,Taksir ve Bun.Kusu</t>
  </si>
  <si>
    <t>KHK8010</t>
  </si>
  <si>
    <t xml:space="preserve"> Hukukta Yorum Yöntemleri</t>
  </si>
  <si>
    <t>Ercan SARICAOĞLU</t>
  </si>
  <si>
    <t>KHK8011</t>
  </si>
  <si>
    <t xml:space="preserve"> Vergi Suçlarına Dair Ceza Yargılamalar</t>
  </si>
  <si>
    <t>KHK8012</t>
  </si>
  <si>
    <t>İdarenin Özel Hukuk Sözleşmeleri</t>
  </si>
  <si>
    <t>Özge ATIL KAYA</t>
  </si>
  <si>
    <t>KHK8013</t>
  </si>
  <si>
    <t>MZK5000</t>
  </si>
  <si>
    <t>MZK5001</t>
  </si>
  <si>
    <t>MZK5050</t>
  </si>
  <si>
    <t>MZK5051</t>
  </si>
  <si>
    <t>Müzik, Kültür ve Toplum</t>
  </si>
  <si>
    <t>MZK5052</t>
  </si>
  <si>
    <t>Müzik Araştırmasında Teknoloji Kullanımı</t>
  </si>
  <si>
    <t>MZK5100</t>
  </si>
  <si>
    <t>Tarihsel Müzikolojinin Temelleri</t>
  </si>
  <si>
    <t>MZK5101</t>
  </si>
  <si>
    <t>Müzikte Araştırma Yöntem ve Teknikleri</t>
  </si>
  <si>
    <t>MZK5102</t>
  </si>
  <si>
    <t>Alan Araştırması Teknikleri</t>
  </si>
  <si>
    <t>MZK5103</t>
  </si>
  <si>
    <t>Etnomüzikolojinin Temelleri</t>
  </si>
  <si>
    <t>MZK5104</t>
  </si>
  <si>
    <t>Türk Müziği Yazılı Kaynakları</t>
  </si>
  <si>
    <t>MZK5105</t>
  </si>
  <si>
    <t>Müzik Antropolojisi</t>
  </si>
  <si>
    <t>MZK5106</t>
  </si>
  <si>
    <t>Göç Çalışmaları</t>
  </si>
  <si>
    <t>MZK5107</t>
  </si>
  <si>
    <t>Müzik Felsefesi</t>
  </si>
  <si>
    <t>MZK5108</t>
  </si>
  <si>
    <t>Sistematik Müzikoloji Çalışmaları</t>
  </si>
  <si>
    <t>MZK5109</t>
  </si>
  <si>
    <t>Etnomüzikolojide Güncel Yaklaşımlar</t>
  </si>
  <si>
    <t>MZK5110</t>
  </si>
  <si>
    <t>Transkripsiyon, Notasyon ve Müzik Analizi</t>
  </si>
  <si>
    <t>MZK5111</t>
  </si>
  <si>
    <t>Müzikolojide Güncel Yaklaşımlar</t>
  </si>
  <si>
    <t>MZK5112</t>
  </si>
  <si>
    <t>Music and Minorities</t>
  </si>
  <si>
    <t>MZK5113</t>
  </si>
  <si>
    <t>Karadeniz Müzik Çalışmaları</t>
  </si>
  <si>
    <t>MZK5114</t>
  </si>
  <si>
    <t>Popüler Müzikte Güncel Yaklaşımlar</t>
  </si>
  <si>
    <t>MZK5115</t>
  </si>
  <si>
    <t>20. Yüzyıl Türk Halk Müziği Çalışmaları</t>
  </si>
  <si>
    <t>MZK5116</t>
  </si>
  <si>
    <t>Müzik ve Toplumsal Cinsiyet</t>
  </si>
  <si>
    <t>MZK5117</t>
  </si>
  <si>
    <t>Kültürel Performans Teorileri ve Müzik</t>
  </si>
  <si>
    <t>MZK5118</t>
  </si>
  <si>
    <t>Sınıf Çalışmaları ve Müzik</t>
  </si>
  <si>
    <t>MZK5119</t>
  </si>
  <si>
    <t>Etnomüzikolojide Tarihsel Kaynaklar</t>
  </si>
  <si>
    <t>ÖZE5000</t>
  </si>
  <si>
    <t>ÖZE5001</t>
  </si>
  <si>
    <t>ÖZE5050</t>
  </si>
  <si>
    <t xml:space="preserve">Eğitimde Araştırma Yöntemleri ve Bilim Etiği </t>
  </si>
  <si>
    <t>ÖZE5051</t>
  </si>
  <si>
    <t>Özel Eğitimde Davranış Değiştirme</t>
  </si>
  <si>
    <t>ÖZE5100</t>
  </si>
  <si>
    <t xml:space="preserve">Özel Eğitimde Öğretim Yöntemleri </t>
  </si>
  <si>
    <t>ÖZE5101</t>
  </si>
  <si>
    <t xml:space="preserve">Tek Denekli Araştırma Yöntemleri </t>
  </si>
  <si>
    <t>ÖZE5102</t>
  </si>
  <si>
    <t xml:space="preserve">Özel Eğitimde İstatistiksel Yöntemler </t>
  </si>
  <si>
    <t>ÖZE5103</t>
  </si>
  <si>
    <t xml:space="preserve">Öğrenme Güçlüğünde Akıcı Okuma Stratejileri </t>
  </si>
  <si>
    <t>ÖZE5104</t>
  </si>
  <si>
    <t xml:space="preserve">Öğrenme Güçlüğünde Tanı ve Değerlendirme </t>
  </si>
  <si>
    <t>ÖZE5105</t>
  </si>
  <si>
    <t xml:space="preserve">Öğrenme Güçlüğünde Okuduğunu Anlama Stratejileri </t>
  </si>
  <si>
    <t>ÖZE5106</t>
  </si>
  <si>
    <t xml:space="preserve">Bütünleştirme Araştırmaları </t>
  </si>
  <si>
    <t>ÖZE5107</t>
  </si>
  <si>
    <t xml:space="preserve">Zihinsel Yetersizliği Olan Bireyler İçin Değerlendirme ve Tanılama </t>
  </si>
  <si>
    <t>ÖZE5108</t>
  </si>
  <si>
    <t xml:space="preserve">Akademik Olmayan Becerilerin Öğretimi  </t>
  </si>
  <si>
    <t>ÖZE5109</t>
  </si>
  <si>
    <t xml:space="preserve">Özel Gereksinimli Bireylere İş ve Meslek Becerilerinin Öğretimi </t>
  </si>
  <si>
    <t>ÖZE5110</t>
  </si>
  <si>
    <t xml:space="preserve">Sosyal Yeterliklerin Geliştirilmesi </t>
  </si>
  <si>
    <t>ÖZE5111</t>
  </si>
  <si>
    <t xml:space="preserve">Erken Çocuklukta Özel Eğitimde Değerlendirme, Yerleştirme ve Geçiş </t>
  </si>
  <si>
    <t>ÖZE5112</t>
  </si>
  <si>
    <t xml:space="preserve">Özel Eğitimde Aile Eğitimi </t>
  </si>
  <si>
    <t>ÖZE5113</t>
  </si>
  <si>
    <t xml:space="preserve">Erken Çocuklukta Özel Eğitimde Bilimsel Dayanaklı Uygulamalar </t>
  </si>
  <si>
    <t>ÖZE5114</t>
  </si>
  <si>
    <t xml:space="preserve">Özel Eğitimde Akademik Yazım Yöntemleri </t>
  </si>
  <si>
    <t>ÖZE5115</t>
  </si>
  <si>
    <t>Özel Eğitimde Dil ve Konuşma Becerileri</t>
  </si>
  <si>
    <t>RSM5000</t>
  </si>
  <si>
    <t>RSM5001</t>
  </si>
  <si>
    <t>RSM5050</t>
  </si>
  <si>
    <t>RSM5051</t>
  </si>
  <si>
    <t>RSM5104</t>
  </si>
  <si>
    <t>Soyut Somut Espas</t>
  </si>
  <si>
    <t>RSM5105</t>
  </si>
  <si>
    <t>Somut Soyut Espas</t>
  </si>
  <si>
    <t>RSM5106</t>
  </si>
  <si>
    <t>RSM5107</t>
  </si>
  <si>
    <t>Görsel Algılama</t>
  </si>
  <si>
    <t>RSM5108</t>
  </si>
  <si>
    <t>Gravür Atölyesi</t>
  </si>
  <si>
    <t>RSM5109</t>
  </si>
  <si>
    <t>Fresk Atölyesi</t>
  </si>
  <si>
    <t>RSM5110</t>
  </si>
  <si>
    <t>Serigrafi Atölyesi</t>
  </si>
  <si>
    <t>RSM5112</t>
  </si>
  <si>
    <t>Atölye İleri Desen</t>
  </si>
  <si>
    <t>Sanatın Karşılaştırmalı Tarihi</t>
  </si>
  <si>
    <t>RSM5116</t>
  </si>
  <si>
    <t>Görsel Sanatlarda Tasarım</t>
  </si>
  <si>
    <t>RSM5118</t>
  </si>
  <si>
    <t>20.yy.Sanatında Kuramsal Metinler</t>
  </si>
  <si>
    <t>RSM5119</t>
  </si>
  <si>
    <t>Çağdaş Sanat Pratikleri</t>
  </si>
  <si>
    <t>RSM8004</t>
  </si>
  <si>
    <t>Natürmortta Renk Duyumu İlişkileri</t>
  </si>
  <si>
    <t>RSM8005</t>
  </si>
  <si>
    <t>Peyzajda Derinlik ve Renk</t>
  </si>
  <si>
    <t>RSM8006</t>
  </si>
  <si>
    <t>Çağdaş Türk Resmi</t>
  </si>
  <si>
    <t>İlkay Canan OKKALI</t>
  </si>
  <si>
    <t>RSM8007</t>
  </si>
  <si>
    <t>Türkiyede Güncel Sanat</t>
  </si>
  <si>
    <t>Burcu ÖZYONAR ÇIRAK</t>
  </si>
  <si>
    <t>COE5000</t>
  </si>
  <si>
    <t>COE5001</t>
  </si>
  <si>
    <t>COE5050</t>
  </si>
  <si>
    <t>Sosyal Bilimler Eğitiminde Araştırma ve Etik</t>
  </si>
  <si>
    <t>COE5100</t>
  </si>
  <si>
    <t>Beşeri ve Ekonomik Coğ.Öğre.</t>
  </si>
  <si>
    <t>COE5101</t>
  </si>
  <si>
    <t>Bölgesel Ekon.ve Coğra.Öğr.</t>
  </si>
  <si>
    <t>COE5102</t>
  </si>
  <si>
    <t>Fiziki Coğrafya Öğretimi</t>
  </si>
  <si>
    <t>COE5103</t>
  </si>
  <si>
    <t>Siyasi Coğrafya Eğitimi</t>
  </si>
  <si>
    <t>Coğrafya Öğretiminde Kavram Karikatürleri</t>
  </si>
  <si>
    <t>Ayşegül ŞEYİHOĞLU</t>
  </si>
  <si>
    <t>Bilgisayar Destekli Coğrafya Öğretimi</t>
  </si>
  <si>
    <t>TAE5000</t>
  </si>
  <si>
    <t>TAE5001</t>
  </si>
  <si>
    <t>TAE5050</t>
  </si>
  <si>
    <t>TAE5051</t>
  </si>
  <si>
    <t>Tarih Öğretiminin Gelişimi</t>
  </si>
  <si>
    <t>TAE5100</t>
  </si>
  <si>
    <t>Türk Eğitim Sisteminin Tarihsel Gelişimi</t>
  </si>
  <si>
    <t>TAE5101</t>
  </si>
  <si>
    <t>Yerel Tarih ve Öğretimi</t>
  </si>
  <si>
    <t>TAE5102</t>
  </si>
  <si>
    <t>Selected Topics in Social Science Edu.</t>
  </si>
  <si>
    <t>TAE5103</t>
  </si>
  <si>
    <t>Sosyal Bilimler Eğt.Prog.G.</t>
  </si>
  <si>
    <t>TAE5104</t>
  </si>
  <si>
    <t>Tarih Metodolojisi ve Tarihçilik</t>
  </si>
  <si>
    <t>TAE5105</t>
  </si>
  <si>
    <t>Türkiye'de Tarih Eğitiminin Gelişimi</t>
  </si>
  <si>
    <t>TAE5106</t>
  </si>
  <si>
    <t>Social Scie. Teaching Outside the School</t>
  </si>
  <si>
    <t>TAE5107</t>
  </si>
  <si>
    <t>Öğretmen Eğt.Yeni Yaklaşım</t>
  </si>
  <si>
    <t>TAE5108</t>
  </si>
  <si>
    <t>Tarih Öğretim Programı İncelemeleri</t>
  </si>
  <si>
    <t>TAE5109</t>
  </si>
  <si>
    <t>Avrupa'da Tarih Eğitimi ve Sorunları</t>
  </si>
  <si>
    <t>TAE8001</t>
  </si>
  <si>
    <t>Sosyal Bilimlerde Ders Kitapları</t>
  </si>
  <si>
    <t>İsmail Hakkı DEMİRCİOĞLU</t>
  </si>
  <si>
    <t>TAE8002</t>
  </si>
  <si>
    <t>Okul Dışı Tarih Öğretimi</t>
  </si>
  <si>
    <t>SBE5000</t>
  </si>
  <si>
    <t>SBE5001</t>
  </si>
  <si>
    <t>SBE5050</t>
  </si>
  <si>
    <t>SBE5051</t>
  </si>
  <si>
    <t>Sosyal Bilgiler Eğitiminde Kavram Öğretimi</t>
  </si>
  <si>
    <t>SBE5100</t>
  </si>
  <si>
    <t>Etkinlik Temelli Sosyal Bilgiler Öğretimi</t>
  </si>
  <si>
    <t>SBE5101</t>
  </si>
  <si>
    <t>Sosyal Bilgiler Öğretiminde Mekânsal Düşünme Becerileri</t>
  </si>
  <si>
    <t>SBE5102</t>
  </si>
  <si>
    <t>Sosyal Bilgiler Öğretiminde Harita Kullanımı</t>
  </si>
  <si>
    <t>SBE5103</t>
  </si>
  <si>
    <t>Küreselleşme ve Sosyal Bilgiler Öğretimi</t>
  </si>
  <si>
    <t>SBE5104</t>
  </si>
  <si>
    <t>Sosyal Bilgiler Öğretiminde Çoklu Okuryazarlıklar</t>
  </si>
  <si>
    <t>SBE5105</t>
  </si>
  <si>
    <t>Sosyal Bilgiler Öğretiminde Bilgi-İletişim Teknolojilerinin Kullanımı</t>
  </si>
  <si>
    <t>SBE5106</t>
  </si>
  <si>
    <t>Sosyal Bilgiler Öğretiminde Alternatif Ölçme ve Değerlendirme Yaklaşımları</t>
  </si>
  <si>
    <t>SBE5107</t>
  </si>
  <si>
    <t>SBE5108</t>
  </si>
  <si>
    <t>Sosyal Bilgiler Eğitimi ve Toplumsal Cinsiyet</t>
  </si>
  <si>
    <t>SBE5109</t>
  </si>
  <si>
    <t>Vatandaşlık Eğitiminde Yeni Eğilimler</t>
  </si>
  <si>
    <t>SBE5110</t>
  </si>
  <si>
    <t>Sosyal Bilgilerin Temelleri: Tarih ve Öğretimi</t>
  </si>
  <si>
    <t>Rahmi ÇİÇEK</t>
  </si>
  <si>
    <t>SBE5111</t>
  </si>
  <si>
    <t>Sosyal Bilgiler Eğitiminin Tarihsel Gelişimi</t>
  </si>
  <si>
    <t>SBE5112</t>
  </si>
  <si>
    <t>Coğrafya Öğretiminde Yöntem ve Yak.</t>
  </si>
  <si>
    <t>SBE5113</t>
  </si>
  <si>
    <t>Coğrafya Öğretiminde Disiplinlerarası Yaklaşım</t>
  </si>
  <si>
    <t>SBE5114</t>
  </si>
  <si>
    <t>Coğrafya Öğretimine Eleştirel Yaklaşım</t>
  </si>
  <si>
    <t>SBE8000</t>
  </si>
  <si>
    <t>Sosyal Bilgiler Eğitiminde Yerel Tarihi Kaynakların Önemi</t>
  </si>
  <si>
    <t>Muzaffer BAŞKAYA</t>
  </si>
  <si>
    <t>SBE8001</t>
  </si>
  <si>
    <t>Sosyal Bilgiler Eğitiminde Tarihi Belgelerin Kullanımı</t>
  </si>
  <si>
    <t>SBE8002</t>
  </si>
  <si>
    <t>Sosyal Bilgiler Eğitim Materyallerinde Kadının Temsili</t>
  </si>
  <si>
    <t>Ebru DEMİRCİOĞLU</t>
  </si>
  <si>
    <t>SBE8003</t>
  </si>
  <si>
    <t>Sosyal Bilgiler Öğretiminde Sözlü Tarih Uygulamaları</t>
  </si>
  <si>
    <t>SBE8004</t>
  </si>
  <si>
    <t>Sosyal Bilg. Kavram Yanılg. Kavram Öğr.</t>
  </si>
  <si>
    <t>Yavuz AKBAŞ</t>
  </si>
  <si>
    <t>SBE8005</t>
  </si>
  <si>
    <t>Sosyal Bilgiler Eğitiminde Argümantasyon Temelli Öğrenme</t>
  </si>
  <si>
    <t>SBE8006</t>
  </si>
  <si>
    <t>Coğrafya Okuryazarlığı</t>
  </si>
  <si>
    <t>SBE8007</t>
  </si>
  <si>
    <t>Coğrafi Beceriler ve Uygulamalar</t>
  </si>
  <si>
    <t>SBE8008</t>
  </si>
  <si>
    <t>Sosyal Bilgiler Öğretiminde Doküman ve Literatür İncelemesi</t>
  </si>
  <si>
    <t>Mehmet AKPINAR</t>
  </si>
  <si>
    <t>SBE8009</t>
  </si>
  <si>
    <t>Sosyal Bilgiler Öğretiminde Program Temelli Ölçme ve Değerlendirme</t>
  </si>
  <si>
    <t>SBE8010</t>
  </si>
  <si>
    <t>Vatandaşlık Eğitiminde Alanyazın İncelemeleri</t>
  </si>
  <si>
    <t>Kerem ÇOLAK</t>
  </si>
  <si>
    <t>SBE8011</t>
  </si>
  <si>
    <t>Vatandaşlık Eğitiminde Değer ve Beceri Aktarımı</t>
  </si>
  <si>
    <t>SBE8012</t>
  </si>
  <si>
    <t>Çok Kültürlü Toplumlarda Sosyal Bilgiler Öğretimi</t>
  </si>
  <si>
    <t>SBE8013</t>
  </si>
  <si>
    <t>Çok Kültürlü Toplumsal Yapılar ve Eğitimi</t>
  </si>
  <si>
    <t>SBE8014</t>
  </si>
  <si>
    <t>SBE8015</t>
  </si>
  <si>
    <t>TÜE5000</t>
  </si>
  <si>
    <t>TÜE5001</t>
  </si>
  <si>
    <t>TÜE5050</t>
  </si>
  <si>
    <t>TÜE5051</t>
  </si>
  <si>
    <t>Türkçe Eğitiminin Temel Meseleleri</t>
  </si>
  <si>
    <t>TÜE5100</t>
  </si>
  <si>
    <t>Türkçe Öğretiminde Yeni Yak.</t>
  </si>
  <si>
    <t>Şiir İnceleme Yöntemleri</t>
  </si>
  <si>
    <t>TÜE5102</t>
  </si>
  <si>
    <t>Tarihsel Süreçte Türkçe ve Türkçe Öğretimi</t>
  </si>
  <si>
    <t>TÜE5103</t>
  </si>
  <si>
    <t>TÜE5104</t>
  </si>
  <si>
    <t>Dil Felsefesi ve Dil Öğretim Yaklaşımları</t>
  </si>
  <si>
    <t>TÜE5105</t>
  </si>
  <si>
    <t>Türkçe Eğitimi ve Türk Edebiyatı</t>
  </si>
  <si>
    <t>TÜE5106</t>
  </si>
  <si>
    <t>Türk Nesir Dili</t>
  </si>
  <si>
    <t>TÜE5108</t>
  </si>
  <si>
    <t>Çocuk Edebiyatı ve Sorunları</t>
  </si>
  <si>
    <t>TÜE5109</t>
  </si>
  <si>
    <t>Temel Dil Becerilerinin Geliştirilmesi</t>
  </si>
  <si>
    <t>TÜE5110</t>
  </si>
  <si>
    <t>Yabancı Dil Öğretimde Yaklaşımlar ve Yöntemler</t>
  </si>
  <si>
    <t>TÜE5111</t>
  </si>
  <si>
    <t>Sözcük Öğretimi ve Sözlükbilim</t>
  </si>
  <si>
    <t>TÜE5112</t>
  </si>
  <si>
    <t>Yabancılara Türkçe Öğretiminde Dil Becerileri</t>
  </si>
  <si>
    <t>TÜE8000</t>
  </si>
  <si>
    <t>Türk Romanı</t>
  </si>
  <si>
    <t>Nazmiye Nazan BEKİROĞLU</t>
  </si>
  <si>
    <t>TÜE8001</t>
  </si>
  <si>
    <t>Türk Hikayesi</t>
  </si>
  <si>
    <t>NAZMİYE NAZAN BEKİROĞLU</t>
  </si>
  <si>
    <t>TÜE8002</t>
  </si>
  <si>
    <t>Sosyokültürel Değişim ve Türkçe Öğretimi</t>
  </si>
  <si>
    <t>Bilal KIRIMLI</t>
  </si>
  <si>
    <t>TÜE8003</t>
  </si>
  <si>
    <t>Türk Tefekkürü</t>
  </si>
  <si>
    <t>TÜE8004</t>
  </si>
  <si>
    <t>Türkçenin Söz Varlığı</t>
  </si>
  <si>
    <t>M. Muhsin KALKIŞIM</t>
  </si>
  <si>
    <t>TÜE8005</t>
  </si>
  <si>
    <t>Türkçenin Çağdaş Problemleri</t>
  </si>
  <si>
    <t>TÜE8006</t>
  </si>
  <si>
    <t>Sözlü ve Yazılı Kültür</t>
  </si>
  <si>
    <t>Suat UNGAN</t>
  </si>
  <si>
    <t>TÜE8007</t>
  </si>
  <si>
    <t>Türkçe Öğretimi ve Zihinsel Yapılandırma</t>
  </si>
  <si>
    <t>TÜE8008</t>
  </si>
  <si>
    <t>Dil Öğretimi ve Bilgisayar Teknolojisi</t>
  </si>
  <si>
    <t>Erhan DURUKAN</t>
  </si>
  <si>
    <t>TÜE8009</t>
  </si>
  <si>
    <t>Cumhuriyet Dönemi Dil Öğretim Politikaları</t>
  </si>
  <si>
    <t>Bircan EYÜP</t>
  </si>
  <si>
    <t>TÜE8011</t>
  </si>
  <si>
    <t>Türkçe Eğitiminde Program Geliştirme</t>
  </si>
  <si>
    <t>TÜE8012</t>
  </si>
  <si>
    <t>Dil Eğitiminde Metin Kullanımı</t>
  </si>
  <si>
    <t>Nilüfer SERİN</t>
  </si>
  <si>
    <t>TÜE8013</t>
  </si>
  <si>
    <t>Çocuk Edebiyatının Eğitimsel İşlevleri</t>
  </si>
  <si>
    <t>SNE5000</t>
  </si>
  <si>
    <t>SNE5001</t>
  </si>
  <si>
    <t>SNE5050</t>
  </si>
  <si>
    <t>İlköğretimde Araştırma Projeleri ve Etik</t>
  </si>
  <si>
    <t>SNE5051</t>
  </si>
  <si>
    <t>Dünya'da ve Türkiye'de S. Öğ. Y.</t>
  </si>
  <si>
    <t>SNE5100</t>
  </si>
  <si>
    <t>Sınıf Öğretmenliği Eğitiminde Güncel Araştırma Eğilimleri</t>
  </si>
  <si>
    <t>SNE5101</t>
  </si>
  <si>
    <t>Critical Theory and Action Research</t>
  </si>
  <si>
    <t>SNE5102</t>
  </si>
  <si>
    <t>Çağdaş Türk Eğitim Sistemi Sorunları</t>
  </si>
  <si>
    <t>SNE5103</t>
  </si>
  <si>
    <t>Öğrenci Pro. ve Öğrenme Stiller</t>
  </si>
  <si>
    <t>SNE5104</t>
  </si>
  <si>
    <t>Uyumsuz Çocuklar ve Eğitimleri</t>
  </si>
  <si>
    <t>SNE5105</t>
  </si>
  <si>
    <t>Küreselleşme Işığında Çocuk Hakları</t>
  </si>
  <si>
    <t>SNE5106</t>
  </si>
  <si>
    <t>Okuma ve Anlama Güçlükleri</t>
  </si>
  <si>
    <t>SNE5107</t>
  </si>
  <si>
    <t>School Impro. and Teacher Profes. Deve.</t>
  </si>
  <si>
    <t>SNE5108</t>
  </si>
  <si>
    <t>İlköğretimde Araştırma Projeleri II</t>
  </si>
  <si>
    <t>SNE5109</t>
  </si>
  <si>
    <t>Türkçe Öğretiminde Yaratıcı Yazma</t>
  </si>
  <si>
    <t>SNE5110</t>
  </si>
  <si>
    <t>Sınıf Öğretmenliği Eğitiminde Karşılaşılan Sorunlar ve Çözüm Önerileri</t>
  </si>
  <si>
    <t>SNE5111</t>
  </si>
  <si>
    <t>Sınıf Öğretmenliği Eğitiminde Süreç Değerlendirme ve Kavramsal Değişim</t>
  </si>
  <si>
    <t>SNE5112</t>
  </si>
  <si>
    <t>Hayat Bilgisi Eğitimi</t>
  </si>
  <si>
    <t>SNE5113</t>
  </si>
  <si>
    <t>Sınıf Öğretmenliği Eğitiminde Meta-Sentez Uygulamaları</t>
  </si>
  <si>
    <t>SNE5114</t>
  </si>
  <si>
    <t>Erken Çocukluk Döneminde Fen Eğitimi</t>
  </si>
  <si>
    <t>SNE5115</t>
  </si>
  <si>
    <t>Kavramsal Değişimi Sağlayan Farklı Metotların Bir Arada Kullanılması</t>
  </si>
  <si>
    <t>SNE5116</t>
  </si>
  <si>
    <t>Biyoloji Öğretiminde Oyun Temelli Öğrenme</t>
  </si>
  <si>
    <t>SNE5117</t>
  </si>
  <si>
    <t>Program teorisi ve Uygulama</t>
  </si>
  <si>
    <t>SNE8000</t>
  </si>
  <si>
    <t xml:space="preserve">Matematik Öğretiminde Eleştirel Düşünme </t>
  </si>
  <si>
    <t>SNE8001</t>
  </si>
  <si>
    <t>Matematik Öğret. Orantısal Akıl Yürütme Bec.</t>
  </si>
  <si>
    <t>SNE8002</t>
  </si>
  <si>
    <t>Bilimsel Makale Yazma ve Hazırlama</t>
  </si>
  <si>
    <t>Muammer ÇALIK</t>
  </si>
  <si>
    <t>SNE8003</t>
  </si>
  <si>
    <t xml:space="preserve">Öğrenme Teorilerinin Pratik Uygulamaları </t>
  </si>
  <si>
    <t>SNE8004</t>
  </si>
  <si>
    <t>Eğitimde Metafor ve Düşünme</t>
  </si>
  <si>
    <t>Durmuş EKİZ</t>
  </si>
  <si>
    <t>SNE8005</t>
  </si>
  <si>
    <t>Okul Merkezli Program Geliştirme</t>
  </si>
  <si>
    <t>SNE8006</t>
  </si>
  <si>
    <t>Araştırmacı Öğretmen Eğitimi</t>
  </si>
  <si>
    <t>Taner ALTUN</t>
  </si>
  <si>
    <t>SNE8007</t>
  </si>
  <si>
    <t xml:space="preserve">Kırsal Eğitim Uygulamaları </t>
  </si>
  <si>
    <t>SNE8008</t>
  </si>
  <si>
    <t>Kültür, İletişim ve Algılama</t>
  </si>
  <si>
    <t>Lale CERRAH ÖZSEVGEÇ</t>
  </si>
  <si>
    <t>SNE8009</t>
  </si>
  <si>
    <t>Öğrenme ve Öğretme İnanışları</t>
  </si>
  <si>
    <t>SNE8010</t>
  </si>
  <si>
    <t>Çocuk Gelişimin Desteklenmesi</t>
  </si>
  <si>
    <t>SNE8011</t>
  </si>
  <si>
    <t>Erken Eğitimde Sınıf Yönetimi ve Disiplini</t>
  </si>
  <si>
    <t>SNE8012</t>
  </si>
  <si>
    <t>Matematik Eğitiminde Kavramsal Öğrenme</t>
  </si>
  <si>
    <t>Gönül GÜNEŞ</t>
  </si>
  <si>
    <t>SNE8013</t>
  </si>
  <si>
    <t>Farklı Ülkelerde İlk Okuma Yazma Öğretimi</t>
  </si>
  <si>
    <t>Tolga ERDOĞAN</t>
  </si>
  <si>
    <t>SNE8014</t>
  </si>
  <si>
    <t>Türkçe Öğretiminde Alternatif Ölçme ve Değerlendirme Teknikleri</t>
  </si>
  <si>
    <t>SNE8015</t>
  </si>
  <si>
    <t>Süreç Temelli Yazma Öğretimi</t>
  </si>
  <si>
    <t>Özge ERDOĞAN</t>
  </si>
  <si>
    <t>SNE8016</t>
  </si>
  <si>
    <t>Oyun Temelli Türkçe Öğretimi</t>
  </si>
  <si>
    <t>SNE8017</t>
  </si>
  <si>
    <t>Birleştirilmiş Sınıflarda Fen Öğretimi</t>
  </si>
  <si>
    <t>Tülay ŞENEL ÇORUHLU</t>
  </si>
  <si>
    <t>SNE8018</t>
  </si>
  <si>
    <t>Sosyo Bilimsel Konuların Öğretiminde Argümantasyon Tabanlı Öğrenme Ortamları</t>
  </si>
  <si>
    <t>TİBİ5000</t>
  </si>
  <si>
    <t>TİBİ5001</t>
  </si>
  <si>
    <t>TİBİ5050</t>
  </si>
  <si>
    <t>TİBİ5051</t>
  </si>
  <si>
    <t>İslami İlimlere Giriş</t>
  </si>
  <si>
    <t>TİBİ5100</t>
  </si>
  <si>
    <t>Arap Dili Ekolleri Tarihi</t>
  </si>
  <si>
    <t>TİBİ5101</t>
  </si>
  <si>
    <t>Arap Dili Grameri</t>
  </si>
  <si>
    <t>TİBİ5102</t>
  </si>
  <si>
    <t>Arap Dili Grameri Kaynakları</t>
  </si>
  <si>
    <t>TİBİ5103</t>
  </si>
  <si>
    <t>Arap Lügatçılığı</t>
  </si>
  <si>
    <t>TİBİ5104</t>
  </si>
  <si>
    <t>Arapça İrâb Teknikleri</t>
  </si>
  <si>
    <t>TİBİ5105</t>
  </si>
  <si>
    <t>Yazma Eserler Terminolojisi</t>
  </si>
  <si>
    <t>İslam Hukukunun Kaynakları</t>
  </si>
  <si>
    <t>Fıkıh İlmi ve Mahiyeti</t>
  </si>
  <si>
    <t>Hukukun Temel Kavramları</t>
  </si>
  <si>
    <t>Temel Fıkıh Metinleri-I</t>
  </si>
  <si>
    <t>Temel Fıkıh Metinleri-II</t>
  </si>
  <si>
    <t>TİBİ5118</t>
  </si>
  <si>
    <t>Eş’arilik</t>
  </si>
  <si>
    <t>TİBİ5119</t>
  </si>
  <si>
    <t xml:space="preserve">Gazzali Düşüncesi </t>
  </si>
  <si>
    <t>TİBİ5120</t>
  </si>
  <si>
    <t>İslam Düşüncesinde Mutezile</t>
  </si>
  <si>
    <t>TİBİ5121</t>
  </si>
  <si>
    <t xml:space="preserve">Kelam Problemleri Tarihi  </t>
  </si>
  <si>
    <t>TİBİ5122</t>
  </si>
  <si>
    <t>Kelam-Tasavvuf İlişkisi</t>
  </si>
  <si>
    <t>TİBİ5123</t>
  </si>
  <si>
    <t>Kelamda Yenilik Arayışları</t>
  </si>
  <si>
    <t>TİBİ5124</t>
  </si>
  <si>
    <t>Klasik Kelam Kaynakları ve Metinleri</t>
  </si>
  <si>
    <t>TİBİ5125</t>
  </si>
  <si>
    <t>Batıda Hadis Çalışmaları</t>
  </si>
  <si>
    <t>TİBİ5126</t>
  </si>
  <si>
    <t>Cerh-Ta’dil İlmi/Ricâl Tenkidi</t>
  </si>
  <si>
    <t>TİBİ5127</t>
  </si>
  <si>
    <t>Hadis Araştırmalarında Usul</t>
  </si>
  <si>
    <t>TİBİ5128</t>
  </si>
  <si>
    <t>Hadis Edebiyatı ve Özellikleri-I</t>
  </si>
  <si>
    <t>TİBİ5129</t>
  </si>
  <si>
    <t>Hadis Edebiyatı ve Özellikleri-II</t>
  </si>
  <si>
    <t>TİBİ5130</t>
  </si>
  <si>
    <t>Hadis İlimleri</t>
  </si>
  <si>
    <t>TİBİ5131</t>
  </si>
  <si>
    <t>Hadiste Sened ve Metin Tenkidi</t>
  </si>
  <si>
    <t>TİBİ5132</t>
  </si>
  <si>
    <t>Klasik Hadis Usulu Metinleri-I</t>
  </si>
  <si>
    <t>TİBİ5133</t>
  </si>
  <si>
    <t>Klasik Hadis Usulu Metinleri-II</t>
  </si>
  <si>
    <t>TİBİ5134</t>
  </si>
  <si>
    <t>Oryantalizm ve Hadis</t>
  </si>
  <si>
    <t>TİBİ5135</t>
  </si>
  <si>
    <t>Sünneti Anlamada Yöntem</t>
  </si>
  <si>
    <t>TİBİ5136</t>
  </si>
  <si>
    <t>Osmanlı Dönemi Tasavvuf Hareketleri</t>
  </si>
  <si>
    <t>TİBİ5137</t>
  </si>
  <si>
    <t>Selçuklular Dönemi Tasavvuf Hareketleri</t>
  </si>
  <si>
    <t>TİBİ5138</t>
  </si>
  <si>
    <t>Tasavvuf Literatürü</t>
  </si>
  <si>
    <t>TİBİ5139</t>
  </si>
  <si>
    <t>Tasavvuf Tarihi Araştırmalarında Usûl</t>
  </si>
  <si>
    <t>TİBİ5140</t>
  </si>
  <si>
    <t>İslam Mezhepleri Tarihi Kaynakları</t>
  </si>
  <si>
    <t>TİBİ5141</t>
  </si>
  <si>
    <t>Klasik Dönem İslam Mezhepleri</t>
  </si>
  <si>
    <t>TİBİ5142</t>
  </si>
  <si>
    <t>Mezhepler Tarihi Klasik Metinleri</t>
  </si>
  <si>
    <t>TİBİ5143</t>
  </si>
  <si>
    <t>Mezhepler Tarihi Metodolojisi</t>
  </si>
  <si>
    <t>TİBİ5144</t>
  </si>
  <si>
    <t>Mukayeseli İslam Mezhepleri</t>
  </si>
  <si>
    <t>TİBİ5145</t>
  </si>
  <si>
    <t>Tarihte ve Günümüzde Alevilik</t>
  </si>
  <si>
    <t>TİBİ5146</t>
  </si>
  <si>
    <t>Kur’an Dili</t>
  </si>
  <si>
    <t>TİBİ5147</t>
  </si>
  <si>
    <t>Kur’an İlimleri</t>
  </si>
  <si>
    <t>TİBİ5148</t>
  </si>
  <si>
    <t>Kur’an Kıssaları</t>
  </si>
  <si>
    <t>TİBİ5149</t>
  </si>
  <si>
    <t>Kur’an Tarihi</t>
  </si>
  <si>
    <t>TİBİ5150</t>
  </si>
  <si>
    <t>Kur’an Tefsirinde Görülen İhtilaflar</t>
  </si>
  <si>
    <t>TİBİ5151</t>
  </si>
  <si>
    <t>Kur’an’ı Yorumlama İlkeleri</t>
  </si>
  <si>
    <t>TİBİ5152</t>
  </si>
  <si>
    <t>Modern Dönem Tefsir Çalışmaları</t>
  </si>
  <si>
    <t>TİBİ5153</t>
  </si>
  <si>
    <t>Tefsir Ekolleri</t>
  </si>
  <si>
    <t>TİBİ5154</t>
  </si>
  <si>
    <t>Tefsirde Metodoloji Sorunları</t>
  </si>
  <si>
    <t>TİBİ5155</t>
  </si>
  <si>
    <t>Kıraat İlmi ve Tarihi</t>
  </si>
  <si>
    <t>TİBİ5156</t>
  </si>
  <si>
    <t>Mütevatir Kıraatler ve Usulleri</t>
  </si>
  <si>
    <t>TİBİ5157</t>
  </si>
  <si>
    <t>Introduction to Islam</t>
  </si>
  <si>
    <t>TİBİ8000</t>
  </si>
  <si>
    <t>Ahiret İnancının Hayata Yansımaları</t>
  </si>
  <si>
    <t>Züleyha BİRİNCİ</t>
  </si>
  <si>
    <t>TİBİ8001</t>
  </si>
  <si>
    <t>Cerh-Tadil İlminin Meseleleri</t>
  </si>
  <si>
    <t>Emin AŞIKKUTLU</t>
  </si>
  <si>
    <t>TİBİ8002</t>
  </si>
  <si>
    <t>Hadis ve İslami İlimler</t>
  </si>
  <si>
    <t>TİBİ8003</t>
  </si>
  <si>
    <t>Kur'an Anlambilim İlişkisi</t>
  </si>
  <si>
    <t>Ahmet YAZICI</t>
  </si>
  <si>
    <t>TİBİ8004</t>
  </si>
  <si>
    <t>Kur'an'ın Edebi Tefsiri</t>
  </si>
  <si>
    <t>TİBİ8005</t>
  </si>
  <si>
    <t>İslam'da Uluslararası İlişkiler</t>
  </si>
  <si>
    <t>Ali Aslan TOPÇUOĞLU</t>
  </si>
  <si>
    <t>TİBİ8006</t>
  </si>
  <si>
    <t>İslam'da İnsan Hakları Hukuku</t>
  </si>
  <si>
    <t>TİBİ8007</t>
  </si>
  <si>
    <t>Mesnevi Şerhi</t>
  </si>
  <si>
    <t>Betül SAYLAN</t>
  </si>
  <si>
    <t>TİBİ8008</t>
  </si>
  <si>
    <t>Mevlana ve Düşüncesi</t>
  </si>
  <si>
    <t>TİBİ8009</t>
  </si>
  <si>
    <t>Oryantalistler ve Hadis Çalışmaları</t>
  </si>
  <si>
    <t>Dilek TEKİN</t>
  </si>
  <si>
    <t>TİBİ8010</t>
  </si>
  <si>
    <t>Daru`l-Hadisin Ortaya Çıkışı ve Gelişmesi</t>
  </si>
  <si>
    <t>TİBİ8011</t>
  </si>
  <si>
    <t>Muallakalar Ve Şairler</t>
  </si>
  <si>
    <t>TİBİ8012</t>
  </si>
  <si>
    <t>Arapçada Çoğul Kalıpları</t>
  </si>
  <si>
    <t>TİBİ8013</t>
  </si>
  <si>
    <t>İslam`a Mezhepler Üstü Yaklaşım</t>
  </si>
  <si>
    <t>İhsan TİMÜR</t>
  </si>
  <si>
    <t>TİBİ8014</t>
  </si>
  <si>
    <t>Günümüz İslam Mezhepleri Coğrafyası</t>
  </si>
  <si>
    <t>TİBİ8015</t>
  </si>
  <si>
    <t>Arapça Modern Metinler</t>
  </si>
  <si>
    <t>Kamran ABDULLAYEV</t>
  </si>
  <si>
    <t>TİBİ8016</t>
  </si>
  <si>
    <t>Arapçadan Türkçeye Tercüme Örnekleri</t>
  </si>
  <si>
    <t>TİBİ8017</t>
  </si>
  <si>
    <t>Kılasik Fıkıh Metinleri</t>
  </si>
  <si>
    <t>Muharrem MİDİLLİ</t>
  </si>
  <si>
    <t>TİBİ8018</t>
  </si>
  <si>
    <t>İslam Hukuk Felsefesi</t>
  </si>
  <si>
    <t>TİBİ8019</t>
  </si>
  <si>
    <t>Arapçada Edatlar</t>
  </si>
  <si>
    <t>Murat SULA</t>
  </si>
  <si>
    <t>TİBİ8020</t>
  </si>
  <si>
    <t>Arapçaya Giren Yabancı Kelimeler</t>
  </si>
  <si>
    <t>TİBİ8021</t>
  </si>
  <si>
    <t>Şerh Edebiyatı ve Örnekleri</t>
  </si>
  <si>
    <t>TİBİ8022</t>
  </si>
  <si>
    <t>Garibu`L-Hadis Eserleri ve Kaynakları</t>
  </si>
  <si>
    <t>Klasik Tefsir Metinleri</t>
  </si>
  <si>
    <t>Nihat UZUN</t>
  </si>
  <si>
    <t>TİBİ8024</t>
  </si>
  <si>
    <t>Siyaset-Tefsir İlişkisi</t>
  </si>
  <si>
    <t>TİBİ8025</t>
  </si>
  <si>
    <t>Kelâmın Günümüzde İşlevi</t>
  </si>
  <si>
    <t>Osman DEMİRCİ</t>
  </si>
  <si>
    <t>TİBİ8026</t>
  </si>
  <si>
    <t>Matüridilik ve Temsilcileri</t>
  </si>
  <si>
    <t>TİBİ8027</t>
  </si>
  <si>
    <t>Tarihi Süreçte Hadise Yaklaşımlar</t>
  </si>
  <si>
    <t>Selim DEMİRCİ</t>
  </si>
  <si>
    <t>TİBİ8028</t>
  </si>
  <si>
    <t>Hadisin Kaynak Olarak Değerlendirilmesi Ve Hadis-Vahiy İlişkisi</t>
  </si>
  <si>
    <t>TİBİ8029</t>
  </si>
  <si>
    <t>Tefsir Çalışmalarında Yöntem</t>
  </si>
  <si>
    <t>Süleyman GÜR</t>
  </si>
  <si>
    <t>TİBİ8030</t>
  </si>
  <si>
    <t>İlk Dönem Müfessirler ve Tefsire Yaklaşımlar</t>
  </si>
  <si>
    <t>TİBİ8031</t>
  </si>
  <si>
    <t>İslam Hukukunda Yazılı Belge Düzenleme Esasları</t>
  </si>
  <si>
    <t>Şenol SAYLAN</t>
  </si>
  <si>
    <t>TİBİ8032</t>
  </si>
  <si>
    <t>Malikilerde Mezhep Usulü</t>
  </si>
  <si>
    <t>TİBİ8033</t>
  </si>
  <si>
    <t>Çağdaş Nübüvvete Karşı Direnişler</t>
  </si>
  <si>
    <t>TİBİ8034</t>
  </si>
  <si>
    <t>Arkeoloji ve Tefsir İlişkisi</t>
  </si>
  <si>
    <t>TİBİ8035</t>
  </si>
  <si>
    <t>Tefsirde Haşiyecilik ve Metin İncelemesi</t>
  </si>
  <si>
    <t>TİBİ8036</t>
  </si>
  <si>
    <t>Fıkıh Usulünde Lafız Taksimi</t>
  </si>
  <si>
    <t>Abdullah KAVALCIOĞLU</t>
  </si>
  <si>
    <t>TİBİ8037</t>
  </si>
  <si>
    <t>Fıkıh Usulünde Yöntemler</t>
  </si>
  <si>
    <t>TİBİ8038</t>
  </si>
  <si>
    <t>Fıkıh Usulünde Telifler</t>
  </si>
  <si>
    <t>Mustafa ÇİL</t>
  </si>
  <si>
    <t>TİBİ8039</t>
  </si>
  <si>
    <t>Hukuk Mantığı</t>
  </si>
  <si>
    <t>Kıraat İlminin Meseleleri</t>
  </si>
  <si>
    <t>Kıraaat Öğretim Metodları</t>
  </si>
  <si>
    <t>BESP</t>
  </si>
  <si>
    <t>BSE</t>
  </si>
  <si>
    <t>BTE</t>
  </si>
  <si>
    <t>RPD</t>
  </si>
  <si>
    <t>EYÖ</t>
  </si>
  <si>
    <t>FDİB</t>
  </si>
  <si>
    <t>GZT</t>
  </si>
  <si>
    <t>MZE</t>
  </si>
  <si>
    <t>RSE</t>
  </si>
  <si>
    <t>HIR</t>
  </si>
  <si>
    <t>BYE</t>
  </si>
  <si>
    <t>FBE</t>
  </si>
  <si>
    <t>FZE</t>
  </si>
  <si>
    <t>KME</t>
  </si>
  <si>
    <t>MTE</t>
  </si>
  <si>
    <t>KHK</t>
  </si>
  <si>
    <t>MZK</t>
  </si>
  <si>
    <t>ÖZE</t>
  </si>
  <si>
    <t>RSM</t>
  </si>
  <si>
    <t>COE</t>
  </si>
  <si>
    <t>TAE</t>
  </si>
  <si>
    <t>SBE</t>
  </si>
  <si>
    <t>TÜE</t>
  </si>
  <si>
    <t>SNE</t>
  </si>
  <si>
    <t>TİBİ</t>
  </si>
  <si>
    <t>BESP6000</t>
  </si>
  <si>
    <t>BESP6001</t>
  </si>
  <si>
    <t>BESP6002</t>
  </si>
  <si>
    <t>Yeterlik</t>
  </si>
  <si>
    <t>BESP6003</t>
  </si>
  <si>
    <t>Tez Önerisi</t>
  </si>
  <si>
    <t>BESP6004</t>
  </si>
  <si>
    <t>Tez İzleme</t>
  </si>
  <si>
    <t>BESP6005</t>
  </si>
  <si>
    <t>BESP6006</t>
  </si>
  <si>
    <t>Bilimsel Araştırma ve Proje Eğitimi</t>
  </si>
  <si>
    <t>BESP6007</t>
  </si>
  <si>
    <t>Gelişim ve Öğrenme</t>
  </si>
  <si>
    <t>BESP6008</t>
  </si>
  <si>
    <t>Öğretimde Planlama ve Değerlendirme</t>
  </si>
  <si>
    <t>BESP6050</t>
  </si>
  <si>
    <t>Beden Eğitimi ve Sporda Güncel Sorunlar</t>
  </si>
  <si>
    <t>BESP6051</t>
  </si>
  <si>
    <t>Spor Bilimlerinde Makale Yazma</t>
  </si>
  <si>
    <t>BESP6100</t>
  </si>
  <si>
    <t>Motor Beceri Kazanım Teorileri</t>
  </si>
  <si>
    <t>BESP6101</t>
  </si>
  <si>
    <t>Vücut Kompo. ve Sportif Perfor. İlişkisi</t>
  </si>
  <si>
    <t>BESP6102</t>
  </si>
  <si>
    <t>Spor Yarışmalarının Analizi ve Değerlen.</t>
  </si>
  <si>
    <t>BESP6103</t>
  </si>
  <si>
    <t>Beden Eğitimi ve Sporun Sosyal Psikolojisi</t>
  </si>
  <si>
    <t>BESP6104</t>
  </si>
  <si>
    <t>Farklı Engelli Gruplarda Spor</t>
  </si>
  <si>
    <t>BESP6105</t>
  </si>
  <si>
    <t>Antrenman Teorisi ve Metodolojisi</t>
  </si>
  <si>
    <t>BESP6106</t>
  </si>
  <si>
    <t>Spor Bilimlerinde Çok Değişkenli Veri Analizi</t>
  </si>
  <si>
    <t>BESP6107</t>
  </si>
  <si>
    <t>Biyomotor Özellikler ve Antre. Uyum Süreçleri</t>
  </si>
  <si>
    <t>BESP6108</t>
  </si>
  <si>
    <t>Atletik Perfor. Ölçme-Değer. ve Rapor Yaz. Tek.</t>
  </si>
  <si>
    <t>BESP6109</t>
  </si>
  <si>
    <t>Beden Eğitimi ve Sporda Motivasyonel Yönelimler</t>
  </si>
  <si>
    <t>BESP6110</t>
  </si>
  <si>
    <t>Beden Eğitimi ve Sporda Karşılaştırmalı Sistem Analizi</t>
  </si>
  <si>
    <t>BESP6111</t>
  </si>
  <si>
    <t>Sporda İnovasyon</t>
  </si>
  <si>
    <t>BESP6112</t>
  </si>
  <si>
    <t>Sporda Girişimcilik</t>
  </si>
  <si>
    <t>BESP6113</t>
  </si>
  <si>
    <t>Beden Eğitimi ve Sporda Değerler Eğitimi</t>
  </si>
  <si>
    <t>BESP6114</t>
  </si>
  <si>
    <t>Spor ve Politika</t>
  </si>
  <si>
    <t>BESP6115</t>
  </si>
  <si>
    <t>Spor Bilimlerinde Biyografi Araştırmaları</t>
  </si>
  <si>
    <t>BESP6116</t>
  </si>
  <si>
    <t>Spor Yönetiminde Tartışmalı Konular ve Güncel Gelişmeler</t>
  </si>
  <si>
    <t>BESP6117</t>
  </si>
  <si>
    <t>Sporda Yönetim Psikolojisi</t>
  </si>
  <si>
    <t>BESP6118</t>
  </si>
  <si>
    <t>Macera Turizmi Yönetimi</t>
  </si>
  <si>
    <t>BESP6119</t>
  </si>
  <si>
    <t>Açık Alan Rekreasyon Planlaması</t>
  </si>
  <si>
    <t>BESP6120</t>
  </si>
  <si>
    <t>Spor Turizm Destinasyonları</t>
  </si>
  <si>
    <t>BESP9000</t>
  </si>
  <si>
    <t>Egzersizde Kassal Adaptasyon</t>
  </si>
  <si>
    <t>BESP9001</t>
  </si>
  <si>
    <t>Sporda Hareket ve Yarışma Analizi</t>
  </si>
  <si>
    <t>BESP9002</t>
  </si>
  <si>
    <t>Sporda Yaşam Kalitesi</t>
  </si>
  <si>
    <t>BESP9003</t>
  </si>
  <si>
    <t>Spor ve İstihdam</t>
  </si>
  <si>
    <t>BESP9004</t>
  </si>
  <si>
    <t>Yetenek Seçiminde Ülke Karşılaştırmaları</t>
  </si>
  <si>
    <t>BESP9005</t>
  </si>
  <si>
    <t>Motorik Özelliklerin Gelişimi ve Eğitimi</t>
  </si>
  <si>
    <t>BESP9006</t>
  </si>
  <si>
    <t>Spor Bilimlerinde Ölçek Geliştirme</t>
  </si>
  <si>
    <t>BESP9007</t>
  </si>
  <si>
    <t>Spora Katılımda Aile Faktörü</t>
  </si>
  <si>
    <t>BESP9008</t>
  </si>
  <si>
    <t>Serbest Zaman Ekonomisi</t>
  </si>
  <si>
    <t>BESP9009</t>
  </si>
  <si>
    <t>Hizmet Pazarlaması</t>
  </si>
  <si>
    <t>BESP9010</t>
  </si>
  <si>
    <t>Spor Organizasyonlarında Başarı Kriterleri</t>
  </si>
  <si>
    <t>BESP9011</t>
  </si>
  <si>
    <t>Sporda Motor Testler ve Değerlendirme</t>
  </si>
  <si>
    <t>BESP9012</t>
  </si>
  <si>
    <t>Oyun ve Spor</t>
  </si>
  <si>
    <t>BTE6000</t>
  </si>
  <si>
    <t>BTE6001</t>
  </si>
  <si>
    <t>BTE6002</t>
  </si>
  <si>
    <t>BTE6003</t>
  </si>
  <si>
    <t>BTE6004</t>
  </si>
  <si>
    <t>BTE6005</t>
  </si>
  <si>
    <t>BTE6006</t>
  </si>
  <si>
    <t>BTE6007</t>
  </si>
  <si>
    <t>BTE6008</t>
  </si>
  <si>
    <t>BTE6050</t>
  </si>
  <si>
    <t>Öğretim Ortamlarına Teknoloji Entegrasyonu ve Uygulamaları</t>
  </si>
  <si>
    <t>BTE6051</t>
  </si>
  <si>
    <t>Eğitim Teknolojileri Araştırmalarının Kuramsal Temelleri</t>
  </si>
  <si>
    <t>BTE6100</t>
  </si>
  <si>
    <t>Eğitim Teknolojileri Araştırmalarında Akademik Yazım</t>
  </si>
  <si>
    <t>BTE6101</t>
  </si>
  <si>
    <t>Eğitim Bilimlerinde Veri Madenciliği</t>
  </si>
  <si>
    <t>BTE6102</t>
  </si>
  <si>
    <t>Veri Görselleştirme</t>
  </si>
  <si>
    <t>BTE6103</t>
  </si>
  <si>
    <t>Bilgisayar Bilimleri Eğitimi Araştırmalarında Kuramsal Temeller ve Uygulamalar</t>
  </si>
  <si>
    <t>BTE6104</t>
  </si>
  <si>
    <t>Beyin Araştırmalarının Eğitimde Kullanımı</t>
  </si>
  <si>
    <t>BTE6105</t>
  </si>
  <si>
    <t>Teknoloji Yönetimi ve Politikaları</t>
  </si>
  <si>
    <t>BTE6106</t>
  </si>
  <si>
    <t xml:space="preserve">Eğitimde Sanal Ortam Uygulamaları </t>
  </si>
  <si>
    <t>BTE6107</t>
  </si>
  <si>
    <t>Teknoloji, Yeni Medya ve Etik; Politikalar, Stratejiler ve Yansımalar</t>
  </si>
  <si>
    <t>BTE6108</t>
  </si>
  <si>
    <t>Uyarlanabilir Zeki Öğretim Sistemleri</t>
  </si>
  <si>
    <t>BTE6109</t>
  </si>
  <si>
    <t>Eğitim Teknolojileri ile Öğrenmeyi Güçlendirme</t>
  </si>
  <si>
    <t>BTE6110</t>
  </si>
  <si>
    <t>Dijital Çağa Hetagojik Yaklaşım</t>
  </si>
  <si>
    <t>BTE6111</t>
  </si>
  <si>
    <t>Öğrenme Analitikleri</t>
  </si>
  <si>
    <t>BTE6112</t>
  </si>
  <si>
    <t>Eğitim Teknolojilerinde Argümantasyon</t>
  </si>
  <si>
    <t>BTE9000</t>
  </si>
  <si>
    <t>Yedi Adımda Programlama Modeliyle Programlama Öğretimi</t>
  </si>
  <si>
    <t>BTE9001</t>
  </si>
  <si>
    <t>Problem Çözme Öğretiminde Yapay Zeka Uygulamaları</t>
  </si>
  <si>
    <t>BTE9002</t>
  </si>
  <si>
    <t>Eğitimde Hologram Teknolojisi Uygulamaları</t>
  </si>
  <si>
    <t>BTE9003</t>
  </si>
  <si>
    <t>Özel Eğitimde Öğretim Teknolojileri</t>
  </si>
  <si>
    <t>BTE9004</t>
  </si>
  <si>
    <t>21. Yüzyıl becerileri ve Kodlama Eğitimi</t>
  </si>
  <si>
    <t>BTE9005</t>
  </si>
  <si>
    <t>Çevirimiçi Öğrenme Ortamlarında Oyunsallaştırma Uygulamaları</t>
  </si>
  <si>
    <t>BTE9006</t>
  </si>
  <si>
    <t>Eğitsel Robotik Uygulamaları</t>
  </si>
  <si>
    <t>RPD6000</t>
  </si>
  <si>
    <t>RPD6001</t>
  </si>
  <si>
    <t>RPD6002</t>
  </si>
  <si>
    <t>RPD6003</t>
  </si>
  <si>
    <t>RPD6004</t>
  </si>
  <si>
    <t>RPD6005</t>
  </si>
  <si>
    <t>RPD6006</t>
  </si>
  <si>
    <t>RPD6007</t>
  </si>
  <si>
    <t>RPD6008</t>
  </si>
  <si>
    <t>RPD6050</t>
  </si>
  <si>
    <t>İleri Bireysel Psi.Dan.Uyg.</t>
  </si>
  <si>
    <t>RPD6051</t>
  </si>
  <si>
    <t>İleri Grupla Psi.Dan.Uyg.</t>
  </si>
  <si>
    <t>RPD6100</t>
  </si>
  <si>
    <t>Bilişsel Davr. Terapiler</t>
  </si>
  <si>
    <t>RPD6101</t>
  </si>
  <si>
    <t>İleri Psi. Dan. Teknikleri</t>
  </si>
  <si>
    <t>RPD6102</t>
  </si>
  <si>
    <t>İleri Veri Ana. Teknikleri</t>
  </si>
  <si>
    <t>RPD6103</t>
  </si>
  <si>
    <t>Yükleme Kuramları</t>
  </si>
  <si>
    <t>RPD6104</t>
  </si>
  <si>
    <t>Endüstri ve Örgüt Psikolo.</t>
  </si>
  <si>
    <t>RPD6105</t>
  </si>
  <si>
    <t>Çocuk ve Ergende Travma Sonrası Danışmanlığı</t>
  </si>
  <si>
    <t>RPD6106</t>
  </si>
  <si>
    <t>Benlik Kuramları</t>
  </si>
  <si>
    <t>RPD6107</t>
  </si>
  <si>
    <t>Kültürel Psikoloji</t>
  </si>
  <si>
    <t>RPD6108</t>
  </si>
  <si>
    <t>Test Geliştirme</t>
  </si>
  <si>
    <t>RPD6109</t>
  </si>
  <si>
    <t>Öğrenmede Kişilik ve Motiv.</t>
  </si>
  <si>
    <t>RPD6110</t>
  </si>
  <si>
    <t>Evlilik ve Aile Danışmanlığı</t>
  </si>
  <si>
    <t>RPD6111</t>
  </si>
  <si>
    <t>Sanayide Psikolojik Danışmanlığı</t>
  </si>
  <si>
    <t>RPD6112</t>
  </si>
  <si>
    <t>Kariyer Danışmanlığı</t>
  </si>
  <si>
    <t>RPD6113</t>
  </si>
  <si>
    <t>Kişilik Özl. ve Per. Seç.</t>
  </si>
  <si>
    <t>RPD6114</t>
  </si>
  <si>
    <t>Gerçeklik Terapisi</t>
  </si>
  <si>
    <t>RPD6115</t>
  </si>
  <si>
    <t>İleri Meslek Danışmanlığı Uyg.</t>
  </si>
  <si>
    <t>RPD6116</t>
  </si>
  <si>
    <t>Ergenlerle Çözüm Odaklı Psikolojik Danışma</t>
  </si>
  <si>
    <t>RPD6117</t>
  </si>
  <si>
    <t>Biliş ve Öğretim</t>
  </si>
  <si>
    <t>RPD6118</t>
  </si>
  <si>
    <t>Özel Eğitime İhtiyacı Olan Çocuklara Danışmanlık</t>
  </si>
  <si>
    <t>RPD6119</t>
  </si>
  <si>
    <t>Okullarda Şiddeti Önleme ve Müdahale</t>
  </si>
  <si>
    <t>RPD6120</t>
  </si>
  <si>
    <t>Bilişsel Psikoloji</t>
  </si>
  <si>
    <t>RPD6121</t>
  </si>
  <si>
    <t>Anksiyete Bozukluklarının Bilişsel-Davranışçı Terapisi</t>
  </si>
  <si>
    <t>RPD6122</t>
  </si>
  <si>
    <t>Ruh Sağlığı ve Din</t>
  </si>
  <si>
    <t>RPD9000</t>
  </si>
  <si>
    <t>Danışma Becerileri Eğitimi</t>
  </si>
  <si>
    <t>RPD9001</t>
  </si>
  <si>
    <t>Problem Odaklı Müdahale Yöntemleri</t>
  </si>
  <si>
    <t>RPD9002</t>
  </si>
  <si>
    <t>Duygusal Zeka ve Kariyer Gelişimi</t>
  </si>
  <si>
    <t>RPD9003</t>
  </si>
  <si>
    <t>Çocuklarda Davranış Bozukluğu</t>
  </si>
  <si>
    <t>RPD9004</t>
  </si>
  <si>
    <t>Bilişsel Terapi</t>
  </si>
  <si>
    <t>RPD9005</t>
  </si>
  <si>
    <t>Üstün Yeteneklilere Psikolojik Danışma</t>
  </si>
  <si>
    <t>RPD9006</t>
  </si>
  <si>
    <t>Teknoloji 4.00 ve Öğrenme</t>
  </si>
  <si>
    <t>RPD9007</t>
  </si>
  <si>
    <t xml:space="preserve">Sosyal Medya ve Öğrenme </t>
  </si>
  <si>
    <t>RPD9008</t>
  </si>
  <si>
    <t>Özel Yetenekli Çocukların Aileleri ile Psikolojik Danışma</t>
  </si>
  <si>
    <t>RPD9009</t>
  </si>
  <si>
    <t>Psikolojik Sağlamlığı Geliştirme Eğitimi</t>
  </si>
  <si>
    <t>MZE6000</t>
  </si>
  <si>
    <t>MZE6001</t>
  </si>
  <si>
    <t>MZE6002</t>
  </si>
  <si>
    <t>MZE6003</t>
  </si>
  <si>
    <t>MZE6004</t>
  </si>
  <si>
    <t>MZE6005</t>
  </si>
  <si>
    <t>MZE6006</t>
  </si>
  <si>
    <t>MZE6007</t>
  </si>
  <si>
    <t>MZE6008</t>
  </si>
  <si>
    <t>MZE6050</t>
  </si>
  <si>
    <t>Araştırmacı Müzik Öğretmeni ve Eylem Araştırması</t>
  </si>
  <si>
    <t>MZE6051</t>
  </si>
  <si>
    <t>Sanat Eğitiminde Bilimsel Yayın Süreçleri</t>
  </si>
  <si>
    <t>MZE6100</t>
  </si>
  <si>
    <t>Müzik Öğretim Programlarının Sosyolojik Temellerinin İncelenmesi</t>
  </si>
  <si>
    <t>MZE6101</t>
  </si>
  <si>
    <t>Müzik Eğitimi Araştırmalarında Analiz ve Yorumlama</t>
  </si>
  <si>
    <t>MZE6102</t>
  </si>
  <si>
    <t>Müzik Eğitiminde Aktif Öğretim Çalışmaları</t>
  </si>
  <si>
    <t>MZE6103</t>
  </si>
  <si>
    <t>Müzik Eğitiminde Yaratıcı Etkinlik ve Ders Planı Oluşturma</t>
  </si>
  <si>
    <t>MZE6104</t>
  </si>
  <si>
    <t>MZE6105</t>
  </si>
  <si>
    <t>Piyano Eğitiminde Kolaylaştırıcı Stratejiler, Motivasyon ve Çalışma Alışkanlığı Geliştirme</t>
  </si>
  <si>
    <t>MZE6106</t>
  </si>
  <si>
    <t>Çalgı Eğitiminde Çözümleme ve Analiz Uygulamaları</t>
  </si>
  <si>
    <t>MZE6107</t>
  </si>
  <si>
    <t>Okul Çalgı Dağarcığı ve Öğretim Yöntemleri</t>
  </si>
  <si>
    <t>MZE6108</t>
  </si>
  <si>
    <t>Müzik Eğitimi Araştırmalarında Karma Öğrenme Modelleri</t>
  </si>
  <si>
    <t>MZE6109</t>
  </si>
  <si>
    <t>Müzik Öğretiminde Oyun ve Aktivite Kullanımı</t>
  </si>
  <si>
    <t>MZE6110</t>
  </si>
  <si>
    <t>Müzik Öğretiminde Multimedya Tasarımları ve Uygulamaları</t>
  </si>
  <si>
    <t>MZE6111</t>
  </si>
  <si>
    <t>Oda Müziğinde Teknik Çalışmalar</t>
  </si>
  <si>
    <t>BYE6000</t>
  </si>
  <si>
    <t>BYE6001</t>
  </si>
  <si>
    <t>BYE6002</t>
  </si>
  <si>
    <t>BYE6003</t>
  </si>
  <si>
    <t>BYE6004</t>
  </si>
  <si>
    <t>BYE6005</t>
  </si>
  <si>
    <t>BYE6006</t>
  </si>
  <si>
    <t>BYE6007</t>
  </si>
  <si>
    <t>BYE6008</t>
  </si>
  <si>
    <t>BYE6050</t>
  </si>
  <si>
    <t>Biyoloji Eğitiminde Yapılandırmacı Yaklaşım ve Uygulamaları</t>
  </si>
  <si>
    <t>BYE6051</t>
  </si>
  <si>
    <t>Öğretmen Eğitiminde Yansıtıcı Öğretim: Stratejiler ve Uygulamalar</t>
  </si>
  <si>
    <t>BYE6100</t>
  </si>
  <si>
    <t xml:space="preserve">Okul Gelişiminde Kuramlar ve Uygulamalar </t>
  </si>
  <si>
    <t>BYE6101</t>
  </si>
  <si>
    <t xml:space="preserve">Öğrenme Modelleri: Öğretme Araçları </t>
  </si>
  <si>
    <t>BYE6102</t>
  </si>
  <si>
    <t xml:space="preserve">Biyoloji Eğitiminde Çağdaş Yaklaşımlar ve Uygulamaları </t>
  </si>
  <si>
    <t>BYE9000</t>
  </si>
  <si>
    <t xml:space="preserve">Biyoloji Eğitiminde Performans Değerlendirme ve Uygulamaları </t>
  </si>
  <si>
    <t>BYE9001</t>
  </si>
  <si>
    <t xml:space="preserve">Öğrenme Yaklaşımları </t>
  </si>
  <si>
    <t>BYE9002</t>
  </si>
  <si>
    <t xml:space="preserve">Biyoloji Eğitiminde Etkili Öğretim Ve Öğrenme </t>
  </si>
  <si>
    <t>BYE9003</t>
  </si>
  <si>
    <t xml:space="preserve">Biyoloji Öğretim Programının İncelenmesi </t>
  </si>
  <si>
    <t>BYE9004</t>
  </si>
  <si>
    <t>Sürdürülebilir Kalkınmaya Yönelik Materyal Geliştirme</t>
  </si>
  <si>
    <t>BYE9005</t>
  </si>
  <si>
    <t xml:space="preserve">Biyoloji Eğitiminde Sürdürülebilir Kalkınma </t>
  </si>
  <si>
    <t>FBE6000</t>
  </si>
  <si>
    <t>FBE6001</t>
  </si>
  <si>
    <t>FBE6002</t>
  </si>
  <si>
    <t>FBE6003</t>
  </si>
  <si>
    <t>FBE6004</t>
  </si>
  <si>
    <t>FBE6005</t>
  </si>
  <si>
    <t>FBE6006</t>
  </si>
  <si>
    <t>FBE6007</t>
  </si>
  <si>
    <t>FBE6008</t>
  </si>
  <si>
    <t>FBE6050</t>
  </si>
  <si>
    <t>Fen Bilimleri Eğitiminde Temel Biyoloji Kavramları ve Öğretimi</t>
  </si>
  <si>
    <t>FBE6051</t>
  </si>
  <si>
    <t>Fen Bilimleri Eğitiminde Temel Fizik Kavramları ve Öğretimi</t>
  </si>
  <si>
    <t>FBE6100</t>
  </si>
  <si>
    <t>Fen Eğitiminde Teknoloji Destekli Öğrenme Ortamları Tasarımı</t>
  </si>
  <si>
    <t>FBE6101</t>
  </si>
  <si>
    <t>Fen Eğitiminde Proje Hazırlama</t>
  </si>
  <si>
    <t>FBE6102</t>
  </si>
  <si>
    <t>Fen Eğitiminde Bilimsel Açıklamalar ve Argümanlar</t>
  </si>
  <si>
    <t>FBE6103</t>
  </si>
  <si>
    <t>Fen ve Teknoloji Müfredatlarında Teknoloji Uygulamaları</t>
  </si>
  <si>
    <t>FBE6104</t>
  </si>
  <si>
    <t>Çok Boyutlu İstatistik</t>
  </si>
  <si>
    <t>FBE9000</t>
  </si>
  <si>
    <t>Fen Bilimleri Eğitiminde Alternatif Değerlendirme Yaklaşımları</t>
  </si>
  <si>
    <t>FBE9001</t>
  </si>
  <si>
    <t>Yeni Fen ve Teknoloji Programları ve Yapılandırmacılık</t>
  </si>
  <si>
    <t>FBE9002</t>
  </si>
  <si>
    <t>Web 2.0 Araçları ve Öğrenme Ortamları Tasarımı</t>
  </si>
  <si>
    <t>FBE9003</t>
  </si>
  <si>
    <t>Teknoloji Destekli Öğretim Tasarım Modelleri ve Aşırı Bilişsel Yüklenme</t>
  </si>
  <si>
    <t>FBE9004</t>
  </si>
  <si>
    <t>Problem Temelli Öğrenmede Bilimsel Süreç Becerilerinin Gelişimi</t>
  </si>
  <si>
    <t>FBE9005</t>
  </si>
  <si>
    <t>Fen ve Teknoloji Eğitiminde Bilim Tarihi ve Argumantasyon</t>
  </si>
  <si>
    <t>FBE9006</t>
  </si>
  <si>
    <t>Teknoloji Destekli Fen Öğretiminde Öğretmen Yeterlilikleri</t>
  </si>
  <si>
    <t>FBE9007</t>
  </si>
  <si>
    <t xml:space="preserve">Fen ve Teknoloji Kazanımlarında Proje ve Tasarım Uygulamaları </t>
  </si>
  <si>
    <t>FBE9008</t>
  </si>
  <si>
    <t>Görme Engelli Bireylerde Çevre Eğitimi</t>
  </si>
  <si>
    <t>FBE9009</t>
  </si>
  <si>
    <t>Fen Bilimleri Eğitiminde Çevresel Vatandaşlık</t>
  </si>
  <si>
    <t>FZE6000</t>
  </si>
  <si>
    <t>FZE6001</t>
  </si>
  <si>
    <t>FZE6002</t>
  </si>
  <si>
    <t>FZE6003</t>
  </si>
  <si>
    <t>FZE6004</t>
  </si>
  <si>
    <t>FZE6005</t>
  </si>
  <si>
    <t>FZE6006</t>
  </si>
  <si>
    <t>FZE6007</t>
  </si>
  <si>
    <t>FZE6008</t>
  </si>
  <si>
    <t>FZE6050</t>
  </si>
  <si>
    <t xml:space="preserve">Fen Bilimleri Eğitiminde Güncel Materyal Geliştirme Yaklaşımları </t>
  </si>
  <si>
    <t>FZE6051</t>
  </si>
  <si>
    <t xml:space="preserve">Öğretmen Eğitiminde Mesleki Uygulamalar </t>
  </si>
  <si>
    <t>FZE6100</t>
  </si>
  <si>
    <t>Fen Bilimleri Eğitiminde Program Geliştirme ve Değerlendirme</t>
  </si>
  <si>
    <t>FZE6101</t>
  </si>
  <si>
    <t>Fen Bilimleri Eğitiminde Öğrenme Teorilerinin Kullanımı</t>
  </si>
  <si>
    <t>FZE6102</t>
  </si>
  <si>
    <t xml:space="preserve">Disiplinler Arası İlişkilendirme </t>
  </si>
  <si>
    <t>FZE9000</t>
  </si>
  <si>
    <t xml:space="preserve">Öğretmenlik Uygulamalarının Geliştirilip Değerlendirilmesi </t>
  </si>
  <si>
    <t>FZE9001</t>
  </si>
  <si>
    <t xml:space="preserve">Uygulama Okullarında Fizik Öğretmen Adaylarının Yetiştirilme Yaklaşımları </t>
  </si>
  <si>
    <t>FZE9002</t>
  </si>
  <si>
    <t xml:space="preserve">Fizikte Model ve Modelleme </t>
  </si>
  <si>
    <t>FZE9003</t>
  </si>
  <si>
    <t>Model Tabanlı Öğrenme Yaklaşımının Fizik Eğitiminde Kullanımı</t>
  </si>
  <si>
    <t>FZE9006</t>
  </si>
  <si>
    <t xml:space="preserve">Öğretmen Adaylarının Mesleki Gelişim Aşamaları </t>
  </si>
  <si>
    <t>FZE9007</t>
  </si>
  <si>
    <t xml:space="preserve">Okul Uygulamalarının Kalite Standartları </t>
  </si>
  <si>
    <t>KME6000</t>
  </si>
  <si>
    <t>KME6001</t>
  </si>
  <si>
    <t>KME6002</t>
  </si>
  <si>
    <t>KME6003</t>
  </si>
  <si>
    <t>KME6004</t>
  </si>
  <si>
    <t>KME6005</t>
  </si>
  <si>
    <t>KME6006</t>
  </si>
  <si>
    <t>KME6007</t>
  </si>
  <si>
    <t>KME6008</t>
  </si>
  <si>
    <t>KME6050</t>
  </si>
  <si>
    <t>Fen Bilimlerinde Kavram Öğretimi</t>
  </si>
  <si>
    <t>KME6051</t>
  </si>
  <si>
    <t>Fen Eğitiminde Epistemolojik Tartışmalar</t>
  </si>
  <si>
    <t>KME6100</t>
  </si>
  <si>
    <t xml:space="preserve">Kavramsal Değişim Modellerinin Fen Eğitiminde Kullanımı </t>
  </si>
  <si>
    <t>KME6101</t>
  </si>
  <si>
    <t>Fen Eğitiminde Kullanılan Yazılımların Seçimi ve Değerlendirilmesi</t>
  </si>
  <si>
    <t>KME6102</t>
  </si>
  <si>
    <t>Eğitim Bilimleri Araştırmalarında Karma Yöntem</t>
  </si>
  <si>
    <t>KME9000</t>
  </si>
  <si>
    <t xml:space="preserve">Kimya Öğretiminde Bilgisayara Dayalı Uygulamalar </t>
  </si>
  <si>
    <t>KME9001</t>
  </si>
  <si>
    <t xml:space="preserve">Kavramsal Değişimde Yeni Yönelimler </t>
  </si>
  <si>
    <t>KME9002</t>
  </si>
  <si>
    <t>Kimya Eğitiminde Hizmet-içi Programların Tasarımı</t>
  </si>
  <si>
    <t>KME9003</t>
  </si>
  <si>
    <t>Kimya Eğitiminde Güncel Araştırma Alanları</t>
  </si>
  <si>
    <t>KME9004</t>
  </si>
  <si>
    <t>Yaygın Öğrenme ve Öğretme Stratejileri ve Uygulamaları</t>
  </si>
  <si>
    <t>KME9005</t>
  </si>
  <si>
    <t xml:space="preserve">Kimyasal Hikâyelere Dayalı Öğrenme Ortamlarının Hazırlanması </t>
  </si>
  <si>
    <t>KME9006</t>
  </si>
  <si>
    <t>Fen Bilimleri Eğitimi Araştırmalarında İnformal Yapılar</t>
  </si>
  <si>
    <t>KME9007</t>
  </si>
  <si>
    <t>Okul Dışı Ortamlarda Fen ve Mühendislik Eğitimi</t>
  </si>
  <si>
    <t>MTE6000</t>
  </si>
  <si>
    <t>MTE6001</t>
  </si>
  <si>
    <t>MTE6002</t>
  </si>
  <si>
    <t>MTE6003</t>
  </si>
  <si>
    <t>MTE6004</t>
  </si>
  <si>
    <t>MTE6005</t>
  </si>
  <si>
    <t>MTE6006</t>
  </si>
  <si>
    <t>MTE6007</t>
  </si>
  <si>
    <t>MTE6008</t>
  </si>
  <si>
    <t>MTE6050</t>
  </si>
  <si>
    <t>Matematik Eğitimi Felsefesi</t>
  </si>
  <si>
    <t>MTE6051</t>
  </si>
  <si>
    <t>Matematik Eğitiminde Teoriler</t>
  </si>
  <si>
    <t>MTE6100</t>
  </si>
  <si>
    <t>Matematiksel Düşünme Becerilerinin Geliştirilmesi</t>
  </si>
  <si>
    <t>MTE6101</t>
  </si>
  <si>
    <t>Matematik Öğretiminde Düşünme Farklılıkları</t>
  </si>
  <si>
    <t>MTE6102</t>
  </si>
  <si>
    <t>Matematik Öğrenme Ortamlarının Tasarımı</t>
  </si>
  <si>
    <t>MTE6103</t>
  </si>
  <si>
    <t xml:space="preserve">Dinamik ortamlarda Geometrik Yapılar </t>
  </si>
  <si>
    <t>MTE6104</t>
  </si>
  <si>
    <t>Matematik Öğrenmede Süreç-Nesne Temelli Teoriler</t>
  </si>
  <si>
    <t>MTE6105</t>
  </si>
  <si>
    <t>Matematik Eğitiminde Uzamsal Düşünme</t>
  </si>
  <si>
    <t>MTE9000</t>
  </si>
  <si>
    <t>Analiz Konularının Öğretiminde Nitel ve Grafiksel Yaklaşım</t>
  </si>
  <si>
    <t>MTE9001</t>
  </si>
  <si>
    <t>Çoklu Gösterim Teorisi ve Uygulamaları</t>
  </si>
  <si>
    <t>MTE9002</t>
  </si>
  <si>
    <t>Matematik Öğretiminde Modelleme</t>
  </si>
  <si>
    <t>MTE9003</t>
  </si>
  <si>
    <t>Matematik Eğitimde Karşılaştırmalı Eğitim Araştırmaları</t>
  </si>
  <si>
    <t>MTE9004</t>
  </si>
  <si>
    <t xml:space="preserve">Okul Matematiğinde Reform Hareketleri </t>
  </si>
  <si>
    <t>MTE9005</t>
  </si>
  <si>
    <t xml:space="preserve">Bilimsel Araştırma Yazma Teknikleri </t>
  </si>
  <si>
    <t>MTE9006</t>
  </si>
  <si>
    <t xml:space="preserve">Öğrencilerde Matematiksel İspat Kavramının Gelişimi </t>
  </si>
  <si>
    <t>MTE9007</t>
  </si>
  <si>
    <t xml:space="preserve">Öğrencilerde İstatistiksel Düşünmenin Gelişimi </t>
  </si>
  <si>
    <t>MTE9008</t>
  </si>
  <si>
    <t>Geometri Kavramlarının Dinamik Matematik Yazılımlarıyla Modellenmesi</t>
  </si>
  <si>
    <t>MTE9009</t>
  </si>
  <si>
    <t>Yapılandırılmış Keşfetme Sürecine Dayalı Öğrenme Ortamı Tasarımı</t>
  </si>
  <si>
    <t>KHK6000</t>
  </si>
  <si>
    <t>KHK6001</t>
  </si>
  <si>
    <t>KHK6002</t>
  </si>
  <si>
    <t>KHK6003</t>
  </si>
  <si>
    <t>KHK6004</t>
  </si>
  <si>
    <t>KHK6005</t>
  </si>
  <si>
    <t>KHK6006</t>
  </si>
  <si>
    <t>KHK6007</t>
  </si>
  <si>
    <t>KHK6008</t>
  </si>
  <si>
    <t>KHK6051</t>
  </si>
  <si>
    <t>İnsan Hakları Hukuku</t>
  </si>
  <si>
    <t>KHK6102</t>
  </si>
  <si>
    <t xml:space="preserve"> Egemenlik Teorisi</t>
  </si>
  <si>
    <t>KHK9000</t>
  </si>
  <si>
    <t xml:space="preserve"> Vergi Hukukunda Süreler</t>
  </si>
  <si>
    <t>KHK9001</t>
  </si>
  <si>
    <t xml:space="preserve"> İdari İşlemlerde Şekil ve Usul Kuralla</t>
  </si>
  <si>
    <t>KHK9002</t>
  </si>
  <si>
    <t xml:space="preserve"> John Locke'de Özgürlük</t>
  </si>
  <si>
    <t>KHK9003</t>
  </si>
  <si>
    <t xml:space="preserve"> Dante'de Özgürlük</t>
  </si>
  <si>
    <t>KHK9004</t>
  </si>
  <si>
    <t xml:space="preserve"> Mülteci Hukuku</t>
  </si>
  <si>
    <t>KHK9005</t>
  </si>
  <si>
    <t xml:space="preserve"> Yabancı Mahkeme Karar.Tanınması ve  Te</t>
  </si>
  <si>
    <t>KHK9006</t>
  </si>
  <si>
    <t>Yıllık Ücretli İzin Hakkı</t>
  </si>
  <si>
    <t>SBE6000</t>
  </si>
  <si>
    <t>SBE6001</t>
  </si>
  <si>
    <t>SBE6002</t>
  </si>
  <si>
    <t>SBE6003</t>
  </si>
  <si>
    <t>SBE6004</t>
  </si>
  <si>
    <t>SBE6005</t>
  </si>
  <si>
    <t>SBE6006</t>
  </si>
  <si>
    <t>SBE6007</t>
  </si>
  <si>
    <t>SBE6008</t>
  </si>
  <si>
    <t>SBE6050</t>
  </si>
  <si>
    <t>Sosyal Bilgiler Eğitiminde Temel Sorunlar ve Çözüm Odaklı Uygulamalar</t>
  </si>
  <si>
    <t>SBE6051</t>
  </si>
  <si>
    <t>Sosyal Bilgiler Eğitiminde Tematik Öğretim Yaklaşımı</t>
  </si>
  <si>
    <t>SBE6100</t>
  </si>
  <si>
    <t>Sosyal Bilgilerde Program Geliştirme</t>
  </si>
  <si>
    <t>SBE6101</t>
  </si>
  <si>
    <t>Dünyada ve Türkiye’de Sosyal Bilgiler Öğretiminde Kadının Temsili</t>
  </si>
  <si>
    <t>SBE6102</t>
  </si>
  <si>
    <t>Türkiye’de ve Dünyada Sosyal Bilgiler Öğretimi</t>
  </si>
  <si>
    <t>SBE6103</t>
  </si>
  <si>
    <t>Sosyal Bilgilerde Beceri Öğretimi</t>
  </si>
  <si>
    <t>SBE6104</t>
  </si>
  <si>
    <t>SBE6105</t>
  </si>
  <si>
    <t>Etkinlik Temelli Vatandaşlık Eğitimi</t>
  </si>
  <si>
    <t>SBE6106</t>
  </si>
  <si>
    <t>21.yy Becerileri Bağlamında Sosyal Bilgiler Öğretmen Yeterlikleri</t>
  </si>
  <si>
    <t>SBE6107</t>
  </si>
  <si>
    <t>Türkiye'de Modernleşme ve Eğitim</t>
  </si>
  <si>
    <t>SBE6108</t>
  </si>
  <si>
    <t>Romanlarda Tarihi Olay-Mekânlar ve Öğretimi</t>
  </si>
  <si>
    <t>SBE6109</t>
  </si>
  <si>
    <t>Sosyal Bilgiler Eğitiminde Güncel Araştırma Konuları</t>
  </si>
  <si>
    <t>SBE6110</t>
  </si>
  <si>
    <t>Sosyal Bilgiler Öğretiminde Bilgisayar Destekli Öğrenme Nesneleri</t>
  </si>
  <si>
    <t>SBE6111</t>
  </si>
  <si>
    <t>Sosyal Bilgiler ve Tarih Öğretimi</t>
  </si>
  <si>
    <t>SBE6112</t>
  </si>
  <si>
    <t>Sosyal Bilgilerde Nitel Araştırma Yöntemleri</t>
  </si>
  <si>
    <t>SBE6113</t>
  </si>
  <si>
    <t xml:space="preserve">Sosyal Bilgiler Eğitiminde Argümantasyon Tabanlı Bilim Öğrenme Yaklaşımı </t>
  </si>
  <si>
    <t>SBE6114</t>
  </si>
  <si>
    <t>Sosyal Bilgiler Eğitiminde Mekansal Teknolojilerin Kullanımı</t>
  </si>
  <si>
    <t>SBE6115</t>
  </si>
  <si>
    <t xml:space="preserve">Karşılaştırmalı Vatandaşlık Eğitimi İncelemeleri  </t>
  </si>
  <si>
    <t>SBE6116</t>
  </si>
  <si>
    <t>SBE6117</t>
  </si>
  <si>
    <t>Türkiye’de Tarih Eğitinin Gelişimi</t>
  </si>
  <si>
    <t>SBE9000</t>
  </si>
  <si>
    <t>Sosyal Bilgiler Öğretiminde Çatışma ve Barış</t>
  </si>
  <si>
    <t>SBE9001</t>
  </si>
  <si>
    <t>Küreselleşme ve Sosyal Bilgiler Eğitimi Programları</t>
  </si>
  <si>
    <t>SBE9002</t>
  </si>
  <si>
    <t>Sosyal Bilgilerde Soru Hazırlama ve Sorma Öğretimi</t>
  </si>
  <si>
    <t>SBE9003</t>
  </si>
  <si>
    <t>Sosyal Bilgiler Konularının Günlük Yaşamla İlişkilendirilmesi</t>
  </si>
  <si>
    <t>TÜE6000</t>
  </si>
  <si>
    <t>TÜE6001</t>
  </si>
  <si>
    <t>TÜE6002</t>
  </si>
  <si>
    <t>TÜE6003</t>
  </si>
  <si>
    <t>TÜE6004</t>
  </si>
  <si>
    <t>TÜE6005</t>
  </si>
  <si>
    <t>TÜE6006</t>
  </si>
  <si>
    <t>TÜE6007</t>
  </si>
  <si>
    <t>TÜE6008</t>
  </si>
  <si>
    <t>TÜE6050</t>
  </si>
  <si>
    <t>Akademik Yazma Becerisinin Geliştirilmesi</t>
  </si>
  <si>
    <t>TÜE6051</t>
  </si>
  <si>
    <t>Türk Şiir Dili</t>
  </si>
  <si>
    <t>TÜE9000</t>
  </si>
  <si>
    <t>Roman Türünün Gelişimi</t>
  </si>
  <si>
    <t>TÜE9001</t>
  </si>
  <si>
    <t>Bilgi Okuryazarlığı</t>
  </si>
  <si>
    <t>TÜE9002</t>
  </si>
  <si>
    <t>Türkçe Öğretiminde Yaklaşım ve Modeller</t>
  </si>
  <si>
    <t>TÜE9003</t>
  </si>
  <si>
    <t>Dil Eğitiminde Drama Uygulamaları</t>
  </si>
  <si>
    <t>TÜE9004</t>
  </si>
  <si>
    <t>Türkçe Eğitiminde Metin Oluşturma Çalışmaları</t>
  </si>
  <si>
    <t>TÜE9005</t>
  </si>
  <si>
    <t>Türk Edebiyatında Didaktizm (Öğreticilik)</t>
  </si>
  <si>
    <t>TÜE9006</t>
  </si>
  <si>
    <t>Güzel Sanat Dalı Olarak Edebiyat Eğitimi</t>
  </si>
  <si>
    <t>SNE6000</t>
  </si>
  <si>
    <t>SNE6001</t>
  </si>
  <si>
    <t>SNE6002</t>
  </si>
  <si>
    <t>SNE6003</t>
  </si>
  <si>
    <t>SNE6004</t>
  </si>
  <si>
    <t>SNE6005</t>
  </si>
  <si>
    <t>SNE6006</t>
  </si>
  <si>
    <t>SNE6007</t>
  </si>
  <si>
    <t>SNE6008</t>
  </si>
  <si>
    <t>SNE6050</t>
  </si>
  <si>
    <t>Okul Temelli Mesleki Gelişim</t>
  </si>
  <si>
    <t>SNE6051</t>
  </si>
  <si>
    <t>Sınıfta Özel Konular ve Ana.</t>
  </si>
  <si>
    <t>SNE6100</t>
  </si>
  <si>
    <t>Reflective Practice</t>
  </si>
  <si>
    <t>SNE6101</t>
  </si>
  <si>
    <t>Innovations, Trends and Change in Education</t>
  </si>
  <si>
    <t>SNE6102</t>
  </si>
  <si>
    <t>İlköğretim Programları ve Geliştirilmesi</t>
  </si>
  <si>
    <t>SNE6103</t>
  </si>
  <si>
    <t>Çocuklarla Çalışma Yöntemleri</t>
  </si>
  <si>
    <t>SNE6104</t>
  </si>
  <si>
    <t>İlköğretimde Karşılaştırmalı Eğitim</t>
  </si>
  <si>
    <t>SNE6105</t>
  </si>
  <si>
    <t>Tarihsel Gelişimleriyle Temel Matematik Kavramları</t>
  </si>
  <si>
    <t>SNE6106</t>
  </si>
  <si>
    <t>İlköğretimde Yaratıcılık</t>
  </si>
  <si>
    <t>SNE6107</t>
  </si>
  <si>
    <t>Sosyobilimsel Durumlar ve Bilimsel Düşünme Alışkanlıkları</t>
  </si>
  <si>
    <t>SNE6108</t>
  </si>
  <si>
    <t>Matematik Öğretiminde Karşılaşılan Sorunlar ve Çözüm Yolları</t>
  </si>
  <si>
    <t>SNE6109</t>
  </si>
  <si>
    <t>Sınıf Öğretmenliği Eğitiminde Bilimsel Makale Yazma</t>
  </si>
  <si>
    <t>SNE6110</t>
  </si>
  <si>
    <t>Sınıf Öğretmenliği Eğitiminde Proje Uygulamaları</t>
  </si>
  <si>
    <t>SNE6111</t>
  </si>
  <si>
    <t>Etkinlik Temelli Matematik Eğitiminde Teknolojinin Kullanılması</t>
  </si>
  <si>
    <t>SNE6112</t>
  </si>
  <si>
    <t>Matematikte Kavram Öğretimine Yönelik Yaratıcı Etkinlikler</t>
  </si>
  <si>
    <t>SNE6113</t>
  </si>
  <si>
    <t>Fen Eğitiminde Meta Analiz</t>
  </si>
  <si>
    <t>SNE6114</t>
  </si>
  <si>
    <t>Biyoloji Eğitiminde Kavram Karikatürleri</t>
  </si>
  <si>
    <t>SNE6115</t>
  </si>
  <si>
    <t>Matematik Eğitiminde Akıl Yürütme Becerisi</t>
  </si>
  <si>
    <t>SNE6116</t>
  </si>
  <si>
    <t>Öğretmenlerin Epistemolojik İnanç, pratik kuram ve uygulamaları</t>
  </si>
  <si>
    <t>SNE9000</t>
  </si>
  <si>
    <t>Çağdaş Öğrenme ve Öğretmen Eğitimi</t>
  </si>
  <si>
    <t>SNE9001</t>
  </si>
  <si>
    <t>Fen Eğitiminde Sosyobilimsel Durumlar</t>
  </si>
  <si>
    <t>SNE9002</t>
  </si>
  <si>
    <t>Fen Eğitiminde Zihin Teorisi ve Farkli Değişkenler İle İlişkisi</t>
  </si>
  <si>
    <t>SNE9003</t>
  </si>
  <si>
    <t>Fen Öğretiminde El Kitapçıkları</t>
  </si>
  <si>
    <t>SNE9004</t>
  </si>
  <si>
    <t>Çocuklar ve Felsefe</t>
  </si>
  <si>
    <t>SNE9005</t>
  </si>
  <si>
    <t>Eğitim ve Fenomenoloji</t>
  </si>
  <si>
    <t>SNE9006</t>
  </si>
  <si>
    <t>Öğretmenin Matematik Öğretme Bilgisi</t>
  </si>
  <si>
    <t>SNE9007</t>
  </si>
  <si>
    <t>Matematik Öğrenme Güçlükleri</t>
  </si>
  <si>
    <t>SNE9008</t>
  </si>
  <si>
    <t>Okuma Stratejileri</t>
  </si>
  <si>
    <t>SNE9009</t>
  </si>
  <si>
    <t>Hayat Bilgisi Öğretiminde Yaratıcı Drama</t>
  </si>
  <si>
    <t>SNE9010</t>
  </si>
  <si>
    <t>Geometrik Akıl Yürütme Becerisi</t>
  </si>
  <si>
    <t>SNE9011</t>
  </si>
  <si>
    <t>Yazma Öğretiminde Güncel Yaklaşımlar</t>
  </si>
  <si>
    <t>SNE9012</t>
  </si>
  <si>
    <t>İlkokullarda Kapsayıcı Eğitim Uygulamaları</t>
  </si>
  <si>
    <t>Uad</t>
  </si>
  <si>
    <t>KHK5125</t>
  </si>
  <si>
    <t>KHK5126</t>
  </si>
  <si>
    <t>KHK5127</t>
  </si>
  <si>
    <t>BSEZ</t>
  </si>
  <si>
    <t>BTEZ</t>
  </si>
  <si>
    <t>Beden Eğitimi ve Spor</t>
  </si>
  <si>
    <t>Bilgisayar ve Öğretim Teknolojileri Eğitimi</t>
  </si>
  <si>
    <t>Biyoloji Eğitimi</t>
  </si>
  <si>
    <t>Eğitim Yönetimi</t>
  </si>
  <si>
    <t>Fen Bilgisi Eğitimi</t>
  </si>
  <si>
    <t>Fizik Eğitimi</t>
  </si>
  <si>
    <t>Gazetecilik</t>
  </si>
  <si>
    <t>Halkla İlişkiler ve Reklamcılık</t>
  </si>
  <si>
    <t>Kamu Hukuku</t>
  </si>
  <si>
    <t>Kimya Eğitimi</t>
  </si>
  <si>
    <t>Matematik Eğitimi</t>
  </si>
  <si>
    <t>Müzik Eğitimi</t>
  </si>
  <si>
    <t>Müzikoloji</t>
  </si>
  <si>
    <t>Rehberlik ve Psikolojik Danışmanlık</t>
  </si>
  <si>
    <t>Resim</t>
  </si>
  <si>
    <t>Sosyal Bilgiler Eğitimi</t>
  </si>
  <si>
    <t>Sınıf Öğretmenliği Eğitimi</t>
  </si>
  <si>
    <t>Temel İslam Bilimleri</t>
  </si>
  <si>
    <t>Türkçe Eğitimi</t>
  </si>
  <si>
    <t>PROGRAM</t>
  </si>
  <si>
    <t>P. TÜRÜ</t>
  </si>
  <si>
    <t>D. Türü</t>
  </si>
  <si>
    <t>Sosyal Bilgiler Eğitiminde Araştırma-Sorgulamaya Dayalı Öğrenme Yaklaşımı</t>
  </si>
  <si>
    <t>Tzs Ders</t>
  </si>
  <si>
    <t>TIB8011</t>
  </si>
  <si>
    <t>TIB8010</t>
  </si>
  <si>
    <t>Proje</t>
  </si>
  <si>
    <t>Sem</t>
  </si>
  <si>
    <t>Ders</t>
  </si>
  <si>
    <t>Öneri</t>
  </si>
  <si>
    <t>Tik</t>
  </si>
  <si>
    <t>Dönemi</t>
  </si>
  <si>
    <t>Z. kli</t>
  </si>
  <si>
    <t>S. kli</t>
  </si>
  <si>
    <t>Z. ksz</t>
  </si>
  <si>
    <t>AD</t>
  </si>
  <si>
    <t>TRABZON ÜNİVERSİTESİ</t>
  </si>
  <si>
    <t>LİSANSÜSTÜ EĞİTİM ENSTİTÜSÜ</t>
  </si>
  <si>
    <t>…....  EĞİTİM ÖĞRETİM YILI  …............. DÖNEMİ  DERSLERİ</t>
  </si>
  <si>
    <t>Ad</t>
  </si>
  <si>
    <t>BESP6121</t>
  </si>
  <si>
    <t>BESP6122</t>
  </si>
  <si>
    <t>BESP6123</t>
  </si>
  <si>
    <t>Spor, Rekreasyon ve Turizm Etkinlik Yönetimi</t>
  </si>
  <si>
    <t>Fiziksel Uygunluğun Geliştirilmesi ve Egzersiz Programlama</t>
  </si>
  <si>
    <t>Rekreasyon Alan Uygulamalarında CBS Veri Analizi</t>
  </si>
  <si>
    <t>BESP5126</t>
  </si>
  <si>
    <t>BESP5127</t>
  </si>
  <si>
    <t>BESP5128</t>
  </si>
  <si>
    <t>Kıyı Rekreasyonu</t>
  </si>
  <si>
    <t>Örgütsel Davranış Yönetimi</t>
  </si>
  <si>
    <t>Rekreasyon Planlamasında CBS Kullanımı</t>
  </si>
  <si>
    <t>Üstün Yetenekli Çocuklar ve Fiziksel Aktivite</t>
  </si>
  <si>
    <t>Ders Dışı Etkinliklere Katılım Motivasyonu</t>
  </si>
  <si>
    <t>Aynur YILMAZ</t>
  </si>
  <si>
    <t>BSE5115</t>
  </si>
  <si>
    <t>BSE5116</t>
  </si>
  <si>
    <t>Beden Eğitimi ve Spor Öğretiminde İlke ve Yöntemler</t>
  </si>
  <si>
    <t>Teknoloji Destekli Oyun ve Beden Eğitimi</t>
  </si>
  <si>
    <t>BSE8011</t>
  </si>
  <si>
    <t>BSE8012</t>
  </si>
  <si>
    <t>Spor Psikolojisinde Bilişsel Süreçler</t>
  </si>
  <si>
    <t>Sporda Stres ve Performans</t>
  </si>
  <si>
    <t>Selma ÇAVDAR</t>
  </si>
  <si>
    <t>BTE9007</t>
  </si>
  <si>
    <t>BTE9008</t>
  </si>
  <si>
    <t>Sanal Müzeler ve Eğitimsel Tasarımı</t>
  </si>
  <si>
    <t>Okul Öncesi Dönemde Bilgisayarsız Kodlama</t>
  </si>
  <si>
    <t>RPD6123</t>
  </si>
  <si>
    <t>RPD6124</t>
  </si>
  <si>
    <t>RPD6125</t>
  </si>
  <si>
    <t>Metakognitif Terapi</t>
  </si>
  <si>
    <t>Kabul ve Adanmışlık Terapisi</t>
  </si>
  <si>
    <t>Sosyal Bilimlerde Karma Araştırma Yöntemleri</t>
  </si>
  <si>
    <t>FDİB5131</t>
  </si>
  <si>
    <t>İbn Sina Metafiziğine Giriş</t>
  </si>
  <si>
    <t>FDİB8015</t>
  </si>
  <si>
    <t>FDİB8016</t>
  </si>
  <si>
    <t>İslam Felsefesinde Mutluluk</t>
  </si>
  <si>
    <t>İslam Felsefesinde Nefs Teorisi</t>
  </si>
  <si>
    <t>Ersan TÜRKMEN</t>
  </si>
  <si>
    <t>MZE6112</t>
  </si>
  <si>
    <t>Çalgı Eğitiminde Performans ve Başarı Geliştirme Teknikleri</t>
  </si>
  <si>
    <t>MZE5116</t>
  </si>
  <si>
    <t>Çalgı Eğitiminde Analiz ve Seslendirme</t>
  </si>
  <si>
    <t>MZE8009</t>
  </si>
  <si>
    <t>MZE8010</t>
  </si>
  <si>
    <t>Müzik Eğitimi Arastırmalarında Konu Yönelimleri</t>
  </si>
  <si>
    <t>Müzik ve Değerler Eğitimi</t>
  </si>
  <si>
    <t>Şefika TOPALAK</t>
  </si>
  <si>
    <t>HIR5109</t>
  </si>
  <si>
    <t>Marka İnşası</t>
  </si>
  <si>
    <t>Fen Bilimleri Eğitiminde Tasarım Tabanlı Araştırma Yöntemi ve Uygulamaları</t>
  </si>
  <si>
    <t>FBE9010</t>
  </si>
  <si>
    <t>Fen Eğitiminde Öğrenme Güçlüğü Yaşayan Öğrencilerin Yaşam Becerilerinin Geliştirilmesi</t>
  </si>
  <si>
    <t>FBE5113</t>
  </si>
  <si>
    <t>Fen Eğitiminde Karar Verme Becerisinin Gelişimi</t>
  </si>
  <si>
    <t>FBE5114</t>
  </si>
  <si>
    <t>Fen Eğitiminde Destek Eğitim Oda Uygulamaları ve Beceri Geliştirme</t>
  </si>
  <si>
    <t>MTE5111</t>
  </si>
  <si>
    <t>MTE5112</t>
  </si>
  <si>
    <t>Matematik Öğretmenlerine Yönelik Mesleki Gelişim Yaklaşımları</t>
  </si>
  <si>
    <t>Geometri Öğretiminde Dönüşüm: Tarihsel Perspektif</t>
  </si>
  <si>
    <t>MZK5120</t>
  </si>
  <si>
    <t>Uluslararası Sanat Müziğinde Çağdaş Yaklaşımlar</t>
  </si>
  <si>
    <t>MZK8000</t>
  </si>
  <si>
    <t>Müzik Araştırmasında Netnografik Yöntem</t>
  </si>
  <si>
    <t>Ali KELEŞ</t>
  </si>
  <si>
    <t>ÖZE8000</t>
  </si>
  <si>
    <t>ÖZE8001</t>
  </si>
  <si>
    <t>ÖZE8002</t>
  </si>
  <si>
    <t>ÖZE8003</t>
  </si>
  <si>
    <t>Öğrenme Güçlüğünde Bilimsel Dayanıklı Müdahaleler</t>
  </si>
  <si>
    <t>Otizm Spektrum Bozukluğu ve Müdahale Yöntemleri</t>
  </si>
  <si>
    <t>Bütünleştirme Kapsamında Eğitim Uygulamaları</t>
  </si>
  <si>
    <t>Özel Eğitimde Ailelere Yönelik Uygulamalar</t>
  </si>
  <si>
    <t>Orhan ÇAKIROĞLU</t>
  </si>
  <si>
    <t>Pınar YAŞAR HAYAL</t>
  </si>
  <si>
    <t>Ebru ÜNAY</t>
  </si>
  <si>
    <t>Raziye ERDEM</t>
  </si>
  <si>
    <t>SNE9013</t>
  </si>
  <si>
    <t>Öğrenme Güçlüğüne Sahip Öğrencilerin Fen Eğitiminde Karşılaştıkları Problem ve Çözüm Yollarının Belirlenmesi</t>
  </si>
  <si>
    <t>SBE9004</t>
  </si>
  <si>
    <t>Sosyal Bilgiler Eğitiminde Öğrenme Amaçlı Yazma</t>
  </si>
  <si>
    <t>SBE5115</t>
  </si>
  <si>
    <t>Lisansüstü Öğrencileri İçin TÜBİTAK Bilim Toplum Proje Eğitimi</t>
  </si>
  <si>
    <t>TÜE6102</t>
  </si>
  <si>
    <t>TÜE6103</t>
  </si>
  <si>
    <t>TÜE6104</t>
  </si>
  <si>
    <t>Türkçe Eğitimi ve Uygulamalı Dil Bilim</t>
  </si>
  <si>
    <t>Türk Kültür Dili</t>
  </si>
  <si>
    <t>Okuma Alışkanlığının Kültürel Temelleri</t>
  </si>
  <si>
    <t>TÜE6100</t>
  </si>
  <si>
    <t>TÜE6101</t>
  </si>
  <si>
    <t>Roman ve Hikâye İnceleme Yöntemleri</t>
  </si>
  <si>
    <t>HIRU5506</t>
  </si>
  <si>
    <t>Marka Gündemi</t>
  </si>
  <si>
    <t>HIRU5507</t>
  </si>
  <si>
    <t>Kamu Diplomasisi</t>
  </si>
  <si>
    <t>HIRU5508</t>
  </si>
  <si>
    <t>Yaratıcı Mesaj ve İnşası</t>
  </si>
  <si>
    <t>FDİBU</t>
  </si>
  <si>
    <t>FDİBU5500</t>
  </si>
  <si>
    <t>FDİBU5501</t>
  </si>
  <si>
    <t>FDİBU5502</t>
  </si>
  <si>
    <t>FDİBU5504</t>
  </si>
  <si>
    <t>FDİBU5550</t>
  </si>
  <si>
    <t>FDİBU5552</t>
  </si>
  <si>
    <t>FDİBU5553</t>
  </si>
  <si>
    <t>FDİBU5999</t>
  </si>
  <si>
    <t>Din Eğitiminde Araştırma Yöntemleri</t>
  </si>
  <si>
    <t>Cumhuriyetin Kuruluşundan Günümüze Din Eğitimi Politika ve Uygulamaları</t>
  </si>
  <si>
    <t>Çocukluk ve Ergenlikte Dini Gelişim</t>
  </si>
  <si>
    <t xml:space="preserve">Etkinlik ve Süreç Odaklı DKAB Eğitimi  </t>
  </si>
  <si>
    <t>Dünyada Din Öğretiminde Yeni Yaklaşımlar</t>
  </si>
  <si>
    <t>Küreselleşme, Din ve Eğitim İlişkisi</t>
  </si>
  <si>
    <t>Okul Kültürü, Değerler ve Örtük Öğrenme</t>
  </si>
  <si>
    <t>MTEU</t>
  </si>
  <si>
    <t>MTEU5500</t>
  </si>
  <si>
    <t>MTEU5501</t>
  </si>
  <si>
    <t>MTEU5502</t>
  </si>
  <si>
    <t>MTEU5503</t>
  </si>
  <si>
    <t>MTEU5504</t>
  </si>
  <si>
    <t>MTEU5505</t>
  </si>
  <si>
    <t>MTEU5550</t>
  </si>
  <si>
    <t>MTEU5551</t>
  </si>
  <si>
    <t>MTEU5552</t>
  </si>
  <si>
    <t>MTEU5553</t>
  </si>
  <si>
    <t>MTEU5554</t>
  </si>
  <si>
    <t>MTEU5999</t>
  </si>
  <si>
    <t xml:space="preserve">Bilimsel Araştırma Yöntemleri ve Etik </t>
  </si>
  <si>
    <t>Matematiksel Kavramların Analizi</t>
  </si>
  <si>
    <t>Matematik Eğitiminde Teori ve Uygulamalar</t>
  </si>
  <si>
    <t>Matematik Eğitiminde Ölçme ve Değerlendirme</t>
  </si>
  <si>
    <t>Matematik Eğitiminde Problem Çözme</t>
  </si>
  <si>
    <t>Matematik Eğitiminde Teknoloji Kullanımı</t>
  </si>
  <si>
    <t>Matematiği Öğretme-Öğrenme Süreçlerinin Tasarımı</t>
  </si>
  <si>
    <t>Matematik Tarihi ve Felsefesi</t>
  </si>
  <si>
    <t>Sayı ve Cebir Kavramlarının Öğretimi</t>
  </si>
  <si>
    <t>Geometri Kavramlarının Öğretimi</t>
  </si>
  <si>
    <t>Olasılık ve İstatistik Kavramlarının Öğretimi</t>
  </si>
  <si>
    <t>BTE5050</t>
  </si>
  <si>
    <t>Şenay BAŞ</t>
  </si>
  <si>
    <t>BSE5050</t>
  </si>
  <si>
    <t>HIR6000</t>
  </si>
  <si>
    <t>HIR6001</t>
  </si>
  <si>
    <t>HIR6002</t>
  </si>
  <si>
    <t>HIR6003</t>
  </si>
  <si>
    <t>HIR6004</t>
  </si>
  <si>
    <t>HIR6005</t>
  </si>
  <si>
    <t>HIR6006</t>
  </si>
  <si>
    <t>HIR6007</t>
  </si>
  <si>
    <t>HIR6008</t>
  </si>
  <si>
    <t>HIR6050</t>
  </si>
  <si>
    <t>HIR6051</t>
  </si>
  <si>
    <t>HIR6100</t>
  </si>
  <si>
    <t>HIR6101</t>
  </si>
  <si>
    <t>HIR6102</t>
  </si>
  <si>
    <t>HIR6103</t>
  </si>
  <si>
    <t>HIR6104</t>
  </si>
  <si>
    <t>HIR6105</t>
  </si>
  <si>
    <t>HIR6107</t>
  </si>
  <si>
    <t>HIR6108</t>
  </si>
  <si>
    <t>İletişim Çalışmalarında Güncel Yaklaşımlar</t>
  </si>
  <si>
    <t>Akademik Yazma Teknikleri ve Becerileri Dersi</t>
  </si>
  <si>
    <t>Tüketim Tartışmaları</t>
  </si>
  <si>
    <t>Küresel Halkla İlişkilerde Yeni Yönelimler</t>
  </si>
  <si>
    <t>Mesajın İnşasına Direnç</t>
  </si>
  <si>
    <t>Reklam Çözümlemesi</t>
  </si>
  <si>
    <t>Medya, Kamuoyu ve İletişim</t>
  </si>
  <si>
    <t>Dijital Kültür ve İletişim</t>
  </si>
  <si>
    <t>Kültürel Kuram ve Kimlik</t>
  </si>
  <si>
    <t>HAB</t>
  </si>
  <si>
    <t>HAB5000</t>
  </si>
  <si>
    <t>HAB5001</t>
  </si>
  <si>
    <t>HAB5050</t>
  </si>
  <si>
    <t>HAB5051</t>
  </si>
  <si>
    <t>HAB5100</t>
  </si>
  <si>
    <t>HAB5101</t>
  </si>
  <si>
    <t>HAB5102</t>
  </si>
  <si>
    <t>HAB5103</t>
  </si>
  <si>
    <t>HAB5104</t>
  </si>
  <si>
    <t>HAB5105</t>
  </si>
  <si>
    <t>HAB5106</t>
  </si>
  <si>
    <t>HAB5107</t>
  </si>
  <si>
    <t>Araştırma Yöntemleri ve Yayın Etiği</t>
  </si>
  <si>
    <t>SYB</t>
  </si>
  <si>
    <t>SYB5000</t>
  </si>
  <si>
    <t>SYB5001</t>
  </si>
  <si>
    <t>SYB5050</t>
  </si>
  <si>
    <t>SYB5051</t>
  </si>
  <si>
    <t>SYB5100</t>
  </si>
  <si>
    <t>SYB5101</t>
  </si>
  <si>
    <t>SYB5102</t>
  </si>
  <si>
    <t>SYB5103</t>
  </si>
  <si>
    <t>SYB5104</t>
  </si>
  <si>
    <t>SYB5105</t>
  </si>
  <si>
    <t>SYB5106</t>
  </si>
  <si>
    <t>SYB5107</t>
  </si>
  <si>
    <t>SYB5108</t>
  </si>
  <si>
    <t>SYB5109</t>
  </si>
  <si>
    <t>SYB5110</t>
  </si>
  <si>
    <t>SYB5111</t>
  </si>
  <si>
    <t>SYB5112</t>
  </si>
  <si>
    <t>SYB5113</t>
  </si>
  <si>
    <t>SYB5114</t>
  </si>
  <si>
    <t>SYB5115</t>
  </si>
  <si>
    <t>Spor Yönetimi ve Organizasyonu</t>
  </si>
  <si>
    <t>Spor Yönetimi Bilimlerinde İstatistik</t>
  </si>
  <si>
    <t>Spor ve Medya</t>
  </si>
  <si>
    <t>Sporda İnsan Kaynakları Yönetimi</t>
  </si>
  <si>
    <t>Spor Yönetim Bilimlerinde Araştırma Teknikleri</t>
  </si>
  <si>
    <t>Spor İşletmeciliği</t>
  </si>
  <si>
    <t>Spor Yönetiminde Halkla İlişkiler</t>
  </si>
  <si>
    <t>Türkiye'nin Yönetim Yapısı</t>
  </si>
  <si>
    <t>Rekreasyon Faaliyet Alanlarının Planlaması, Organizasyonu ve Yönetimi</t>
  </si>
  <si>
    <t>Spor Pazarlaması ve Sponsorluk</t>
  </si>
  <si>
    <t>Uluslararası Spor Kuruluşları</t>
  </si>
  <si>
    <t>Sosyoloji ve Spor</t>
  </si>
  <si>
    <t>Spor Yönetiminde Politikalar ve Güncel Sorunlar</t>
  </si>
  <si>
    <t>Spor Araştırmalarında Teorik ve Metodolojik Sorunlar</t>
  </si>
  <si>
    <t>Engelli Gruplarda Rekreasyon ve Spor Uygulamaları</t>
  </si>
  <si>
    <t>Yönetim ve Örgüt Teorisi</t>
  </si>
  <si>
    <t>Spor Ekonomisi</t>
  </si>
  <si>
    <t>Spor Organizasyonlarında Kriz Yönetimi</t>
  </si>
  <si>
    <t>Spor ve Hukuk</t>
  </si>
  <si>
    <t>Spor Tesislerinin Planlaması ve Ergonomik Yaklaşım</t>
  </si>
  <si>
    <t>SYB5116</t>
  </si>
  <si>
    <t>SYB5117</t>
  </si>
  <si>
    <t>SYB5118</t>
  </si>
  <si>
    <t>SYB5119</t>
  </si>
  <si>
    <t>Spor Kinesyolojisi ve Biyomekaniği</t>
  </si>
  <si>
    <t>BESP6124</t>
  </si>
  <si>
    <t>Sporda Laboratuvar ve Saha Testleri ve Testlere Göre Program Yazma</t>
  </si>
  <si>
    <t>BESP9013</t>
  </si>
  <si>
    <t>Egzersizde Hormonal Değişimler ve Düzenleme</t>
  </si>
  <si>
    <t>BSE8013</t>
  </si>
  <si>
    <t>Fiziksel Uygunluk İçin Beslenme ve Egzersiz</t>
  </si>
  <si>
    <t>BSE5117</t>
  </si>
  <si>
    <t>Beden Eğitimi ve Sporda Atletik Performans Eğitimi</t>
  </si>
  <si>
    <t>FBE5115</t>
  </si>
  <si>
    <t>Fen Bilimleri Eğitiminde Biyoloji Tarihi ve Öğretimi</t>
  </si>
  <si>
    <t>RPD6126</t>
  </si>
  <si>
    <t>Bağlanma Kuramları</t>
  </si>
  <si>
    <t>RPD9010</t>
  </si>
  <si>
    <t>RPD9011</t>
  </si>
  <si>
    <t>Çocuk ve Ergenlerle Bilişsel Davranışçı Terapiler</t>
  </si>
  <si>
    <t>İleri Psikoterapi Becerileri</t>
  </si>
  <si>
    <t>MZE5117</t>
  </si>
  <si>
    <t>Çalgı Eğitiminde Teknik Gelişim Süreçleri</t>
  </si>
  <si>
    <t>MZE9000</t>
  </si>
  <si>
    <t>Müzik Eğitiminde Alternatif Ölçme - Değerlendirme ve Ölçme Araçları Tasarlama</t>
  </si>
  <si>
    <t>MZE8011</t>
  </si>
  <si>
    <t>Temel Müzik Eğitiminde Okul Şarkılarının Analizi</t>
  </si>
  <si>
    <t>Çağlar BAKIOĞLU</t>
  </si>
  <si>
    <t>MZE9001</t>
  </si>
  <si>
    <t>MZE9002</t>
  </si>
  <si>
    <t>Temel Müzik Eğitimindeki Öğretim Programlarının Analizi</t>
  </si>
  <si>
    <t>Cahit AKSU</t>
  </si>
  <si>
    <t>Çalgı Eğitiminde Metod ve Eser Analizi</t>
  </si>
  <si>
    <t>GZT5113</t>
  </si>
  <si>
    <t>GZT5114</t>
  </si>
  <si>
    <t>Medya, Aktivizm ve Toplumsal Hareketler</t>
  </si>
  <si>
    <t>Görsel Kültür ve Medya</t>
  </si>
  <si>
    <t>SBE9005</t>
  </si>
  <si>
    <t>Kültürel Okuryazarlık ve Sosyal Bilgiler Eğitimi</t>
  </si>
  <si>
    <t>Ebru GENÇTÜRK GÜVEN</t>
  </si>
  <si>
    <t>Eğitim Araştırmalarında Ölçek Geliştirme</t>
  </si>
  <si>
    <t>Spor Eğitiminde Rekreasyon Olaylarının Önemi</t>
  </si>
  <si>
    <t>Fatma ALTUN KOBUL</t>
  </si>
  <si>
    <t>Mahmut AYYILDIZ</t>
  </si>
  <si>
    <t>Özel Öğrenme Güçlüğü Olan Öğrencilerin Akademik Olmayan Becerilerinin Geliştirilmesinde Kanıt Temelli Uygulamalar</t>
  </si>
  <si>
    <t>WISC-IV Ölçümleri İle Öğrenme Güçlüğüne İlişkin Nöro-Pedagojik Kontrol Süreçleri Tasarlama</t>
  </si>
  <si>
    <t>Mehmet PALANCI</t>
  </si>
  <si>
    <t>ÖZE8004</t>
  </si>
  <si>
    <t>ÖZE8005</t>
  </si>
  <si>
    <t>HIR5001</t>
  </si>
  <si>
    <t>Sosyal Medya İle Öğrenme: Formal ve İnformal Süreçler</t>
  </si>
  <si>
    <t>Metaverse ve Eğitim</t>
  </si>
  <si>
    <t>Eğitimde Dijital Yeterlik</t>
  </si>
  <si>
    <t>BTE5120</t>
  </si>
  <si>
    <t>BTE5121</t>
  </si>
  <si>
    <t>BTE5122</t>
  </si>
  <si>
    <t>BTE8013</t>
  </si>
  <si>
    <t>K12 Okullarında Hibrit Öğrenme</t>
  </si>
  <si>
    <t>BTE6113</t>
  </si>
  <si>
    <t>BTE6114</t>
  </si>
  <si>
    <t>BTE6115</t>
  </si>
  <si>
    <t>Büyük Veri ve Yapay Zeka</t>
  </si>
  <si>
    <t>Eğitimde Tasarım Odaklı Düşünme ve İnovasyon</t>
  </si>
  <si>
    <t>Eğitsel Veri Madenciliği</t>
  </si>
  <si>
    <t>BTE9009</t>
  </si>
  <si>
    <t>BTE9010</t>
  </si>
  <si>
    <t>Elektronik Atıkların Kullanılabilir Ürünlere Dönüşümü</t>
  </si>
  <si>
    <t>Eğitimde Bedenlenmiş Biliş Uygulamaları</t>
  </si>
  <si>
    <t>FDİB5132</t>
  </si>
  <si>
    <t>FDİB5133</t>
  </si>
  <si>
    <t>Dinler ve Kutsal Metinler</t>
  </si>
  <si>
    <t xml:space="preserve">İslam Geleneğinde ve Batı’da Dinler Tarihi Çalışmaları </t>
  </si>
  <si>
    <t>Geleneksel Türk İnançları</t>
  </si>
  <si>
    <t>Dinler ve Tarihsel Süreçte Dini Etkileşimler</t>
  </si>
  <si>
    <t>FDİB8017</t>
  </si>
  <si>
    <t>FDİB8018</t>
  </si>
  <si>
    <t>Ali GÜL</t>
  </si>
  <si>
    <t>FBE5116</t>
  </si>
  <si>
    <t xml:space="preserve">Fen Eğitiminde Biyomimikri Uygulamaları </t>
  </si>
  <si>
    <t>FBE6106</t>
  </si>
  <si>
    <t>Fen Eğitiminde Eğitsel Robotik Uygulamaları</t>
  </si>
  <si>
    <t>FBE9011</t>
  </si>
  <si>
    <t>TIMSS ve PISA Sınav Sonuçlarının ve Fen Boyutundaki Soru Maddelerinin İncelenmesi</t>
  </si>
  <si>
    <t>MTE5113</t>
  </si>
  <si>
    <t>Matematik Öğrenmede Dil Faktörü</t>
  </si>
  <si>
    <t>MTE8019</t>
  </si>
  <si>
    <t>Cebire yaklaşımlar</t>
  </si>
  <si>
    <t>Klasik Tefsir Usulü Metinleri</t>
  </si>
  <si>
    <t>Klasik Arap Edebiyatı Tarihi</t>
  </si>
  <si>
    <t>Mukayeseli Hadis Metinleri</t>
  </si>
  <si>
    <t>TİBİ5158</t>
  </si>
  <si>
    <t>TİBİ5159</t>
  </si>
  <si>
    <t>TİBİ5160</t>
  </si>
  <si>
    <t>RSM5120</t>
  </si>
  <si>
    <t>Sanat Üretimi</t>
  </si>
  <si>
    <t>RSM8008</t>
  </si>
  <si>
    <t>RSM8009</t>
  </si>
  <si>
    <t>Güncel Sanat Eleştirisi</t>
  </si>
  <si>
    <t>Postmodern Sanat</t>
  </si>
  <si>
    <t>ÖZE5116</t>
  </si>
  <si>
    <t>ÖZE5117</t>
  </si>
  <si>
    <t>İletişim Becerilerinin Değerlendirilmesi</t>
  </si>
  <si>
    <t>Erken Çocuklukta Oyun ve Söz Öncesi İletişim Becerilerinin Desteklenmesi</t>
  </si>
  <si>
    <t>SYB8000</t>
  </si>
  <si>
    <t>SYB8001</t>
  </si>
  <si>
    <t>SYB8002</t>
  </si>
  <si>
    <t>SYB8003</t>
  </si>
  <si>
    <t>HAB8000</t>
  </si>
  <si>
    <t>HAB8001</t>
  </si>
  <si>
    <t>HAB8002</t>
  </si>
  <si>
    <t>HAB8003</t>
  </si>
  <si>
    <t>HAB8004</t>
  </si>
  <si>
    <t>HAB8005</t>
  </si>
  <si>
    <t>Zahir ASLAN</t>
  </si>
  <si>
    <t>Abdulkerim MALKOÇ</t>
  </si>
  <si>
    <t>Vesile SOYYİĞİT</t>
  </si>
  <si>
    <t>Eğitim Programları ve Öğretim</t>
  </si>
  <si>
    <t>EPÖ5000</t>
  </si>
  <si>
    <t>EPÖ5001</t>
  </si>
  <si>
    <t>EPÖ5050</t>
  </si>
  <si>
    <t>Bilimsel Araştırma Yöntemleri ve Etik</t>
  </si>
  <si>
    <t>EPÖ5051</t>
  </si>
  <si>
    <t>Eğitimde Program Geliştirmenin Temelleri</t>
  </si>
  <si>
    <t>EPÖ5052</t>
  </si>
  <si>
    <t>Öğretim Tasarımı</t>
  </si>
  <si>
    <t>EPÖ5100</t>
  </si>
  <si>
    <t>Eğitim Programlarında Yeni Yaklaşımlar ve Araştırmalar</t>
  </si>
  <si>
    <t>EPÖ5101</t>
  </si>
  <si>
    <t>Öğrenme ve Öğretme Kuram ve Yaklaşımları</t>
  </si>
  <si>
    <t>EPÖ5102</t>
  </si>
  <si>
    <t>Öğretimde Yeni Yaklaşım ve Uygulamalar</t>
  </si>
  <si>
    <t>EPÖ5103</t>
  </si>
  <si>
    <t>Eğitimde Örtük Program</t>
  </si>
  <si>
    <t>EPÖ5104</t>
  </si>
  <si>
    <t>Türkiye’de Öğretim Programları</t>
  </si>
  <si>
    <t>EPÖ5105</t>
  </si>
  <si>
    <t xml:space="preserve">Karşılaştırmalı Öğretmen Eğitimi Programları </t>
  </si>
  <si>
    <t>EPÖ5106</t>
  </si>
  <si>
    <t>EPÖ5107</t>
  </si>
  <si>
    <t>Eğitim Araştırmalarında Nitel Veri Analizi</t>
  </si>
  <si>
    <t>EPÖ5108</t>
  </si>
  <si>
    <t>Eğitimde Program Değerlendirme</t>
  </si>
  <si>
    <t>EPÖ5109</t>
  </si>
  <si>
    <t>Düşünme Eğitiminde Temel Kavram ve İlkeler</t>
  </si>
  <si>
    <t>EPÖ5110</t>
  </si>
  <si>
    <t>Öğretim Teknolojileri</t>
  </si>
  <si>
    <t>EPÖ5111</t>
  </si>
  <si>
    <t>Program Okuryazarlığı</t>
  </si>
  <si>
    <t>EPÖ5112</t>
  </si>
  <si>
    <t>Sosyal Sorumluluk Projeleri</t>
  </si>
  <si>
    <t>EPÖ</t>
  </si>
  <si>
    <t>MÜZ</t>
  </si>
  <si>
    <t>MÜZ5000</t>
  </si>
  <si>
    <t>Yüksek Lisans Tezi</t>
  </si>
  <si>
    <t>MÜZ5001</t>
  </si>
  <si>
    <t>MÜZ5050</t>
  </si>
  <si>
    <t>MÜZ5051</t>
  </si>
  <si>
    <t>MÜZ5100</t>
  </si>
  <si>
    <t>Eşlik Repertuvarı</t>
  </si>
  <si>
    <t>MÜZ5101</t>
  </si>
  <si>
    <t>Müzik Araştırmalarında Literatür ve Yöntemleri</t>
  </si>
  <si>
    <t>MÜZ5102</t>
  </si>
  <si>
    <t>Oda Müziği /Toplu Uygulama Repertuvarı-I</t>
  </si>
  <si>
    <t>MÜZ5103</t>
  </si>
  <si>
    <t xml:space="preserve">Orkestra Repertuvarı                        </t>
  </si>
  <si>
    <t>MÜZ5104</t>
  </si>
  <si>
    <t>Thm Repertuvarı</t>
  </si>
  <si>
    <t>MÜZ5105</t>
  </si>
  <si>
    <t>Tsm Repertuvarı</t>
  </si>
  <si>
    <t>MÜZ5106</t>
  </si>
  <si>
    <t>Eşlik Repertuvarı Çalışmaları</t>
  </si>
  <si>
    <t>Müzik Araştırmalarının Raporlaştırılması</t>
  </si>
  <si>
    <t>MÜZ5108</t>
  </si>
  <si>
    <t>Oda Müziği/Toplu Uygulama Repertuvarı-II</t>
  </si>
  <si>
    <t>MÜZ5109</t>
  </si>
  <si>
    <t>Orkestra Repertuvarı Çalışmaları</t>
  </si>
  <si>
    <t>MÜZ5110</t>
  </si>
  <si>
    <t>Thm Repertuvarı  Çalışmaları</t>
  </si>
  <si>
    <t>MÜZ5111</t>
  </si>
  <si>
    <t>Tsm Repertuvarı   Çalışmaları</t>
  </si>
  <si>
    <t>HAB5108</t>
  </si>
  <si>
    <t>Antreman Biliminde Dayanıklılığın Fizyolojisi ve Ölçüm Yöntemleri</t>
  </si>
  <si>
    <t>HAB5109</t>
  </si>
  <si>
    <t xml:space="preserve">Elit Sporcu Fizyolojisi ve Gen Polimorfizmi </t>
  </si>
  <si>
    <t>HAB8006</t>
  </si>
  <si>
    <t>HAB8007</t>
  </si>
  <si>
    <t>Ergospirometri</t>
  </si>
  <si>
    <t>Antreman Biliminde Son Gelişmeler ve Uygulamaya Yansıması</t>
  </si>
  <si>
    <t>Erkan TORTU</t>
  </si>
  <si>
    <t>BESP5129</t>
  </si>
  <si>
    <t>Teknolojik Gelişmeler ve Rekreasyon</t>
  </si>
  <si>
    <t>KHK5128</t>
  </si>
  <si>
    <t>KHK5130</t>
  </si>
  <si>
    <t>KHK5131</t>
  </si>
  <si>
    <t>KHK5132</t>
  </si>
  <si>
    <t>KHK5133</t>
  </si>
  <si>
    <t>KHK5134</t>
  </si>
  <si>
    <t>KHK5135</t>
  </si>
  <si>
    <t>Siyasi Partiler Hukuku</t>
  </si>
  <si>
    <t>Vergi Hukukundaki Temel Meselelerin Analizi</t>
  </si>
  <si>
    <t>Hukukun Genel İlkelerinin Vergi Hukukundaki Yansımaları</t>
  </si>
  <si>
    <t>İslam ve Osmanlı Ceza Hukuku</t>
  </si>
  <si>
    <t>İslam ve Osmanlı Aile Hukuku</t>
  </si>
  <si>
    <t>Ekonomik Suçlar</t>
  </si>
  <si>
    <t>İhmali Suçlar</t>
  </si>
  <si>
    <t>KHK8014</t>
  </si>
  <si>
    <t>KHK8015</t>
  </si>
  <si>
    <t>KHK8016</t>
  </si>
  <si>
    <t>KHK8017</t>
  </si>
  <si>
    <t>KHK8018</t>
  </si>
  <si>
    <t>KHK8019</t>
  </si>
  <si>
    <t>Anayasa Kuramı</t>
  </si>
  <si>
    <t>Karşılaştırmalı Anayasa Hukuku</t>
  </si>
  <si>
    <t>Gelir Vergisi Kanunu'nun Uygulanmasıdan Doğan Hukuki İhtilaflar</t>
  </si>
  <si>
    <t>Hukuk-i Aile Kararnamesi</t>
  </si>
  <si>
    <t>Mecelle-i Ahkam-ı Adliye</t>
  </si>
  <si>
    <t>Mal Varlığına Karşı Suçlar</t>
  </si>
  <si>
    <t>Semih Batur KAYA</t>
  </si>
  <si>
    <t>Abdullah ARIKAN</t>
  </si>
  <si>
    <t>Gamze Nur ŞAHİN</t>
  </si>
  <si>
    <t>Süleyman Emre ÖZDEMİR</t>
  </si>
  <si>
    <t>FBE9012</t>
  </si>
  <si>
    <t>Fen Eğitiminde Öğrenme Güçlüğü Olan Öğrencilere Yönelik Materyal Hazırlanması</t>
  </si>
  <si>
    <t>MTE5114</t>
  </si>
  <si>
    <t>Matematiğe İlişkin Bilşsel ve Duyuşsal Değişkenlerin Ölçülmesinde Rasch Modeli</t>
  </si>
  <si>
    <t>MTE8020</t>
  </si>
  <si>
    <t>Matematik Okuryazarlığı</t>
  </si>
  <si>
    <t>Selcen ÇALIK UZUN</t>
  </si>
  <si>
    <t>MTE9010</t>
  </si>
  <si>
    <t>Kovaryasyonel Akıl Yürütme Becerisi</t>
  </si>
  <si>
    <t>SYB8004</t>
  </si>
  <si>
    <t>SYB8005</t>
  </si>
  <si>
    <t>Spor Örgütlerinde Bağlılık</t>
  </si>
  <si>
    <t>Spor Organizasyonlarında Davranış Yönetimi</t>
  </si>
  <si>
    <t>Samet ZENGİN</t>
  </si>
  <si>
    <t>SBE5116</t>
  </si>
  <si>
    <t>Sosyal Bilimlerde Sanal ve Artırılmış Gerçeklik Uygulamaları</t>
  </si>
  <si>
    <t>TÜE6105</t>
  </si>
  <si>
    <t>Türkçe Öğretimi Bağlamında Düşünme Becerileri ve Örnek Uygulamalar</t>
  </si>
  <si>
    <t>Avrupa İnsan Hakları Mahkemesi İçtihatları</t>
  </si>
  <si>
    <t>Harun KAHVECİ</t>
  </si>
  <si>
    <t>İlgili Öğretim Üyesi</t>
  </si>
  <si>
    <t>Human Rights Theory</t>
  </si>
  <si>
    <t>Tax Criminal Law in Practice</t>
  </si>
  <si>
    <t>Reasons for Compliance with Law in Criminal Law</t>
  </si>
  <si>
    <t>Protection Measures in Criminal Procedure</t>
  </si>
  <si>
    <t>Tax Enforcement Law</t>
  </si>
  <si>
    <t>Term Project</t>
  </si>
  <si>
    <t>Research Methods and Techniques</t>
  </si>
  <si>
    <t>Foundations of Educational Technology</t>
  </si>
  <si>
    <t>New Technologies and Transformations in Education</t>
  </si>
  <si>
    <t>Distance Education</t>
  </si>
  <si>
    <t>Security and Ethics in the Information Society</t>
  </si>
  <si>
    <t>Instructional Design Theory and Practice</t>
  </si>
  <si>
    <t>Multimedia Applications</t>
  </si>
  <si>
    <t>E-learning Environments</t>
  </si>
  <si>
    <t>Statistical Data Analysis</t>
  </si>
  <si>
    <t>Technology Integration in Schools</t>
  </si>
  <si>
    <t>Research Methods in Religious Education</t>
  </si>
  <si>
    <t>Religious Education, Policy and Practices from the Establishment of the Republic to the Present</t>
  </si>
  <si>
    <t>Religious Development in Childhood and Adolescence</t>
  </si>
  <si>
    <t>Activity and Process Oriented Religious Teaching</t>
  </si>
  <si>
    <t>New Approaches in Religious Education at the World</t>
  </si>
  <si>
    <t>The Relationships Between Glabalisation, Religion and Education</t>
  </si>
  <si>
    <t>School Culture, Values and Implicit Learning</t>
  </si>
  <si>
    <t>Introduction to Educational Management</t>
  </si>
  <si>
    <t>Modern Educational Inspection</t>
  </si>
  <si>
    <t>Educational Planning and Economy</t>
  </si>
  <si>
    <t>Research in Behavioral Sciences</t>
  </si>
  <si>
    <t>Case Studies in Educational Management</t>
  </si>
  <si>
    <t>Comparative Educational Methods</t>
  </si>
  <si>
    <t>Human Resources Management</t>
  </si>
  <si>
    <t>Pupil Personnel Services and Guidance</t>
  </si>
  <si>
    <t>Leadership and Leadership Training</t>
  </si>
  <si>
    <t>New Approaches in Educational Management</t>
  </si>
  <si>
    <t>Basic Concepts in Public Relations</t>
  </si>
  <si>
    <t>Methodology</t>
  </si>
  <si>
    <t>Effective Communication</t>
  </si>
  <si>
    <t>Advertising Theories</t>
  </si>
  <si>
    <t>Brand Agenda</t>
  </si>
  <si>
    <t>New Issiues On Marketing</t>
  </si>
  <si>
    <t>Corporate Communication Planning</t>
  </si>
  <si>
    <t>Gender in the Media</t>
  </si>
  <si>
    <t>Community Diplomacy</t>
  </si>
  <si>
    <t>Creative Message and Its Construction</t>
  </si>
  <si>
    <t>Scientific Research Methods and Ethics</t>
  </si>
  <si>
    <t>Analysis of Mathematical Concepts</t>
  </si>
  <si>
    <t>Theories and Practices in Mathematics Education</t>
  </si>
  <si>
    <t>Measurement and Assessment in Mathematics Education</t>
  </si>
  <si>
    <t>Problem Solving in Mathematics Education</t>
  </si>
  <si>
    <t>Using Technology in Mathematics Education</t>
  </si>
  <si>
    <t>Designing Process of Teaching-Learning Mathematics</t>
  </si>
  <si>
    <t>History and Philosophy of Mathematics</t>
  </si>
  <si>
    <t>Teaching Number and Algebra Concepts</t>
  </si>
  <si>
    <t>Teaching Geometry Concepts</t>
  </si>
  <si>
    <t>Teaching Probability and Statistics Concepts</t>
  </si>
  <si>
    <t>Contemporary Approaches in Turkish Language Teaching</t>
  </si>
  <si>
    <t>Cultural and Educational Policies in the Republic Period</t>
  </si>
  <si>
    <t>Foundations of Reading Culture</t>
  </si>
  <si>
    <t>Values Education and Turkish Literature</t>
  </si>
  <si>
    <t>Mother Tongue Teaching in the light of Contemporary Developments</t>
  </si>
  <si>
    <t>Language Acquisition</t>
  </si>
  <si>
    <t>Teaching Turkish to Foreigners and Turks Living Abroad</t>
  </si>
  <si>
    <t>Research Methods in Education</t>
  </si>
  <si>
    <t>Fundamental Issues of Literary Education</t>
  </si>
  <si>
    <t>Turkish Language in the Historical Process</t>
  </si>
  <si>
    <t>Research Methods in Primary Education</t>
  </si>
  <si>
    <t>Change and Innovation in Education</t>
  </si>
  <si>
    <t>Incompatible Children Education in Primary School</t>
  </si>
  <si>
    <t>Technology Supported Education in Primary Schools</t>
  </si>
  <si>
    <t>Current Problems and Solution Proposals in Teaching Primary Reading and Writing</t>
  </si>
  <si>
    <t>Student Profiles and Learning Styles in Primary School</t>
  </si>
  <si>
    <t>Primary School Programs and Development</t>
  </si>
  <si>
    <t>New Approaches in Turkish Teaching</t>
  </si>
  <si>
    <t>School Development and Professional Development in Classroom Teaching</t>
  </si>
  <si>
    <t>Structuralist Theory and Applications in Primary Education</t>
  </si>
  <si>
    <t>Term project</t>
  </si>
  <si>
    <t>Thesis</t>
  </si>
  <si>
    <t>Seminar</t>
  </si>
  <si>
    <t>Research Methods and Publication Ethics</t>
  </si>
  <si>
    <t>Training Science</t>
  </si>
  <si>
    <t>Talent Selection and Sporting Guidance</t>
  </si>
  <si>
    <t xml:space="preserve">Nutrition in Sports
</t>
  </si>
  <si>
    <t>Skill Learning and Performance in Sports</t>
  </si>
  <si>
    <t>Physiological Fundamentals of Sport</t>
  </si>
  <si>
    <t>Sports Kinesiology and Biomechanics</t>
  </si>
  <si>
    <t>Motor Learning</t>
  </si>
  <si>
    <t>Sports Anthropology Research</t>
  </si>
  <si>
    <t>Performance Tests in Sports</t>
  </si>
  <si>
    <t>Training Periodization Theory</t>
  </si>
  <si>
    <t>Muscle Physiology Laboratory Methods</t>
  </si>
  <si>
    <t>Aptitude Tests for Children</t>
  </si>
  <si>
    <t>Child and Youth Training</t>
  </si>
  <si>
    <t>Movement Education and Play in Children</t>
  </si>
  <si>
    <t>Performance Test Protocols in Children</t>
  </si>
  <si>
    <t>Statistics in Sports Management Sciences</t>
  </si>
  <si>
    <t>Sports Management and Organization</t>
  </si>
  <si>
    <t>Sports And Media</t>
  </si>
  <si>
    <t>Human Resources Management in Sports</t>
  </si>
  <si>
    <t>Research Techniques in Sport Management Sciences</t>
  </si>
  <si>
    <t>Sports Management</t>
  </si>
  <si>
    <t>Public Relations in Sports Management</t>
  </si>
  <si>
    <t>Turkey's Administrative Structure</t>
  </si>
  <si>
    <t>Planning, Organization and Management of Recreation Activity Areas</t>
  </si>
  <si>
    <t>Sports Marketing And Sponsorship</t>
  </si>
  <si>
    <t>International Sports Organizations</t>
  </si>
  <si>
    <t>Sociology and Sports</t>
  </si>
  <si>
    <t>Policies and Current Issues in Sports Management</t>
  </si>
  <si>
    <t>Theoretical and Methodological Problems in Sports Research</t>
  </si>
  <si>
    <t>Recreation and Sports Practices for Disabled Groups</t>
  </si>
  <si>
    <t>Management and Organization Theory</t>
  </si>
  <si>
    <t>Sports Economics</t>
  </si>
  <si>
    <t>Crisis Management in Sports Organizations</t>
  </si>
  <si>
    <t>Sports and Law</t>
  </si>
  <si>
    <t>The Importance of Recreation Events in Sports Education</t>
  </si>
  <si>
    <t>Planning of Sports Facilities and Ergonomic Approach</t>
  </si>
  <si>
    <t>Sports Clubs and Facilities management</t>
  </si>
  <si>
    <t>Conflict Method in Sports Organizations</t>
  </si>
  <si>
    <t>Gifted Children and Physical Activity</t>
  </si>
  <si>
    <t>Motivation to Participate in Extracurricular Activities</t>
  </si>
  <si>
    <t>Master Thesis</t>
  </si>
  <si>
    <t>Graduate Seminar</t>
  </si>
  <si>
    <t>Research Methods and Publication Ethics in Sport Sciences</t>
  </si>
  <si>
    <t>Article Review in Sports Sciences</t>
  </si>
  <si>
    <t>Program Development and Planning in Recreation</t>
  </si>
  <si>
    <t>Event Management in Sports</t>
  </si>
  <si>
    <t>Sports Facilities and Management</t>
  </si>
  <si>
    <t>Sports Economics and Marketing</t>
  </si>
  <si>
    <t>Management and Organization in Sports</t>
  </si>
  <si>
    <t>Sports Clubs Management</t>
  </si>
  <si>
    <t>Leadership in Physical Education and Sport</t>
  </si>
  <si>
    <t>Human Resources in Sports Management</t>
  </si>
  <si>
    <t>Public and Leisure Services</t>
  </si>
  <si>
    <t>Adventure Training</t>
  </si>
  <si>
    <t>Perceived Body Literacy</t>
  </si>
  <si>
    <t>Mixed Research Approach in Sport Sciences</t>
  </si>
  <si>
    <t>Public Relations in Recreation Management</t>
  </si>
  <si>
    <t>Physical Education and Sports Practices for the Disabled</t>
  </si>
  <si>
    <t>Environmental Sports Management</t>
  </si>
  <si>
    <t>Recreation And Ecological Environment</t>
  </si>
  <si>
    <t>Managing Leisure and Recreation Environments</t>
  </si>
  <si>
    <t>Coastal Recreation</t>
  </si>
  <si>
    <t>Organizational Behavior Management</t>
  </si>
  <si>
    <t>Use of GIS in Recreation Planning</t>
  </si>
  <si>
    <t>Sports Tourism</t>
  </si>
  <si>
    <t>Risk Management in Sports</t>
  </si>
  <si>
    <t>Mapping Recreational Outdoor Spaces</t>
  </si>
  <si>
    <t>Pedagogical Foundations of Physical Education and Sport</t>
  </si>
  <si>
    <t>Sociological Foundations of Physical Education and Sport</t>
  </si>
  <si>
    <t>Historical Foundations of Physical Education and Sport</t>
  </si>
  <si>
    <t>Psychological Foundations of Physical Education and Sport</t>
  </si>
  <si>
    <t>Olympics and the Olympic Games</t>
  </si>
  <si>
    <t>Current Research Topics in Physical Education and Sports</t>
  </si>
  <si>
    <t>Academic Writing and Presentation Techniques in Sports Sciences</t>
  </si>
  <si>
    <t>Qualitative Research Approach in Sport Sciences</t>
  </si>
  <si>
    <t>Philosophical Foundations of Physical Education and Sport</t>
  </si>
  <si>
    <t>Quantitative Data Analysis in Sport Sciences</t>
  </si>
  <si>
    <t>Teaching Approaches in Physical Education and Sport</t>
  </si>
  <si>
    <t>Vocational Education in Physical Education and Sports</t>
  </si>
  <si>
    <t>Physical Activity and Health</t>
  </si>
  <si>
    <t>School Age Children with Diabetes and Exercise</t>
  </si>
  <si>
    <t>Movement Education in Physical Education and Sports</t>
  </si>
  <si>
    <t>Hypokinetic Diseases and Sports Education</t>
  </si>
  <si>
    <t>Principles and Methods in Physical Education and Sports Teaching</t>
  </si>
  <si>
    <t>Technology Supported Play and Physical Education</t>
  </si>
  <si>
    <t>Athletic Performance Training in Physical Education and Sports</t>
  </si>
  <si>
    <t>Sports Industry</t>
  </si>
  <si>
    <t>Community Culture and Sports</t>
  </si>
  <si>
    <t>Factors Affecting Participation in Sports</t>
  </si>
  <si>
    <t>Perception of Self-Efficacy in Sports</t>
  </si>
  <si>
    <t>Current Approaches in Sports Management</t>
  </si>
  <si>
    <t>Planning and Evaluating Physical Education Instruction</t>
  </si>
  <si>
    <t>Physical Activity and Social Appearance Anxiety</t>
  </si>
  <si>
    <t>Environmental Factor in Participation in Physical Activity</t>
  </si>
  <si>
    <t>Reflections of Individual Differences on Sports Education</t>
  </si>
  <si>
    <t>Methodological Differentiation in Sport Sciences</t>
  </si>
  <si>
    <t>Approaches to Exercise for Health Purposes</t>
  </si>
  <si>
    <t>Cognitive Processes in Sports Psychology</t>
  </si>
  <si>
    <t>Stress and Performance in Sports</t>
  </si>
  <si>
    <t>Nutrition And Exercise For Physical Fitness</t>
  </si>
  <si>
    <t>Research Methods in Educational Technology and Publishing Ethics</t>
  </si>
  <si>
    <t>Basic Concepts in Educational Technology</t>
  </si>
  <si>
    <t>E-mentoring</t>
  </si>
  <si>
    <t>Instructional design in Virtual Classrooms</t>
  </si>
  <si>
    <t>Robotic in Stem Education</t>
  </si>
  <si>
    <t>Educational technology and Usability in web interfaces</t>
  </si>
  <si>
    <t>Algorithmic Thinking and Programming in schools</t>
  </si>
  <si>
    <t>Material Development for Concept Teaching</t>
  </si>
  <si>
    <t>Instructional design Models</t>
  </si>
  <si>
    <t>Educational Computer Game design</t>
  </si>
  <si>
    <t>Human Computer Interaction and Usability</t>
  </si>
  <si>
    <t>Digital Pedagogy: New Technologies and Current Applications</t>
  </si>
  <si>
    <t>design Based Research</t>
  </si>
  <si>
    <t>Electronic Course Book design</t>
  </si>
  <si>
    <t>Digital Storytelling</t>
  </si>
  <si>
    <t>Interdisciplinary Digital Content Development</t>
  </si>
  <si>
    <t>Interdisciplinary Approaches in Educational Technology Research</t>
  </si>
  <si>
    <t>Planning, Management, and Evaluation in Distance Education</t>
  </si>
  <si>
    <t>Learning in Virtual and Expanded Environments</t>
  </si>
  <si>
    <t>Artificial Intelligence Teaching in Schools</t>
  </si>
  <si>
    <t>Learning with Social Media: Formal and Informal Processes</t>
  </si>
  <si>
    <t>Metaverse and Education</t>
  </si>
  <si>
    <t>Digital Literacy in Education</t>
  </si>
  <si>
    <t>Teaching Programming through Computer Supported Concept Maps</t>
  </si>
  <si>
    <t>Using Flipped Learning in Teaching Programming</t>
  </si>
  <si>
    <t>Using graphic organizers in Education</t>
  </si>
  <si>
    <t>Alternative Measurement and Evaluation Methods in Computer Teaching</t>
  </si>
  <si>
    <t>Technologies and Applications for Effective Learning</t>
  </si>
  <si>
    <t>Satisfaction in Educational Games</t>
  </si>
  <si>
    <t>Using Reflective Videos in Teacher Training</t>
  </si>
  <si>
    <t>Pedagogic Agent design</t>
  </si>
  <si>
    <t>Web based Homework design</t>
  </si>
  <si>
    <t>Developing a website for visually impaired Individuals</t>
  </si>
  <si>
    <t>Online Measurement and Evaluation Environments and Applications</t>
  </si>
  <si>
    <t>Feedback and Process Oriented Evaluation in Online Learning Environments</t>
  </si>
  <si>
    <t>Technology Planning and Leadership in Formal education</t>
  </si>
  <si>
    <t>Distance Learning Applications in K-12 Schools</t>
  </si>
  <si>
    <t>Master thesis</t>
  </si>
  <si>
    <t>Master Seminar</t>
  </si>
  <si>
    <t>Scientific Research and Pıblication Ethics</t>
  </si>
  <si>
    <t>PRACTICUM OF INDIVIDUAL COUNSELING</t>
  </si>
  <si>
    <t>Group Counseling Practice</t>
  </si>
  <si>
    <t>Vocational Counseling Practice</t>
  </si>
  <si>
    <t>Counseling Approachs</t>
  </si>
  <si>
    <t>Psychopathology</t>
  </si>
  <si>
    <t>Developmental Guidance</t>
  </si>
  <si>
    <t>Learning Disabilities</t>
  </si>
  <si>
    <t>Social Cognition</t>
  </si>
  <si>
    <t>Communication and Human Relations Theories</t>
  </si>
  <si>
    <t>Experimental Studies</t>
  </si>
  <si>
    <t>Contemporary Learning Theories</t>
  </si>
  <si>
    <t>Psychological Counseling Process and Therapeutic Skills</t>
  </si>
  <si>
    <t>Student Personality Services and Guidance</t>
  </si>
  <si>
    <t>Psychological Measurement and Evaluation Applications</t>
  </si>
  <si>
    <t>Family Counseling</t>
  </si>
  <si>
    <t>Statistics in Behavioral Sciences</t>
  </si>
  <si>
    <t>Cognitive Behavioral Evaluation Process</t>
  </si>
  <si>
    <t>Data Analysis in Qualitative Research</t>
  </si>
  <si>
    <t>Current Issues in Adolescent Psychology</t>
  </si>
  <si>
    <t>Communication and Managerial Effectiveness in Educational Administration</t>
  </si>
  <si>
    <t>Adult Education</t>
  </si>
  <si>
    <t>Emotional Intelligence Development and Creative Drama</t>
  </si>
  <si>
    <t>Self Improvement and Innovation</t>
  </si>
  <si>
    <t>Multivariate Analysis</t>
  </si>
  <si>
    <t>Structural Equation Modeling</t>
  </si>
  <si>
    <t>Psychological Tests for Children</t>
  </si>
  <si>
    <t>Grief Consultancy</t>
  </si>
  <si>
    <t>Counseling with the Elderly</t>
  </si>
  <si>
    <t>Anxiety and Intervention Approaches</t>
  </si>
  <si>
    <t>Large Scale Tests and Evaluation</t>
  </si>
  <si>
    <t>Measurement of High Level Mental Skills</t>
  </si>
  <si>
    <t>Advanced Educational Psychology</t>
  </si>
  <si>
    <t>Introduction to Data Analysis with SPSS</t>
  </si>
  <si>
    <t>Comprehensive Theory and Applications of Play Therapy</t>
  </si>
  <si>
    <t>Pre-Marriage Counseling</t>
  </si>
  <si>
    <t>Online Conseling</t>
  </si>
  <si>
    <t>Psychobiographical Analysis</t>
  </si>
  <si>
    <t>Counselor in Therapeutic Process</t>
  </si>
  <si>
    <t>Social Self-Efficacy Theories</t>
  </si>
  <si>
    <t>Gestalt Therapy and Life Skills</t>
  </si>
  <si>
    <t>Sports Psychology and Motivation</t>
  </si>
  <si>
    <t>Culture and Counseling</t>
  </si>
  <si>
    <t>Problems of Counseling Area</t>
  </si>
  <si>
    <t>Family Education and Guidance in Early Childhood Period</t>
  </si>
  <si>
    <t>Addiction Counseling</t>
  </si>
  <si>
    <t>Physiological Bases of Behavior</t>
  </si>
  <si>
    <t>Collective Coping Styles</t>
  </si>
  <si>
    <t>Early Childhood Social Skills Development</t>
  </si>
  <si>
    <t>Early Childhood Classroom Behavior Problems</t>
  </si>
  <si>
    <t>Emotional Regulation in Children and Adolescents</t>
  </si>
  <si>
    <t>Counseling with Children with ADHD and Their Families</t>
  </si>
  <si>
    <t>Cognitive Behavioral Group Therapies</t>
  </si>
  <si>
    <t>Anxiety Disorders and Cognitive-Behavioral Therapy</t>
  </si>
  <si>
    <t>Psychological Trauma and Intervention to Trauma</t>
  </si>
  <si>
    <t>Master's Thesis</t>
  </si>
  <si>
    <t>Master's Seminar</t>
  </si>
  <si>
    <t>Scientific Research and Publication Ethics</t>
  </si>
  <si>
    <t>Case Studies in School and Educational Management</t>
  </si>
  <si>
    <t>Leadership and Leadership Management</t>
  </si>
  <si>
    <t>School Culture and Management</t>
  </si>
  <si>
    <t>Educational Economy and Planning</t>
  </si>
  <si>
    <t>Currunt Issues in Turkish Educational System</t>
  </si>
  <si>
    <t>New Approaches in Educational Inspection</t>
  </si>
  <si>
    <t>Comparative Educational Management</t>
  </si>
  <si>
    <t>Organization Development</t>
  </si>
  <si>
    <t>Organizational Psychology</t>
  </si>
  <si>
    <t>Change Management in Educational Organisations</t>
  </si>
  <si>
    <t>Organizational Communication</t>
  </si>
  <si>
    <t>Inservice Training and Management</t>
  </si>
  <si>
    <t>School Managership</t>
  </si>
  <si>
    <t>School-Environment Relations</t>
  </si>
  <si>
    <t>Total Quality Management in Education</t>
  </si>
  <si>
    <t>Human Relations in Educational Management</t>
  </si>
  <si>
    <t>Organization and Management</t>
  </si>
  <si>
    <t>Theory and Practice in Educational Management</t>
  </si>
  <si>
    <t>Conflict Management in Educational Organizations</t>
  </si>
  <si>
    <t>Educational Laws</t>
  </si>
  <si>
    <t>Group Dynamics</t>
  </si>
  <si>
    <t>Management Philosophy</t>
  </si>
  <si>
    <t>Ethics in Educational Management</t>
  </si>
  <si>
    <t>Case Studies in Classroom Management</t>
  </si>
  <si>
    <t>Organizational Stress and Management</t>
  </si>
  <si>
    <t>Self-Development and Effectiveness in Educational Managers</t>
  </si>
  <si>
    <t>School Management Legislation</t>
  </si>
  <si>
    <t>Effective School Management and Supervision</t>
  </si>
  <si>
    <t>Organizational İmage and Management</t>
  </si>
  <si>
    <t>Structure, Operation, Processes and Problems in the Turkish Education System</t>
  </si>
  <si>
    <t>Human Resources Management and Its Problems in the Turkish Education System</t>
  </si>
  <si>
    <t>Scientific Research Techniques and Publication Ethics</t>
  </si>
  <si>
    <t>Philosophical and Religious Sciences Texts</t>
  </si>
  <si>
    <t>Psychological Theories of Religion</t>
  </si>
  <si>
    <t>Comparative History of Religions - I</t>
  </si>
  <si>
    <t>History of Islamic Education</t>
  </si>
  <si>
    <t>The Science of Religious Education in Turkey</t>
  </si>
  <si>
    <t>The Relationships Between Religion and Society: Ottoman Period</t>
  </si>
  <si>
    <t>Main Problems of Philosophy of Religion</t>
  </si>
  <si>
    <t>Five Arts in al-Farabi's Logic</t>
  </si>
  <si>
    <t>Classical Philosophy of Religion</t>
  </si>
  <si>
    <t>Sources and formation of Islamic philsophy</t>
  </si>
  <si>
    <t>Islamic Philosophy Texts</t>
  </si>
  <si>
    <t>Main Problems of the Psychology of Religion</t>
  </si>
  <si>
    <t>Social Cahnge and Religion</t>
  </si>
  <si>
    <t>Episyemology and Logic</t>
  </si>
  <si>
    <t>Schools in Islamic Philosophy</t>
  </si>
  <si>
    <t>Moral teachings in İslamic philosophy</t>
  </si>
  <si>
    <t>The Relationships Between Religion and Society Modern Turkey</t>
  </si>
  <si>
    <t>The İnteractions Between Religion, Culture and Civilisation</t>
  </si>
  <si>
    <t>Psychoanalysis and Religion</t>
  </si>
  <si>
    <t>Non-Formal Religious Education</t>
  </si>
  <si>
    <t>Problems of Religious Education and Teaching</t>
  </si>
  <si>
    <t xml:space="preserve"> Epistemology of Religion</t>
  </si>
  <si>
    <t>Comparative History of Religions  II</t>
  </si>
  <si>
    <t>Texts on Classical Philosophy of Religion</t>
  </si>
  <si>
    <t>Introduction to Islamic Psychology</t>
  </si>
  <si>
    <t>Developmental Periods and Religion</t>
  </si>
  <si>
    <t>Five Universal in Peripatetic Logic</t>
  </si>
  <si>
    <t>Contemporary Issues of Religious Education</t>
  </si>
  <si>
    <t>Introduction to the Scientific Study of Religion</t>
  </si>
  <si>
    <t>Learning Theories and Religious Education</t>
  </si>
  <si>
    <t>Introduction to Avicenna's Metaphysics</t>
  </si>
  <si>
    <t>Religions and Sacred Texts</t>
  </si>
  <si>
    <t>Studies of History of Religion in Islamic Tradition and West</t>
  </si>
  <si>
    <t>Economy and Religion</t>
  </si>
  <si>
    <t>Modernity and Religion</t>
  </si>
  <si>
    <t>Discussion on Categories</t>
  </si>
  <si>
    <t>Poem in Classic Logic</t>
  </si>
  <si>
    <t xml:space="preserve"> Problems of Common Religious Education</t>
  </si>
  <si>
    <t>New Approaches in Religious Education</t>
  </si>
  <si>
    <t>Contemporary Sources of Philosophy of Religion</t>
  </si>
  <si>
    <t>Religion-Ethics Relation in Modern Philosophy</t>
  </si>
  <si>
    <t>Relation of Religion and Philosophy</t>
  </si>
  <si>
    <t>Religious Symbolism</t>
  </si>
  <si>
    <t>Data Analysis and SPSS in the Psychology of Religion</t>
  </si>
  <si>
    <t>Parapsychology</t>
  </si>
  <si>
    <t>Cultural Diversity and Religious Education</t>
  </si>
  <si>
    <t>Religious Counseling Services</t>
  </si>
  <si>
    <t xml:space="preserve">Religious Education at Youth Period </t>
  </si>
  <si>
    <t>Happiness in Islamic phlosophy</t>
  </si>
  <si>
    <t>Theory of the Soul in Islmic Philosophy</t>
  </si>
  <si>
    <t>Traditional Turkish Beliefs</t>
  </si>
  <si>
    <t>Religions and Religious Interactions in Historical Prosess</t>
  </si>
  <si>
    <t>Scientific Research Methods and Publication Ethics</t>
  </si>
  <si>
    <t>Media and Human Rights</t>
  </si>
  <si>
    <t>Historical Development of Communication Studies</t>
  </si>
  <si>
    <t>Social History and Humor</t>
  </si>
  <si>
    <t>Specialization in the Journalism</t>
  </si>
  <si>
    <t>Political Economy of the Media</t>
  </si>
  <si>
    <t>Media and Agenda Setting</t>
  </si>
  <si>
    <t>Media and Poverty</t>
  </si>
  <si>
    <t>Media Reception Studies</t>
  </si>
  <si>
    <t>Current Communication Studies</t>
  </si>
  <si>
    <t>Media Economics</t>
  </si>
  <si>
    <t>Language and Discourse in the Media</t>
  </si>
  <si>
    <t>Popular Culture Studies</t>
  </si>
  <si>
    <t>Sports, Media and Society</t>
  </si>
  <si>
    <t>Media, Activism and Social Movements</t>
  </si>
  <si>
    <t>Visual Culture and Media</t>
  </si>
  <si>
    <t>Second Level Agenda Setting Studies</t>
  </si>
  <si>
    <t>Human Rights Journalism Practices</t>
  </si>
  <si>
    <t>Social Media Research</t>
  </si>
  <si>
    <t>Current Studies in Journalism</t>
  </si>
  <si>
    <t>Everyday Life Policies and Media</t>
  </si>
  <si>
    <t>Discourse Reviews</t>
  </si>
  <si>
    <t>International Institutions</t>
  </si>
  <si>
    <t>Turkey and the European Union</t>
  </si>
  <si>
    <t>Cultural Studies</t>
  </si>
  <si>
    <t>Media, Childhood and Youth</t>
  </si>
  <si>
    <t>Football Studies and Media</t>
  </si>
  <si>
    <t>Research Methods and Publication Ethics in Art Education</t>
  </si>
  <si>
    <t>Methods and Approaches in Instrument Education</t>
  </si>
  <si>
    <t>Evaluation Studies on Applied Music Education Programs</t>
  </si>
  <si>
    <t>Quantıtıve Data Analysis In Art Education</t>
  </si>
  <si>
    <t>Research Projects In Art Education</t>
  </si>
  <si>
    <t>Total Quality Management in Music Education</t>
  </si>
  <si>
    <t>Music and Written Expression in Societies</t>
  </si>
  <si>
    <t>Examination of Republican Period Music Education Programs</t>
  </si>
  <si>
    <t>Individual Instrument Pedagogy</t>
  </si>
  <si>
    <t>Writing Notes on the Computer</t>
  </si>
  <si>
    <t>Teaching Music in the Digital Age</t>
  </si>
  <si>
    <t>New Approaches in Preschool Period Instrument Education</t>
  </si>
  <si>
    <t>Active Learning in Music Education</t>
  </si>
  <si>
    <t>Instructional Approaches in Piano Education</t>
  </si>
  <si>
    <t>Social and Cultural Effects of Music Education</t>
  </si>
  <si>
    <t>Analysis and Playing in Instrument Education</t>
  </si>
  <si>
    <t>Technical Development Processes in Instrument Education</t>
  </si>
  <si>
    <t>Music Education with Orff Instruments</t>
  </si>
  <si>
    <t>Creative Drama and Music</t>
  </si>
  <si>
    <t>Methods and Techniques in Violin Education</t>
  </si>
  <si>
    <t>Analysis in Instrument Studies</t>
  </si>
  <si>
    <t>Piano Pedagogy</t>
  </si>
  <si>
    <t>Program Development in Music</t>
  </si>
  <si>
    <t>Distance Education Applications in Music Education</t>
  </si>
  <si>
    <t>Subject Orientations in Music Education Research</t>
  </si>
  <si>
    <t>Music and Values Education</t>
  </si>
  <si>
    <t>Analysis of School Songs in Basic Music Education</t>
  </si>
  <si>
    <t>Master Degree Seminar</t>
  </si>
  <si>
    <t>Research Methods and Publication Ethics in Arts Education</t>
  </si>
  <si>
    <t>The Necessity of Art Education</t>
  </si>
  <si>
    <t>Art Education History and its Theories</t>
  </si>
  <si>
    <t>Aesthetics and Criticism in Contemporary Art</t>
  </si>
  <si>
    <t>Art History and Education</t>
  </si>
  <si>
    <t>Editing and Composition in Painting</t>
  </si>
  <si>
    <t>Art Ontology</t>
  </si>
  <si>
    <t>Contemporary Art Psychology</t>
  </si>
  <si>
    <t>Visual Art Education in Disadvantaged Groups</t>
  </si>
  <si>
    <t>Creative Processes in Visual Arts</t>
  </si>
  <si>
    <t>Art Psychology</t>
  </si>
  <si>
    <t>Design and Application Methods in Art Education</t>
  </si>
  <si>
    <t>Art Education Theories</t>
  </si>
  <si>
    <t>Child Drawings Analysis</t>
  </si>
  <si>
    <t>Art, Design and Visual Culture</t>
  </si>
  <si>
    <t>Arts Education and Cultural Literacy</t>
  </si>
  <si>
    <t>Visual Thinking</t>
  </si>
  <si>
    <t>Contemporary Art and Its Interpretation</t>
  </si>
  <si>
    <t>Corporate Communication Management</t>
  </si>
  <si>
    <t>Strategical Public Relations</t>
  </si>
  <si>
    <t>New Trends on Public Relations</t>
  </si>
  <si>
    <t>Discrimination and Media</t>
  </si>
  <si>
    <t>Communication, Culture and Values</t>
  </si>
  <si>
    <t>Qualitative Research Methods on Social Sciences and Communication Studies</t>
  </si>
  <si>
    <t>Theoretical Basis of Advertising</t>
  </si>
  <si>
    <t>Building of the Message</t>
  </si>
  <si>
    <t>Building of the Brand</t>
  </si>
  <si>
    <t>Media and Sexism</t>
  </si>
  <si>
    <t>Consumption Culture and Media</t>
  </si>
  <si>
    <t>Human Affairs and Communication</t>
  </si>
  <si>
    <t>Media and Molding Public Opinion</t>
  </si>
  <si>
    <t>Case Studies on Brand Management</t>
  </si>
  <si>
    <t>Social Network Analysis for Brands</t>
  </si>
  <si>
    <t>Media, Culture and Politics</t>
  </si>
  <si>
    <t>Public Relations and New Communication</t>
  </si>
  <si>
    <t>Hate Speech and Media</t>
  </si>
  <si>
    <t>Advertsing Theories</t>
  </si>
  <si>
    <t>Strategies of Brand 2.0 Agenda</t>
  </si>
  <si>
    <t>Basic Approaches on Public Relations</t>
  </si>
  <si>
    <t>Educational Research and Ethics in Science Education</t>
  </si>
  <si>
    <t>New Approaches in Teaching Models</t>
  </si>
  <si>
    <t>Concenpt Teaching in Biology Education</t>
  </si>
  <si>
    <t>Theory and Practices in Professional Development of Teachers</t>
  </si>
  <si>
    <t>New Approaches in Measurement and Assessment</t>
  </si>
  <si>
    <t>Biological Literacy</t>
  </si>
  <si>
    <t>Reviewing Biology Textbooks</t>
  </si>
  <si>
    <t>Peer Review in Biology Education</t>
  </si>
  <si>
    <t>Constructivist Approach Practices in Biology Education</t>
  </si>
  <si>
    <t>Prediction-Observation-Explanation Method in Biology Teaching</t>
  </si>
  <si>
    <t>Teaching Basic Chemistry Concepts with Constructivism</t>
  </si>
  <si>
    <t>Writing for Purpose of Learning</t>
  </si>
  <si>
    <t>Life Skills Education in Science</t>
  </si>
  <si>
    <t>Science Technology Engineering Mathematics Education and Applications</t>
  </si>
  <si>
    <t>Misconceptions in Basic Chemistry</t>
  </si>
  <si>
    <t>Concept Teaching in Science Education</t>
  </si>
  <si>
    <t>Quantitative Data Analysis in Educational Research</t>
  </si>
  <si>
    <t>Scale Development in Educational Researches</t>
  </si>
  <si>
    <t>Determining Different Literacy in Science Education</t>
  </si>
  <si>
    <t>App.Imp.Pop.Sci.Sci.Tech.Educ.</t>
  </si>
  <si>
    <t>Some Physics Concepts in Science and Technology Education</t>
  </si>
  <si>
    <t>Some Physics Concepts in Context-Based Learning</t>
  </si>
  <si>
    <t>Designing Activities for the Nature of Science and its Teaching</t>
  </si>
  <si>
    <t>Computer Enhanced Quantitative Data Analysis in Social Sciences</t>
  </si>
  <si>
    <t>Development of Decision Makings Skill in Science Education</t>
  </si>
  <si>
    <t>Resource Room Applications and Skill Development in Science Education</t>
  </si>
  <si>
    <t>Biology History and Teaching in Science Education</t>
  </si>
  <si>
    <t>Applications of Biomimicry in Science Education</t>
  </si>
  <si>
    <t>Energy Literacy</t>
  </si>
  <si>
    <t>Material Development for Alternative Measurement and Evaluation</t>
  </si>
  <si>
    <t>Computer Use in Teaching Science Concepts</t>
  </si>
  <si>
    <t>Teaching Basic Science Concepts Related to Daily Life</t>
  </si>
  <si>
    <t>Students' Mental Perception Models in Science Teaching</t>
  </si>
  <si>
    <t>Peer Teaching Research in Science</t>
  </si>
  <si>
    <t>New Approaches in Material Development in Education</t>
  </si>
  <si>
    <t>Problem Solving in Science Education</t>
  </si>
  <si>
    <t>The Place of Science Teaching with Animation in Teaching Theories</t>
  </si>
  <si>
    <t>Using Cartoons in Science Teaching</t>
  </si>
  <si>
    <t>Reflections of Educational Research in Science Classes</t>
  </si>
  <si>
    <t>Science Festivals, Project Competitions and Science Olympiads in Science Education</t>
  </si>
  <si>
    <t>Teaching Science with Dual Situated Learning Model</t>
  </si>
  <si>
    <t>Inquiry-Based Science Teaching</t>
  </si>
  <si>
    <t>Associating Science Concepts with Daily Life and Sample Applications</t>
  </si>
  <si>
    <t>Individualized Education and Inclusion in Science Education</t>
  </si>
  <si>
    <t>Reflective Thinking and Teaching in Science Education</t>
  </si>
  <si>
    <t>Development of Creative Thinking Skills of Science Teacher Candidates</t>
  </si>
  <si>
    <t>The Art of Teaching: Strategies, Research and Theories</t>
  </si>
  <si>
    <t>Learning and Knowledge Modeling Techniques for Educational Research</t>
  </si>
  <si>
    <t>Analysis of Learning Environments</t>
  </si>
  <si>
    <t>Qualitative Data Analysis in Educational Research</t>
  </si>
  <si>
    <t>Investigations of Teacher's Core Knowledge Fields</t>
  </si>
  <si>
    <t>Approaches Used in Teaching Practices</t>
  </si>
  <si>
    <t>Developing Problem Solving Skills in Physics Education</t>
  </si>
  <si>
    <t>Evaluation of Instructional Materials Developed Based on Contemporary Learning Theories</t>
  </si>
  <si>
    <t>Current Trends Gaining Curriculum Development and Implementation Skills to Physics Teacher Candidates</t>
  </si>
  <si>
    <t>Teaching of Astronomy Concepts</t>
  </si>
  <si>
    <t>Applications of Anthropological Theory in Physics Education</t>
  </si>
  <si>
    <t>Current Research Areas in Physics Education</t>
  </si>
  <si>
    <t>Instructional Strategies</t>
  </si>
  <si>
    <t>Implementation of New Approaches in Chemistry Education</t>
  </si>
  <si>
    <t>Test Development in Science Education</t>
  </si>
  <si>
    <t>Computer Assisted Data Analysis</t>
  </si>
  <si>
    <t>Historical Development of Basic Concepts in Science</t>
  </si>
  <si>
    <t>Use of Models and Modelling in Science Education</t>
  </si>
  <si>
    <t>Stories in Science Education</t>
  </si>
  <si>
    <t>Context-based Chemistry Learning</t>
  </si>
  <si>
    <t>Scientific Research Processes</t>
  </si>
  <si>
    <t>Designing and Implementing 3-D Solid Models in Science Teaching</t>
  </si>
  <si>
    <t>Science and Mathematics Education in Outdoor Learning Environments</t>
  </si>
  <si>
    <t>Academic Writing Techniques in Science Education Research</t>
  </si>
  <si>
    <t>Practices Based on Constructivist Approach in Teaching Chemistry Concepts</t>
  </si>
  <si>
    <t>Performance Evaluation Applications in Science Teaching</t>
  </si>
  <si>
    <t>Creativity in Science Education</t>
  </si>
  <si>
    <t>Animations and Simulations in Science Teaching</t>
  </si>
  <si>
    <t>Use of REACT Strategy in Chemistry Teaching</t>
  </si>
  <si>
    <t>Use of the Exploratory Laboratory Approach in Chemistry Education</t>
  </si>
  <si>
    <t>History of Science Supported Science Teaching</t>
  </si>
  <si>
    <t>Designing Teaching Material for Nanotechnology</t>
  </si>
  <si>
    <t>Master’s Thesis</t>
  </si>
  <si>
    <t>Research Methods and Ethics in Science Education</t>
  </si>
  <si>
    <t>Knowledge of Teaching Mathematics</t>
  </si>
  <si>
    <t>Research in Mathematics Education</t>
  </si>
  <si>
    <t>Computer Based Mathematics Education</t>
  </si>
  <si>
    <t>Statistical Literacy</t>
  </si>
  <si>
    <t>Proof and Proving in Mathematics Education</t>
  </si>
  <si>
    <t>Geometric Thinking</t>
  </si>
  <si>
    <t>Historical Development of Mathematical Concepts</t>
  </si>
  <si>
    <t>Current Trends in Mathematics Education</t>
  </si>
  <si>
    <t>Analysis Concepts in Computer-Based Environment</t>
  </si>
  <si>
    <t>Strategies and Trends in Problem Solving</t>
  </si>
  <si>
    <t>Algebraic Thinking</t>
  </si>
  <si>
    <t>Comparative Educational Studies in Mathematics Teacher Education</t>
  </si>
  <si>
    <t>Professional Development Approaches Towards Mathematics Teachers</t>
  </si>
  <si>
    <t>Transformation in Geometry Teaching: Historical Perspective</t>
  </si>
  <si>
    <t>Language Factor in Learning Mathematics</t>
  </si>
  <si>
    <t>Multiple Intelligence Theory Applications in Middle School Algebra Teaching</t>
  </si>
  <si>
    <t>Mathematical Fields and Field Change</t>
  </si>
  <si>
    <t>Mathematics Misconceptions and Remediation</t>
  </si>
  <si>
    <t>Introduction to Computer Algebra System and Algebra Teaching</t>
  </si>
  <si>
    <t>Learning to Teach</t>
  </si>
  <si>
    <t>The Design of the Mathematics Curriculum in Real Classroom Environments</t>
  </si>
  <si>
    <t>Current Problems in Mathematics Education</t>
  </si>
  <si>
    <t>Beliefs in Learning and Teaching Mathematics</t>
  </si>
  <si>
    <t>Learning Geometry in Technology Supported Environment</t>
  </si>
  <si>
    <t>Spatial Visualization in Dynamic Environments</t>
  </si>
  <si>
    <t>Using Computers in Solid Geometry Teaching</t>
  </si>
  <si>
    <t>Visualization in Calculus Teaching</t>
  </si>
  <si>
    <t>Generalization and Proof in Reasoning Process</t>
  </si>
  <si>
    <t>New Approaches for Teaching Proof</t>
  </si>
  <si>
    <t>Historical Development of Algebraic Concepts</t>
  </si>
  <si>
    <t>Noticing in Statistics Education</t>
  </si>
  <si>
    <t>Thinking in Prototypes of Geometric Concepts</t>
  </si>
  <si>
    <t>Teaching Based on Mathematical Process Skills</t>
  </si>
  <si>
    <t>Approaches to Algebra</t>
  </si>
  <si>
    <t>Pre-Thesis Seminar</t>
  </si>
  <si>
    <t>Research Methods and Academic Publication Ethics</t>
  </si>
  <si>
    <t>European Court of Human Rights</t>
  </si>
  <si>
    <t>Fundamental Rights and Freedoms of Foreigners</t>
  </si>
  <si>
    <t>Tax Criminal Law</t>
  </si>
  <si>
    <t>Cybercrimes</t>
  </si>
  <si>
    <t>Public Property Law</t>
  </si>
  <si>
    <t>Public Audit Law</t>
  </si>
  <si>
    <t>Customs Disputes and Remedies</t>
  </si>
  <si>
    <t>Freedom and Sovereignty Theory</t>
  </si>
  <si>
    <t>Implementation of Administrative Judgments</t>
  </si>
  <si>
    <t>Turkish Constitutional Developments</t>
  </si>
  <si>
    <t xml:space="preserve">Legal Discussions </t>
  </si>
  <si>
    <t>Legal Research And Writing</t>
  </si>
  <si>
    <t>Interpretation and Proof in Tax Law</t>
  </si>
  <si>
    <t>Crimes Against Public Health</t>
  </si>
  <si>
    <t>Public Private Cooperation Law</t>
  </si>
  <si>
    <t>Taxation Theory and Policy</t>
  </si>
  <si>
    <t>Tax Applications and Analysis</t>
  </si>
  <si>
    <t>Public Expenditure Law</t>
  </si>
  <si>
    <t>Freedom at Plato</t>
  </si>
  <si>
    <t>Freedom at Aristotle</t>
  </si>
  <si>
    <t>Protection Measures in Criminal Procedure and Right to Execution</t>
  </si>
  <si>
    <t>Caste, Negligence and Their Relationship with Fault in Crime Theory</t>
  </si>
  <si>
    <t>Interpretation Methods in Law</t>
  </si>
  <si>
    <t>Criminal Proceedings for Tax Offenses</t>
  </si>
  <si>
    <t>Private Law Contracts of the Administration</t>
  </si>
  <si>
    <t>Right to Fair Trial in Administrative Jurisdiction</t>
  </si>
  <si>
    <t>Music, Culture and Society</t>
  </si>
  <si>
    <t>Use of Technology in Music Research</t>
  </si>
  <si>
    <t>Methods and Techniques in Music Research</t>
  </si>
  <si>
    <t>Fieldwork Techniques</t>
  </si>
  <si>
    <t>Basics of Ethnomusicology</t>
  </si>
  <si>
    <t>Written Sources of Turkish Music</t>
  </si>
  <si>
    <t>Music Anthropology</t>
  </si>
  <si>
    <t>Migration Studies</t>
  </si>
  <si>
    <t>Systematic Musicology Studies</t>
  </si>
  <si>
    <t>Current Issues in Ethnomusicology</t>
  </si>
  <si>
    <t>Transcription, Notation and Music Analysis</t>
  </si>
  <si>
    <t>Current Issues in Musicology</t>
  </si>
  <si>
    <t>Black Sea Music Studies</t>
  </si>
  <si>
    <t>Current Issues in Popular Music</t>
  </si>
  <si>
    <t>20th Century Turkish Folk Music Studies</t>
  </si>
  <si>
    <t>Music an Gender</t>
  </si>
  <si>
    <t>Border Studies and Music</t>
  </si>
  <si>
    <t>Historical Sources in Ethnomusicology</t>
  </si>
  <si>
    <t>Contemporary Approaches in International Art Music</t>
  </si>
  <si>
    <t>Netnographic Method in Music Research</t>
  </si>
  <si>
    <t>Research Methods and Science Ethics in Education</t>
  </si>
  <si>
    <t>Changing Behavior in Special Education</t>
  </si>
  <si>
    <t>Teaching Methods in Special Education</t>
  </si>
  <si>
    <t>Single Subject Research Methods</t>
  </si>
  <si>
    <t>Statistical Methods in Special Education</t>
  </si>
  <si>
    <t>Reading Fluency Strategies for Learning Disabilities</t>
  </si>
  <si>
    <t>Diagnosis and Evaluation in Learning Disabilities</t>
  </si>
  <si>
    <t>Reading Comprehension Strategies in Learning Disabilities</t>
  </si>
  <si>
    <t>Inclusion Research</t>
  </si>
  <si>
    <t>Evaluation and Diagnosis for Mentally Retarded Individuals</t>
  </si>
  <si>
    <t>Teaching Non-Academic Skills</t>
  </si>
  <si>
    <t>Teaching Job and Vocational Skills to Individuals with Special Needs</t>
  </si>
  <si>
    <t>Developing Social Competencies</t>
  </si>
  <si>
    <t>Assessment, Placement and Transition in Early Childhood Special Education</t>
  </si>
  <si>
    <t>Parent Education in Special Education</t>
  </si>
  <si>
    <t>Evidence-Based Practices in Special Education in Early Childhood</t>
  </si>
  <si>
    <t>Academic Writing Methods in Special Education</t>
  </si>
  <si>
    <t>Language and Speaking Skills in Special Education</t>
  </si>
  <si>
    <t>Evaluation of Communication Skills</t>
  </si>
  <si>
    <t>Supporting Play and Preverbal Communication Skills in Early Childhood</t>
  </si>
  <si>
    <t>Evidence  Based  Interventions for Learning Disabilities</t>
  </si>
  <si>
    <t>Autism Spectrum Disorder and Intervention Methods</t>
  </si>
  <si>
    <t xml:space="preserve">Education Practices within the Scope of Inclusion </t>
  </si>
  <si>
    <t>Family Education  Practices  in Special Education</t>
  </si>
  <si>
    <t xml:space="preserve">Evidence based practices in developing nonacademic skills of student with special learnin disablities </t>
  </si>
  <si>
    <t xml:space="preserve">Desinging Neuro-Pedagogical Control Processes for Learning Disability with WISC -IV Measurements </t>
  </si>
  <si>
    <t>Concrete Abstract Space</t>
  </si>
  <si>
    <t>Visualising Thinking</t>
  </si>
  <si>
    <t>Visual Perception</t>
  </si>
  <si>
    <t>Engraving Studio</t>
  </si>
  <si>
    <t>Serigraphy Studio</t>
  </si>
  <si>
    <t>Painting Studio (Advanced Drawing)</t>
  </si>
  <si>
    <t>The Comperative History of Art</t>
  </si>
  <si>
    <t>Design in Visual Arts</t>
  </si>
  <si>
    <t>Theoric Texts at 20. Century Art</t>
  </si>
  <si>
    <t>Contemporary Art Practices</t>
  </si>
  <si>
    <t>Art Production</t>
  </si>
  <si>
    <t>Color Harmony Relationships in Still-life</t>
  </si>
  <si>
    <t>Depth and Colour in Landscape</t>
  </si>
  <si>
    <t>Contemporary Turkish Painting</t>
  </si>
  <si>
    <t>Current Art in Turkey</t>
  </si>
  <si>
    <t>Contemporary Art Criticism</t>
  </si>
  <si>
    <t>Postmodern Art</t>
  </si>
  <si>
    <t>masters's thesis</t>
  </si>
  <si>
    <t>seminar</t>
  </si>
  <si>
    <t>Research and Ethics in Social Sciences Education</t>
  </si>
  <si>
    <t>Teaching Human and Economic Geography</t>
  </si>
  <si>
    <t>Regional Economics and Geography Teaching</t>
  </si>
  <si>
    <t>Physical Geography Teaching</t>
  </si>
  <si>
    <t>Political Geography Education</t>
  </si>
  <si>
    <t>Computer Aided Geography Teaching</t>
  </si>
  <si>
    <t>Development of History Teaching</t>
  </si>
  <si>
    <t>Historical Development of Turkish Education System</t>
  </si>
  <si>
    <t>Local History and Teaching</t>
  </si>
  <si>
    <t>Selected Topics in Social Science Education</t>
  </si>
  <si>
    <t>Curriculum Development in Social Sciences Education</t>
  </si>
  <si>
    <t>History Methodology and Historiography</t>
  </si>
  <si>
    <t>Development of History Education in Turkey</t>
  </si>
  <si>
    <t>Social Science Teaching Outside the School</t>
  </si>
  <si>
    <t>A New Approach in Teacher Education</t>
  </si>
  <si>
    <t>History Curriculum Reviews</t>
  </si>
  <si>
    <t>History Education and Its Problems in Europe</t>
  </si>
  <si>
    <t>Textbooks in Social Sciences</t>
  </si>
  <si>
    <t>Out of School History Teaching</t>
  </si>
  <si>
    <t>Research and Ethics in Social Science Education</t>
  </si>
  <si>
    <t>Concept Teaching In Social Studies Education</t>
  </si>
  <si>
    <t>Activity Based Social Studies Teaching</t>
  </si>
  <si>
    <t>Spatial Thinking Skills in Social Studies Teaching</t>
  </si>
  <si>
    <t>Globalization and Social Studies Teaching</t>
  </si>
  <si>
    <t>Multiple Literacy in Social Studies Teaching</t>
  </si>
  <si>
    <t>Use of Information and Communication Technologies in Social Studies Teaching</t>
  </si>
  <si>
    <t>Alternative Assessment and Evaluation Approaches in Social Studies Teaching</t>
  </si>
  <si>
    <t>Republican Period Culture and Education Policies</t>
  </si>
  <si>
    <t>Social Studies Education and Gender</t>
  </si>
  <si>
    <t>New Trends in Citizenship Education</t>
  </si>
  <si>
    <t>Fundamentals of Social Studies: History and Teaching</t>
  </si>
  <si>
    <t>Methods and Approaches in Teaching Geography</t>
  </si>
  <si>
    <t>Interdisciplinary Approach in Teaching Geography</t>
  </si>
  <si>
    <t>TUBITAK Science Society Project Training for Graduate Students</t>
  </si>
  <si>
    <t>The Importance of Local Historical Resources in Social Studies Education</t>
  </si>
  <si>
    <t>Use of Historical Documents in Social Studies Education</t>
  </si>
  <si>
    <t>Representation of Women in Social Studies Educational Materials</t>
  </si>
  <si>
    <t>Oral History Practices in Social Studies Teaching</t>
  </si>
  <si>
    <t>Misconceptions and Concept Teaching in Social Studies</t>
  </si>
  <si>
    <t>Argumentation-Based Learning in Social Studies Education</t>
  </si>
  <si>
    <t>Geographic Literacy</t>
  </si>
  <si>
    <t>Geographical Skills and Practices</t>
  </si>
  <si>
    <t>Document and Literature Review in Social Studies Teaching</t>
  </si>
  <si>
    <t>Program-Based Assessment and Evaluation in Social Studies Teaching</t>
  </si>
  <si>
    <t>Literature Reviews in Citizenship Education</t>
  </si>
  <si>
    <t>Transfer of Value and Skills in Citizenship Education</t>
  </si>
  <si>
    <t>Social Studies Teaching in Multicultural Societies</t>
  </si>
  <si>
    <t>Concept Cartoons in Geography Teaching</t>
  </si>
  <si>
    <t>Postgraduate Seminar</t>
  </si>
  <si>
    <t>The Fundamental Issues of Turkish Education</t>
  </si>
  <si>
    <t>New Approaches in Turkish Language Teaching</t>
  </si>
  <si>
    <t>Turkish Language and Turkish Language Teaching in the Historical Process</t>
  </si>
  <si>
    <t>Philosophy of Language and Language Teaching Approaches</t>
  </si>
  <si>
    <t>Turkish Education and Turkish Literature</t>
  </si>
  <si>
    <t>Child Literature and Problems</t>
  </si>
  <si>
    <t>Developing Fundamental Language Skills</t>
  </si>
  <si>
    <t>Vocabulary Teaching and Lexicography</t>
  </si>
  <si>
    <t>Language Skills in Teaching Turkish to Foreigners</t>
  </si>
  <si>
    <t>Turkish Novel</t>
  </si>
  <si>
    <t>Turkish Story</t>
  </si>
  <si>
    <t>Socio-cultural Change and Turkish Language Teaching</t>
  </si>
  <si>
    <t>Turkish Reflection</t>
  </si>
  <si>
    <t>Turkish Vocabulary</t>
  </si>
  <si>
    <t>Contemporary Problems of Turkish Language</t>
  </si>
  <si>
    <t>Oral and Written Culture</t>
  </si>
  <si>
    <t>Turkish Teaching and Mental Restructuring</t>
  </si>
  <si>
    <t>Language Teaching and Computer Technology</t>
  </si>
  <si>
    <t>Language Teaching Policies in the Republic Period</t>
  </si>
  <si>
    <t>Program Development in Turkish Education</t>
  </si>
  <si>
    <t>Use of Text in Language Education</t>
  </si>
  <si>
    <t>Educational Functions of Children's Literature</t>
  </si>
  <si>
    <t>Research Projects and Ethics in Primary Education</t>
  </si>
  <si>
    <t>Training Primary Teacher in the World and Turkey</t>
  </si>
  <si>
    <t>Current Research Trends in Primary School Teacher Education</t>
  </si>
  <si>
    <t>Student Profiles and Learning Styles</t>
  </si>
  <si>
    <t>Children's Rights in the Light of Globalization</t>
  </si>
  <si>
    <t>Reading and Comprehension Difficulties</t>
  </si>
  <si>
    <t>School Improvement and Teaching Professional Development</t>
  </si>
  <si>
    <t>Research Projects in Primary Education II</t>
  </si>
  <si>
    <t>Creative Writing in Turkish Teaching</t>
  </si>
  <si>
    <t>Problems Encountered in Primary School Teacher Education and Suggestions for Solutions</t>
  </si>
  <si>
    <t>Process Evaluation and Conceptual Change in Classroom Teacher Education</t>
  </si>
  <si>
    <t>Life Studies Education</t>
  </si>
  <si>
    <t>Meta Synthesis Applications in Primary School Teacher Education</t>
  </si>
  <si>
    <t>Combining Different Methods That Provide Conceptual Change</t>
  </si>
  <si>
    <t>Game Based Learning in Biology Teaching</t>
  </si>
  <si>
    <t>Program Theory and Practice</t>
  </si>
  <si>
    <t>Critical Thinking in Mathematics Teaching</t>
  </si>
  <si>
    <t>Proportional Reasoning Skills in Teaching Mathematics</t>
  </si>
  <si>
    <t>Practical Applications of Learning Theories</t>
  </si>
  <si>
    <t>Metaphor and Thinking in Education</t>
  </si>
  <si>
    <t>School-Centered Curriculum Development</t>
  </si>
  <si>
    <t>Researcher Teacher Training</t>
  </si>
  <si>
    <t>Rural Education Applications</t>
  </si>
  <si>
    <t>Culture, Communication and Perception</t>
  </si>
  <si>
    <t>Learning and Teaching Beliefs</t>
  </si>
  <si>
    <t>Conceptual Learning in Mathematics Education</t>
  </si>
  <si>
    <t>First Literacy Teaching in Different Countries</t>
  </si>
  <si>
    <t>Alternative Assessment and Evaluation Techniques in Turkish Teaching</t>
  </si>
  <si>
    <t>Process-Based Writing Teaching</t>
  </si>
  <si>
    <t>Game Based Turkish Teaching</t>
  </si>
  <si>
    <t>Teaching Science in Multigrade Classes</t>
  </si>
  <si>
    <t xml:space="preserve">Argumentation-Based Learning Environments in Subject Teaching in Social Studies
</t>
  </si>
  <si>
    <t>Graduate Thesis</t>
  </si>
  <si>
    <t>History of Arabic Language Schools</t>
  </si>
  <si>
    <t>Arabic Grammar</t>
  </si>
  <si>
    <t>Arabic Grammar Resources</t>
  </si>
  <si>
    <t>Arabic Linguism</t>
  </si>
  <si>
    <t>Arabic I’rab Techniques</t>
  </si>
  <si>
    <t>Manuscripts Terminology</t>
  </si>
  <si>
    <t>Ash'arism</t>
  </si>
  <si>
    <t>Ghazali's Thought</t>
  </si>
  <si>
    <t>Mu’tazila in the Islamic Thought</t>
  </si>
  <si>
    <t>History of Kalam Problems</t>
  </si>
  <si>
    <t>The Relationship of Kalam with Mysticism</t>
  </si>
  <si>
    <t>Seekings for Renewation in Kalam</t>
  </si>
  <si>
    <t>Classical Kalam Sources and Texts</t>
  </si>
  <si>
    <t>Hadith Studies in the West</t>
  </si>
  <si>
    <t>Cerh-Ta'dil Science/Rical Criticism</t>
  </si>
  <si>
    <t>Method in Hadith Studies</t>
  </si>
  <si>
    <t>Hadith Literature and Its Characteristics - I</t>
  </si>
  <si>
    <t>Hadith Literature and Its Characteristics - II</t>
  </si>
  <si>
    <t>Hadith Sciences</t>
  </si>
  <si>
    <t>Sened And Text Criticism In The Hadith</t>
  </si>
  <si>
    <t>Classical Hadith Method Texts-I</t>
  </si>
  <si>
    <t>Classical Hadith Method Texts-II</t>
  </si>
  <si>
    <t>Orientalists and Hadith</t>
  </si>
  <si>
    <t>Method to Understand the Sunnah</t>
  </si>
  <si>
    <t>Sufi Movements in the Ottoman Period</t>
  </si>
  <si>
    <t>Sufi Movements in the Seljuk Periods</t>
  </si>
  <si>
    <t>Sufi Literature</t>
  </si>
  <si>
    <t>Method in Sufi History Researches</t>
  </si>
  <si>
    <t>Sources of The Hıstory of Islamıc Sects</t>
  </si>
  <si>
    <t>Classical Period Islamic Sects</t>
  </si>
  <si>
    <t>Classical Texts of the History of Sects</t>
  </si>
  <si>
    <t>The Methodology of the History of Sects</t>
  </si>
  <si>
    <t>Comparative Islamic Sects</t>
  </si>
  <si>
    <t>Alevism in History and Today</t>
  </si>
  <si>
    <t>Qur’an Language</t>
  </si>
  <si>
    <t>Qur’anic Sciences</t>
  </si>
  <si>
    <t>Stories of the Qur'an</t>
  </si>
  <si>
    <t>History of the Qur'an</t>
  </si>
  <si>
    <t>Differences of opinion in the comment of the Qur’an</t>
  </si>
  <si>
    <t>Principles of Interpretation of the Qur’an</t>
  </si>
  <si>
    <t>Tafsir Studies in Modern Era</t>
  </si>
  <si>
    <t>Schools of Tafsir</t>
  </si>
  <si>
    <t>Methodology Problems in Tafsir</t>
  </si>
  <si>
    <t>Qiraat Science and History</t>
  </si>
  <si>
    <t>Mutawatir Qiraats and Methods</t>
  </si>
  <si>
    <t>Introduction To Islam</t>
  </si>
  <si>
    <t>Classical Tafseer Method Texts</t>
  </si>
  <si>
    <t>History of Classical Arabic Literature</t>
  </si>
  <si>
    <t>Comparative Hadith Texts</t>
  </si>
  <si>
    <t>Reflections of Belief in the Hereafter on Life</t>
  </si>
  <si>
    <t>The Issues of Cerh-Ta'dil Science</t>
  </si>
  <si>
    <t>Hadith and Islamic Sciences</t>
  </si>
  <si>
    <t>The Relation of the Qur’an to Semantics</t>
  </si>
  <si>
    <t>Literary Interpretation of the Qur’an</t>
  </si>
  <si>
    <t>International Relations in Islam</t>
  </si>
  <si>
    <t>Human Rights Law in Islam</t>
  </si>
  <si>
    <t>Commentary on Mathnawi</t>
  </si>
  <si>
    <t>Mevlana and His Thought</t>
  </si>
  <si>
    <t>Orientalists and Hadith Studies</t>
  </si>
  <si>
    <t>The Emergence and Development of Daru`l-Hadith</t>
  </si>
  <si>
    <t>Al-Muallaqāts And Poets</t>
  </si>
  <si>
    <t>Plural Patterns in Arabic</t>
  </si>
  <si>
    <t>The Supra- sectarian Approach to Islam</t>
  </si>
  <si>
    <t>Geography of Contemporary Islamic Sects</t>
  </si>
  <si>
    <t>Modern Arabic Texts</t>
  </si>
  <si>
    <t>Translation Examples from Arabic to Turkish</t>
  </si>
  <si>
    <t>Classical Fıqh Texts</t>
  </si>
  <si>
    <t>Islamic Law Philosophy</t>
  </si>
  <si>
    <t>Prepositions in Arabic</t>
  </si>
  <si>
    <t>Foreign Words in Arabic</t>
  </si>
  <si>
    <t>Commentary Literature and Examples</t>
  </si>
  <si>
    <t>Garibu`l-Hadith Works and Sources</t>
  </si>
  <si>
    <t>Classical Tafsir Texts</t>
  </si>
  <si>
    <t>The Relationship between Politics and Tafsir</t>
  </si>
  <si>
    <t>The Function of Kalam Today</t>
  </si>
  <si>
    <t>Maturidism and Its Representatives</t>
  </si>
  <si>
    <t>Approaches to Hadith in the Historical Process</t>
  </si>
  <si>
    <t>Evaluation of Hadith as a Source and Relationship Between Hadith and Revelation</t>
  </si>
  <si>
    <t>Method in Tafsir Studies</t>
  </si>
  <si>
    <t>Early Commentators and Approaches to Tafsir</t>
  </si>
  <si>
    <t>Principles of Documentation in Islamic Law</t>
  </si>
  <si>
    <t>Sectarian Method in Malikis</t>
  </si>
  <si>
    <t>Resistances Against Contemporary Prophethood</t>
  </si>
  <si>
    <t>The Relationship between Archeology and Tafsir</t>
  </si>
  <si>
    <t>Commentary and Text Analysis in The Tafsir</t>
  </si>
  <si>
    <t>Classification of Words in Fiqh Foundation</t>
  </si>
  <si>
    <t>Methods in Fiqh Foundation</t>
  </si>
  <si>
    <t>Publications in Fiqh Foundation</t>
  </si>
  <si>
    <t>Legal Logic</t>
  </si>
  <si>
    <t>Issues of the Qiraat Science</t>
  </si>
  <si>
    <t>Qiraat Teaching Methods</t>
  </si>
  <si>
    <t>Doctoral Thesis</t>
  </si>
  <si>
    <t>Doctoral Seminar</t>
  </si>
  <si>
    <t>Competence</t>
  </si>
  <si>
    <t>Thesis Proposal</t>
  </si>
  <si>
    <t>Thesis Monitoring</t>
  </si>
  <si>
    <t>Scientific Research and Project Education</t>
  </si>
  <si>
    <t>Development and Learning</t>
  </si>
  <si>
    <t>Planning and Evaluation in Instruction</t>
  </si>
  <si>
    <t>Current Issues in Physical Education and Sports</t>
  </si>
  <si>
    <t>Article Writing in Sports Sciences</t>
  </si>
  <si>
    <t>Motor Skill Acquisition Theories</t>
  </si>
  <si>
    <t>Body Composition and Sports Performance Relationship</t>
  </si>
  <si>
    <t>Analysis and Evaluation of Sports Competitions</t>
  </si>
  <si>
    <t>Social Psychology of Physical Education and Sport</t>
  </si>
  <si>
    <t>Sports in Different Disabled Groups</t>
  </si>
  <si>
    <t>Training Theory and Methodology</t>
  </si>
  <si>
    <t>Multivariate Data Analysis in Sports Sciences</t>
  </si>
  <si>
    <t>Biomotor Features and Training Adaptation Processes</t>
  </si>
  <si>
    <t>Athletic Performance Measurement-Evaluation and Report Writing Techniques</t>
  </si>
  <si>
    <t>Motivational Orientations in Physical Education and Sport</t>
  </si>
  <si>
    <t>Comparative System Analysis in Physical Education and Sport</t>
  </si>
  <si>
    <t>Innovation in Sports</t>
  </si>
  <si>
    <t>Entrepreneurship in Sports</t>
  </si>
  <si>
    <t>Values Education in Physical Education and Sports</t>
  </si>
  <si>
    <t>Sports and Politics</t>
  </si>
  <si>
    <t>Biography Studies in Sports Sciences</t>
  </si>
  <si>
    <t>Controversial Issues and Current Developments in Sports Management</t>
  </si>
  <si>
    <t>Management Psychology in Sports</t>
  </si>
  <si>
    <t>Adventure Tourism Management</t>
  </si>
  <si>
    <t>Outdoor Recreation Planning</t>
  </si>
  <si>
    <t>Sports Tourism Destinations</t>
  </si>
  <si>
    <t>Sports, Recreation and Tourism Event Management</t>
  </si>
  <si>
    <t>Improving Physical Fitness and Exercise Programming</t>
  </si>
  <si>
    <t>GIS Data Analysis in Recreation Area Applications</t>
  </si>
  <si>
    <t>Laboratory and Field Tests in Sports and Program Writing According to the Tests</t>
  </si>
  <si>
    <t>Muscular Adaptation in Exercise</t>
  </si>
  <si>
    <t>Movement and Competition Analysis in Sports</t>
  </si>
  <si>
    <t>Quality of Life in Sports</t>
  </si>
  <si>
    <t>Sports and Employment</t>
  </si>
  <si>
    <t>Country Comparisons in Talent Selection</t>
  </si>
  <si>
    <t>Development and Education of Motoric Characteristics</t>
  </si>
  <si>
    <t>Scale Development in Sports Sciences</t>
  </si>
  <si>
    <t>Family Factor in Participation in Sports</t>
  </si>
  <si>
    <t>Free Time Economy</t>
  </si>
  <si>
    <t>Service Marketing</t>
  </si>
  <si>
    <t>Success Criteria in Sports Organizations</t>
  </si>
  <si>
    <t>Motor Tests and Evaluation in Sports</t>
  </si>
  <si>
    <t>Game And Sports</t>
  </si>
  <si>
    <t>Hormonal Changes and Regulation in Exercise</t>
  </si>
  <si>
    <t>Proficiency</t>
  </si>
  <si>
    <t>Research Methods and Publication Ethics in Educational Technologies</t>
  </si>
  <si>
    <t>Scientific Research and Project Training</t>
  </si>
  <si>
    <t>Evolution and Learning</t>
  </si>
  <si>
    <t>Planning and Evaluation in Education</t>
  </si>
  <si>
    <t>Technology Integration and Applications in Teaching Environments</t>
  </si>
  <si>
    <t>Theoretical Foundations of Educational Technology Research</t>
  </si>
  <si>
    <t>Academic Writing in Research in Instructional Technologies</t>
  </si>
  <si>
    <t>Data Mining in Educational Sceinces</t>
  </si>
  <si>
    <t>Data Visualization</t>
  </si>
  <si>
    <t>Theoretical Foundations and Applications in Computer Science Education Research</t>
  </si>
  <si>
    <t>Use of Brain Research in Education</t>
  </si>
  <si>
    <t>Technology Management and Policies</t>
  </si>
  <si>
    <t>Virtual Environment Applications in Education</t>
  </si>
  <si>
    <t>Technology, New Media, and Ethics: Policies, Strategies, and Reflections</t>
  </si>
  <si>
    <t>Adaptive intelligent tutoring systems</t>
  </si>
  <si>
    <t>Enhancing Learning Through Educational Technologies</t>
  </si>
  <si>
    <t>Heutagogic Approach for Digital Age</t>
  </si>
  <si>
    <t>Learning Analytics</t>
  </si>
  <si>
    <t>Argumentation in Educational Technology</t>
  </si>
  <si>
    <t>Big Data and Artificial Intelligence</t>
  </si>
  <si>
    <t>Design Thinking in Education and Innovation</t>
  </si>
  <si>
    <t>Educational Data Mining</t>
  </si>
  <si>
    <t>Teaching Programming with seven steps programming model</t>
  </si>
  <si>
    <t>Artificial Intelligence Applications in Problem Solving Teaching</t>
  </si>
  <si>
    <t>Hologram Technology Use in Education</t>
  </si>
  <si>
    <t>Instructional Technologies in Special Education</t>
  </si>
  <si>
    <t>21 century skills and coding skills</t>
  </si>
  <si>
    <t>Gamification in Online Learning Environments</t>
  </si>
  <si>
    <t>Educational Robotics</t>
  </si>
  <si>
    <t>Virtual Museums and Educational Design</t>
  </si>
  <si>
    <t>Unplugged Coding in Preschool Period</t>
  </si>
  <si>
    <t>Conversion of Electronic Wastes into the Usable Products</t>
  </si>
  <si>
    <t>Embodied Cognition Applications in Education</t>
  </si>
  <si>
    <t>PhD qualification</t>
  </si>
  <si>
    <t>Scientific Research and Publishing Ethics</t>
  </si>
  <si>
    <t>Scientific Research and Project Preparation Training</t>
  </si>
  <si>
    <t>Planning and Evaluation in Teaching (Ph.D.)</t>
  </si>
  <si>
    <t>ADVANCED PSYCHOLOGY CONSULTATION</t>
  </si>
  <si>
    <t>advanced group counseling practice</t>
  </si>
  <si>
    <t>Cognitive Behavioral Therapies</t>
  </si>
  <si>
    <t>Advanced Counseling Techniques</t>
  </si>
  <si>
    <t>Advanced Data Analysis Techniques</t>
  </si>
  <si>
    <t>Attribution Theories</t>
  </si>
  <si>
    <t>Industrial and Organizational Psychology</t>
  </si>
  <si>
    <t>Post Traumatic Counseling in Children and Adolescents</t>
  </si>
  <si>
    <t>Theories of the Self</t>
  </si>
  <si>
    <t>Cultural Psychology</t>
  </si>
  <si>
    <t>Test Development</t>
  </si>
  <si>
    <t>Personality and Motivation in Learning</t>
  </si>
  <si>
    <t>Marriage and Family Counseling</t>
  </si>
  <si>
    <t>Counseling in Industry</t>
  </si>
  <si>
    <t>Career Counseling</t>
  </si>
  <si>
    <t>Personality Traits and Personnel Selection</t>
  </si>
  <si>
    <t>Reality Therapy</t>
  </si>
  <si>
    <t>Advanced Vocational Counseling Practices</t>
  </si>
  <si>
    <t>Solution-Oriented Counseling with Adolescents</t>
  </si>
  <si>
    <t>Cognition and Teaching</t>
  </si>
  <si>
    <t>Counseling for Children in Need of Special Education</t>
  </si>
  <si>
    <t>Violence Prevention and Intervention in Schools</t>
  </si>
  <si>
    <t>Cognitive Psychology</t>
  </si>
  <si>
    <t>Cognitive-Behavioral Therapy of Anxiety Disorders</t>
  </si>
  <si>
    <t xml:space="preserve">Acceptance and Commitment Therapy </t>
  </si>
  <si>
    <t>Mixed Research Methods in Social Sciences</t>
  </si>
  <si>
    <t>Attachment Theories</t>
  </si>
  <si>
    <t>Counseling Skills Training</t>
  </si>
  <si>
    <t>Problem-Oriented Intervention Methods</t>
  </si>
  <si>
    <t>Emotional Intelligence and Career Development</t>
  </si>
  <si>
    <t>Behavioral Disorder in Children</t>
  </si>
  <si>
    <t>Cognitive Therapy</t>
  </si>
  <si>
    <t>Counseling for the Gifted People</t>
  </si>
  <si>
    <t>Technology 4.00 and Learning</t>
  </si>
  <si>
    <t>Social Media and Learning</t>
  </si>
  <si>
    <t>Counseling with Families of Specially Talented Children</t>
  </si>
  <si>
    <t>Psychological Strength Development Training</t>
  </si>
  <si>
    <t>Cognitive Behavioral Therapies with Children and Adolescents</t>
  </si>
  <si>
    <t>Advanced Psychotherapy Skills</t>
  </si>
  <si>
    <t>Doctoral Dissertation</t>
  </si>
  <si>
    <t>Scientific Research and Publication Ethics in art Education</t>
  </si>
  <si>
    <t>Planning and Evaluation in Teaching</t>
  </si>
  <si>
    <t>Researcher Music Teacher and Action Research</t>
  </si>
  <si>
    <t>Scientific Publication Processes in Art Education</t>
  </si>
  <si>
    <t>Investigation of the Sociological Bases of Music Teaching Programs</t>
  </si>
  <si>
    <t>Analysis and Interpretation in Music Education Researches</t>
  </si>
  <si>
    <t>Active Teaching Studies in Music education</t>
  </si>
  <si>
    <t>Creating Creative Activity and Lesson Plan in Music Education</t>
  </si>
  <si>
    <t>Facilitating Strategies, Motivation and Developing Working Habit In Piano Education</t>
  </si>
  <si>
    <t>Analysis and Analysis Applications in Instrument Education</t>
  </si>
  <si>
    <t>School Instrument Repertoire and Teaching Methods</t>
  </si>
  <si>
    <t>Blended Learning Models in Music Education Research</t>
  </si>
  <si>
    <t>Use of Games and Activities in Music Teaching</t>
  </si>
  <si>
    <t>Multimedia Designs and Applications in Music Teaching</t>
  </si>
  <si>
    <t>Technical Studies in Chamber Music</t>
  </si>
  <si>
    <t>Performance and Success Development Techniques in Instrument Training</t>
  </si>
  <si>
    <t>Alternative Measurement – Evaluation and Designing Measurement Tools in Music Education</t>
  </si>
  <si>
    <t>Analysis of Curriculum in Basic Music Education</t>
  </si>
  <si>
    <t>Method and Piece Analysis in Instrument Education</t>
  </si>
  <si>
    <t>Measurement and Assessment in Teaching</t>
  </si>
  <si>
    <t>Constructivist Approach and Practices in Biology Education</t>
  </si>
  <si>
    <t>Reflective Teaching in Teacher Education: Strategies and Practices</t>
  </si>
  <si>
    <t>Theories and Practices in School Development</t>
  </si>
  <si>
    <t>Learning Models: Teaching Tools</t>
  </si>
  <si>
    <t>Contemporary Approaches and Practices in Biology Education</t>
  </si>
  <si>
    <t>Performance Assessment  and Practices in Biology Education</t>
  </si>
  <si>
    <t>Learning Approaches</t>
  </si>
  <si>
    <t>Efficient Teaching and Learning in Biology Education</t>
  </si>
  <si>
    <t>Reviewing of Biology Curriculum</t>
  </si>
  <si>
    <t>Material Development for Sustainable Development</t>
  </si>
  <si>
    <t>Sustainable Development in Biology Education</t>
  </si>
  <si>
    <t>phD Dissertation</t>
  </si>
  <si>
    <t>phD Seminar</t>
  </si>
  <si>
    <t>Doctoral Degree Proficiency Exam</t>
  </si>
  <si>
    <t>Doctoral Thesis Proposal Defense</t>
  </si>
  <si>
    <t>Dissertation Monitoring</t>
  </si>
  <si>
    <t>Basic Biology Concepts in Science Education and Teaching</t>
  </si>
  <si>
    <t>Basic Physics Concepts in Science Education and Teaching</t>
  </si>
  <si>
    <t>Design of Technology Supported Learning Environments in Science Education</t>
  </si>
  <si>
    <t>Project Preparation in Science Education</t>
  </si>
  <si>
    <t>Scientific Explanations and Arguments in Science Education</t>
  </si>
  <si>
    <t>Technology Applications in Science and Technology Curriculum</t>
  </si>
  <si>
    <t>Multidimensional Statistics</t>
  </si>
  <si>
    <t>Design Based Research Method and Applications in Science Education</t>
  </si>
  <si>
    <t>Educational Robotics Applications in Science Education</t>
  </si>
  <si>
    <t>Alternative Evaluation Approaches in Science Education</t>
  </si>
  <si>
    <t>New Science and Technology Curriculums and Constructivism</t>
  </si>
  <si>
    <t>Web 2.0 Tools and Learning Environments Design</t>
  </si>
  <si>
    <t>Technology Supported Teaching Design Models and Excessive Cognitive Load</t>
  </si>
  <si>
    <t>Development of Science Process Skills in Problem-Based Learning</t>
  </si>
  <si>
    <t>History of Science and Argumentation in Science and Technology Education</t>
  </si>
  <si>
    <t>Teacher Competencies in Technology Supported Science Teaching</t>
  </si>
  <si>
    <t>Project and Design Applications in Science and Technology Acquisitions</t>
  </si>
  <si>
    <t>Environmental Education for Visually Impaired Individuals</t>
  </si>
  <si>
    <t>Environmental Citizenship in Science Education</t>
  </si>
  <si>
    <t>Developing Life Skills of Students with Learning Disabilities in Science Education</t>
  </si>
  <si>
    <t>Analyzing the TIMSS and PISA Test Results and Questions in the Science Dimension</t>
  </si>
  <si>
    <t>Curriculum Development in Science Education</t>
  </si>
  <si>
    <t>Professional Implementations in Teacher Training</t>
  </si>
  <si>
    <t>Program Development and Assessment in Science Education</t>
  </si>
  <si>
    <t>Use of Learning Theories in Science Education</t>
  </si>
  <si>
    <t>Interdisciplinary Relations</t>
  </si>
  <si>
    <t>Development and Evaluation of Teaching Practices</t>
  </si>
  <si>
    <t>Development of Physics Student Teacher in School</t>
  </si>
  <si>
    <t>Model and Modeling in Physics</t>
  </si>
  <si>
    <t>Use of Model-Based Learning Approach in Physics Education</t>
  </si>
  <si>
    <t>Professional Development Stages of Teacher Candidates</t>
  </si>
  <si>
    <t>Quality Standards of School Practices</t>
  </si>
  <si>
    <t xml:space="preserve">Thesis Monitoring </t>
  </si>
  <si>
    <t>Research Methods and Ethic in Science Education</t>
  </si>
  <si>
    <t>Concept Teaching in Science</t>
  </si>
  <si>
    <t>Epistemological Discussions in Science Education</t>
  </si>
  <si>
    <t>Use of Conceptual Change Models in Science Education</t>
  </si>
  <si>
    <t>Selection and Evaluation of Software Used in Science Education</t>
  </si>
  <si>
    <t>Mixed Method in Educational Sciences Research</t>
  </si>
  <si>
    <t>Computer-based Practices in Chemistry Teaching</t>
  </si>
  <si>
    <t>New Trends in Conceptual Change</t>
  </si>
  <si>
    <t>Designing In-Service Programs in Chemistry Education</t>
  </si>
  <si>
    <t>Current Research Fields in Chemistry Education</t>
  </si>
  <si>
    <t>Common Learning and Teaching Strategies and Practices</t>
  </si>
  <si>
    <t>Preparation of Learning Environments Based on Chemical Stories</t>
  </si>
  <si>
    <t>Informal Structures in Science Education Research</t>
  </si>
  <si>
    <t>Science and Engineering Education in Outdoor Environments</t>
  </si>
  <si>
    <t>Philosophy of Mathematics Education</t>
  </si>
  <si>
    <t>Theories in Mathematics Education</t>
  </si>
  <si>
    <t>Developing Mathematical Thinking Skills</t>
  </si>
  <si>
    <t>Thinking Differences in Mathematics Teaching</t>
  </si>
  <si>
    <t>Design of Mathematics Learning Environments</t>
  </si>
  <si>
    <t>Geometric Structures in Dynamic Environments</t>
  </si>
  <si>
    <t>Process-Object-Based Theories in Learning Mathematics</t>
  </si>
  <si>
    <t>Spatial Thinking in Mathematics Education</t>
  </si>
  <si>
    <t>Qualitative and Graphical Approach in Teaching Calculus Topics</t>
  </si>
  <si>
    <t>Multiple Representation Theory and Applications</t>
  </si>
  <si>
    <t>Modeling in Teaching Mathematics</t>
  </si>
  <si>
    <t>Comparative Educational Studies in Mathematics Education</t>
  </si>
  <si>
    <t>Reform Movements in School Mathematics</t>
  </si>
  <si>
    <t>Scientific Research Writing Techniques</t>
  </si>
  <si>
    <t>Development of the Concept of Mathematical Proof in Students</t>
  </si>
  <si>
    <t>Statistical Thinking Development in Students</t>
  </si>
  <si>
    <t>Modeling Geometry Concepts with Dynamic Mathematics Software</t>
  </si>
  <si>
    <t>Designing Learning Environment Based on Structured Exploration</t>
  </si>
  <si>
    <t>Ph.D. Dissertation</t>
  </si>
  <si>
    <t>Ph.D. Seminar</t>
  </si>
  <si>
    <t>Qualifying Exam</t>
  </si>
  <si>
    <t>Dissertation proposal</t>
  </si>
  <si>
    <t>Training for Sci. Res. &amp; Project Preparation</t>
  </si>
  <si>
    <t>Human Rights Law</t>
  </si>
  <si>
    <t>Sovereignty Theory</t>
  </si>
  <si>
    <t>Deadlines in Tax Law</t>
  </si>
  <si>
    <t>Forms and Procedural Rules in Administrative Proceedings</t>
  </si>
  <si>
    <t>Freedom at John Locke</t>
  </si>
  <si>
    <t>Freedom at Dante</t>
  </si>
  <si>
    <t>Refugee Law</t>
  </si>
  <si>
    <t>Foreign Court Decisions' Recognition and Enforcement</t>
  </si>
  <si>
    <t>Right to Annual Paid Leave</t>
  </si>
  <si>
    <t>doctoral thesis</t>
  </si>
  <si>
    <t>doctoral seminar</t>
  </si>
  <si>
    <t>Qualifying</t>
  </si>
  <si>
    <t>Basic Problems and Solution-Oriented Practices in Social Studies Education</t>
  </si>
  <si>
    <t>Thematic Teaching Approach in Social Studies Education</t>
  </si>
  <si>
    <t>Curriculum Development in Social Studies</t>
  </si>
  <si>
    <t>Representation of Women in Social Studies Teaching in the World and in Turkey</t>
  </si>
  <si>
    <t>Social Studies Teaching in Turkey and in the World</t>
  </si>
  <si>
    <t>Skill Teaching in Social Studies</t>
  </si>
  <si>
    <t>Inquiry-Based Learning Approach in Social Studies Education</t>
  </si>
  <si>
    <t>Activity Based Citizenship Education</t>
  </si>
  <si>
    <t>21st century Social Studies Teacher Competencies in the Context of Skills</t>
  </si>
  <si>
    <t>Modernization and Education in Turkey</t>
  </si>
  <si>
    <t>Historical Event-Places and Teaching in Novels</t>
  </si>
  <si>
    <t>Computer Aided Learning Objects in Social Studies Teaching</t>
  </si>
  <si>
    <t>Social Studies and History Teaching</t>
  </si>
  <si>
    <t>Qualitative Research Methods in Social Studies</t>
  </si>
  <si>
    <t>Argumentation-Based Science Learning Approach in Social Studies Education</t>
  </si>
  <si>
    <t>Use of Spatial Technologies in Social Studies Education</t>
  </si>
  <si>
    <t>Comparative Citizenship Education Reviews</t>
  </si>
  <si>
    <t>Conflict and Peace in Social Studies Teaching</t>
  </si>
  <si>
    <t>Globalization and Social Studies Education Programs</t>
  </si>
  <si>
    <t>Teaching Question Preparation and Asking in Social Studies</t>
  </si>
  <si>
    <t>Associating Social Studies Subjects with Daily Life</t>
  </si>
  <si>
    <t>Writing for Learning in Social Studies Education</t>
  </si>
  <si>
    <t>Cultural Literacy and Social Studies Education</t>
  </si>
  <si>
    <t>Qualification</t>
  </si>
  <si>
    <t>Improving Academic Writing Skills</t>
  </si>
  <si>
    <t>Turkish Poetry Language</t>
  </si>
  <si>
    <t>Poetry Analysis Methods</t>
  </si>
  <si>
    <t>Novel and Story Analysis Methods</t>
  </si>
  <si>
    <t>Turkish Teaching and Applied Linguistics</t>
  </si>
  <si>
    <t>Turkish Cultural Language</t>
  </si>
  <si>
    <t>Cultural Foundations of Reading Habit</t>
  </si>
  <si>
    <t>The Development of the Novel as a Genre</t>
  </si>
  <si>
    <t>Information Literacy</t>
  </si>
  <si>
    <t>Approaches and Models in Turkish Language Teaching</t>
  </si>
  <si>
    <t>Drama Practices in Language Education</t>
  </si>
  <si>
    <t>Text Creation Studies in Turkish Language Education</t>
  </si>
  <si>
    <t>Didacticism in Turkish Literature</t>
  </si>
  <si>
    <t>Literature Education as a Fine Art Branch</t>
  </si>
  <si>
    <t>Thesis follow up</t>
  </si>
  <si>
    <t>School Based Professional Development</t>
  </si>
  <si>
    <t>Special Topics in the Classroom and Their Analysis</t>
  </si>
  <si>
    <t>Primary Education Curriculum and Development</t>
  </si>
  <si>
    <t>Basic Mathematics Concepts with Their Historical Development</t>
  </si>
  <si>
    <t>Creativity in Primary Education</t>
  </si>
  <si>
    <t>Socioscientific Situations and Scientific Thinking Habits</t>
  </si>
  <si>
    <t>Problems Encountered in Mathematics Teaching and Solutions</t>
  </si>
  <si>
    <t>Writing Scientific Articles in Classroom Teacher Education</t>
  </si>
  <si>
    <t>Project Applications in Classroom Teacher Education</t>
  </si>
  <si>
    <t>Using Technology in Activity-Based Mathematics Education</t>
  </si>
  <si>
    <t>Creative Activities for Concept Teaching in Mathematics</t>
  </si>
  <si>
    <t>Meta-Analysis in Science Education</t>
  </si>
  <si>
    <t>Concept Cartoons in Biology Education</t>
  </si>
  <si>
    <t>Reasoning Skill in Mathematics Education</t>
  </si>
  <si>
    <t>Teachers' Epistemological Beliefs, Practical Theory and Practices</t>
  </si>
  <si>
    <t>Contemporary Learning and Teacher Education</t>
  </si>
  <si>
    <t>Socioscientific Situations in Science Education</t>
  </si>
  <si>
    <t>Theory of Mind in Science Education and its Relationship with Different Variables</t>
  </si>
  <si>
    <t>Handbooks in Science Teaching</t>
  </si>
  <si>
    <t>Children and Philosophy</t>
  </si>
  <si>
    <t>Education and Phenomenology</t>
  </si>
  <si>
    <t>Teacher's Knowledge of Teaching Mathematics</t>
  </si>
  <si>
    <t>Mathematics Learning Disabilities</t>
  </si>
  <si>
    <t>Reading Strategies</t>
  </si>
  <si>
    <t>Geometric Reasoning Skill</t>
  </si>
  <si>
    <t>Current Approaches in Teaching Writing</t>
  </si>
  <si>
    <t>Inclusive Education Practices in Primary Schools</t>
  </si>
  <si>
    <t>Identifying the Problems and Solutions that Students with Learning Disabilities Encounter in Science Education</t>
  </si>
  <si>
    <t>Dissertation</t>
  </si>
  <si>
    <t>Proficiency Exam</t>
  </si>
  <si>
    <t>Thesis monitoring</t>
  </si>
  <si>
    <t>Planning and Evaluation at Education</t>
  </si>
  <si>
    <t>Current Approaches In Communication Studies</t>
  </si>
  <si>
    <t xml:space="preserve">Academic Writing Techniques and Abilities </t>
  </si>
  <si>
    <t xml:space="preserve">Discussions on the Consumption </t>
  </si>
  <si>
    <t>New Orientations in Global Public Relations</t>
  </si>
  <si>
    <t>Resistance to the Construction of the Message</t>
  </si>
  <si>
    <t>Ad Analysis</t>
  </si>
  <si>
    <t>Media, Public Opinion and Communication</t>
  </si>
  <si>
    <t>Digital Culture and Communication</t>
  </si>
  <si>
    <t>Cultural Theory and Identity</t>
  </si>
  <si>
    <t>Mathematical Literacy</t>
  </si>
  <si>
    <t>Research Methods and Ethics</t>
  </si>
  <si>
    <t>Fundamentals of Curriculum Development</t>
  </si>
  <si>
    <t>Instructional Design</t>
  </si>
  <si>
    <t>New Approaches and Research in Curriculum</t>
  </si>
  <si>
    <t>Theories and Approaches in Learning and Teaching</t>
  </si>
  <si>
    <t>New Approaches and Practices in Instruction</t>
  </si>
  <si>
    <t>Hidden Curriculum</t>
  </si>
  <si>
    <t>Curriculum in Turkey</t>
  </si>
  <si>
    <t>Comparative Study of Teacher Education Programs</t>
  </si>
  <si>
    <t xml:space="preserve">Curriculum Evaluation </t>
  </si>
  <si>
    <t>Basic Concepts and Principles in Teaching Thinking</t>
  </si>
  <si>
    <t>Instructional Technologies</t>
  </si>
  <si>
    <t>Curriculum Literacy</t>
  </si>
  <si>
    <t>Social Responsibility Projects</t>
  </si>
  <si>
    <t>Correpetion</t>
  </si>
  <si>
    <t>Literature and Methods in Music Research</t>
  </si>
  <si>
    <t>Chamber Music I</t>
  </si>
  <si>
    <t>Orchestra Repertoire</t>
  </si>
  <si>
    <t>TurkTurkish Folk Music Repertoire</t>
  </si>
  <si>
    <t>Repertory of Turkish Art Music</t>
  </si>
  <si>
    <t>Correpetion Studies</t>
  </si>
  <si>
    <t>Reporting of Music Research</t>
  </si>
  <si>
    <t>Chamber Music II</t>
  </si>
  <si>
    <t>Orchestra Repertoıre Studıes</t>
  </si>
  <si>
    <t>Studies of Turkish Folk Music Repertory</t>
  </si>
  <si>
    <t>StudStudies of Turkish Art Music Repertory</t>
  </si>
  <si>
    <t xml:space="preserve">Virtual And Augmented Realty Applications In Social Science </t>
  </si>
  <si>
    <t>Thinking Skills and Sample Practices in the Context of Teaching Turkish</t>
  </si>
  <si>
    <t>Law of Political Party</t>
  </si>
  <si>
    <t>Analysis of Basic Issues in Tax Law</t>
  </si>
  <si>
    <t>Reflections of General Principles of Law in Tax Law</t>
  </si>
  <si>
    <t>Islamic and Ottoman Criminal Law</t>
  </si>
  <si>
    <t>Islamic and Ottoman Family Law</t>
  </si>
  <si>
    <t>Economic Crimes</t>
  </si>
  <si>
    <t>Crimis of Omisson</t>
  </si>
  <si>
    <t>Constitutional Theory</t>
  </si>
  <si>
    <t>Comparative Constitutional Law</t>
  </si>
  <si>
    <t>Legal Disputes Arising from the Implementation of the Income Tax Code</t>
  </si>
  <si>
    <t xml:space="preserve"> Hukuk-i Aile Kararnamesi</t>
  </si>
  <si>
    <t>Crimes Against Property</t>
  </si>
  <si>
    <t>ENDURANCE PHYSIOLOGY AND MEASUREMENT METHODS IN TRAINING SCIENCE</t>
  </si>
  <si>
    <t>PHYSIOLOGY OF ELITE ATHLETES AND GENE POLYMOPHISM</t>
  </si>
  <si>
    <t>ERGOSPIROMETRY</t>
  </si>
  <si>
    <t>CURRENT DEVELOPMENTS IN TRAINING SCIENCE</t>
  </si>
  <si>
    <t>Commitment in Sports Organizations</t>
  </si>
  <si>
    <t>Behavior Management in Sports Organizations</t>
  </si>
  <si>
    <t>Technologial Developments and Recreation</t>
  </si>
  <si>
    <t>Rasch model in measuring cognitive and affective variables related to mathematics</t>
  </si>
  <si>
    <t>Covariational reasoning ability</t>
  </si>
  <si>
    <t>Reparation  of  Materials for Students with  Learning  Disabilities  in Science Education</t>
  </si>
  <si>
    <t>Özel Eğitim</t>
  </si>
  <si>
    <t>GZT5115</t>
  </si>
  <si>
    <t>İletişim, Tüketim ve Kültür Olarak Tüketimcilik</t>
  </si>
  <si>
    <t>Communication Consumation and Consumerism as Culture</t>
  </si>
  <si>
    <t>GZT8011</t>
  </si>
  <si>
    <t>GZT8012</t>
  </si>
  <si>
    <t>Dijital Medya ve Yapay Zeka Araştırmaları</t>
  </si>
  <si>
    <t>Digital Media and Artificial Intelligence Research</t>
  </si>
  <si>
    <t>Dijital Habercilikte İnsan-Bilgisayar Etkileşimi</t>
  </si>
  <si>
    <t>Human-Computer Interaction in Digital Journalism</t>
  </si>
  <si>
    <t>Mahmut ERCAN</t>
  </si>
  <si>
    <t>İletişim Stratejileri</t>
  </si>
  <si>
    <t>HIR6109</t>
  </si>
  <si>
    <t>Tüketici Davranışlarında Güncel Konular</t>
  </si>
  <si>
    <t>Currennt Issues in Marketing Communication</t>
  </si>
  <si>
    <t>HIR5110</t>
  </si>
  <si>
    <t>HIR5111</t>
  </si>
  <si>
    <t>HIR5112</t>
  </si>
  <si>
    <t>İmaj ve İtibar Yönetimi</t>
  </si>
  <si>
    <t>İmage and Reputation Management</t>
  </si>
  <si>
    <t>Kurumsal Sosyal Sorumluluk</t>
  </si>
  <si>
    <t>Corparate Social Responsibility and Project Management</t>
  </si>
  <si>
    <t>Pazarlamada Güncel Konular</t>
  </si>
  <si>
    <t>HIR8012</t>
  </si>
  <si>
    <t>HIR8013</t>
  </si>
  <si>
    <t>Kurumsal Kimlik</t>
  </si>
  <si>
    <t>Corporate Identity</t>
  </si>
  <si>
    <t>Sponsorluk</t>
  </si>
  <si>
    <t>Sponsorship</t>
  </si>
  <si>
    <t>Özer SİLSÜPÜR</t>
  </si>
  <si>
    <t>KHK8020</t>
  </si>
  <si>
    <t>Suçun Özel Görünüş Şekilleri</t>
  </si>
  <si>
    <t>Special Forms of Crime</t>
  </si>
  <si>
    <t>KHKI5507</t>
  </si>
  <si>
    <t>KHKI5508</t>
  </si>
  <si>
    <t>Hukuk Metodolojisi</t>
  </si>
  <si>
    <t>Legal Methodology</t>
  </si>
  <si>
    <t>Adil Yargılanma Hakkı</t>
  </si>
  <si>
    <t>Right to Fair Trial</t>
  </si>
  <si>
    <t>KHKI5509</t>
  </si>
  <si>
    <t>Osmanlı Hukuk Sistemi</t>
  </si>
  <si>
    <t>Ottaman Law System</t>
  </si>
  <si>
    <t>KHKI5510</t>
  </si>
  <si>
    <t>KHKI5511</t>
  </si>
  <si>
    <t>KHKI5512</t>
  </si>
  <si>
    <t>Turkish Constitutioanal Developments</t>
  </si>
  <si>
    <t>Hukuk Devleti İlkesi</t>
  </si>
  <si>
    <t>Rule of Law Principle</t>
  </si>
  <si>
    <t>İnsan Haklarının Uluslararası Alanda Korunması</t>
  </si>
  <si>
    <t>İnternational Protection of Human Rights</t>
  </si>
  <si>
    <t>MÜZ5112</t>
  </si>
  <si>
    <t>MÜZ5113</t>
  </si>
  <si>
    <t>MÜZ5114</t>
  </si>
  <si>
    <t>MÜZ5115</t>
  </si>
  <si>
    <t>MÜZ5116</t>
  </si>
  <si>
    <t>MÜZ5117</t>
  </si>
  <si>
    <t>MÜZ5118</t>
  </si>
  <si>
    <t>MÜZ5119</t>
  </si>
  <si>
    <t>MÜZ5120</t>
  </si>
  <si>
    <t>MÜZ5121</t>
  </si>
  <si>
    <t>MÜZ5122</t>
  </si>
  <si>
    <t>MÜZ5123</t>
  </si>
  <si>
    <t>Çalgı Tekniği ve Repertuvarı I (Piyano)</t>
  </si>
  <si>
    <t>Instrument Technique and Repertoire I(Piano)</t>
  </si>
  <si>
    <t>Çalgı Tekniği ve Repertuvarı II (Piyano)</t>
  </si>
  <si>
    <t>Instrument Technique and Repertoire II(Piano)</t>
  </si>
  <si>
    <t>Çalgı Tekniği ve Repertuvarı I (Flüt)</t>
  </si>
  <si>
    <t>Instrument Technique and Repertoire I(Flute)</t>
  </si>
  <si>
    <t>Çalgı Tekniği ve Repertuvarı II (Flüt)</t>
  </si>
  <si>
    <t>Technique and Repertoire II(Flute)</t>
  </si>
  <si>
    <t>Çalgı Tekniği ve Repertuvarı I (Gitar)</t>
  </si>
  <si>
    <t>Instrument Technique and Repertoire I(Guitar)</t>
  </si>
  <si>
    <t>Çalgı Tekniği ve Repertuvarı II (Gitar)</t>
  </si>
  <si>
    <t>Technique and Repertoire II(Guitar)</t>
  </si>
  <si>
    <t>Çalgı Tekniği ve Repertuvarı I (Klarnet)</t>
  </si>
  <si>
    <t>Instrument Technique and Repertoire I(Clarinet)</t>
  </si>
  <si>
    <t>Çalgı Tekniği ve Repertuvarı II (Klarnet)</t>
  </si>
  <si>
    <t>Technique and Repertoire II(Clarinet)</t>
  </si>
  <si>
    <t>Çalgı Tekniği ve Repertuvarı I (Bağlama)</t>
  </si>
  <si>
    <t>Instrument Technique and Repertoire I</t>
  </si>
  <si>
    <t>Çalgı Tekniği ve Repertuvarı II (Bağlama)</t>
  </si>
  <si>
    <t>Technique and Repertoire II</t>
  </si>
  <si>
    <t>Çalgı Tekniği ve Repertuvarı I (Viyolonsel)</t>
  </si>
  <si>
    <t>Instrument Technique and Repertoire I(Violoncello)</t>
  </si>
  <si>
    <t>Çalgı Tekniği ve Repertuvarı II (Viyolonsel)</t>
  </si>
  <si>
    <t>Technique and Repertoire II( Violoncello)</t>
  </si>
  <si>
    <t>RSM5121</t>
  </si>
  <si>
    <t>RSM5122</t>
  </si>
  <si>
    <t>RSM5123</t>
  </si>
  <si>
    <t>RSM5124</t>
  </si>
  <si>
    <t>RSM5125</t>
  </si>
  <si>
    <t>RSM5126</t>
  </si>
  <si>
    <t>RSM5127</t>
  </si>
  <si>
    <t>RSM5128</t>
  </si>
  <si>
    <t>RSM5129</t>
  </si>
  <si>
    <t>RSM5130</t>
  </si>
  <si>
    <t>Modern Sanat Atölyesinde Doku</t>
  </si>
  <si>
    <t>Texture İn The Modern Art Workshop</t>
  </si>
  <si>
    <t>Kültürel İmgeler Resim Atölye</t>
  </si>
  <si>
    <t>Cultural Images Painting Workshop</t>
  </si>
  <si>
    <t>Modern Sanat Atölyesinde Renk</t>
  </si>
  <si>
    <t>Color İn The Modern Art Workshop</t>
  </si>
  <si>
    <t>Figüratif Resim Atölyesi</t>
  </si>
  <si>
    <t>Figurative Painting Studio</t>
  </si>
  <si>
    <t>Çağdaş Sanat Atölyesinde Kavram</t>
  </si>
  <si>
    <t>Concept İn Contemporary Art Workshop</t>
  </si>
  <si>
    <t>Çağdaş Sanat Atölyesinde Malzeme</t>
  </si>
  <si>
    <t>Material İn Contemporary Art Workshop</t>
  </si>
  <si>
    <t>Kavramsal Resim Atölye</t>
  </si>
  <si>
    <t>Conceptual Drawing Workshop</t>
  </si>
  <si>
    <t>Güncel Sanatta Soyut Yaklaşımlar</t>
  </si>
  <si>
    <t>Abstract Approaches İn Contemporary Art</t>
  </si>
  <si>
    <t>Kavramlar Üzerine Sanat Yapıtları</t>
  </si>
  <si>
    <t>Art Works On Concept</t>
  </si>
  <si>
    <t>Kavramsal Eser Analizi</t>
  </si>
  <si>
    <t>Conceptual Work Analysis</t>
  </si>
  <si>
    <t>RSM8010</t>
  </si>
  <si>
    <t>RSM8011</t>
  </si>
  <si>
    <t>RSM8012</t>
  </si>
  <si>
    <t>RSM8013</t>
  </si>
  <si>
    <t>Çağdaş Sanatta Kavram</t>
  </si>
  <si>
    <t>Concept In Contemporary Art</t>
  </si>
  <si>
    <t>Modern Sanata Kuramsal Bakış</t>
  </si>
  <si>
    <t>Theoretıcal Vıew Of Modern Art</t>
  </si>
  <si>
    <t>Resim Sanatında Soyut Eğilimler</t>
  </si>
  <si>
    <t>Abstract Trends İn Painting</t>
  </si>
  <si>
    <t>Modern Sanatta Ekspresif Anlatımlar</t>
  </si>
  <si>
    <t>Expressive Expressions İn Modern Art</t>
  </si>
  <si>
    <t>Ahmet TÜRE</t>
  </si>
  <si>
    <t>Yusuf Emre IŞIK</t>
  </si>
  <si>
    <t>SYB8006</t>
  </si>
  <si>
    <t>Spor Örgütlerinde Değişim Yöntemi</t>
  </si>
  <si>
    <t>Sports Management Sciences</t>
  </si>
  <si>
    <t>Burak KURAL</t>
  </si>
  <si>
    <t>MZE9003</t>
  </si>
  <si>
    <t>Müzik Eğitiminde Web Teknolojileri</t>
  </si>
  <si>
    <t>Web Technologies in Music Education</t>
  </si>
  <si>
    <t>TÜE6106</t>
  </si>
  <si>
    <t>Türkçe Eğitimi ve Okuryazarlık Türleri</t>
  </si>
  <si>
    <t>Turkish Language Education and Literacy Types</t>
  </si>
  <si>
    <t>TÜE5113</t>
  </si>
  <si>
    <t>21. Yüzyıl Becerileri Bağlamında Türkçe Eğitimi</t>
  </si>
  <si>
    <t>Turkish Education in the Context of 21st Century Skills</t>
  </si>
  <si>
    <t>ÖZE5118</t>
  </si>
  <si>
    <t>ÖZE5119</t>
  </si>
  <si>
    <t>ÖZE5120</t>
  </si>
  <si>
    <t>ÖZE5121</t>
  </si>
  <si>
    <t>Özel Eğitimde Matematik Öğretimine Yönelik Alan Uygulamaları</t>
  </si>
  <si>
    <t>Field Applications for Teaching Mathematics in Special Education</t>
  </si>
  <si>
    <t>Özel Eğitimde Nitel Araştırmalar</t>
  </si>
  <si>
    <t>Qualitative Research in Special Education</t>
  </si>
  <si>
    <t>İşitme Yetersizliği Olan Çocuklar ve Normal Gelişim Gösteren Çocuklarda Dil Gelişimi Kuramları</t>
  </si>
  <si>
    <t>Language Development Theories in Children withHearing Impairment and Normally Developing Children</t>
  </si>
  <si>
    <t>İşitme Yetersizliği Olan Çocuklar İçin Eğitimin Bireyselleştirilmesi</t>
  </si>
  <si>
    <t>Individualization of Education for Children with Hearing Impairment</t>
  </si>
  <si>
    <t>ÖZE8006</t>
  </si>
  <si>
    <t>ÖZE8007</t>
  </si>
  <si>
    <t>ÖZE8008</t>
  </si>
  <si>
    <t>ÖZE8009</t>
  </si>
  <si>
    <t>ÖZE8010</t>
  </si>
  <si>
    <t>ÖZE8011</t>
  </si>
  <si>
    <t>Otizm Spektrum Bozukluğunda Güncel Yaklaşımlar</t>
  </si>
  <si>
    <t>Current Approaches in Autism Spectrum Disorder</t>
  </si>
  <si>
    <t>Özel Eğitimde Matematik Öğretimine Yönelik Müdahale Yöntemleri</t>
  </si>
  <si>
    <t> İntervention Methods For Mathematics teaching İn Special Education</t>
  </si>
  <si>
    <t>Özel Gereksinimli Çocuklarda Oyun Becerilerinin Desteklenmesinde Alan Uygulamaları</t>
  </si>
  <si>
    <t> Field applications to support play skills in children with special needs</t>
  </si>
  <si>
    <t>Özel Gereksinimli Çocuklarda İletişim Becerilerinin Desteklenmesine Yönelik Müdahaleler ve Alan Uygulamaları</t>
  </si>
  <si>
    <t> Interventions and field practices to support communication skills in children with special needs</t>
  </si>
  <si>
    <t>Destek Eğitim Odasına Yönelik Uygulamalar</t>
  </si>
  <si>
    <t>Application for The Resource Room</t>
  </si>
  <si>
    <t>Üstün Yetenekli Çocuklarda Öğrenme Güçlüğü ve Destekleyici Uygulamalar</t>
  </si>
  <si>
    <t xml:space="preserve"> Learning Disabilities and Supportive Practices in Gifted Children </t>
  </si>
  <si>
    <t>Burcu AKTAŞ</t>
  </si>
  <si>
    <t>BESP5130</t>
  </si>
  <si>
    <t>Doğa ve Macera Rekreasyonu</t>
  </si>
  <si>
    <t>Outdoor and Advanture Recreation</t>
  </si>
  <si>
    <t>BESP8013</t>
  </si>
  <si>
    <t>Rekreasyonda Girişimcilik</t>
  </si>
  <si>
    <t> Entrepreneurship in Recrreation</t>
  </si>
  <si>
    <t>Eğitsel Oyunlar İle Performans Egzersizleri</t>
  </si>
  <si>
    <t>Performance exercises with educational games</t>
  </si>
  <si>
    <t>Takım Sporlarında Antrenman Öncesi Bireysel Çalışmalar</t>
  </si>
  <si>
    <t>İndivudial training before training of the team sports</t>
  </si>
  <si>
    <t>Emre BAHAR</t>
  </si>
  <si>
    <t>Çağlar EDİS</t>
  </si>
  <si>
    <t>BSE8014</t>
  </si>
  <si>
    <t>BSE8015</t>
  </si>
  <si>
    <t>BESP6125</t>
  </si>
  <si>
    <t>Sporda Davranış Düzenleme ve Analiz</t>
  </si>
  <si>
    <t>Regulation and Analysis of Behavior in Sports</t>
  </si>
  <si>
    <t>BTE5123</t>
  </si>
  <si>
    <t>BTE5124</t>
  </si>
  <si>
    <t>Karma Araştırmalarda Veri Analizi</t>
  </si>
  <si>
    <t>Data Analysis in Mixed Research</t>
  </si>
  <si>
    <t>Akademik Yaşam Becerileri ve Uygulamalar</t>
  </si>
  <si>
    <t>Academic Life Skills and Practices</t>
  </si>
  <si>
    <t>BTE8014</t>
  </si>
  <si>
    <t>BTE8015</t>
  </si>
  <si>
    <t>Çevrimiçi Öğrenme Ortamlarında Etkileşim Davranışları ve Öğrenme Çıktıları</t>
  </si>
  <si>
    <t>Interaction Behaviors and Learning Outcomes in Online Learning Environments</t>
  </si>
  <si>
    <t>Eğitimcilerin Dijital Yeterlikleri</t>
  </si>
  <si>
    <t>Digital Competences of Educators</t>
  </si>
  <si>
    <t>Ayça ÇEBİ</t>
  </si>
  <si>
    <t>KME5111</t>
  </si>
  <si>
    <t>Tasarım Odaklı Düşünme Modelinin Fen ve Matematik Eğitimindeki Uygulamaları</t>
  </si>
  <si>
    <t>Applications of Design Thinking Model in Science and Mathematics Education</t>
  </si>
  <si>
    <t>FBE5117</t>
  </si>
  <si>
    <t>Ortaokul ve Lise Öğrencileri Araştırma Projeleri İçin Danışmanlık Eğitimi</t>
  </si>
  <si>
    <t>Counseling Training for Secondary and High School Students Research Projects</t>
  </si>
  <si>
    <t>MTE8021</t>
  </si>
  <si>
    <t>MTE8022</t>
  </si>
  <si>
    <t>Matematik Eğitiminde Oyunlaştırma</t>
  </si>
  <si>
    <t>Gamification in Mathematics Education</t>
  </si>
  <si>
    <t>Finansal Okuryazarlık</t>
  </si>
  <si>
    <t>Financial Literacy</t>
  </si>
  <si>
    <t>Mustafa GÜLER</t>
  </si>
  <si>
    <t>FDİB5134</t>
  </si>
  <si>
    <t>Din-Bilim İlişkisi</t>
  </si>
  <si>
    <t>Religion-Science Relationship</t>
  </si>
  <si>
    <t>FDİB8019</t>
  </si>
  <si>
    <t>Din Eğitiminin Sosyo-Kültürel Temelleri</t>
  </si>
  <si>
    <t>Socio-Cultural Basis of Religious Education</t>
  </si>
  <si>
    <t>Communication Strategies</t>
  </si>
  <si>
    <t>İHUK</t>
  </si>
  <si>
    <t>İslam Hukuku</t>
  </si>
  <si>
    <t>İHUK5000</t>
  </si>
  <si>
    <t>İHUK5001</t>
  </si>
  <si>
    <t>İHUK5050</t>
  </si>
  <si>
    <t>İHUK5114</t>
  </si>
  <si>
    <t>Fıkıh Usulü Tartışmaları</t>
  </si>
  <si>
    <t>İHUK5115</t>
  </si>
  <si>
    <t>İslam Hukuk Tarihinde Mecelle</t>
  </si>
  <si>
    <t>İHUK5116</t>
  </si>
  <si>
    <t>Osmanlı Vakıf Hukuku-II</t>
  </si>
  <si>
    <t>İHUK5117</t>
  </si>
  <si>
    <t>Hanefi Mezhebi Tercih Usulü</t>
  </si>
  <si>
    <t>İHUK5118</t>
  </si>
  <si>
    <t>Ahkâm Ayetleri</t>
  </si>
  <si>
    <t>İHUK5119</t>
  </si>
  <si>
    <t>Maliki Mezhebi İftâ Usulü</t>
  </si>
  <si>
    <t>Ahkâm Hadisleri</t>
  </si>
  <si>
    <t>İslam İktisadının Temelleri</t>
  </si>
  <si>
    <t>Klasik Hanefi Usulü</t>
  </si>
  <si>
    <t>İslam Hukukunda Temel Hak ve Özgürlükler</t>
  </si>
  <si>
    <t>Osmanlı Vakıf Hukuku-I</t>
  </si>
  <si>
    <t>İslâm ve Modern İktisat</t>
  </si>
  <si>
    <t>İHUK5051</t>
  </si>
  <si>
    <t>İHUK5100</t>
  </si>
  <si>
    <t>İHUK5101</t>
  </si>
  <si>
    <t>İslâm Hukuku Tarihi</t>
  </si>
  <si>
    <t>İHUK5102</t>
  </si>
  <si>
    <t>İHUK5104</t>
  </si>
  <si>
    <t>İslâm Eşya Hukuku</t>
  </si>
  <si>
    <t>İHUK5108</t>
  </si>
  <si>
    <t>İHUK5109</t>
  </si>
  <si>
    <t>İHUK5110</t>
  </si>
  <si>
    <t>İslâm Hukuku Literatürü</t>
  </si>
  <si>
    <t>İHUK5111</t>
  </si>
  <si>
    <t>İslâm Aile Hukuku</t>
  </si>
  <si>
    <t>İHUK5112</t>
  </si>
  <si>
    <t>İslâm Hukukunda Külli Kâideler</t>
  </si>
  <si>
    <t>İHUK5113</t>
  </si>
  <si>
    <t>İslâm Borçlar Hukuku</t>
  </si>
  <si>
    <t>İHUK5103</t>
  </si>
  <si>
    <t>İHUK5105</t>
  </si>
  <si>
    <t>İHUK5106</t>
  </si>
  <si>
    <t>İHUK5107</t>
  </si>
  <si>
    <t>İHUK5122</t>
  </si>
  <si>
    <t>İHUK5120</t>
  </si>
  <si>
    <t>İHUK5121</t>
  </si>
  <si>
    <t>İTH</t>
  </si>
  <si>
    <t>Tarih Metodolijisi</t>
  </si>
  <si>
    <t>Mukayeseli Tarih Metinleri</t>
  </si>
  <si>
    <t>İslam Tarihi ve Tarihe Dair Yeni Yaklaşımlar</t>
  </si>
  <si>
    <t>Temel Siyer Kaynakları</t>
  </si>
  <si>
    <t>Siyer Yazıcılığının Doğuşu ve Gelişimi</t>
  </si>
  <si>
    <t>Oryantalizm ve Siyer</t>
  </si>
  <si>
    <t>İslam Öncesi Arap Tarihi</t>
  </si>
  <si>
    <t>İslam'ın Yayılış Tarihi (Erken Dönem)</t>
  </si>
  <si>
    <t>İslam'ın Kurumsallaşma Dönemi: Hulefa-yi Raşidin</t>
  </si>
  <si>
    <t>Emeviler - Siyasi Tarih</t>
  </si>
  <si>
    <t>Emeviler - Kültür ve Medeniyet</t>
  </si>
  <si>
    <t>Abbâsîler - Siyasi Tarih</t>
  </si>
  <si>
    <t>Abbâsîler - Kültür ve Medeniyet</t>
  </si>
  <si>
    <t>Endülüs Emevileri - Siyasi Tarih</t>
  </si>
  <si>
    <t>Endülüs Emevileri - Kültür ve Medeniyet</t>
  </si>
  <si>
    <t>Osmanlı Tarihi Metinleri I</t>
  </si>
  <si>
    <t>Osmanlı Tarihi Metinleri II</t>
  </si>
  <si>
    <t>Türk-İslam Devletleri Tarihi</t>
  </si>
  <si>
    <t>Büyük Selçuklu Devleti -Tarih ve Medeniyet</t>
  </si>
  <si>
    <t>Osmanlı Siyasi Tarihi - Klasik Dönem</t>
  </si>
  <si>
    <t>Osmanlı - Kültür ve Medeniyet</t>
  </si>
  <si>
    <t>Osmanlı Düşünce Tarihi</t>
  </si>
  <si>
    <t>Anadolu Selçuklu Siyasi Tarihi ve Medeniyeti</t>
  </si>
  <si>
    <t>Tarih Felsefesi</t>
  </si>
  <si>
    <t>Siyer- Hadis İlişkisi</t>
  </si>
  <si>
    <t>Türk Tarih Literatüründe Hz. Muhammed</t>
  </si>
  <si>
    <t>Batı Literatüründe Hz. Muhammed</t>
  </si>
  <si>
    <t>İslam'ın Afrika'da Yayılışı</t>
  </si>
  <si>
    <t>Bilim Tarihi I (İslam Öncesi)</t>
  </si>
  <si>
    <t>Bilim Tarihi II (İslam Medeniyeti)</t>
  </si>
  <si>
    <t>Tarihe Kaynaklık Bakımından Edebi Metinler</t>
  </si>
  <si>
    <t>İTH5000</t>
  </si>
  <si>
    <t>İTH5001</t>
  </si>
  <si>
    <t>İTH5050</t>
  </si>
  <si>
    <t>İTH5051</t>
  </si>
  <si>
    <t>İTH5100</t>
  </si>
  <si>
    <t>İTH5101</t>
  </si>
  <si>
    <t>İTH5102</t>
  </si>
  <si>
    <t>İTH5103</t>
  </si>
  <si>
    <t>İTH5104</t>
  </si>
  <si>
    <t>İTH5105</t>
  </si>
  <si>
    <t>İTH5106</t>
  </si>
  <si>
    <t>İTH5107</t>
  </si>
  <si>
    <t>İTH5108</t>
  </si>
  <si>
    <t>İTH5109</t>
  </si>
  <si>
    <t>İTH5110</t>
  </si>
  <si>
    <t>İTH5111</t>
  </si>
  <si>
    <t>İTH5112</t>
  </si>
  <si>
    <t>İTH5113</t>
  </si>
  <si>
    <t>İTH5114</t>
  </si>
  <si>
    <t>İTH5115</t>
  </si>
  <si>
    <t>İTH5116</t>
  </si>
  <si>
    <t>İTH5117</t>
  </si>
  <si>
    <t>İTH5118</t>
  </si>
  <si>
    <t>İTH5119</t>
  </si>
  <si>
    <t>İTH5120</t>
  </si>
  <si>
    <t>İTH5121</t>
  </si>
  <si>
    <t>İTH5122</t>
  </si>
  <si>
    <t>İTH5123</t>
  </si>
  <si>
    <t>İTH5124</t>
  </si>
  <si>
    <t>İTH5125</t>
  </si>
  <si>
    <t>İTH5126</t>
  </si>
  <si>
    <t>İTH5127</t>
  </si>
  <si>
    <t>İTH5128</t>
  </si>
  <si>
    <t>İTH5129</t>
  </si>
  <si>
    <t>İngiliz Dili Eğitimi</t>
  </si>
  <si>
    <t>İDE</t>
  </si>
  <si>
    <t>İDE5000</t>
  </si>
  <si>
    <t>İDE5001</t>
  </si>
  <si>
    <t>Critical and Reflective Teaching in the Foreign   Language Classroom</t>
  </si>
  <si>
    <t>Trends and Issues in Foreign Language Education</t>
  </si>
  <si>
    <t>İDE5100</t>
  </si>
  <si>
    <t xml:space="preserve"> Psycholinguistics</t>
  </si>
  <si>
    <t>İDE5101</t>
  </si>
  <si>
    <t>Foreign Language Teaching Program Development and Evaluation</t>
  </si>
  <si>
    <t>İDE5102</t>
  </si>
  <si>
    <t>Information and Communication Technologies in Foreign Language Education</t>
  </si>
  <si>
    <t>İDE5103</t>
  </si>
  <si>
    <t>English for Specific Purposes (ESP) Teaching in Language Education</t>
  </si>
  <si>
    <t>İDE5104</t>
  </si>
  <si>
    <t>İDE5105</t>
  </si>
  <si>
    <t>Teaching English as an International Language</t>
  </si>
  <si>
    <t>İDE5106</t>
  </si>
  <si>
    <t>Testing and Assessment in Language Teacher Education</t>
  </si>
  <si>
    <t>Academic Writing for Publication in Language Education</t>
  </si>
  <si>
    <t>İDE5050</t>
  </si>
  <si>
    <t>İDE5051</t>
  </si>
  <si>
    <t>İDE5052</t>
  </si>
  <si>
    <t>Kodu</t>
  </si>
  <si>
    <t>GAZETECİLİK</t>
  </si>
  <si>
    <t>GÜZEL SANATLAR EĞİTİMİ</t>
  </si>
  <si>
    <t>MATEMATİK VE FEN BİLİMLERİ EĞİTİMİ</t>
  </si>
  <si>
    <t>KAMU HUKUKU</t>
  </si>
  <si>
    <t>MÜZİKOLOJİ</t>
  </si>
  <si>
    <t>MÜZİK ANASANAT</t>
  </si>
  <si>
    <t>ÖZEL EĞİTİM</t>
  </si>
  <si>
    <t>RESİM</t>
  </si>
  <si>
    <t>TÜRKÇE VE SOSYAL BİLİMLER EĞİTİMİ</t>
  </si>
  <si>
    <t>TEMEL EĞİTİM</t>
  </si>
  <si>
    <t>TEMEL İSLAM BİLİMLERİ</t>
  </si>
  <si>
    <t>YABANCI DİLLER</t>
  </si>
  <si>
    <t>İSLAM TARİHİ VE SANATLARI</t>
  </si>
  <si>
    <t>BEDEN EĞİTİMİ VE SPOR</t>
  </si>
  <si>
    <t>EĞİTİM BİLİMLERİ</t>
  </si>
  <si>
    <t>HALKLA İLİŞKİLER VE REKLAMCILIK</t>
  </si>
  <si>
    <t>ANABİLİM DALI</t>
  </si>
  <si>
    <t>ANTRENÖRLÜK EĞİTİMİ</t>
  </si>
  <si>
    <t>FELSEFE ve DİN BİLİMLERİ</t>
  </si>
  <si>
    <t>BİLGİSAYAR VE ÖĞRETİM TEKNOLOJİLERİ EĞİTİMİ</t>
  </si>
  <si>
    <t>SPOR YÖNETİCİLİĞİ</t>
  </si>
  <si>
    <t>Ders Türü</t>
  </si>
  <si>
    <t>Felsefe ve Din Bilimleri</t>
  </si>
  <si>
    <t>TİBİ5161</t>
  </si>
  <si>
    <t>Mukayeseli Hadis Şerh Metinleri</t>
  </si>
  <si>
    <t>HAB5110</t>
  </si>
  <si>
    <t>Sporda Doping ve Dopingle Mücadele</t>
  </si>
  <si>
    <t>Doping and Anti-Doping in Sport</t>
  </si>
  <si>
    <t>BESP8014</t>
  </si>
  <si>
    <t>Spor Alanlarının Rekreasyon Planlamasındaki Yeri</t>
  </si>
  <si>
    <t>The Place of Sports Fields in Recreation Areas</t>
  </si>
  <si>
    <t>Eğitimde Değişim</t>
  </si>
  <si>
    <t xml:space="preserve">Educational Change </t>
  </si>
  <si>
    <t>Durumlu Öğrenme</t>
  </si>
  <si>
    <t>Situated Learning</t>
  </si>
  <si>
    <t>Program Geliştirme Süreç ve Uygulamaları</t>
  </si>
  <si>
    <t>Curriculum Development Process and Practices</t>
  </si>
  <si>
    <t>Düşünme Eğitiminde Araştırma ve Uygulama</t>
  </si>
  <si>
    <t>Research and Application in Thinking Education</t>
  </si>
  <si>
    <t>Program Değişikliği Sürecinde Uyum ve Uygulama</t>
  </si>
  <si>
    <t xml:space="preserve">Adaptation and İmplement in Curriculum Change Process </t>
  </si>
  <si>
    <t>Farklı Disiplinlerde Program Çalışmaları</t>
  </si>
  <si>
    <t>Curriculum Studies in Different Disciplines</t>
  </si>
  <si>
    <t>Çoklu Zeka Kuramı ve Eğitimde Uygulanışı</t>
  </si>
  <si>
    <t xml:space="preserve">Multiple İntelligences Theoryand Application in Education </t>
  </si>
  <si>
    <t>Yapılandırmacı Öğrenme ve Eğitimde Uygulanışı</t>
  </si>
  <si>
    <t>Constructivist Learning and Application in Education</t>
  </si>
  <si>
    <t>EPÖ8000</t>
  </si>
  <si>
    <t>EPÖ8001</t>
  </si>
  <si>
    <t>EPÖ8002</t>
  </si>
  <si>
    <t>EPÖ8003</t>
  </si>
  <si>
    <t>EPÖ8004</t>
  </si>
  <si>
    <t>EPÖ8005</t>
  </si>
  <si>
    <t>EPÖ8006</t>
  </si>
  <si>
    <t>EPÖ8007</t>
  </si>
  <si>
    <t>Özden DEMİR</t>
  </si>
  <si>
    <t>Yasemin KARSANTIK</t>
  </si>
  <si>
    <t>İlhami EGE</t>
  </si>
  <si>
    <t>KHK5136</t>
  </si>
  <si>
    <t>Kamunun Sağlığına Karşı İşlenen Suçlar</t>
  </si>
  <si>
    <t>KME6103</t>
  </si>
  <si>
    <t>Öğretim Programlarında Kök Değerler</t>
  </si>
  <si>
    <t>Root Values in Curricula</t>
  </si>
  <si>
    <t>KME8008</t>
  </si>
  <si>
    <t>Kimya Öğretiminde 3-Boyutlu Katı Modellerin Kullanılması</t>
  </si>
  <si>
    <t xml:space="preserve">The Effect of Using 3D Solid Models in Chemistry Education </t>
  </si>
  <si>
    <t>Ayşegül ASLAN</t>
  </si>
  <si>
    <t>TİBİ8040</t>
  </si>
  <si>
    <t>TİBİ8041</t>
  </si>
  <si>
    <t>Orta Asya’dan Anadolu’ya Tasavvufi Akımlar</t>
  </si>
  <si>
    <t>Sufi Movement from Central Asia to Anatolia</t>
  </si>
  <si>
    <t>Tasavvufta Haller ve Makamlar</t>
  </si>
  <si>
    <t>Situations and Positions in Sufism</t>
  </si>
  <si>
    <t>İbrahim EROL</t>
  </si>
  <si>
    <t>TÜE8014</t>
  </si>
  <si>
    <t>Dil Eğitiminde Öğretmen Yeterlikleri</t>
  </si>
  <si>
    <t>Teacher Competences in Languages Education</t>
  </si>
  <si>
    <t>TÜE5114</t>
  </si>
  <si>
    <t>TÜE5115</t>
  </si>
  <si>
    <t>Dil Becerilerinin Öğretiminde Psikolojik Etmenler</t>
  </si>
  <si>
    <t>Psychological Factors in Teaching Language Skills</t>
  </si>
  <si>
    <t>Düşünme Çeşitlerinin Türkçe Eğitiminde Uygulanması</t>
  </si>
  <si>
    <t>Application of Thinking Types in Turkish Education</t>
  </si>
  <si>
    <t>TÜE6107</t>
  </si>
  <si>
    <t>Anadili Öğretiminde Çocuk Edebiyatı</t>
  </si>
  <si>
    <t>Childrens Literatüre in Mother Tongue Teaching</t>
  </si>
  <si>
    <t>Yusif ALİZADE</t>
  </si>
  <si>
    <t>Mustafa ALİOĞLU</t>
  </si>
  <si>
    <t>HAB8008</t>
  </si>
  <si>
    <t xml:space="preserve">Sporda Yasaklı Olmayan Performans Artırıcı Maddeler ve Yöntemler </t>
  </si>
  <si>
    <t>Not-Banned Performance-Enhancing Substances (PES) and Methods in Sports</t>
  </si>
  <si>
    <t>Abdulkadir BİROL</t>
  </si>
  <si>
    <t>BESP8015</t>
  </si>
  <si>
    <t>Serbest Zaman Sosyolojisi</t>
  </si>
  <si>
    <t>Sociology Of Leisure</t>
  </si>
  <si>
    <t>Arzu YILDIZ AYDIN</t>
  </si>
  <si>
    <t>FDİB5135</t>
  </si>
  <si>
    <t>Hint Dinlerine Giriş</t>
  </si>
  <si>
    <t>İntroduction to İndian Religions</t>
  </si>
  <si>
    <t>FDİB8020</t>
  </si>
  <si>
    <t>Dinler Tarihi Metodolojisi</t>
  </si>
  <si>
    <t>History of Religions Methodology</t>
  </si>
  <si>
    <t>MZE5118</t>
  </si>
  <si>
    <t>MZE5119</t>
  </si>
  <si>
    <t>Müzik Eğitiminde Sanal Gerçeklik ve Arttırılmış Gerçeklik Teknolojileri</t>
  </si>
  <si>
    <t>Müzik Eğitiminde Yapay Zekâ Uygulamaları</t>
  </si>
  <si>
    <t>Virtual Reality and Augmented Reality Technologies in Music Education</t>
  </si>
  <si>
    <t>Artificial İntelligence in Music Education</t>
  </si>
  <si>
    <t>HIR6110</t>
  </si>
  <si>
    <t>Halkla İlişkiler Kuramları</t>
  </si>
  <si>
    <t>Public Relations Theories</t>
  </si>
  <si>
    <t>HIR6111</t>
  </si>
  <si>
    <t>Halkla İlişkilerde Eleştirel Yaklaşımlar</t>
  </si>
  <si>
    <t>Critical Approachesin Public Relations</t>
  </si>
  <si>
    <t>HIR5113</t>
  </si>
  <si>
    <t>Yaratıcılık ve Reklamcılık</t>
  </si>
  <si>
    <t>Creativity and Advertising</t>
  </si>
  <si>
    <t>KHK5137</t>
  </si>
  <si>
    <t>KHK5138</t>
  </si>
  <si>
    <t>KHK5139</t>
  </si>
  <si>
    <t>KHK5140</t>
  </si>
  <si>
    <t>KHK5141</t>
  </si>
  <si>
    <t>KHK5142</t>
  </si>
  <si>
    <t>Anayasa Mahkemesine Bireysel Başvuru</t>
  </si>
  <si>
    <t>Başkanlık Sistemlerinde ve Türk Hukukunda Yasamanın Yürütmeyi Denetimi</t>
  </si>
  <si>
    <t>Çocuk Haklarının Uluslararası Düzlemde Korunması</t>
  </si>
  <si>
    <t>Uluslararası Kadın Hakları Hukuku</t>
  </si>
  <si>
    <t>Hukuk Felsefesinde Çağdaş Yaklaşımlar</t>
  </si>
  <si>
    <t>İnsanlığa Karşı Suçların Teorisi</t>
  </si>
  <si>
    <t>İndividual Application to the Constituonal Court</t>
  </si>
  <si>
    <t>Legislative Control of the Executive in Presidential Systems and Turkish Law</t>
  </si>
  <si>
    <t>Protection of Children’s Rigt at the İnternational Level</t>
  </si>
  <si>
    <t>İnternational Women’s Rights Law</t>
  </si>
  <si>
    <t>Contemporary Approaches in Philosophy of Law</t>
  </si>
  <si>
    <t>Theory of Crimes Against Humanity</t>
  </si>
  <si>
    <t>KHK8021</t>
  </si>
  <si>
    <t>KHK8022</t>
  </si>
  <si>
    <t>KHK8023</t>
  </si>
  <si>
    <t>KHK8024</t>
  </si>
  <si>
    <t>KHK8025</t>
  </si>
  <si>
    <t>KHK8026</t>
  </si>
  <si>
    <t>Türk Hukukunda Anayasa Yargısı</t>
  </si>
  <si>
    <t>Constitutional Judiciary in Turkish Law</t>
  </si>
  <si>
    <t>Legislative Executive Relations in Government Systems</t>
  </si>
  <si>
    <t>Servet ve Servet Transferi Üzerinden Alınan Vergilerden Kaynaklanan Hukuki Sorunların Analizi</t>
  </si>
  <si>
    <t>Analysis of Legal Problems Arising from Taxes on Wealth and Wealth Transfer</t>
  </si>
  <si>
    <t>Amerikalılar Arası İnsan Hakları Komisyonu</t>
  </si>
  <si>
    <t>İnter-American Commision on Human Rights</t>
  </si>
  <si>
    <t>Sosyal Haklar</t>
  </si>
  <si>
    <t>Social Rights</t>
  </si>
  <si>
    <t>Hukuk Teorisi</t>
  </si>
  <si>
    <t>Legal Theory</t>
  </si>
  <si>
    <t>Yeşim ÇELİK</t>
  </si>
  <si>
    <t>Betül KALYONCU</t>
  </si>
  <si>
    <t>Hüseyin GÜNAL</t>
  </si>
  <si>
    <t>FBE9013</t>
  </si>
  <si>
    <t xml:space="preserve">Fen Eğitiminde Yapay Zekâ Destekli Sanal Gerçeklik Laboratuvarı Geliştirilmesi </t>
  </si>
  <si>
    <t xml:space="preserve">Development of Artificial İntelligence Supported Virtual Reality Laboratory in Science Education  </t>
  </si>
  <si>
    <t>MTE9011</t>
  </si>
  <si>
    <t>İstatistik Öğretiminde İstatistiksel Düşünme Alışkanlıkları</t>
  </si>
  <si>
    <t>Statictical Habits of Mind  İn Statistics Teaching</t>
  </si>
  <si>
    <t>MTE8023</t>
  </si>
  <si>
    <t>Geometrik Düşünme Alışkanlıklarının İncelenmesi</t>
  </si>
  <si>
    <t>Examining Geometric Thinking Habits</t>
  </si>
  <si>
    <t>Elif AKŞAN KILIÇASLAN</t>
  </si>
  <si>
    <t>FBE5118</t>
  </si>
  <si>
    <t>FBE5119</t>
  </si>
  <si>
    <t>RSM5131</t>
  </si>
  <si>
    <t>RSM5132</t>
  </si>
  <si>
    <t>RSM5133</t>
  </si>
  <si>
    <t>RSM5134</t>
  </si>
  <si>
    <t>RSM5135</t>
  </si>
  <si>
    <t>RSM5136</t>
  </si>
  <si>
    <t>RSM5137</t>
  </si>
  <si>
    <t>RSM5138</t>
  </si>
  <si>
    <t>1960 Sonrası Türkiye’de Sanat</t>
  </si>
  <si>
    <t>Performans Sanatı</t>
  </si>
  <si>
    <t>Dijital Resimleme</t>
  </si>
  <si>
    <t>Çağdaş Tasarım Araştırmaları</t>
  </si>
  <si>
    <t>Deneysel Sanat Atölyesi</t>
  </si>
  <si>
    <t>İran Çağdaş Sanatı</t>
  </si>
  <si>
    <t xml:space="preserve">Kent Estetiği </t>
  </si>
  <si>
    <t>Geleneksel Değerler Atölyesi</t>
  </si>
  <si>
    <t>Art in Turkey After the 1960’s</t>
  </si>
  <si>
    <t>Performance Art</t>
  </si>
  <si>
    <t>Digital İllustration</t>
  </si>
  <si>
    <t>Contemporary Design Research</t>
  </si>
  <si>
    <t>Experimental Art Workshop</t>
  </si>
  <si>
    <t>İran Contemporary Art</t>
  </si>
  <si>
    <t>Urban Aesthetics</t>
  </si>
  <si>
    <t>Traditional Values Workshop</t>
  </si>
  <si>
    <t>RSM8014</t>
  </si>
  <si>
    <t>RSM8015</t>
  </si>
  <si>
    <t>RSM8016</t>
  </si>
  <si>
    <t>RSM8017</t>
  </si>
  <si>
    <t>Resim Alanında Dijitalleşme</t>
  </si>
  <si>
    <t>Çağdaş Resim Sanatının Görsel Medya Tanıtımları</t>
  </si>
  <si>
    <t>Günümüz Sanatında Mekansal Analiz</t>
  </si>
  <si>
    <t>Sanatta Kuramsal Yorumlama</t>
  </si>
  <si>
    <t>Digitalization in the Field of Painting</t>
  </si>
  <si>
    <t>Visual Media Promotions of Contemporary Painting</t>
  </si>
  <si>
    <t>Spatial Analysis in Contemporary Art</t>
  </si>
  <si>
    <t>Interpreting Contemporary Art Theoretically</t>
  </si>
  <si>
    <t>Anıl SARIKAVAK</t>
  </si>
  <si>
    <t>Sara ÇEBİ</t>
  </si>
  <si>
    <t>TİBİ8042</t>
  </si>
  <si>
    <t>TİBİ8043</t>
  </si>
  <si>
    <t>Erken Dönem Ricâl Tenkit İlmi</t>
  </si>
  <si>
    <t>İsnad Okumaları</t>
  </si>
  <si>
    <t>The Science Of Rijal Criticism İn The Early Period</t>
  </si>
  <si>
    <t>İsnad Readings</t>
  </si>
  <si>
    <t>Fatma YILDIZ</t>
  </si>
  <si>
    <t>İHUK8000</t>
  </si>
  <si>
    <t>İHUK8001</t>
  </si>
  <si>
    <t>İHUK8002</t>
  </si>
  <si>
    <t>Maverdi’nin Sünnet Anlayışı</t>
  </si>
  <si>
    <t>İslam Tıp Hukukuna Dair Meseleler</t>
  </si>
  <si>
    <t>Kıyas</t>
  </si>
  <si>
    <t>Mawardi’s Understanding of Sunnah</t>
  </si>
  <si>
    <t>İssues Concerning İslamic Medical Law</t>
  </si>
  <si>
    <t>Comparison</t>
  </si>
  <si>
    <t>Ahmet Başaran MANAV</t>
  </si>
  <si>
    <t>Kadir SAYIM</t>
  </si>
  <si>
    <t>Hükümet Sistemlerinde Yasama Yürütme İlişkileri</t>
  </si>
  <si>
    <t>Özel Hukuk</t>
  </si>
  <si>
    <t>ÖZEL HUKUK</t>
  </si>
  <si>
    <t>ÖHKI</t>
  </si>
  <si>
    <t>ÖHKI5500</t>
  </si>
  <si>
    <t>ÖHKI5501</t>
  </si>
  <si>
    <t>ÖHKI5502</t>
  </si>
  <si>
    <t>ÖHKI5503</t>
  </si>
  <si>
    <t>ÖHKI5504</t>
  </si>
  <si>
    <t>ÖHKI5550</t>
  </si>
  <si>
    <t>ÖHKI5551</t>
  </si>
  <si>
    <t>ÖHKI5552</t>
  </si>
  <si>
    <t>ÖHKI5553</t>
  </si>
  <si>
    <t>ÖHKI5554</t>
  </si>
  <si>
    <t>ÖHKI5999</t>
  </si>
  <si>
    <t>Yabancı Mahkeme Kararlarının Tanınması ve Tenfizi</t>
  </si>
  <si>
    <t>Yapay Zekanın Hukuki Kişiliği ve Sorumluluğu</t>
  </si>
  <si>
    <t>Uluslararası Ticaret Hukuku</t>
  </si>
  <si>
    <t>Hukuk Uyuşmazlıklarında Arabuluculuk ve Özellikle Dava Şartı Arabuluculuk</t>
  </si>
  <si>
    <t>Mal Rejimleri</t>
  </si>
  <si>
    <t>Hava Taşıma Hukuku</t>
  </si>
  <si>
    <t>Yabancılar Hukukuna İlişkin Güncel Konular</t>
  </si>
  <si>
    <t>İflasta Alacaklar Arasında Sıra ve Alacaklılara Eşitsiz İşlem</t>
  </si>
  <si>
    <t>Recognition and Enforcement of Foreign Court and Arbitrator Decisions</t>
  </si>
  <si>
    <t>Legal Personality of Artificial İntelligence and Liability</t>
  </si>
  <si>
    <t>İnternational Trade Law</t>
  </si>
  <si>
    <t>Mediation in Legal Disputes and Especially Mediation With The Condıtion of Litigation</t>
  </si>
  <si>
    <t xml:space="preserve">Property Regimes </t>
  </si>
  <si>
    <t>Air Transport Law</t>
  </si>
  <si>
    <t>Current İssues Regarding Foreign Law</t>
  </si>
  <si>
    <t>Order Among Creditors in Bankruptcy and Unequal Treatment to Creditors</t>
  </si>
  <si>
    <t>ÖHK</t>
  </si>
  <si>
    <t>ÖHK5100</t>
  </si>
  <si>
    <t>ÖHK5101</t>
  </si>
  <si>
    <t>ÖHK5102</t>
  </si>
  <si>
    <t>ÖHK5103</t>
  </si>
  <si>
    <t>ÖHK5104</t>
  </si>
  <si>
    <t>ÖHK5105</t>
  </si>
  <si>
    <t>ÖHK5106</t>
  </si>
  <si>
    <t>ÖHK5107</t>
  </si>
  <si>
    <t>ÖHK5108</t>
  </si>
  <si>
    <t>ÖHK5109</t>
  </si>
  <si>
    <t>ÖHK5110</t>
  </si>
  <si>
    <t>ÖHK5111</t>
  </si>
  <si>
    <t>ÖHK5112</t>
  </si>
  <si>
    <t>ÖHK5113</t>
  </si>
  <si>
    <t>Property Regimes</t>
  </si>
  <si>
    <t>Yabancıların Türkiye’de Çalışma ve Sosyal Güvenlik Hakkı</t>
  </si>
  <si>
    <t>Right to Work for and Social Security Foreigners in Turkey</t>
  </si>
  <si>
    <t>Bireysel İş Hukukunun Güncel Sorunları</t>
  </si>
  <si>
    <t>Current İssues of İndividual Labour Law</t>
  </si>
  <si>
    <t>Ölüme Bağlı Tasarruflar</t>
  </si>
  <si>
    <t>Dısposıtıons Mortıs Causa</t>
  </si>
  <si>
    <t>Ürün Sorumluluğu</t>
  </si>
  <si>
    <t>Product Liability</t>
  </si>
  <si>
    <t>Haksız Rekabet Hukuku</t>
  </si>
  <si>
    <t>Unfair Competition Law</t>
  </si>
  <si>
    <t>Yabancı Mahkeme ve Hakem Kararlarının Tanınması ve Tenfizi</t>
  </si>
  <si>
    <t>İş Hukukunda Üçlü İlişkileri</t>
  </si>
  <si>
    <t>Triple Labour Relations in Labour Law</t>
  </si>
  <si>
    <t>Teminat Sözleşmeleri</t>
  </si>
  <si>
    <t>Marka Hakkının Korunması</t>
  </si>
  <si>
    <t xml:space="preserve">Protection of Trademark Rights </t>
  </si>
  <si>
    <t xml:space="preserve">Order Among Creditors in Bankruptcy and Unequal Treatment to Creditors </t>
  </si>
  <si>
    <t>ÖHK5000</t>
  </si>
  <si>
    <t>ÖHK5001</t>
  </si>
  <si>
    <t>ÖHK5050</t>
  </si>
  <si>
    <t>ÖHK5051</t>
  </si>
  <si>
    <t>YÖNETİM BİLİŞİM SİSTEMLERİ</t>
  </si>
  <si>
    <t>YBS</t>
  </si>
  <si>
    <t>YBS5000</t>
  </si>
  <si>
    <t>YBS5001</t>
  </si>
  <si>
    <t>YBS5050</t>
  </si>
  <si>
    <t>YBS5051</t>
  </si>
  <si>
    <t>Yönetim Bilişim Sistemlerinin Temelleri</t>
  </si>
  <si>
    <t>YBS5052</t>
  </si>
  <si>
    <t>Yapay Zekâ Destekli Literatür Tarama ve Akademik Yazım</t>
  </si>
  <si>
    <t>YBS5100</t>
  </si>
  <si>
    <t>Bilişim Sistemlerinde Proje Yönetimi</t>
  </si>
  <si>
    <t>YBS5101</t>
  </si>
  <si>
    <t>Veri Bilimi İçin Programlama</t>
  </si>
  <si>
    <t>YBS5102</t>
  </si>
  <si>
    <t>Bilgi Yönetimi ve Uygulamaları</t>
  </si>
  <si>
    <t>YBS5103</t>
  </si>
  <si>
    <t>Yapay Zekâ Uygulamaları</t>
  </si>
  <si>
    <t>YBS5104</t>
  </si>
  <si>
    <t>Çok Kriterli Karar Verme</t>
  </si>
  <si>
    <t>YBS5105</t>
  </si>
  <si>
    <t>Bilgi Çağında Girişimcilik</t>
  </si>
  <si>
    <t>YBS5106</t>
  </si>
  <si>
    <t>Bilişim Sistemlerinde Güvenlik</t>
  </si>
  <si>
    <t>YBS5107</t>
  </si>
  <si>
    <t>Dijital Dönüşüm</t>
  </si>
  <si>
    <t>YBS5108</t>
  </si>
  <si>
    <t>Teknoloji ve Yenilik Yönetimi</t>
  </si>
  <si>
    <t>YBS5109</t>
  </si>
  <si>
    <t>YBS5110</t>
  </si>
  <si>
    <t>İş Zekâsı Analitiklerinde Veri Madenciliği</t>
  </si>
  <si>
    <t>Fundamentals of Management Information Systems</t>
  </si>
  <si>
    <t>Artificial Intelligence Supported Literature Review and Academic Writing</t>
  </si>
  <si>
    <t>Project Management in Information Systems</t>
  </si>
  <si>
    <t>Programming for Data Sciences</t>
  </si>
  <si>
    <t>Knowledge Management and Applications</t>
  </si>
  <si>
    <t>Artificial Intelligence Applications</t>
  </si>
  <si>
    <t>Multi Criteria Decision Making</t>
  </si>
  <si>
    <t>Entrepreneurship in the Information Age</t>
  </si>
  <si>
    <t>Security in Information Systems</t>
  </si>
  <si>
    <t>Digital Transformation</t>
  </si>
  <si>
    <t>Technology and Innovation Management</t>
  </si>
  <si>
    <t>Data Mining in Business Intelligence Analytics</t>
  </si>
  <si>
    <t xml:space="preserve">FEN TEKNOLOJİ MÜHENDİSLİK SANAT VE MATEMATİK (STEAM) EĞİTİMİ </t>
  </si>
  <si>
    <t>FMSD</t>
  </si>
  <si>
    <t>STEAM Eğitiminde Öğretim Yaklaşımları</t>
  </si>
  <si>
    <t>Teaching Approaches in STEAM Education</t>
  </si>
  <si>
    <t>STEAM Eğitiminde Sanatsal Faaliyetler</t>
  </si>
  <si>
    <t>Artistic Activities in STEAM Education</t>
  </si>
  <si>
    <t>Bilimsel Sorgulama ve Mühendislik Tasarımı</t>
  </si>
  <si>
    <t>Scientific Inquiry and Engineering Design</t>
  </si>
  <si>
    <t>STEAM Eğitiminin Teorik Çerçevesi ve Uygulamaları</t>
  </si>
  <si>
    <t>Theoretical Framework and Applications of STEAM Education</t>
  </si>
  <si>
    <t>STEAM Eğitiminde Değerlendirme</t>
  </si>
  <si>
    <t>Evaluation in STEAM Education</t>
  </si>
  <si>
    <t>STEAM Eğitiminde Güncel Teknolojiler</t>
  </si>
  <si>
    <t>Current Technologies in STEAM Education</t>
  </si>
  <si>
    <t>FMSD5000</t>
  </si>
  <si>
    <t>FMSD5001</t>
  </si>
  <si>
    <t>FMSD5050</t>
  </si>
  <si>
    <t>FMSD5051</t>
  </si>
  <si>
    <t>FMSD5100</t>
  </si>
  <si>
    <t>FMSD5101</t>
  </si>
  <si>
    <t>FMSD5102</t>
  </si>
  <si>
    <t>FMSD5103</t>
  </si>
  <si>
    <t>FMSD5104</t>
  </si>
  <si>
    <t>HAB8009</t>
  </si>
  <si>
    <t>Bireysel Egzersiz Programlama ve Giyilebilir Teknoloji Entegrasyonu</t>
  </si>
  <si>
    <t>İntegration of Wearable Technology in İndividualized Exercise</t>
  </si>
  <si>
    <t>BESP6126</t>
  </si>
  <si>
    <t>Koruyucu Sağlık Uygulaması Olarak Fiziksel Egzersiz</t>
  </si>
  <si>
    <t>Physical Exercise as a Preventive Health Practice</t>
  </si>
  <si>
    <t>BESP9014</t>
  </si>
  <si>
    <t>Sporcu Yaşamı ve Kariyer Planlaması</t>
  </si>
  <si>
    <t>Athlete Life And Career Planning</t>
  </si>
  <si>
    <t>BTE9011</t>
  </si>
  <si>
    <t>Yapay Zeka Destekli Öğrenme ve Öğretim</t>
  </si>
  <si>
    <t>Artificial Intelligence Assisted Learning and Teaching</t>
  </si>
  <si>
    <t>BTE6117</t>
  </si>
  <si>
    <t>Beden, Somutlaştırma ve Eğitim: Teknoloji ile Zenginleştirilmiş Öğrenme</t>
  </si>
  <si>
    <t>The Body, Embodied and Education: Technology Enhanced Learning</t>
  </si>
  <si>
    <t>BTE5125</t>
  </si>
  <si>
    <t>Öğretmen Eğitiminde Teknoloji: Araştırma ve Uygulama</t>
  </si>
  <si>
    <t>Technology in Teacher Education: Research and Practice</t>
  </si>
  <si>
    <t>FDİB5136</t>
  </si>
  <si>
    <t>Kimlik ve Din</t>
  </si>
  <si>
    <t>FDİB8021</t>
  </si>
  <si>
    <t>Çağdaş Din Sosyolojisi Metinleri</t>
  </si>
  <si>
    <t>Rızkan TOK</t>
  </si>
  <si>
    <t>HIR9000</t>
  </si>
  <si>
    <t>HIR9001</t>
  </si>
  <si>
    <t>HIR9002</t>
  </si>
  <si>
    <t>HIR9003</t>
  </si>
  <si>
    <t>Medya ve Gündelik Hayat</t>
  </si>
  <si>
    <t>Media and Everyday Life</t>
  </si>
  <si>
    <t>Kültürel Çalışmalar ve Medya</t>
  </si>
  <si>
    <t>Cultural Studies and Media</t>
  </si>
  <si>
    <t>Yapay Zeka ve Marka</t>
  </si>
  <si>
    <t>Artificial İntelligence and Brand</t>
  </si>
  <si>
    <t>İçgörü</t>
  </si>
  <si>
    <t>İnsight</t>
  </si>
  <si>
    <t>Emre Ş. ASLAN</t>
  </si>
  <si>
    <t>KHK5143</t>
  </si>
  <si>
    <t>KHK5144</t>
  </si>
  <si>
    <t>KHK5145</t>
  </si>
  <si>
    <t>Ceza Muhakemesi Hukukunda Kanun Yolları</t>
  </si>
  <si>
    <t>Legal Remedies in Criminal Procedure Law</t>
  </si>
  <si>
    <t>Fikri Mülkiyet Haklarının Cezai Himayesi</t>
  </si>
  <si>
    <t>Criminal Protection of İntellectual Property Rights</t>
  </si>
  <si>
    <t>Uluslararası Yargı Kuruluşları</t>
  </si>
  <si>
    <t>Universal Jurisdiction İnstitutions</t>
  </si>
  <si>
    <t>KHK8027</t>
  </si>
  <si>
    <t>Uluslararası Adalet Divanının Yargı Yetkisi</t>
  </si>
  <si>
    <t>Jurisdiction of the İnternational Court of Justice</t>
  </si>
  <si>
    <t>Esra ATA DAĞISTANLI</t>
  </si>
  <si>
    <t>MTE6106</t>
  </si>
  <si>
    <t>Matematik Öğretiminde Öğrenci Düşüncelerini Anlamlandırmaya Yönelik Yaklaşımlar</t>
  </si>
  <si>
    <t>Approaches to Making Sense of Students Thinking in Mathematics Teaching</t>
  </si>
  <si>
    <t>MTE5115</t>
  </si>
  <si>
    <t>Matematiksel Muhakeme</t>
  </si>
  <si>
    <t>Mathematical Reasoning</t>
  </si>
  <si>
    <t>FBE5120</t>
  </si>
  <si>
    <t>Özel Yetenekli Öğrencilerin Fen Eğitimine Yönelik Beceri Temelli Zenginleştirme Uygulamaları</t>
  </si>
  <si>
    <t>Skill-Based Enrichment Practices in Science Education of Gifted Students</t>
  </si>
  <si>
    <t>ÖHK5114</t>
  </si>
  <si>
    <t>İklim Adaleti</t>
  </si>
  <si>
    <t>Climate Justice</t>
  </si>
  <si>
    <t>ÖHK5115</t>
  </si>
  <si>
    <t>AİHS Özel Hayata ve Aile Hayatına Saygı Hakkı</t>
  </si>
  <si>
    <t>ECHR Right to Respect for Private and Family Life</t>
  </si>
  <si>
    <t>ÖHK5116</t>
  </si>
  <si>
    <t>Spor Hukuku Sözleşmeleri</t>
  </si>
  <si>
    <t>Sports Law Contracts</t>
  </si>
  <si>
    <t>ÖHK5117</t>
  </si>
  <si>
    <t>Tüketici Sözleşmeleri</t>
  </si>
  <si>
    <t>Consumer Law</t>
  </si>
  <si>
    <t>ÖHK5118</t>
  </si>
  <si>
    <t>Kira Hukuku</t>
  </si>
  <si>
    <t>Rental Law</t>
  </si>
  <si>
    <t>ÖHK5119</t>
  </si>
  <si>
    <t>Sınırlı Ayni Haklar</t>
  </si>
  <si>
    <t>Limited Real Rights</t>
  </si>
  <si>
    <t>ÖHK5120</t>
  </si>
  <si>
    <t>Haksız Fiil Hukukunda Kusursuz Sorumluluk Halleri</t>
  </si>
  <si>
    <t>Strict Tort Liability</t>
  </si>
  <si>
    <t>ÖHK5121</t>
  </si>
  <si>
    <t>İş Güvencesi Hukuku</t>
  </si>
  <si>
    <t>Job Security Law</t>
  </si>
  <si>
    <t>ÖHK5122</t>
  </si>
  <si>
    <t>İş Hukukunda İspat</t>
  </si>
  <si>
    <t>Proof in Labor Law</t>
  </si>
  <si>
    <t>ÖHK5123</t>
  </si>
  <si>
    <t>İş Kazaları ve Meslek Hastalıkları</t>
  </si>
  <si>
    <t>Work Accident and Occupational Diseases</t>
  </si>
  <si>
    <t>ÖHK5124</t>
  </si>
  <si>
    <t>İşçilik Alacakları</t>
  </si>
  <si>
    <t>Labor Claims</t>
  </si>
  <si>
    <t>ÖHK5125</t>
  </si>
  <si>
    <t>İş Sözleşmesinin Haklı Nedenle Feshi</t>
  </si>
  <si>
    <t>Termination of the Employment Contract for Justified Reason</t>
  </si>
  <si>
    <t>ÖHK5126</t>
  </si>
  <si>
    <t>İş Hukukunda Müteselsil Sorumluluk</t>
  </si>
  <si>
    <t>Joint Liability in Labor Law</t>
  </si>
  <si>
    <t>ÖHK5127</t>
  </si>
  <si>
    <t>Bilişim ve Teknoloji Hukuku</t>
  </si>
  <si>
    <t>İt and Technology Law</t>
  </si>
  <si>
    <t>ÖZE8012</t>
  </si>
  <si>
    <t>Çoklu Yetersizliği Olan Bireylerin İletişim Becerileri</t>
  </si>
  <si>
    <t>Communication Skills of İndividuals with Multiple Disabilities</t>
  </si>
  <si>
    <t>Şule YANIK</t>
  </si>
  <si>
    <t>SYB8007</t>
  </si>
  <si>
    <t>SYB8008</t>
  </si>
  <si>
    <t>SYB8009</t>
  </si>
  <si>
    <t>Spor Organizasyonlarında Stratejik Yönetim</t>
  </si>
  <si>
    <t>Strategic Management in Sport Organizations</t>
  </si>
  <si>
    <t>Sporda Örgütsel Başarı</t>
  </si>
  <si>
    <t>Organizational Succes in Sport</t>
  </si>
  <si>
    <t>Spor Yönetiminde İnsan İlişkileri</t>
  </si>
  <si>
    <t>Human Relationships in Sport Management</t>
  </si>
  <si>
    <t>Hayri AYDOĞAN</t>
  </si>
  <si>
    <t>SNE5118</t>
  </si>
  <si>
    <t>Sayı Hissi ve Gelişimi</t>
  </si>
  <si>
    <t>Number Sense and İts Development</t>
  </si>
  <si>
    <t>SNE5119</t>
  </si>
  <si>
    <t>Farklılaştırılmış Öğretim Araştırmaları</t>
  </si>
  <si>
    <t>Differentiated İnstruction Research</t>
  </si>
  <si>
    <t>SNE6117</t>
  </si>
  <si>
    <t>Beceri, Değer ve Kavram Öğretiminde Alternatif Eğitim Uygulamaları</t>
  </si>
  <si>
    <t>Alternative Education Practices in Teaching Skills Values and Concepts</t>
  </si>
  <si>
    <t>SNE8019</t>
  </si>
  <si>
    <t>Eğitimde Bireysel Farklılıklar</t>
  </si>
  <si>
    <t>İndividual Differences in Education</t>
  </si>
  <si>
    <t>Ahmet GÜLAY</t>
  </si>
  <si>
    <t>İHUK8003</t>
  </si>
  <si>
    <t xml:space="preserve">Sahih Hadise Muhalefet ve Hanefiler </t>
  </si>
  <si>
    <t>Contradict Authentic Hadiths and Hanafis</t>
  </si>
  <si>
    <t>İHUK8004</t>
  </si>
  <si>
    <t>İHUK8005</t>
  </si>
  <si>
    <t>İHUK8006</t>
  </si>
  <si>
    <t>İHUK8007</t>
  </si>
  <si>
    <t>İHUK8008</t>
  </si>
  <si>
    <t>İHUK8009</t>
  </si>
  <si>
    <t xml:space="preserve">Doç. Dr. </t>
  </si>
  <si>
    <t>SBE8016</t>
  </si>
  <si>
    <t>Sosyal Bilgiler Eğitiminde Tarihsel Düşünme Becerileri</t>
  </si>
  <si>
    <t>Historical Thinking Skills in Social Studies Education</t>
  </si>
  <si>
    <t>SBE9006</t>
  </si>
  <si>
    <t>Sosyal Bilgiler Eğitiminde Beyin Temelli Öğrenme</t>
  </si>
  <si>
    <t>Brain Based Learning in Social Studies Education</t>
  </si>
  <si>
    <t>SBE9007</t>
  </si>
  <si>
    <t>SBE9008</t>
  </si>
  <si>
    <t>Sosyal Bilgiler Öğretiminde Müze ve Tarihi Mekanların Kullanımı</t>
  </si>
  <si>
    <t>Use of Museums And Historical Places in the Social Studies Education</t>
  </si>
  <si>
    <t>Yurttaş Okuryazarlığı</t>
  </si>
  <si>
    <t>Civic Literacy</t>
  </si>
  <si>
    <t>Osmanlıdan Cumhuriyete Eğitimde Yapısal Değişimler</t>
  </si>
  <si>
    <t>Structural Changes in Education from the Ottoman Empire to the Republic</t>
  </si>
  <si>
    <t>Sosyal Bilgiler ve Sivil Toplum</t>
  </si>
  <si>
    <t>Social Studies and Sivil Society</t>
  </si>
  <si>
    <t>SBE5117</t>
  </si>
  <si>
    <t>SBE5118</t>
  </si>
  <si>
    <t>İDE5107</t>
  </si>
  <si>
    <t>Yabancı Dil Eğitiminde Yapay Zeka</t>
  </si>
  <si>
    <t>Al and English Language Teaching</t>
  </si>
  <si>
    <t>FMSD5052</t>
  </si>
  <si>
    <t>STEAM Proje Yönetimi</t>
  </si>
  <si>
    <t>FMSD5105</t>
  </si>
  <si>
    <t>FMSD5106</t>
  </si>
  <si>
    <t>FMSD5107</t>
  </si>
  <si>
    <t>STEAM Eğitiminde Veri Analizi ve İstatistik</t>
  </si>
  <si>
    <t>STEAM Eğitiminde Robotik ve Kodlama</t>
  </si>
  <si>
    <t>STEAM Eğitiminde Disiplinlerarası Uygulamalar</t>
  </si>
  <si>
    <t>BTE6118</t>
  </si>
  <si>
    <t>Eğitimde Üretken Yapay Zekâ</t>
  </si>
  <si>
    <t>Generative Artificial İntelligence in education</t>
  </si>
  <si>
    <t>Münevver ÖZDEMİR</t>
  </si>
  <si>
    <t>RPD5137</t>
  </si>
  <si>
    <t>Travma ve Disosiyasyon</t>
  </si>
  <si>
    <t>Trauma and Dissociation</t>
  </si>
  <si>
    <t>HIR5114</t>
  </si>
  <si>
    <t>HIR5115</t>
  </si>
  <si>
    <t>Reklam Etkileri</t>
  </si>
  <si>
    <t>Advertising Effects</t>
  </si>
  <si>
    <t>Reklamda Anlam İnşası ve Analizi</t>
  </si>
  <si>
    <t>Meaning Construction and Analysis in Advertising</t>
  </si>
  <si>
    <t>HIR8014</t>
  </si>
  <si>
    <t>HIR8015</t>
  </si>
  <si>
    <t>Reklam Yaratıcılığı Kuramları</t>
  </si>
  <si>
    <t>Theories of Advertising Creativity</t>
  </si>
  <si>
    <t>Çağdaş Reklamcılık</t>
  </si>
  <si>
    <t>Contemporary Advertising</t>
  </si>
  <si>
    <t>Murat TOPAL</t>
  </si>
  <si>
    <t>HIR6112</t>
  </si>
  <si>
    <t>HIR6113</t>
  </si>
  <si>
    <t>Kültürel Temsiller, Kimlik ve Reklam</t>
  </si>
  <si>
    <t>Cultural Representations, Identity, and Advertising</t>
  </si>
  <si>
    <t>Toplumsal Cinsiyet Tartışmaları</t>
  </si>
  <si>
    <t>Debates on Gender</t>
  </si>
  <si>
    <t>Ders Kodu</t>
  </si>
  <si>
    <t>Ders Adı</t>
  </si>
  <si>
    <t>Türü</t>
  </si>
  <si>
    <t>RSM5139</t>
  </si>
  <si>
    <t>RSM5140</t>
  </si>
  <si>
    <t>RSM5141</t>
  </si>
  <si>
    <t>RSM5142</t>
  </si>
  <si>
    <t>Sanat, Toplum ve Uzam</t>
  </si>
  <si>
    <t>Art, Society and Spac</t>
  </si>
  <si>
    <t>Metinsel Yorumlama Resim Atölyesi</t>
  </si>
  <si>
    <t>Textual Interpretation Painting Workshop</t>
  </si>
  <si>
    <t>İmgelem Atölyesi</t>
  </si>
  <si>
    <t>Imagination Workshop</t>
  </si>
  <si>
    <t>Çağdaş Sanatta Yeniden Üretim</t>
  </si>
  <si>
    <t>Reproduction in Contemporary Art</t>
  </si>
  <si>
    <t>RSM8018</t>
  </si>
  <si>
    <t>RSM8019</t>
  </si>
  <si>
    <t xml:space="preserve">Resim Sanatında Anlatım </t>
  </si>
  <si>
    <t>Meaning in the Art of Painting</t>
  </si>
  <si>
    <t>Görsel Kültür ve Toplum</t>
  </si>
  <si>
    <t>Visual Culture and Society</t>
  </si>
  <si>
    <t>Bihter AKYOL DAYİ</t>
  </si>
  <si>
    <t>Prof. Dr. Muammer ÇALIK</t>
  </si>
  <si>
    <t>Dr. Öğr. Üyesi Yasin ÖZTÜRK</t>
  </si>
  <si>
    <t>Prof. Dr. Tolga ERDOĞAN</t>
  </si>
  <si>
    <t>Türkiye’nin Sosyo-Kültürel Yapısı</t>
  </si>
  <si>
    <t>TÜE9007</t>
  </si>
  <si>
    <t>Dil Becerilerinin Ölçülmesi</t>
  </si>
  <si>
    <t>Assessment of Language Skills</t>
  </si>
  <si>
    <t>YBS5111</t>
  </si>
  <si>
    <t>BEDEN EĞİTİMİ VE SPOR (DR)</t>
  </si>
  <si>
    <t>BİLGİSAYAR VE ÖĞRETİM TEKNOLOJİLERİ EĞİTİMİ (DR)</t>
  </si>
  <si>
    <t>REHBERLİK VE PSİKOLOJİK DANIŞMANLIK (DR)</t>
  </si>
  <si>
    <t>MÜZİK EĞİTİMİ (DR)</t>
  </si>
  <si>
    <t>HALKLA İLİŞKİLER VE REKLAMCILIK (DR)</t>
  </si>
  <si>
    <t>BİYOLOJİ EĞİTİMİ (DR)</t>
  </si>
  <si>
    <t>FEN BİLGİSİ EĞİTİMİ (DR)</t>
  </si>
  <si>
    <t>FİZİK EĞİTİMİ (DR)</t>
  </si>
  <si>
    <t>KİMYA EĞİTİMİ (DR)</t>
  </si>
  <si>
    <t>MATEMATİK EĞİTİMİ (DR)</t>
  </si>
  <si>
    <t>SINIF EĞİTİMİ (DR)</t>
  </si>
  <si>
    <t>SOSYAL BİLGİLER EĞİTİMİ (DR)</t>
  </si>
  <si>
    <t>TÜRKÇE EĞİTİMİ (DR)</t>
  </si>
  <si>
    <t>KAMU HUKUKU (DR) (ONDOKUZ MAYIS ÜNİV.ORTAK)</t>
  </si>
  <si>
    <t>KAMU HUKUKU (YL) (TEZSİZ) (İÖ)</t>
  </si>
  <si>
    <t>ÖZEL HUKUK (YL) (TEZSİZ) (İÖ)</t>
  </si>
  <si>
    <t>BEDEN EĞİTİMİ VE SPOR (YL) (TEZLİ)</t>
  </si>
  <si>
    <t>BEDEN EĞİTİMİ VE SPOR ÖĞRETMENLİĞİ (YL) (TEZLİ)</t>
  </si>
  <si>
    <t>BİLGİSAYAR VE ÖĞRETİM TEKNOLOJİLERİ EĞİTİMİ (YL) (TEZLİ)</t>
  </si>
  <si>
    <t>EĞİTİM YÖNETİMİ (YL) (TEZLİ)</t>
  </si>
  <si>
    <t>REHBERLİK VE PSİKOLOJİK DANIŞMANLIK (YL) (TEZLİ)</t>
  </si>
  <si>
    <t>FELSEFE VE DİN BİLİMLERİ (YL) (TEZLİ)</t>
  </si>
  <si>
    <t>GAZETECİLİK (YL) (TEZLİ)</t>
  </si>
  <si>
    <t>MÜZİK EĞİTİMİ (YL) (TEZLİ)</t>
  </si>
  <si>
    <t>RESİM İŞ EĞİTİMİ (YL) (TEZLİ)</t>
  </si>
  <si>
    <t>HALKLA İLİŞKİLER VE REKLAMCILIK (YL) (TEZLİ)</t>
  </si>
  <si>
    <t>KAMU HUKUKU (YL) (TEZLİ)</t>
  </si>
  <si>
    <t>BİYOLOJİ EĞİTİMİ (YL) (TEZLİ)</t>
  </si>
  <si>
    <t>FEN BİLGİSİ EĞİTİMİ (YL) (TEZLİ)</t>
  </si>
  <si>
    <t>FİZİK EĞİTİMİ (YL) (TEZLİ)</t>
  </si>
  <si>
    <t>KİMYA EĞİTİMİ (YL) (TEZLİ)</t>
  </si>
  <si>
    <t>MATEMATİK EĞİTİMİ (YL) (TEZLİ)</t>
  </si>
  <si>
    <t>MÜZİKOLOJİ (YL) (TEZLİ)</t>
  </si>
  <si>
    <t>RESİM (YL) (TEZLİ)</t>
  </si>
  <si>
    <t>SINIF ÖĞRETMENLİĞİ EĞİTİMİ (YL) (TEZLİ)</t>
  </si>
  <si>
    <t>TEMEL İSLAM BİLİMLERİ (YL) (TEZLİ)</t>
  </si>
  <si>
    <t>COĞRAFYA EĞİTİMİ (YL) (TEZLİ)</t>
  </si>
  <si>
    <t>SOSYAL BİLGİLER EĞİTİMİ (YL) (TEZLİ)</t>
  </si>
  <si>
    <t>TARİH ÖĞRETMENLİĞİ (YL) (TEZLİ)</t>
  </si>
  <si>
    <t>TÜRKÇE EĞİTİMİ (YL) (TEZLİ)</t>
  </si>
  <si>
    <t>ÖZEL EĞİTİM (YL) (TEZLİ)</t>
  </si>
  <si>
    <t>HAREKET VE ANTRENMAN BİLİMLERİ (YL) (TEZLİ)</t>
  </si>
  <si>
    <t>SPOR YÖNETİM BİLİMLERİ (YL) (TEZLİ)</t>
  </si>
  <si>
    <t>EĞİTİM PROGRAMLARI VE ÖĞRETİM (YL) (TEZLİ)</t>
  </si>
  <si>
    <t>MÜZİK (YL) (TEZLİ)</t>
  </si>
  <si>
    <t>İNGİLİZ DİLİ EĞİTİMİ (YL) (TEZLİ)</t>
  </si>
  <si>
    <t>İSLAM TARİHİ (YL) (TEZLİ)</t>
  </si>
  <si>
    <t>İSLAM HUKUKU (YL) (TEZLİ)</t>
  </si>
  <si>
    <t>FEN TEKNOLOJİ MÜHENDİSLİK SANAT VE MATEMATİK (STEAM) EĞİTİMİ (YL) (TEZLİ)</t>
  </si>
  <si>
    <t>ÖZEL HUKUK (YL) (TEZLİ)</t>
  </si>
  <si>
    <t>YÖNETİM BİLİŞİM SİSTEMLERİ (YL) (TEZLİ)</t>
  </si>
  <si>
    <t>EĞİTİM YÖNETİMİ (YL) (TEZSİZ) (UZAKTAN ÖĞRETİM)</t>
  </si>
  <si>
    <t>HALKLA İLİŞKİLER  VE REKLAMCILIK (YL) (TEZSİZ) (UZAKTAN EĞİTİM)</t>
  </si>
  <si>
    <t>SINIF ÖĞRETMENLİĞİ EĞİTİMİ (YL) (TEZSİZ) (UZAKTAN ÖĞRETİM)</t>
  </si>
  <si>
    <t>TÜRKÇE EĞİTİMİ (YL) (TEZSİZ) (UZAKTAN EĞİTİM)</t>
  </si>
  <si>
    <t>BİLGİSAYAR VE ÖĞRETİM TEKNOLOJİLERİ EĞİTİMİ (YL) (TEZSİZ) (UZAKTAN ÖĞRETİM)</t>
  </si>
  <si>
    <t>DİN KÜLTÜRÜ VE AHLAK BİLGİSİ EĞİTİMİ (YL) (TEZSİZ) (UZAKTAN EĞİTİM)</t>
  </si>
  <si>
    <t>MATEMATİK EĞİTİMİ (YL) (TEZSİZ) (UZAKTAN EĞİTİM)</t>
  </si>
  <si>
    <t>(TEZSİZ) (İÖ)</t>
  </si>
  <si>
    <t>(TEZSİZ) (UZAKTAN ÖĞRETİM)</t>
  </si>
  <si>
    <t>(DR)</t>
  </si>
  <si>
    <t>(YL) (TEZLİ)</t>
  </si>
  <si>
    <t>Progranm Türü</t>
  </si>
  <si>
    <t>Bağlı Olduğu Anabilim Dalı</t>
  </si>
  <si>
    <t>Program Adı ve Türü</t>
  </si>
  <si>
    <t>G</t>
  </si>
  <si>
    <t>Aktif/Pasif</t>
  </si>
  <si>
    <t>Aktif</t>
  </si>
  <si>
    <t>Pasif</t>
  </si>
  <si>
    <t>KISA AD</t>
  </si>
  <si>
    <t>BES</t>
  </si>
  <si>
    <t>BÖTE</t>
  </si>
  <si>
    <t>EBL</t>
  </si>
  <si>
    <t>GSE</t>
  </si>
  <si>
    <t>MFBE</t>
  </si>
  <si>
    <t>TEM</t>
  </si>
  <si>
    <t>TSB</t>
  </si>
  <si>
    <t>ANTE</t>
  </si>
  <si>
    <t>EĞBL</t>
  </si>
  <si>
    <t>FDBL</t>
  </si>
  <si>
    <t>İTS</t>
  </si>
  <si>
    <t>MZKJ</t>
  </si>
  <si>
    <t>ÖZEĞT</t>
  </si>
  <si>
    <t>SPY</t>
  </si>
  <si>
    <t>TİBL</t>
  </si>
  <si>
    <t>YDİL</t>
  </si>
  <si>
    <t>Bağlı Olduğu Fakülte</t>
  </si>
  <si>
    <t>Spor Bilimleri</t>
  </si>
  <si>
    <t>Fatih Eğitim</t>
  </si>
  <si>
    <t>İlahiyat</t>
  </si>
  <si>
    <t>Güzel Sanatlar ve Tasarım</t>
  </si>
  <si>
    <t>Hukuk</t>
  </si>
  <si>
    <t>İletişim</t>
  </si>
  <si>
    <t>SPOR BİLİMLERİ</t>
  </si>
  <si>
    <t>FATİH EĞİTİM</t>
  </si>
  <si>
    <t>İLETİŞİM</t>
  </si>
  <si>
    <t>HUKUK</t>
  </si>
  <si>
    <t>İLAHİYAT</t>
  </si>
  <si>
    <t>DİSİPLİLERARASI</t>
  </si>
  <si>
    <t>D. KONSERVATUAR</t>
  </si>
  <si>
    <t>GÜZEL SANATLAR VE TASARIM</t>
  </si>
  <si>
    <t>YABANCI DİLLER YO</t>
  </si>
  <si>
    <t>UYGULAMALI BİLİMLER YO</t>
  </si>
  <si>
    <t>bhr</t>
  </si>
  <si>
    <t>Unvanı</t>
  </si>
  <si>
    <t>TEKRAR</t>
  </si>
  <si>
    <t>Adı ve Soyadı</t>
  </si>
  <si>
    <t>Üniversitesi</t>
  </si>
  <si>
    <t>Fakültesi</t>
  </si>
  <si>
    <t>Anabilim Dalı</t>
  </si>
  <si>
    <t>İstasyona</t>
  </si>
  <si>
    <t>1</t>
  </si>
  <si>
    <t>3</t>
  </si>
  <si>
    <t>Trabzon</t>
  </si>
  <si>
    <t>Spor Yöneticiliği</t>
  </si>
  <si>
    <t>Engin ERŞEN</t>
  </si>
  <si>
    <t>Rekreasyon</t>
  </si>
  <si>
    <t>H. Mehmet TUNÇKOL</t>
  </si>
  <si>
    <t>Halit SUİÇMEZ</t>
  </si>
  <si>
    <t>Antrenörlük Eğitimi</t>
  </si>
  <si>
    <t>Olcay MÜLAZIMOĞLU</t>
  </si>
  <si>
    <t>Rasim KALE</t>
  </si>
  <si>
    <t>Bülent ŞAHİN</t>
  </si>
  <si>
    <t>Ertuğrul SESLİ</t>
  </si>
  <si>
    <t>Aydın KILIÇASLAN</t>
  </si>
  <si>
    <t>Coğrfaya Eğitimi</t>
  </si>
  <si>
    <t>Fazlı SOLMAZ</t>
  </si>
  <si>
    <t>İdris ENGİN</t>
  </si>
  <si>
    <t>Mehmet OKUTAN</t>
  </si>
  <si>
    <t>Hakan Şevki AYVACI</t>
  </si>
  <si>
    <t>Hava İPEK AKBULUT</t>
  </si>
  <si>
    <t>Şule BAHÇECİ</t>
  </si>
  <si>
    <t>Eğitim Programları ve Öğretimi</t>
  </si>
  <si>
    <t>Işıl Güneş MODİRİ DİLEK</t>
  </si>
  <si>
    <t>Meral BEŞKEN ERGİŞİ</t>
  </si>
  <si>
    <t>Okul Öncesi Eğitimi</t>
  </si>
  <si>
    <t>Yasin ÖZTÜRK</t>
  </si>
  <si>
    <t>Seda GAYRETLİ AYDIN</t>
  </si>
  <si>
    <t>YUSIF ALIZADE</t>
  </si>
  <si>
    <t>Mansur CAFEROV</t>
  </si>
  <si>
    <t>Prf. Dr.</t>
  </si>
  <si>
    <t>Resim-İş Eğitimi</t>
  </si>
  <si>
    <t>Mustafa IŞIK</t>
  </si>
  <si>
    <t>Yrd. Doç.</t>
  </si>
  <si>
    <t>Selçuk DUMANOĞLU</t>
  </si>
  <si>
    <t>Tuba AYDOĞDU İSKENDEROĞLU</t>
  </si>
  <si>
    <t>Sınıf Öğretmenliği Eğitimi (Dr, İlköğretim Matematik Eğitimi)</t>
  </si>
  <si>
    <t>Gizem BENGİÇ ÇOLAK</t>
  </si>
  <si>
    <t>Ahmed NİYAZOV</t>
  </si>
  <si>
    <t>Dua'a MAHMOUD ABED FINO</t>
  </si>
  <si>
    <t>Necmi SARI</t>
  </si>
  <si>
    <t>Muhammet Muhsin KALKIŞIM</t>
  </si>
  <si>
    <t>Türk Dili ve Edebiyatı Eğitimi</t>
  </si>
  <si>
    <t>Semra ÇİNEMRE</t>
  </si>
  <si>
    <t>Muzaffer AYAZ</t>
  </si>
  <si>
    <t>Ali TEKİN</t>
  </si>
  <si>
    <t>Fatih TOPALOĞLU</t>
  </si>
  <si>
    <t>Şule YÜKSEL ÖZMEN</t>
  </si>
  <si>
    <t>Devlet Konservatuarı</t>
  </si>
  <si>
    <t>Ayşegül ERGENE</t>
  </si>
  <si>
    <t>Müzik</t>
  </si>
  <si>
    <t>Esin GHADİANİ</t>
  </si>
  <si>
    <t>Nazihan URSAVAŞ</t>
  </si>
  <si>
    <t>Eğitim</t>
  </si>
  <si>
    <t>Okul Öncesi Eğitimi (Dr, Biyoloji Eğitimi)</t>
  </si>
  <si>
    <t>ALİ GÜL</t>
  </si>
  <si>
    <t>Burcu KALKANOĞLU</t>
  </si>
  <si>
    <t>Cansu TOSUN</t>
  </si>
  <si>
    <t>İktisadi, İdari ve Sosyal Bilimler</t>
  </si>
  <si>
    <t>Psikoloji</t>
  </si>
  <si>
    <t>Yaşar Selçuk ERBAŞ</t>
  </si>
  <si>
    <t>Mehtap KOT</t>
  </si>
  <si>
    <t>Pınar Yaşar HAYAL</t>
  </si>
  <si>
    <t>Hülya BALABAN</t>
  </si>
  <si>
    <t>Mehmet Kayhan KURTULDU</t>
  </si>
  <si>
    <t>Salih AKYILDIZ</t>
  </si>
  <si>
    <t>Abdülkerim MALKOÇ</t>
  </si>
  <si>
    <t>Yurdagül GÜNAL</t>
  </si>
  <si>
    <t>Eğitimde Ölçme ve Değerlendirme</t>
  </si>
  <si>
    <t>Uğur ASLAN</t>
  </si>
  <si>
    <t>Kamil Onur KARATAŞ</t>
  </si>
  <si>
    <t>Emine Merve SEÇKİN HATAY</t>
  </si>
  <si>
    <t>MERVE GANGAL</t>
  </si>
  <si>
    <t>Sırrı Cem DİNÇ</t>
  </si>
  <si>
    <t>Emrah ERGENE</t>
  </si>
  <si>
    <t>İbrahim ÇOLAK</t>
  </si>
  <si>
    <t>Hareket ve Antreman Bilimleri</t>
  </si>
  <si>
    <t>Koray İLGAR</t>
  </si>
  <si>
    <t>Cenk Önder ÖZEN</t>
  </si>
  <si>
    <t>Sınıf Eğitimi</t>
  </si>
  <si>
    <t>Servet ÇELİK</t>
  </si>
  <si>
    <t>Şakire ERBAY ÇETİNKAYA</t>
  </si>
  <si>
    <t>Bilal KARACA</t>
  </si>
  <si>
    <t>Handan ÇELİK</t>
  </si>
  <si>
    <t>Gökhan ÇEPNİ</t>
  </si>
  <si>
    <t>Ayşe DURMUŞ</t>
  </si>
  <si>
    <t>Gamze TUTİ</t>
  </si>
  <si>
    <t>Aygün ÖZSALİH</t>
  </si>
  <si>
    <t>Onur KARABİBER</t>
  </si>
  <si>
    <t>Dede Korkut Eğitim</t>
  </si>
  <si>
    <t>Samet ŞENEL</t>
  </si>
  <si>
    <t>İslam Tarihi ve Sanatları</t>
  </si>
  <si>
    <t>Eyüp ÖZTÜRK</t>
  </si>
  <si>
    <t>Mehtap AYDIN KAİM</t>
  </si>
  <si>
    <t>YASEMİN KARSANTIK</t>
  </si>
  <si>
    <t>Hakkı Mert DOĞU</t>
  </si>
  <si>
    <t>Tuğba BAHÇEKAPILI ÖZDEMİR</t>
  </si>
  <si>
    <t>Adem SÜNGER</t>
  </si>
  <si>
    <t>Emrah ÇETİN</t>
  </si>
  <si>
    <t>Gizem ZURNACI</t>
  </si>
  <si>
    <t>Hilal YENER KULBAY</t>
  </si>
  <si>
    <t>Mehmet KOKOÇ</t>
  </si>
  <si>
    <t>Uygulamalı Bilimler Yüksekokulu</t>
  </si>
  <si>
    <t>Yönetim Bilişim Sistemleri (Dr:BÖTE)</t>
  </si>
  <si>
    <t>Önder TOPAL</t>
  </si>
  <si>
    <t>Ayşe ASİLTÜRK</t>
  </si>
  <si>
    <t>Yönetim Bilişim Sistemleri (Dr:İşletme)</t>
  </si>
  <si>
    <t>BÜŞRA AKDOĞAN</t>
  </si>
  <si>
    <t>Salih ÖZKAN</t>
  </si>
  <si>
    <t>Ali Said YAZICI</t>
  </si>
  <si>
    <t>Erdi TOKUL</t>
  </si>
  <si>
    <t>Bahadır Burak SOLAK</t>
  </si>
  <si>
    <t>Bihter AKYOL DAYI</t>
  </si>
  <si>
    <t>Halide KARABİBER</t>
  </si>
  <si>
    <t>Sabiha KAYA</t>
  </si>
  <si>
    <t>Rekreasyon (Dr,Bes)</t>
  </si>
  <si>
    <t>Görevlendirme Yazılacak Yer</t>
  </si>
  <si>
    <t>Proframı</t>
  </si>
  <si>
    <t>Açıklama</t>
  </si>
  <si>
    <t>a</t>
  </si>
  <si>
    <t>Açıldığı</t>
  </si>
  <si>
    <t xml:space="preserve">Kaç kez </t>
  </si>
  <si>
    <t>Uğur Cihat SAKARYA</t>
  </si>
  <si>
    <t>Gökhan ALTINBAŞ</t>
  </si>
  <si>
    <t>Cemil HAKYEMEZ</t>
  </si>
  <si>
    <t>Saim OCAK</t>
  </si>
  <si>
    <t>Saim Ocak</t>
  </si>
  <si>
    <t>Saliha Cevher</t>
  </si>
  <si>
    <t>Cemil OSMANOĞLU</t>
  </si>
  <si>
    <t>Miraç ÇELİK</t>
  </si>
  <si>
    <t>Ahmet TAŞ</t>
  </si>
  <si>
    <t>Yönetim Bilişim Sistemleri</t>
  </si>
  <si>
    <t>FDİBU5555</t>
  </si>
  <si>
    <t>Ahlak ve İnanç Problemleri</t>
  </si>
  <si>
    <t xml:space="preserve">SPOR BİLİŞİMİ DİSİPLİNLERARASI </t>
  </si>
  <si>
    <t>FELSEFE VE DİN BİLİMLERİ ANABİLİM DALI </t>
  </si>
  <si>
    <t>TEMEL İSLAM BİLİMLERİ ANABİLİM DALI</t>
  </si>
  <si>
    <t>SİYASET BİLİMİ VE KAMU YÖNETİMİ ANABİLİM DALI</t>
  </si>
  <si>
    <t>SPB5001</t>
  </si>
  <si>
    <t>SPB5050</t>
  </si>
  <si>
    <t>SPB5051</t>
  </si>
  <si>
    <t>Spor Bilişimine Giriş</t>
  </si>
  <si>
    <t>SPB5052</t>
  </si>
  <si>
    <t>Temel Programlama</t>
  </si>
  <si>
    <t>SPB5100</t>
  </si>
  <si>
    <t>Spor Matematiği</t>
  </si>
  <si>
    <t>SPB5101</t>
  </si>
  <si>
    <t>Sporda Sanal Gerçeklik Uygulamaları</t>
  </si>
  <si>
    <t>SPB5102</t>
  </si>
  <si>
    <t>Uygulamalı Veri Yönetimi ve Madenciliği</t>
  </si>
  <si>
    <t>SPB5103</t>
  </si>
  <si>
    <t>İstatistiksel Analiz Yöntemleri</t>
  </si>
  <si>
    <t>SPB5104</t>
  </si>
  <si>
    <t>Giyilebilir Cihaz Tasarımı</t>
  </si>
  <si>
    <t>SPB5105</t>
  </si>
  <si>
    <t>Sporda Dijital Dönüşüm</t>
  </si>
  <si>
    <t>SPB5106</t>
  </si>
  <si>
    <t>Dijital Egzersiz Bilimi ve Performans İzleme</t>
  </si>
  <si>
    <t>SPB5107</t>
  </si>
  <si>
    <t>Sporda İnsan Mekaniği Ölçüm Teknolojileri</t>
  </si>
  <si>
    <t>SPB5108</t>
  </si>
  <si>
    <t>Kişiselleştirilmiş Antrenman Tasarımı</t>
  </si>
  <si>
    <t>SPB5000</t>
  </si>
  <si>
    <t>Digital Exercise Science and Performance Monitoring</t>
  </si>
  <si>
    <t>Wearable Device Design</t>
  </si>
  <si>
    <t>Personalized Training Design</t>
  </si>
  <si>
    <t>Introduction to Sport Informatics</t>
  </si>
  <si>
    <t>Mathematics of sports</t>
  </si>
  <si>
    <t>Measurement Technologies in Human Mechanics in Sports</t>
  </si>
  <si>
    <t>Applications of Virtual Reality in Sports</t>
  </si>
  <si>
    <t>Fundamentals of Programming</t>
  </si>
  <si>
    <t>Applied Data Management and Data Mining</t>
  </si>
  <si>
    <t>Statistical Analysis Methods</t>
  </si>
  <si>
    <t> Digital Transformation in Sports</t>
  </si>
  <si>
    <t>SPOR BİLİŞİMİ DİSİPLİNLERARASI (YL) (TEZLİ)</t>
  </si>
  <si>
    <t>SPB</t>
  </si>
  <si>
    <t>DİN EĞİTİMİ (YL) (TEZLİ)</t>
  </si>
  <si>
    <t>TEFSİR (YL) (TEZLİ)</t>
  </si>
  <si>
    <t>DNE</t>
  </si>
  <si>
    <t>DNE5000</t>
  </si>
  <si>
    <t>DNE5001</t>
  </si>
  <si>
    <t>DNE5050</t>
  </si>
  <si>
    <t>DNE5051</t>
  </si>
  <si>
    <t>DNE5100</t>
  </si>
  <si>
    <t>DNE5101</t>
  </si>
  <si>
    <t>DNE5102</t>
  </si>
  <si>
    <t>DNE5103</t>
  </si>
  <si>
    <t>DNE5104</t>
  </si>
  <si>
    <t>DNE5105</t>
  </si>
  <si>
    <t>DNE5106</t>
  </si>
  <si>
    <t>DNE5107</t>
  </si>
  <si>
    <t>Sosyal Bilimlerde Nitel ve Karma Araştırma</t>
  </si>
  <si>
    <t>Qualitative and Mixed Research in Social Sciences</t>
  </si>
  <si>
    <t>Din Eğitimi Biliminin Kuramsal Temelleri</t>
  </si>
  <si>
    <t>Theoretical Foundations of Religious Education</t>
  </si>
  <si>
    <t>Örgün Din Eğitimi</t>
  </si>
  <si>
    <t>Formal Religious Education</t>
  </si>
  <si>
    <t>Gelişim Dönemlerine Göre Din Eğitimi</t>
  </si>
  <si>
    <t>Religious Education According to Developmental Periods</t>
  </si>
  <si>
    <t>Non-formal Religious Education</t>
  </si>
  <si>
    <t>Contemporary Issues in Religious Education</t>
  </si>
  <si>
    <t>Dünyada Din Eğitimi Uygulamaları</t>
  </si>
  <si>
    <t>Religious Education Practices Around the World</t>
  </si>
  <si>
    <t>TFS5000</t>
  </si>
  <si>
    <t>TFS5001</t>
  </si>
  <si>
    <t>TFS5050</t>
  </si>
  <si>
    <t>TFS5051</t>
  </si>
  <si>
    <t>TFS5100</t>
  </si>
  <si>
    <t>TFS5101</t>
  </si>
  <si>
    <t>TFS5102</t>
  </si>
  <si>
    <t>TFS5103</t>
  </si>
  <si>
    <t>TFS5104</t>
  </si>
  <si>
    <t>TFS5105</t>
  </si>
  <si>
    <t>TFS5106</t>
  </si>
  <si>
    <t>TFS5107</t>
  </si>
  <si>
    <t>TFS</t>
  </si>
  <si>
    <t>SİYASET BİLİMİ VE KAMU YÖNETİMİ (YL) (TEZLİ)</t>
  </si>
  <si>
    <t>SBKY5000</t>
  </si>
  <si>
    <t>SBKY5001</t>
  </si>
  <si>
    <t>SBKY5050</t>
  </si>
  <si>
    <t>Scientific Research and Publicatlon Ethichs</t>
  </si>
  <si>
    <t>SBKY5051</t>
  </si>
  <si>
    <t>Karşılaştırmalı Siyaset</t>
  </si>
  <si>
    <t>Comparative Politics</t>
  </si>
  <si>
    <t>SBKY5100</t>
  </si>
  <si>
    <t>Çağdaş Örgüt Kuramları</t>
  </si>
  <si>
    <t>Contemporary Organizational Theories</t>
  </si>
  <si>
    <t>SBKY5101</t>
  </si>
  <si>
    <t>Kamu Yönetiminin Tarihsel Gelişimi</t>
  </si>
  <si>
    <t>Historical Development of Public Administration</t>
  </si>
  <si>
    <t>SBKY5102</t>
  </si>
  <si>
    <t>Siyaset Teorileri</t>
  </si>
  <si>
    <t>Political Theories</t>
  </si>
  <si>
    <t>SBKY5103</t>
  </si>
  <si>
    <t>Cumhuriyet Tarihinde Siyasal Partiler</t>
  </si>
  <si>
    <t>Political Parties in the History of the Republic</t>
  </si>
  <si>
    <t>SBKY5104</t>
  </si>
  <si>
    <t>Küresel Siyaset ve Uluslararası Örgütler</t>
  </si>
  <si>
    <t>Global Politics and International Organizations</t>
  </si>
  <si>
    <t>SBKY5105</t>
  </si>
  <si>
    <t>Çatışma ve Barış Çalışmaları</t>
  </si>
  <si>
    <t>Conflict and Peace Studies</t>
  </si>
  <si>
    <t>SBKY5106</t>
  </si>
  <si>
    <t>Kentsel Yenileme Uygulamaları</t>
  </si>
  <si>
    <t>Urban Renewal Practices</t>
  </si>
  <si>
    <t>SBKY5107</t>
  </si>
  <si>
    <t>Kent ve Döngüsel Ekonomi</t>
  </si>
  <si>
    <t>City and Clrcular Economy</t>
  </si>
  <si>
    <t>SBKY</t>
  </si>
  <si>
    <t>Pedagogical Approaches in Teaching Basic Religious Subjects</t>
  </si>
  <si>
    <t>FDİBU5556</t>
  </si>
  <si>
    <t>Güncel Gelişmeler Karşısında Ahlak ve Değerler Eğitimi</t>
  </si>
  <si>
    <t>Morality and Values Education in the Context of Current Developments</t>
  </si>
  <si>
    <t>FDİBU5557</t>
  </si>
  <si>
    <t>Temel Dini Konuların Öğretiminde Pedagojik Yaklaşımlar</t>
  </si>
  <si>
    <t>Enstitü Kurulu</t>
  </si>
  <si>
    <t>Nagihan MAZLUM</t>
  </si>
  <si>
    <t>FDİB5137</t>
  </si>
  <si>
    <t>İşrak Felsefesine Giriş</t>
  </si>
  <si>
    <t>Introduction to IIIuminationist Philosophy</t>
  </si>
  <si>
    <t>İTH8000</t>
  </si>
  <si>
    <t>Erken Dönem Osmanlıda Din</t>
  </si>
  <si>
    <t>Religion in the Early Ottoman Period</t>
  </si>
  <si>
    <t>İTH8001</t>
  </si>
  <si>
    <t>İTH8002</t>
  </si>
  <si>
    <t>İTH8003</t>
  </si>
  <si>
    <t>İTH8004</t>
  </si>
  <si>
    <t>İTH8005</t>
  </si>
  <si>
    <t>Osmanlıda Mehdilik Hareketleri</t>
  </si>
  <si>
    <t>Messianic Movements in the Ottoman Empire</t>
  </si>
  <si>
    <t>Türk İslam Kültüründe Gülbank</t>
  </si>
  <si>
    <t>Gulbank in Turkish-Islamic Culture</t>
  </si>
  <si>
    <t>Türk İslam Tarihi Metinlerinde Edebi Unsurlar</t>
  </si>
  <si>
    <t>Literary Elements in Turkish Islamic History Texts</t>
  </si>
  <si>
    <t>İslam Kültüründe Tercüme Hareketleri</t>
  </si>
  <si>
    <t>Translation Movements in Islamic Culture</t>
  </si>
  <si>
    <t>Erken Dönem İslam Tıp Tarihi</t>
  </si>
  <si>
    <t>Early Islamic Medical History</t>
  </si>
  <si>
    <t>KHK5146</t>
  </si>
  <si>
    <t>KHK5147</t>
  </si>
  <si>
    <t>KHK5148</t>
  </si>
  <si>
    <t>İdari Yargılama Usulünde İspat</t>
  </si>
  <si>
    <t>Proof in Administrative Jurisdiction Procedure</t>
  </si>
  <si>
    <t>Tıp Ceza hukuku</t>
  </si>
  <si>
    <t>Medical Criminal Law</t>
  </si>
  <si>
    <t>Cinsel Özgürlüğe Karşı Suçlar</t>
  </si>
  <si>
    <t>Sexual Offences in Criminal Law</t>
  </si>
  <si>
    <t>KHK8028</t>
  </si>
  <si>
    <t>KHK8029</t>
  </si>
  <si>
    <t>KHK8030</t>
  </si>
  <si>
    <t>KHK8031</t>
  </si>
  <si>
    <t>KHK8032</t>
  </si>
  <si>
    <t>KHK8033</t>
  </si>
  <si>
    <t>Kültür ve Tabiat Varlıklarını Koruma Hukuku</t>
  </si>
  <si>
    <t>Law on the Protection of Culturel and Naturel Assets</t>
  </si>
  <si>
    <t>Sayıştay Hukuku</t>
  </si>
  <si>
    <t>Law of the Court of Accounts</t>
  </si>
  <si>
    <t>Ceza Hukukunda Sürüş Otomasyon Sistemleri</t>
  </si>
  <si>
    <t>Driving Automation Systems in Criminal Law</t>
  </si>
  <si>
    <t>Ceza Hukukunda Önemsizlik</t>
  </si>
  <si>
    <t>İnsignificance in Criminal Law</t>
  </si>
  <si>
    <t>İdari Yargılama  Hukukunda Re'sen Araştırma İlkesi</t>
  </si>
  <si>
    <t>İdarenin Sağlık Hizmetlerinden Kaynaklanan Sorumluluğu</t>
  </si>
  <si>
    <t>Liability of the Administration Arising from Health Services</t>
  </si>
  <si>
    <t>The Principle of Ex Officio Examination in Administrative Jurisdiction</t>
  </si>
  <si>
    <t>Büşra AKDOĞAN</t>
  </si>
  <si>
    <t>FBE5121</t>
  </si>
  <si>
    <t>Karma Yöntem Tasarım Süreçleri ve Uygulamaları</t>
  </si>
  <si>
    <t>Mixed Method Design Processes and Apligations</t>
  </si>
  <si>
    <t>Fen Bilgisi Eğitiminde Farklılaştırılmış Öğretim</t>
  </si>
  <si>
    <t>Differentiated Intruction in Science Education</t>
  </si>
  <si>
    <t>FBE9014</t>
  </si>
  <si>
    <t>MTE9012</t>
  </si>
  <si>
    <t>MTE9013</t>
  </si>
  <si>
    <t>MTE9014</t>
  </si>
  <si>
    <t>MTE9015</t>
  </si>
  <si>
    <t>Matematik Eğitiminde Problem Çözme ve Problem Kurma: Güncel Araştırmalar ve Uygulamalar</t>
  </si>
  <si>
    <t>Problem Solving and Problem Posing in Mathematic Education:Contemporary, Researc and Practice</t>
  </si>
  <si>
    <t>Matematik Eğitiminin Disiplin Ötesi Bütünleşik Yaklaşımları</t>
  </si>
  <si>
    <t>Integrated Approaches Beyond Disciplinary Boundaries İN Mathemetic Education</t>
  </si>
  <si>
    <t>Mathematical Reasoning, Decision Making and Metacognition:Cognitive Dephth and Strategies</t>
  </si>
  <si>
    <t>Matematik Eğitiminde Algoritmik Düşünme: Kuram, Uygulama ve Yenilik</t>
  </si>
  <si>
    <t>Algorithmic Thinking in Mathematics Education:Theory,Practice and Innovation</t>
  </si>
  <si>
    <t xml:space="preserve">Prof. Dr. </t>
  </si>
  <si>
    <t xml:space="preserve">Dr. Öğr. Üyesi </t>
  </si>
  <si>
    <t>HIR5116</t>
  </si>
  <si>
    <t>Reklam ve Reklamcılıkta Yeni Yaklaşımlar</t>
  </si>
  <si>
    <t>New Approaches in Advertising</t>
  </si>
  <si>
    <t>BESP6127</t>
  </si>
  <si>
    <t>Sporda Psikolojik Performans</t>
  </si>
  <si>
    <t>Psychological Performance in Sports</t>
  </si>
  <si>
    <t>ÖHK5128</t>
  </si>
  <si>
    <t>ÖHK5129</t>
  </si>
  <si>
    <t>ÖHK5130</t>
  </si>
  <si>
    <t>ÖHK5131</t>
  </si>
  <si>
    <t>ÖHK5132</t>
  </si>
  <si>
    <t>ÖHK5133</t>
  </si>
  <si>
    <t>İşçinin Dinlenme Hakkı ve İzinleri</t>
  </si>
  <si>
    <t xml:space="preserve">The right of workers to rest and leave entitlements </t>
  </si>
  <si>
    <t>İşçinin Kıdemi ve Hizmet Süresi</t>
  </si>
  <si>
    <t xml:space="preserve">The Employee's Seniority and Length of Service </t>
  </si>
  <si>
    <t>Çalışma Süreleri</t>
  </si>
  <si>
    <t>Working Hours</t>
  </si>
  <si>
    <t>Medeni Usul Hukukunda Güncel Gelişmeler</t>
  </si>
  <si>
    <t>Recent Developments in Civil Procedure Law</t>
  </si>
  <si>
    <t>İcra ve İflas Hukukunda Güncel Gelişmeler</t>
  </si>
  <si>
    <t xml:space="preserve">Recent Developments in Enforcement and Bankruptcy Law </t>
  </si>
  <si>
    <t>Medeni Usul Hukukunda Kanun Yolları</t>
  </si>
  <si>
    <t>Legal Remedies in Civil Procedure Law</t>
  </si>
  <si>
    <t>ÖHK8000</t>
  </si>
  <si>
    <t>ÖHK8001</t>
  </si>
  <si>
    <t>ÖHK8002</t>
  </si>
  <si>
    <t>ÖHK8003</t>
  </si>
  <si>
    <t>ÖHK8004</t>
  </si>
  <si>
    <t>ÖHK8005</t>
  </si>
  <si>
    <t>ÖHK8006</t>
  </si>
  <si>
    <t>ÖHK8007</t>
  </si>
  <si>
    <t>ÖHK8008</t>
  </si>
  <si>
    <t>ÖHK8009</t>
  </si>
  <si>
    <t>ÖHK8010</t>
  </si>
  <si>
    <t>Rekabet Yasağı ve Cezai Şart</t>
  </si>
  <si>
    <t>Non-Compete Clause and Penalty Clause</t>
  </si>
  <si>
    <t>İş Kanunu ve Ticaret Kanunu Kapsamında İşyerinin Devri</t>
  </si>
  <si>
    <t>Transfer of Workplace Under the Labor Law and the Commercial Code</t>
  </si>
  <si>
    <t>Dijital Mal Varlığının Hukuki Durumu ve Transferi</t>
  </si>
  <si>
    <t>Dijital Propertys Legal Status and Its Transfer</t>
  </si>
  <si>
    <t>Yapay Zeka Çağında Kişisel Verilerin Korunması</t>
  </si>
  <si>
    <t>Protection Personel Data in the Age of Artificial Intelligence</t>
  </si>
  <si>
    <t>Mülkiyetin Devri Borcu Doğuran Sözleşmeler ile Kullandırma ve Yararlandırma Amacı Güden Sözleşmeler</t>
  </si>
  <si>
    <t>Contracts that obligations for the transfer of ownership and contracts for the purpose of use and benefit</t>
  </si>
  <si>
    <t xml:space="preserve">Tüketici Hukuku Sözleşmelerinde Tüketicinin Korunması </t>
  </si>
  <si>
    <t>Consumer Protection in Consumer Contracts</t>
  </si>
  <si>
    <t>Yabancıların Türkiye'deki Temel Hak ve Özgürlükleri</t>
  </si>
  <si>
    <t>Fundamental Rights and Freedoms of Foreigners in Turkey</t>
  </si>
  <si>
    <t>Türk Vatandaşlık Hukukunun Tarihsel Gelişimi</t>
  </si>
  <si>
    <t>Historical Development of Turkish Citizenship Law</t>
  </si>
  <si>
    <t>Cebri İcra ve Takip Yolları</t>
  </si>
  <si>
    <t>Enforcement and Collection Procedures</t>
  </si>
  <si>
    <t>Medeni Yargılama Hukukunda İlkeler</t>
  </si>
  <si>
    <t>Principles in Civil Procedure Law</t>
  </si>
  <si>
    <t>Borçlar Hukukunda Üç Köşeli İlişkiler</t>
  </si>
  <si>
    <t>Third-Party Relationships in Obiligation Law</t>
  </si>
  <si>
    <t>Okul Temelli Hayat Bilgisi Öğretim Uygulamaları</t>
  </si>
  <si>
    <t>School Based Life Science Instruction Applications</t>
  </si>
  <si>
    <t>SNE8020</t>
  </si>
  <si>
    <t>TEZ</t>
  </si>
  <si>
    <t>SEM</t>
  </si>
  <si>
    <t>DR-ÖZ</t>
  </si>
  <si>
    <t>D. Sıra</t>
  </si>
  <si>
    <t>Pro. Tür</t>
  </si>
  <si>
    <t>Dönemsel</t>
  </si>
  <si>
    <t>A</t>
  </si>
  <si>
    <t>Adı, Soyadı</t>
  </si>
  <si>
    <t>Matematiksel Muhakeme, Karar Verme ve Üstbiliş: Bilişsel Derinlik ve Stratejiler</t>
  </si>
  <si>
    <t>İslâm Hukuk Metodolojisi</t>
  </si>
  <si>
    <t>BİLGİSAYAR MÜHENDİSLİĞİ</t>
  </si>
  <si>
    <t>BİLGİSAYAR MÜHENDİSLİĞİ (YL) (TEZLİ)</t>
  </si>
  <si>
    <t>BMÜ5000</t>
  </si>
  <si>
    <t>BMÜ5001</t>
  </si>
  <si>
    <t>BMÜ5050</t>
  </si>
  <si>
    <t>BMÜ5051</t>
  </si>
  <si>
    <t>BMÜ5100</t>
  </si>
  <si>
    <t>BMÜ5101</t>
  </si>
  <si>
    <t>BMÜ5102</t>
  </si>
  <si>
    <t>BMÜ5103</t>
  </si>
  <si>
    <t>BMÜ5104</t>
  </si>
  <si>
    <t>BMÜ5105</t>
  </si>
  <si>
    <t>BMÜ5106</t>
  </si>
  <si>
    <t>BMÜ5107</t>
  </si>
  <si>
    <t>BMÜ5108</t>
  </si>
  <si>
    <t>Bilgisayarla Görme</t>
  </si>
  <si>
    <t>Paralel Hesaplama</t>
  </si>
  <si>
    <t>Ağ Güvenliği</t>
  </si>
  <si>
    <t>Artırılmış Gerçeklik ve 3D Modelleme</t>
  </si>
  <si>
    <t>Çizge Teorisi ve Mühendislik Uygulamaları</t>
  </si>
  <si>
    <t>Yapay Öğrenme</t>
  </si>
  <si>
    <t>Gömülü Sistemler</t>
  </si>
  <si>
    <t>Robotik ve Programlama</t>
  </si>
  <si>
    <t>Giyilebilir Teknolojiler ve Sensörler</t>
  </si>
  <si>
    <t>Siber Uzay ve Önlemler</t>
  </si>
  <si>
    <t>BMÜ</t>
  </si>
  <si>
    <t>YAPAY ZEKA MÜHENDİSLİĞİ</t>
  </si>
  <si>
    <t>YAPAY ZEKA MÜHENDİSLİĞİ (YL) TEZLİ)</t>
  </si>
  <si>
    <t>YAPAY ZEKA MÜHENDİSLİĞİ (YL) (TEZLİ)</t>
  </si>
  <si>
    <t>YZM</t>
  </si>
  <si>
    <t>YZM5000</t>
  </si>
  <si>
    <t>YZM5001</t>
  </si>
  <si>
    <t>YZM5050</t>
  </si>
  <si>
    <t>YZM5051</t>
  </si>
  <si>
    <t>YZM5100</t>
  </si>
  <si>
    <t>YZM5101</t>
  </si>
  <si>
    <t>YZM5102</t>
  </si>
  <si>
    <t>YZM5103</t>
  </si>
  <si>
    <t>YZM5104</t>
  </si>
  <si>
    <t>YZM5105</t>
  </si>
  <si>
    <t>YZM5106</t>
  </si>
  <si>
    <t>YZM5107</t>
  </si>
  <si>
    <t>YZM5108</t>
  </si>
  <si>
    <t>Dil Modellemede Yenilikçi Yaklaşımlar</t>
  </si>
  <si>
    <t>Pekiştirmeli Öğrenme</t>
  </si>
  <si>
    <t>Sentetik Veri ve Üretimi</t>
  </si>
  <si>
    <t>Derin Öğrenme Hızlandırıcı Mimarileri</t>
  </si>
  <si>
    <t>Evrişimsel Hesaplama</t>
  </si>
  <si>
    <t>Yoğun Veri ve Uygulamaları</t>
  </si>
  <si>
    <t>Zeki Sistemler ve Esnek Hesaplama</t>
  </si>
  <si>
    <t>Bilgi Erişimi ve Arama Motorları</t>
  </si>
  <si>
    <t>Çoklu Ortam Bilgi İşleme</t>
  </si>
  <si>
    <t>Veri Analizi ve Görselleştirme</t>
  </si>
  <si>
    <t>TARİH</t>
  </si>
  <si>
    <t>TARİH (YL) (TEZLİ)</t>
  </si>
  <si>
    <t>Bahar</t>
  </si>
  <si>
    <t>TRH5000</t>
  </si>
  <si>
    <t>TRH5001</t>
  </si>
  <si>
    <t>TRH5050</t>
  </si>
  <si>
    <t>TRH5051</t>
  </si>
  <si>
    <t>TRH5100</t>
  </si>
  <si>
    <t>TRH5101</t>
  </si>
  <si>
    <t>TRH5102</t>
  </si>
  <si>
    <t>TRH5103</t>
  </si>
  <si>
    <t>TRH5104</t>
  </si>
  <si>
    <t>TRH5105</t>
  </si>
  <si>
    <t>TRH5106</t>
  </si>
  <si>
    <t>TRH5107</t>
  </si>
  <si>
    <t>TRH5108</t>
  </si>
  <si>
    <t>TRH5109</t>
  </si>
  <si>
    <t>TRH5110</t>
  </si>
  <si>
    <t>TRH5111</t>
  </si>
  <si>
    <t>Tarih Araştırmalarında Usul</t>
  </si>
  <si>
    <t>Cumhuriyet’in Eğitim Reformları ve Kültürel İnşa Süreci</t>
  </si>
  <si>
    <t>Cumhuriyet Dönemi Türk Dış Politikası (1923-1960)</t>
  </si>
  <si>
    <t>Osmanlı’dan Cumhuriyete Türkiye’de Anayasal Hareketler</t>
  </si>
  <si>
    <t>Cumhuriyet Döneminde Devlet ve Toplum (1923- 1950)</t>
  </si>
  <si>
    <t>Anılar Işığında Cumhuriyet Dönemi (1923-1950)</t>
  </si>
  <si>
    <t>Soğuk Savaş Sürecinde Türk-Rus İlişkileri (1945- 1991)</t>
  </si>
  <si>
    <t>Soğuk Savaş Döneminde Türkiye</t>
  </si>
  <si>
    <t>Cumhuriyet Döneminde İdeoloji ve Propaganda (1923-1960)</t>
  </si>
  <si>
    <t>Türkiye Cumhuriyeti Tarihi Metinleri</t>
  </si>
  <si>
    <t>Osmanlı Şehir Tarihi</t>
  </si>
  <si>
    <t>Osmanlı Arşiv Belgelerini İnceleme</t>
  </si>
  <si>
    <t>Osmanlı Hukuk Metinleri</t>
  </si>
  <si>
    <t>Haçlılar ve Türk-İslam Dünyası</t>
  </si>
  <si>
    <t>Orta Çağ’da Seyyahlar ve Seyahatnameler</t>
  </si>
  <si>
    <t>Türk-Bizans İlişkileri</t>
  </si>
  <si>
    <t>KELAM (YL) (TEZLİ)</t>
  </si>
  <si>
    <t>KLM</t>
  </si>
  <si>
    <t>Kelam İlmi ve Mahiyeti</t>
  </si>
  <si>
    <t>Eşarilik</t>
  </si>
  <si>
    <t>Gazzali Düşüncesi</t>
  </si>
  <si>
    <t>Kelam Problemleri Tarihi</t>
  </si>
  <si>
    <t>KLM5000</t>
  </si>
  <si>
    <t>KLM5001</t>
  </si>
  <si>
    <t>KLM5050</t>
  </si>
  <si>
    <t>KLM5051</t>
  </si>
  <si>
    <t>KLM5100</t>
  </si>
  <si>
    <t>KLM5101</t>
  </si>
  <si>
    <t>KLM5102</t>
  </si>
  <si>
    <t>KLM5103</t>
  </si>
  <si>
    <t>KLM5104</t>
  </si>
  <si>
    <t>KLM5105</t>
  </si>
  <si>
    <t>KLM5106</t>
  </si>
  <si>
    <t>BESP6128</t>
  </si>
  <si>
    <t>BESP6129</t>
  </si>
  <si>
    <t>Spor Kurumlarında Çatışma ve Yönetim Stratejileri</t>
  </si>
  <si>
    <t>Conflict and Management Strategies in Sport Organizations</t>
  </si>
  <si>
    <t>Spor Endüstrisinde Stratejik Yönetim Dinamikleri</t>
  </si>
  <si>
    <t>The Dynamics of Strategic Management in the Sports Industry</t>
  </si>
  <si>
    <t>Beden Eğitimi ve Sporda Toplam Kalite Yönetimi</t>
  </si>
  <si>
    <t>BESP9015</t>
  </si>
  <si>
    <t>Total Quality Management in Physical Education and Sports</t>
  </si>
  <si>
    <t>BESP8016</t>
  </si>
  <si>
    <t>BESP8017</t>
  </si>
  <si>
    <t>Rekreasyon Araştırmalarında Veri Analitiği</t>
  </si>
  <si>
    <t>Data Analytics in Recreation Research</t>
  </si>
  <si>
    <t>Rekreasyonun Kuramsal Temelleri ve Çağdaş Yaklaşımlar</t>
  </si>
  <si>
    <t>Theoretical Foundations and Contemporary Approaches in Recreation</t>
  </si>
  <si>
    <t>FDİB5138</t>
  </si>
  <si>
    <t>Din Toplum ve Edebiyat</t>
  </si>
  <si>
    <t>Religion Society and Literature</t>
  </si>
  <si>
    <t>FDİB8022</t>
  </si>
  <si>
    <t>FDİB8023</t>
  </si>
  <si>
    <t>Din Sosyolojisinde Güncel Tartışmalar</t>
  </si>
  <si>
    <t>Contemporary Debates in the Sociology of Religion</t>
  </si>
  <si>
    <t>Competencies for Religious Education</t>
  </si>
  <si>
    <t>Din Eğitimi Biliminde Uzmanlık Yetkinlikleri</t>
  </si>
  <si>
    <t>FBE5122</t>
  </si>
  <si>
    <t xml:space="preserve">Fen Bilgisi Öğretiminde Felsefe Yaklaşımı ve Uygulamaları </t>
  </si>
  <si>
    <t>The Philosophical Approach and Practices in Science Education</t>
  </si>
  <si>
    <t>FBE8018</t>
  </si>
  <si>
    <t>FBE8019</t>
  </si>
  <si>
    <t>Doğa Temelli Sosyobilimsel Sorunlara Yönelik Proje Üretimi ve Beceri Geliştirme Uygulamaları</t>
  </si>
  <si>
    <t>Fen Eğitiminde Kimya Kavramlarına Yönelik Bilişsel Yapının İncelenmesi</t>
  </si>
  <si>
    <t>Project Development and Skill Enhancement Practices for Nature-Based Socioscientific Issues</t>
  </si>
  <si>
    <t>An Investigation of the Cognitive Structure Related to Chemistry Concepts in Science Education</t>
  </si>
  <si>
    <t>FMSD5108</t>
  </si>
  <si>
    <t>Öğrenme Bilimlerinde Bilişsel ve Fizyolojik Ölçüm Yöntemleri</t>
  </si>
  <si>
    <t>Cognitive and Physiological Measurement Methods in Learning Sciences</t>
  </si>
  <si>
    <t>GZT5116</t>
  </si>
  <si>
    <t>GZT5117</t>
  </si>
  <si>
    <t>Medyada Çalışma Hayatı</t>
  </si>
  <si>
    <t>Osmanlı’dan Günümüze Türk Basını: Tarih, Siyaset ve Kurumsallaşma</t>
  </si>
  <si>
    <t>Working Life in the Media</t>
  </si>
  <si>
    <t>Turkish Press from the Ottoman Era to the Present: History, Politics and Institutionalization</t>
  </si>
  <si>
    <t>GZT8013</t>
  </si>
  <si>
    <t>GZT8014</t>
  </si>
  <si>
    <t>Medya Endüstrisi</t>
  </si>
  <si>
    <t>Kurumsal Sosyal Medya Yönetimi</t>
  </si>
  <si>
    <t>Media İndustry</t>
  </si>
  <si>
    <t>Corporate Social Media Management</t>
  </si>
  <si>
    <t>HIR9005</t>
  </si>
  <si>
    <t>Tüketici Davranışlarında Araştırma Yaklaşımları</t>
  </si>
  <si>
    <t>Research Approaches in Consumer Behavior Studies</t>
  </si>
  <si>
    <t>HIR8016</t>
  </si>
  <si>
    <t>HIR8017</t>
  </si>
  <si>
    <t>Reklam Tasarımı</t>
  </si>
  <si>
    <t>Sosyal Medya ve Reklam</t>
  </si>
  <si>
    <t>Advertising Design</t>
  </si>
  <si>
    <t>Social Media and Advertising</t>
  </si>
  <si>
    <t>HAB5111</t>
  </si>
  <si>
    <t>HAB5112</t>
  </si>
  <si>
    <t>HAB5113</t>
  </si>
  <si>
    <t>HAB5114</t>
  </si>
  <si>
    <t>Kuvvet Antrenman Metodolojisi</t>
  </si>
  <si>
    <t>Antrenman Yükü Takibi ve Analiz Yöntemleri</t>
  </si>
  <si>
    <t>Sporda Performans ve Toparlanma Uygulamaları</t>
  </si>
  <si>
    <t>Spor Performansında Veri Analizi ve Görselleştirme</t>
  </si>
  <si>
    <t>Strength Training Methodology</t>
  </si>
  <si>
    <t>Training Load Monitoring and Analysis Methods</t>
  </si>
  <si>
    <t>Performance and Recovery Applications in Sports</t>
  </si>
  <si>
    <t>Data Analysis and Visualizaion in Sports Performance</t>
  </si>
  <si>
    <t>HAB8010</t>
  </si>
  <si>
    <t>HAB8011</t>
  </si>
  <si>
    <t>HAB8012</t>
  </si>
  <si>
    <t>HAB8013</t>
  </si>
  <si>
    <t>Kuvvet ve Güç Antrenmanının Bilimsel Temelleri</t>
  </si>
  <si>
    <t>Sporcularda İç ve Dış Yük Analizi</t>
  </si>
  <si>
    <t>Oyun Analitiği Temelli Taktik Performans Modellemesi</t>
  </si>
  <si>
    <t>Maç İçi Karar Verme Süreçlerinin Analitik İncelenmesi</t>
  </si>
  <si>
    <t>Scientific Principles of Strenght and Power Training</t>
  </si>
  <si>
    <t>Analysis of İnternal and External Load in Athletes</t>
  </si>
  <si>
    <t>Tactical Performance Modelling Based on Game Analytics</t>
  </si>
  <si>
    <t>Analytical İnvestigation of İn Game Decision Making Processes</t>
  </si>
  <si>
    <t>Abdullah ÇETİNDEMİR</t>
  </si>
  <si>
    <t>KHK5149</t>
  </si>
  <si>
    <t>KHK5150</t>
  </si>
  <si>
    <t>KHK5151</t>
  </si>
  <si>
    <t>Kentsel Dönüşüm Hukuku</t>
  </si>
  <si>
    <t>Sosyal Hakların Dava Edilebilirliği</t>
  </si>
  <si>
    <t>Urban Transformation Law</t>
  </si>
  <si>
    <t> Right to a Fair Trial</t>
  </si>
  <si>
    <t> Justiciability of Social Rights</t>
  </si>
  <si>
    <t>KHK8034</t>
  </si>
  <si>
    <t>KHK8035</t>
  </si>
  <si>
    <t>Ulusal Bireysel Başvuru Sistemi ve Sosyal Haklar</t>
  </si>
  <si>
    <t>Siyasi Partiler ve Hükümet Sistemleri</t>
  </si>
  <si>
    <t xml:space="preserve">National Individual Application System and Social Rights </t>
  </si>
  <si>
    <t>Political Parties and Systems of Government</t>
  </si>
  <si>
    <t>Enes KETHÜDA</t>
  </si>
  <si>
    <t>KLM8000</t>
  </si>
  <si>
    <t>KLM8001</t>
  </si>
  <si>
    <t>Osmanlı Dönemi Akaid Literatürü</t>
  </si>
  <si>
    <t>Osmanlı Kelamında Cüzi İrade Tartışmaları</t>
  </si>
  <si>
    <t>Ottoman-Period Creed (Aqa'id) Literature</t>
  </si>
  <si>
    <t>Disiscussions On Partial Free Will in Ottoman Kalam</t>
  </si>
  <si>
    <t>MTE9016</t>
  </si>
  <si>
    <t>Matematik Öğretiminde Biçimsel Değerlendirme</t>
  </si>
  <si>
    <t>Formative Assessment in Mathematics Teaching</t>
  </si>
  <si>
    <t>ÖZE5122</t>
  </si>
  <si>
    <t>Gelişimsel Yetersizliği Olan Bireylere İşlevsel İletişim Öğretimi</t>
  </si>
  <si>
    <t>Teaching Functional Communication to İndividuals With Developmental Disabilities</t>
  </si>
  <si>
    <t>ÖHK5134</t>
  </si>
  <si>
    <t>ÖHK5135</t>
  </si>
  <si>
    <t>ÖHK5136</t>
  </si>
  <si>
    <t>ÖHK5137</t>
  </si>
  <si>
    <t>ÖHK5138</t>
  </si>
  <si>
    <t>ÖHK5139</t>
  </si>
  <si>
    <t>ÖHK5140</t>
  </si>
  <si>
    <t>Medeni Usul Hukukunda Karar ve Hüküm</t>
  </si>
  <si>
    <t>Çekişmesiz Yargı</t>
  </si>
  <si>
    <t>Haczedilemezlik ve Temel Haklar</t>
  </si>
  <si>
    <t>Medeni Usul Hukukunda Dava Teoremi ve Dava Çeşitleri</t>
  </si>
  <si>
    <t>İcra Hukukunda Anlaşmalar</t>
  </si>
  <si>
    <t>Medeni Usul Hukukunda Bilirkişilik</t>
  </si>
  <si>
    <t>Konkordato Hukuku</t>
  </si>
  <si>
    <t>Decisions and Judgements in Civil Procedural Law</t>
  </si>
  <si>
    <t>Ex parte proceeding</t>
  </si>
  <si>
    <t>Non-distrainable Assets and Fundamental Rights</t>
  </si>
  <si>
    <t>Case Theorem and Types of Lawsuits in Civil Procedural Law</t>
  </si>
  <si>
    <t>Agreements in Enforcement Law</t>
  </si>
  <si>
    <t>Expert Witnessing in Civil Procedural Law</t>
  </si>
  <si>
    <t>Concordat Law</t>
  </si>
  <si>
    <t>SNE9014</t>
  </si>
  <si>
    <t>SNE9015</t>
  </si>
  <si>
    <t xml:space="preserve">İlkokul Düzeyinde Argümantasyon Odaklı Eleştirel Düşünme </t>
  </si>
  <si>
    <t>Argumentation-Oriented Critical Thinking at Primary Level</t>
  </si>
  <si>
    <t>Sürdürülebilir Gelecek İçin İlkokulda Okul Dışı Öğrenme Ortamları</t>
  </si>
  <si>
    <t>Outdoor Learning Environments in Primary Schools for a Sustainable Future</t>
  </si>
  <si>
    <t>SBKY5108</t>
  </si>
  <si>
    <t>Çevre Hukuku ve Politikaları</t>
  </si>
  <si>
    <t>Environmental Law and Policy</t>
  </si>
  <si>
    <t>Yeni Kamu Yönetişimi</t>
  </si>
  <si>
    <t>New Public Governance</t>
  </si>
  <si>
    <t>Kamu Değeri Yönetişimi</t>
  </si>
  <si>
    <t>Public Value Governance</t>
  </si>
  <si>
    <t>Çevre Yönetimi</t>
  </si>
  <si>
    <t>Environmental Management</t>
  </si>
  <si>
    <t>Kentsel Alan Yönetimi</t>
  </si>
  <si>
    <t>Urban Area Management</t>
  </si>
  <si>
    <t>Modern Siyasi İdeolojiler</t>
  </si>
  <si>
    <t>Political Ideologies</t>
  </si>
  <si>
    <t>Türk Siyasal Hayatı ve Kurumlar</t>
  </si>
  <si>
    <t>Turkish Political Life and Institutions</t>
  </si>
  <si>
    <t>Dış Politika Analizi</t>
  </si>
  <si>
    <t>Foreign Policy Analiysis</t>
  </si>
  <si>
    <t>Uluslararası Güvenlik</t>
  </si>
  <si>
    <t>International Security</t>
  </si>
  <si>
    <t>Karşılaştırmalı Ülke İncelemeleri</t>
  </si>
  <si>
    <t>Comparative Country Studies</t>
  </si>
  <si>
    <t>Siyasi Etik</t>
  </si>
  <si>
    <t>Political Ethics</t>
  </si>
  <si>
    <t>SBKY8000</t>
  </si>
  <si>
    <t>SBKY8001</t>
  </si>
  <si>
    <t>SBKY8002</t>
  </si>
  <si>
    <t>SBKY8003</t>
  </si>
  <si>
    <t>SBKY8004</t>
  </si>
  <si>
    <t>SBKY8005</t>
  </si>
  <si>
    <t>SBKY8006</t>
  </si>
  <si>
    <t>SBKY8007</t>
  </si>
  <si>
    <t>SBKY8008</t>
  </si>
  <si>
    <t>SBKY8009</t>
  </si>
  <si>
    <t>Çağrı ÇOLAK</t>
  </si>
  <si>
    <t>Özkan YALÇIN</t>
  </si>
  <si>
    <t>Hasan Bozkurt ÇELİK</t>
  </si>
  <si>
    <t>Soner HAMZAÇEBİ</t>
  </si>
  <si>
    <t>Nihat YILMAZ</t>
  </si>
  <si>
    <t>SBE5119</t>
  </si>
  <si>
    <t>Medya, Popüler Kültür ve Politik Bilinç</t>
  </si>
  <si>
    <t>Media, Popular Culture and Politicial Awareness</t>
  </si>
  <si>
    <t>SBE8017</t>
  </si>
  <si>
    <t>Sosyal Bilgiler Öğretiminde Dijital Oyun Uygulamaları</t>
  </si>
  <si>
    <t>Digital Game Applications in Social Studies Education</t>
  </si>
  <si>
    <t>Saliha CEVHER</t>
  </si>
  <si>
    <t>TRH</t>
  </si>
  <si>
    <t>Moğollar ve Türk- İslam Dünyası</t>
  </si>
  <si>
    <t>The Mongols and the Turkic-Islamic World</t>
  </si>
  <si>
    <t>Seyyahların Gözünden Osmanlı Toplum Yapısı</t>
  </si>
  <si>
    <t>Ottoman Society Through Travel Narratives</t>
  </si>
  <si>
    <t>Cumhuriyet Dönemi İç Politikası (1923-1960)</t>
  </si>
  <si>
    <t>Domestic Politics of the Repuplican Era</t>
  </si>
  <si>
    <t>Milli Mücadele Döneminde Türk Dış Politikası</t>
  </si>
  <si>
    <t>Turkish Foreign Policy During the War of Independence</t>
  </si>
  <si>
    <t>Atatürkçü Düşünce Sistemi</t>
  </si>
  <si>
    <t>Kemalist Thought System</t>
  </si>
  <si>
    <t>Osmanlı Araştırmalarında Arşiv Kullanımı ve Tarihsel Bilgi Üretme</t>
  </si>
  <si>
    <t>Archival Practice and Historical Knowledge Production in Ottoman Studies</t>
  </si>
  <si>
    <t>Osmanlı'dan Cumhuriyete Türk Modernleşmesi</t>
  </si>
  <si>
    <t>Turkish Modernization:From the Ottoman Empire to the Republic</t>
  </si>
  <si>
    <t>TİBİ8044</t>
  </si>
  <si>
    <t>TİBİ8045</t>
  </si>
  <si>
    <t>TİBİ8046</t>
  </si>
  <si>
    <t>TİBİ8047</t>
  </si>
  <si>
    <t>Mezhep ve Kimlik: Çağdaş Yaklaşımlar</t>
  </si>
  <si>
    <t>Sect and İdentity : Contemporary Approaches</t>
  </si>
  <si>
    <t>İslam Mezheplerinde Metin, Bağlam ve Yorum</t>
  </si>
  <si>
    <t>Text, Context and İnterpretation in İslamic Sects</t>
  </si>
  <si>
    <t>Ehli Sünnet Mezhepleri</t>
  </si>
  <si>
    <t>The Sects of Ah al-Sunna</t>
  </si>
  <si>
    <t>Şiilik</t>
  </si>
  <si>
    <t>Shiism</t>
  </si>
  <si>
    <t>Mine DEMİRBİLEK</t>
  </si>
  <si>
    <t>YZM5109</t>
  </si>
  <si>
    <t>Bilimsel Araştırma Süreçlerinde Yapay Zeka Kullanımı</t>
  </si>
  <si>
    <t>Use of Artificial Intelligence in Scientific Research Processes</t>
  </si>
  <si>
    <t>YBS5112</t>
  </si>
  <si>
    <t>Hibrit Zekâ</t>
  </si>
  <si>
    <t>Hybrid Intelligence Applications</t>
  </si>
  <si>
    <t>YBS8000</t>
  </si>
  <si>
    <t>YBS8001</t>
  </si>
  <si>
    <t>Öğrenme ve Tasarım için İnsan-Yapay Zekâ İş Birliği</t>
  </si>
  <si>
    <t>Human-Artificial Intelligence Collaboration for Learning and Desing</t>
  </si>
  <si>
    <t>Etkileşim Tasarımında Veri Temelli Karar Destek Süreçleri</t>
  </si>
  <si>
    <t>Data-Driven Decision Support Processes in Interaction Design</t>
  </si>
  <si>
    <t>TFS8000</t>
  </si>
  <si>
    <t>37 EK</t>
  </si>
  <si>
    <t>TRH5112</t>
  </si>
  <si>
    <t>TRH5113</t>
  </si>
  <si>
    <t>TRH5114</t>
  </si>
  <si>
    <t>TRH5115</t>
  </si>
  <si>
    <t>TRH5116</t>
  </si>
  <si>
    <t>TRH5117</t>
  </si>
  <si>
    <t>TRH5118</t>
  </si>
  <si>
    <t>TRH5119</t>
  </si>
  <si>
    <t>TRH5120</t>
  </si>
  <si>
    <t>TRH5121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</si>
</sst>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162"/>
      <scheme val="minor"/>
    </font>
    <font>
      <u/>
      <sz val="11"/>
      <color theme="10"/>
      <name val="Calibri"/>
      <family val="2"/>
      <charset val="162"/>
      <scheme val="minor"/>
    </font>
    <font>
      <b/>
      <sz val="10"/>
      <name val="Times New Roman"/>
      <family val="1"/>
      <charset val="162"/>
    </font>
    <font>
      <sz val="10"/>
      <name val="Times New Roman"/>
      <family val="1"/>
      <charset val="162"/>
    </font>
    <font>
      <b/>
      <sz val="10"/>
      <color rgb="FFFF0000"/>
      <name val="Times New Roman"/>
      <family val="1"/>
      <charset val="162"/>
    </font>
    <font>
      <b/>
      <sz val="11"/>
      <name val="Times New Roman"/>
      <family val="1"/>
      <charset val="162"/>
    </font>
    <font>
      <sz val="8"/>
      <name val="Calibri"/>
      <family val="2"/>
      <charset val="162"/>
      <scheme val="minor"/>
    </font>
    <font>
      <sz val="9"/>
      <color theme="1"/>
      <name val="Times New Roman"/>
      <family val="1"/>
      <charset val="162"/>
    </font>
    <font>
      <sz val="9"/>
      <color rgb="FF000000"/>
      <name val="Times New Roman"/>
      <family val="1"/>
      <charset val="162"/>
    </font>
    <font>
      <sz val="8"/>
      <color theme="1"/>
      <name val="Times New Roman"/>
      <family val="1"/>
      <charset val="162"/>
    </font>
    <font>
      <sz val="8"/>
      <color rgb="FF000000"/>
      <name val="Times New Roman"/>
      <family val="1"/>
      <charset val="162"/>
    </font>
    <font>
      <b/>
      <sz val="12"/>
      <color theme="1"/>
      <name val="Times New Roman"/>
      <family val="1"/>
      <charset val="162"/>
    </font>
    <font>
      <sz val="10"/>
      <color theme="1"/>
      <name val="Times New Roman"/>
      <family val="1"/>
      <charset val="162"/>
    </font>
    <font>
      <sz val="10"/>
      <color rgb="FFD9D9D9"/>
      <name val="Times New Roman"/>
      <family val="1"/>
      <charset val="162"/>
    </font>
    <font>
      <i/>
      <sz val="10"/>
      <color theme="1"/>
      <name val="Times New Roman"/>
      <family val="1"/>
      <charset val="162"/>
    </font>
    <font>
      <sz val="10"/>
      <color rgb="FF000000"/>
      <name val="Times New Roman"/>
      <family val="1"/>
      <charset val="162"/>
    </font>
    <font>
      <sz val="8"/>
      <name val="Times New Roman"/>
      <family val="1"/>
      <charset val="162"/>
    </font>
    <font>
      <b/>
      <sz val="8"/>
      <name val="Times New Roman"/>
      <family val="1"/>
      <charset val="162"/>
    </font>
    <font>
      <b/>
      <sz val="9"/>
      <color theme="1"/>
      <name val="Times New Roman"/>
      <family val="1"/>
      <charset val="162"/>
    </font>
    <font>
      <sz val="8"/>
      <color theme="1"/>
      <name val="Calibri"/>
      <family val="2"/>
      <charset val="162"/>
      <scheme val="minor"/>
    </font>
    <font>
      <sz val="8"/>
      <color rgb="FFD9D9D9"/>
      <name val="Times New Roman"/>
      <family val="1"/>
      <charset val="162"/>
    </font>
    <font>
      <b/>
      <sz val="8"/>
      <color rgb="FF000000"/>
      <name val="Times New Roman"/>
      <family val="1"/>
      <charset val="162"/>
    </font>
    <font>
      <b/>
      <sz val="8"/>
      <color theme="1"/>
      <name val="Times New Roman"/>
      <family val="1"/>
      <charset val="162"/>
    </font>
    <font>
      <sz val="11"/>
      <color theme="1"/>
      <name val="Calibri"/>
      <family val="2"/>
      <charset val="162"/>
      <scheme val="minor"/>
    </font>
    <font>
      <sz val="9"/>
      <color theme="1"/>
      <name val="Calibri"/>
      <family val="2"/>
      <scheme val="minor"/>
    </font>
    <font>
      <sz val="10"/>
      <color theme="1"/>
      <name val="Ebrima"/>
      <charset val="162"/>
    </font>
    <font>
      <sz val="10"/>
      <color theme="3" tint="-0.499984740745262"/>
      <name val="Ebrima"/>
      <charset val="162"/>
    </font>
    <font>
      <sz val="10"/>
      <name val="Ebrima"/>
      <charset val="162"/>
    </font>
    <font>
      <sz val="10"/>
      <color rgb="FFFF0000"/>
      <name val="Ebrima"/>
      <charset val="162"/>
    </font>
    <font>
      <sz val="10"/>
      <color theme="0"/>
      <name val="Ebrima"/>
      <charset val="162"/>
    </font>
    <font>
      <sz val="11"/>
      <color theme="0"/>
      <name val="Ebrima"/>
      <charset val="162"/>
    </font>
    <font>
      <sz val="11"/>
      <color theme="1"/>
      <name val="Ebrima"/>
      <charset val="162"/>
    </font>
    <font>
      <sz val="10"/>
      <name val="Arial Tur"/>
      <charset val="162"/>
    </font>
    <font>
      <b/>
      <sz val="10"/>
      <color theme="0"/>
      <name val="Ebrima"/>
      <charset val="162"/>
    </font>
    <font>
      <b/>
      <sz val="10"/>
      <color rgb="FFC00000"/>
      <name val="Ebrima"/>
      <charset val="162"/>
    </font>
    <font>
      <sz val="10"/>
      <color rgb="FF000000"/>
      <name val="Ebrima"/>
      <charset val="162"/>
    </font>
    <font>
      <sz val="9"/>
      <color rgb="FF333333"/>
      <name val="Arial"/>
      <family val="2"/>
      <charset val="162"/>
    </font>
    <font>
      <b/>
      <sz val="10"/>
      <color rgb="FF000000"/>
      <name val="Times New Roman"/>
      <family val="1"/>
      <charset val="162"/>
    </font>
    <font>
      <sz val="10"/>
      <color theme="1"/>
      <name val="Calibri"/>
      <family val="2"/>
      <charset val="162"/>
      <scheme val="minor"/>
    </font>
    <font>
      <b/>
      <sz val="10"/>
      <color theme="1"/>
      <name val="Times New Roman"/>
      <family val="1"/>
      <charset val="162"/>
    </font>
    <font>
      <sz val="7.5"/>
      <color rgb="FF000000"/>
      <name val="Times New Roman"/>
      <family val="1"/>
      <charset val="162"/>
    </font>
    <font>
      <sz val="10"/>
      <color theme="7" tint="0.79998168889431442"/>
      <name val="Times New Roman"/>
      <family val="1"/>
      <charset val="162"/>
    </font>
    <font>
      <sz val="11"/>
      <name val="Calibri"/>
      <family val="2"/>
      <charset val="162"/>
      <scheme val="minor"/>
    </font>
    <font>
      <sz val="10"/>
      <color rgb="FF1F1F1F"/>
      <name val="Times New Roman"/>
      <family val="1"/>
      <charset val="162"/>
    </font>
  </fonts>
  <fills count="22">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249977111117893"/>
        <bgColor indexed="64"/>
      </patternFill>
    </fill>
    <fill>
      <patternFill patternType="solid">
        <fgColor rgb="FFC00000"/>
        <bgColor indexed="64"/>
      </patternFill>
    </fill>
    <fill>
      <patternFill patternType="solid">
        <fgColor theme="8" tint="-0.499984740745262"/>
        <bgColor indexed="64"/>
      </patternFill>
    </fill>
    <fill>
      <patternFill patternType="solid">
        <fgColor rgb="FFFFFF00"/>
        <bgColor indexed="64"/>
      </patternFill>
    </fill>
    <fill>
      <patternFill patternType="solid">
        <fgColor theme="1"/>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9"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C00000"/>
      </left>
      <right style="thin">
        <color rgb="FFC00000"/>
      </right>
      <top style="thin">
        <color rgb="FFC00000"/>
      </top>
      <bottom style="thin">
        <color rgb="FFC00000"/>
      </bottom>
      <diagonal/>
    </border>
    <border>
      <left style="thin">
        <color rgb="FFC00000"/>
      </left>
      <right style="thin">
        <color rgb="FFC00000"/>
      </right>
      <top/>
      <bottom style="thin">
        <color rgb="FFC00000"/>
      </bottom>
      <diagonal/>
    </border>
    <border>
      <left style="thin">
        <color rgb="FFFF0000"/>
      </left>
      <right style="thin">
        <color rgb="FFFF0000"/>
      </right>
      <top style="thin">
        <color rgb="FFFF0000"/>
      </top>
      <bottom style="thin">
        <color rgb="FFFF0000"/>
      </bottom>
      <diagonal/>
    </border>
    <border>
      <left/>
      <right style="thin">
        <color theme="0" tint="-0.34998626667073579"/>
      </right>
      <top style="thin">
        <color theme="0" tint="-0.34998626667073579"/>
      </top>
      <bottom style="thin">
        <color theme="0" tint="-0.34998626667073579"/>
      </bottom>
      <diagonal/>
    </border>
    <border>
      <left style="medium">
        <color rgb="FFD9D9D9"/>
      </left>
      <right style="medium">
        <color rgb="FFD9D9D9"/>
      </right>
      <top style="medium">
        <color rgb="FFD9D9D9"/>
      </top>
      <bottom style="medium">
        <color rgb="FFD9D9D9"/>
      </bottom>
      <diagonal/>
    </border>
    <border>
      <left style="medium">
        <color rgb="FFD9D9D9"/>
      </left>
      <right style="medium">
        <color rgb="FFD9D9D9"/>
      </right>
      <top/>
      <bottom style="medium">
        <color rgb="FFD9D9D9"/>
      </bottom>
      <diagonal/>
    </border>
    <border>
      <left style="thin">
        <color theme="0" tint="-0.34998626667073579"/>
      </left>
      <right/>
      <top style="medium">
        <color rgb="FFD9D9D9"/>
      </top>
      <bottom/>
      <diagonal/>
    </border>
    <border>
      <left/>
      <right style="thin">
        <color theme="0" tint="-0.34998626667073579"/>
      </right>
      <top style="medium">
        <color rgb="FFD9D9D9"/>
      </top>
      <bottom/>
      <diagonal/>
    </border>
    <border>
      <left style="medium">
        <color rgb="FFA6A6A6"/>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style="medium">
        <color rgb="FFA6A6A6"/>
      </top>
      <bottom style="medium">
        <color rgb="FFA6A6A6"/>
      </bottom>
      <diagonal/>
    </border>
    <border>
      <left/>
      <right style="medium">
        <color rgb="FFA6A6A6"/>
      </right>
      <top/>
      <bottom style="medium">
        <color rgb="FFA6A6A6"/>
      </bottom>
      <diagonal/>
    </border>
  </borders>
  <cellStyleXfs count="7">
    <xf numFmtId="0" fontId="0" fillId="0" borderId="0"/>
    <xf numFmtId="0" fontId="1" fillId="0" borderId="0" applyNumberFormat="0" applyFill="0" applyBorder="0" applyAlignment="0" applyProtection="0"/>
    <xf numFmtId="0" fontId="24" fillId="0" borderId="0"/>
    <xf numFmtId="0" fontId="32" fillId="0" borderId="0"/>
    <xf numFmtId="0" fontId="23" fillId="0" borderId="0"/>
    <xf numFmtId="0" fontId="23" fillId="0" borderId="0"/>
    <xf numFmtId="0" fontId="23" fillId="0" borderId="0"/>
  </cellStyleXfs>
  <cellXfs count="308">
    <xf numFmtId="0" fontId="0" fillId="0" borderId="0" xfId="0"/>
    <xf numFmtId="0" fontId="3" fillId="0" borderId="0" xfId="0" applyFont="1"/>
    <xf numFmtId="0" fontId="3" fillId="4" borderId="0" xfId="0" applyFont="1" applyFill="1" applyAlignment="1">
      <alignment shrinkToFit="1"/>
    </xf>
    <xf numFmtId="0" fontId="3" fillId="0" borderId="0" xfId="0" applyFont="1" applyAlignment="1">
      <alignment horizontal="center" vertical="center"/>
    </xf>
    <xf numFmtId="0" fontId="2" fillId="3" borderId="0" xfId="0" applyFont="1" applyFill="1" applyAlignment="1">
      <alignment horizontal="center" vertical="center"/>
    </xf>
    <xf numFmtId="0" fontId="3" fillId="0" borderId="0" xfId="0" applyFont="1" applyAlignment="1">
      <alignment horizontal="center" vertical="center" shrinkToFit="1"/>
    </xf>
    <xf numFmtId="0" fontId="3" fillId="3" borderId="0" xfId="0" applyFont="1" applyFill="1" applyAlignment="1">
      <alignment horizontal="center" vertical="center"/>
    </xf>
    <xf numFmtId="0" fontId="3" fillId="0" borderId="0" xfId="0" applyFont="1" applyAlignment="1">
      <alignment vertical="center" shrinkToFit="1"/>
    </xf>
    <xf numFmtId="0" fontId="3" fillId="3" borderId="0" xfId="0" applyFont="1" applyFill="1" applyAlignment="1">
      <alignment horizontal="left" vertical="center" shrinkToFit="1"/>
    </xf>
    <xf numFmtId="0" fontId="3" fillId="3" borderId="0" xfId="0" applyFont="1" applyFill="1" applyAlignment="1">
      <alignment horizontal="center" vertical="center" shrinkToFit="1"/>
    </xf>
    <xf numFmtId="0" fontId="2" fillId="0" borderId="0" xfId="0" applyFont="1" applyAlignment="1">
      <alignment horizontal="center" vertical="center" shrinkToFit="1"/>
    </xf>
    <xf numFmtId="0" fontId="3"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 xfId="0" applyFont="1" applyBorder="1" applyAlignment="1">
      <alignment horizontal="left" vertical="center"/>
    </xf>
    <xf numFmtId="1" fontId="3" fillId="0" borderId="1" xfId="0" applyNumberFormat="1" applyFont="1" applyBorder="1" applyAlignment="1">
      <alignment horizontal="center" vertical="center" shrinkToFit="1"/>
    </xf>
    <xf numFmtId="0" fontId="3" fillId="3" borderId="1" xfId="0" applyFont="1" applyFill="1" applyBorder="1" applyAlignment="1">
      <alignment horizontal="center" vertical="center" shrinkToFit="1"/>
    </xf>
    <xf numFmtId="0" fontId="3" fillId="0" borderId="0" xfId="0" applyFont="1" applyAlignment="1">
      <alignment horizontal="left" vertical="center" shrinkToFit="1"/>
    </xf>
    <xf numFmtId="0" fontId="3" fillId="0" borderId="1" xfId="0" applyFont="1" applyBorder="1" applyAlignment="1">
      <alignment vertical="center"/>
    </xf>
    <xf numFmtId="0" fontId="3" fillId="0" borderId="0" xfId="0" applyFont="1" applyAlignment="1">
      <alignment vertical="center"/>
    </xf>
    <xf numFmtId="0" fontId="3" fillId="3" borderId="0" xfId="0" applyFont="1" applyFill="1" applyAlignment="1">
      <alignment vertical="center"/>
    </xf>
    <xf numFmtId="0" fontId="2" fillId="3" borderId="0" xfId="0" applyFont="1" applyFill="1" applyAlignment="1">
      <alignment horizontal="center" vertical="center" shrinkToFit="1"/>
    </xf>
    <xf numFmtId="0" fontId="16" fillId="3" borderId="0" xfId="0" applyFont="1" applyFill="1" applyAlignment="1">
      <alignment horizontal="left" vertical="center" shrinkToFit="1"/>
    </xf>
    <xf numFmtId="0" fontId="3" fillId="7" borderId="0" xfId="0" applyFont="1" applyFill="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7" fillId="0" borderId="1" xfId="0" applyFont="1" applyBorder="1" applyAlignment="1">
      <alignment vertical="center" wrapText="1"/>
    </xf>
    <xf numFmtId="14" fontId="16" fillId="3" borderId="0" xfId="0" applyNumberFormat="1" applyFont="1" applyFill="1" applyAlignment="1">
      <alignment horizontal="left" vertical="center" shrinkToFit="1"/>
    </xf>
    <xf numFmtId="0" fontId="19" fillId="0" borderId="1" xfId="0" applyFont="1" applyBorder="1"/>
    <xf numFmtId="0" fontId="19" fillId="0" borderId="0" xfId="0" applyFont="1"/>
    <xf numFmtId="0" fontId="10" fillId="8" borderId="1" xfId="0" applyFont="1" applyFill="1" applyBorder="1" applyAlignment="1">
      <alignment horizontal="left" vertical="center"/>
    </xf>
    <xf numFmtId="0" fontId="10" fillId="8" borderId="1" xfId="0" applyFont="1" applyFill="1" applyBorder="1" applyAlignment="1">
      <alignment horizontal="center" vertical="center"/>
    </xf>
    <xf numFmtId="0" fontId="9" fillId="0" borderId="1" xfId="0" applyFont="1" applyBorder="1" applyAlignment="1">
      <alignment horizontal="center" vertical="center"/>
    </xf>
    <xf numFmtId="0" fontId="10" fillId="9" borderId="1" xfId="0" applyFont="1" applyFill="1" applyBorder="1" applyAlignment="1">
      <alignment horizontal="center" vertical="center"/>
    </xf>
    <xf numFmtId="0" fontId="20" fillId="9" borderId="1" xfId="0" applyFont="1" applyFill="1" applyBorder="1" applyAlignment="1">
      <alignment horizontal="center" vertical="center"/>
    </xf>
    <xf numFmtId="0" fontId="20" fillId="0" borderId="1" xfId="0" applyFont="1" applyBorder="1" applyAlignment="1">
      <alignment horizontal="center" vertical="center"/>
    </xf>
    <xf numFmtId="0" fontId="16" fillId="0" borderId="1" xfId="0" applyFont="1" applyBorder="1" applyAlignment="1">
      <alignment vertical="center"/>
    </xf>
    <xf numFmtId="0" fontId="16" fillId="0" borderId="1" xfId="0" applyFont="1" applyBorder="1" applyAlignment="1">
      <alignment vertical="center" shrinkToFit="1"/>
    </xf>
    <xf numFmtId="0" fontId="16" fillId="0" borderId="1" xfId="0" applyFont="1" applyBorder="1" applyAlignment="1">
      <alignment horizontal="center" vertical="center" shrinkToFit="1"/>
    </xf>
    <xf numFmtId="1" fontId="16" fillId="0" borderId="1" xfId="0" applyNumberFormat="1" applyFont="1" applyBorder="1" applyAlignment="1">
      <alignment horizontal="center" vertical="center" shrinkToFit="1"/>
    </xf>
    <xf numFmtId="0" fontId="21" fillId="9" borderId="1" xfId="0" applyFont="1" applyFill="1" applyBorder="1" applyAlignment="1">
      <alignment horizontal="left" vertical="center" wrapText="1"/>
    </xf>
    <xf numFmtId="0" fontId="22" fillId="0" borderId="1" xfId="0" applyFont="1" applyBorder="1" applyAlignment="1">
      <alignment horizontal="left" vertical="center" wrapText="1"/>
    </xf>
    <xf numFmtId="0" fontId="19" fillId="0" borderId="1" xfId="1" applyFont="1" applyBorder="1" applyAlignment="1">
      <alignment horizontal="left" vertical="center"/>
    </xf>
    <xf numFmtId="0" fontId="25" fillId="0" borderId="0" xfId="0" applyFont="1"/>
    <xf numFmtId="0" fontId="25" fillId="0" borderId="0" xfId="0" applyFont="1" applyAlignment="1">
      <alignment shrinkToFit="1"/>
    </xf>
    <xf numFmtId="0" fontId="27" fillId="0" borderId="0" xfId="0" applyFont="1" applyAlignment="1">
      <alignment horizontal="left" vertical="center" shrinkToFit="1"/>
    </xf>
    <xf numFmtId="0" fontId="30" fillId="12" borderId="0" xfId="0" applyFont="1" applyFill="1"/>
    <xf numFmtId="0" fontId="31" fillId="0" borderId="0" xfId="0" applyFont="1"/>
    <xf numFmtId="0" fontId="31" fillId="0" borderId="0" xfId="0" applyFont="1" applyAlignment="1">
      <alignment horizontal="left"/>
    </xf>
    <xf numFmtId="0" fontId="31" fillId="0" borderId="0" xfId="0" applyFont="1" applyAlignment="1">
      <alignment horizontal="center"/>
    </xf>
    <xf numFmtId="0" fontId="31" fillId="12" borderId="0" xfId="0" applyFont="1" applyFill="1"/>
    <xf numFmtId="0" fontId="31" fillId="0" borderId="6" xfId="0" applyFont="1" applyBorder="1" applyAlignment="1">
      <alignment horizontal="center"/>
    </xf>
    <xf numFmtId="0" fontId="31" fillId="11" borderId="6" xfId="0" applyFont="1" applyFill="1" applyBorder="1" applyAlignment="1">
      <alignment horizontal="left"/>
    </xf>
    <xf numFmtId="0" fontId="25" fillId="0" borderId="6" xfId="0" applyFont="1" applyBorder="1"/>
    <xf numFmtId="0" fontId="31" fillId="0" borderId="6" xfId="0" applyFont="1" applyBorder="1"/>
    <xf numFmtId="0" fontId="25" fillId="0" borderId="6" xfId="0" applyFont="1" applyBorder="1" applyAlignment="1">
      <alignment shrinkToFit="1"/>
    </xf>
    <xf numFmtId="0" fontId="26" fillId="0" borderId="6" xfId="2" applyFont="1" applyBorder="1" applyAlignment="1">
      <alignment shrinkToFit="1"/>
    </xf>
    <xf numFmtId="0" fontId="26" fillId="0" borderId="6" xfId="2" applyFont="1" applyBorder="1"/>
    <xf numFmtId="0" fontId="31" fillId="0" borderId="6" xfId="0" applyFont="1" applyBorder="1" applyAlignment="1">
      <alignment horizontal="left"/>
    </xf>
    <xf numFmtId="0" fontId="31" fillId="12" borderId="6" xfId="0" applyFont="1" applyFill="1" applyBorder="1" applyAlignment="1">
      <alignment horizontal="center"/>
    </xf>
    <xf numFmtId="0" fontId="31" fillId="12" borderId="6" xfId="0" applyFont="1" applyFill="1" applyBorder="1" applyAlignment="1">
      <alignment horizontal="left"/>
    </xf>
    <xf numFmtId="0" fontId="25" fillId="12" borderId="6" xfId="0" applyFont="1" applyFill="1" applyBorder="1"/>
    <xf numFmtId="0" fontId="31" fillId="12" borderId="6" xfId="0" applyFont="1" applyFill="1" applyBorder="1"/>
    <xf numFmtId="0" fontId="30" fillId="13" borderId="6" xfId="0" applyFont="1" applyFill="1" applyBorder="1" applyAlignment="1">
      <alignment horizontal="left"/>
    </xf>
    <xf numFmtId="0" fontId="30" fillId="13" borderId="6" xfId="0" applyFont="1" applyFill="1" applyBorder="1" applyAlignment="1">
      <alignment horizontal="center"/>
    </xf>
    <xf numFmtId="0" fontId="31" fillId="11" borderId="6" xfId="0" applyFont="1" applyFill="1" applyBorder="1"/>
    <xf numFmtId="0" fontId="31" fillId="7" borderId="6" xfId="0" applyFont="1" applyFill="1" applyBorder="1" applyAlignment="1">
      <alignment horizontal="center"/>
    </xf>
    <xf numFmtId="0" fontId="29" fillId="13" borderId="6" xfId="0" applyFont="1" applyFill="1" applyBorder="1" applyAlignment="1">
      <alignment horizontal="left" vertical="center" shrinkToFit="1"/>
    </xf>
    <xf numFmtId="0" fontId="30" fillId="13" borderId="6" xfId="0" applyFont="1" applyFill="1" applyBorder="1"/>
    <xf numFmtId="0" fontId="30" fillId="13" borderId="0" xfId="0" applyFont="1" applyFill="1"/>
    <xf numFmtId="0" fontId="30" fillId="12" borderId="6" xfId="0" applyFont="1" applyFill="1" applyBorder="1" applyAlignment="1">
      <alignment horizontal="center"/>
    </xf>
    <xf numFmtId="0" fontId="30" fillId="14" borderId="7" xfId="0" applyFont="1" applyFill="1" applyBorder="1" applyAlignment="1">
      <alignment horizontal="center"/>
    </xf>
    <xf numFmtId="0" fontId="30" fillId="12" borderId="7" xfId="0" applyFont="1" applyFill="1" applyBorder="1" applyAlignment="1">
      <alignment horizontal="left"/>
    </xf>
    <xf numFmtId="0" fontId="29" fillId="12" borderId="7" xfId="0" applyFont="1" applyFill="1" applyBorder="1" applyAlignment="1">
      <alignment horizontal="left" vertical="center" shrinkToFit="1"/>
    </xf>
    <xf numFmtId="0" fontId="30" fillId="12" borderId="7" xfId="0" applyFont="1" applyFill="1" applyBorder="1"/>
    <xf numFmtId="0" fontId="30" fillId="12" borderId="7" xfId="0" applyFont="1" applyFill="1" applyBorder="1" applyAlignment="1">
      <alignment horizontal="center"/>
    </xf>
    <xf numFmtId="0" fontId="27" fillId="12" borderId="6" xfId="0" applyFont="1" applyFill="1" applyBorder="1" applyAlignment="1">
      <alignment horizontal="left" vertical="center" shrinkToFit="1"/>
    </xf>
    <xf numFmtId="0" fontId="0" fillId="0" borderId="0" xfId="0" applyAlignment="1">
      <alignment horizontal="center"/>
    </xf>
    <xf numFmtId="0" fontId="33" fillId="12" borderId="2" xfId="3" applyFont="1" applyFill="1" applyBorder="1"/>
    <xf numFmtId="0" fontId="33" fillId="12" borderId="3" xfId="3" applyFont="1" applyFill="1" applyBorder="1" applyAlignment="1">
      <alignment horizontal="center" textRotation="90"/>
    </xf>
    <xf numFmtId="49" fontId="33" fillId="12" borderId="3" xfId="3" applyNumberFormat="1" applyFont="1" applyFill="1" applyBorder="1"/>
    <xf numFmtId="0" fontId="33" fillId="12" borderId="2" xfId="3" applyFont="1" applyFill="1" applyBorder="1" applyAlignment="1">
      <alignment shrinkToFit="1"/>
    </xf>
    <xf numFmtId="0" fontId="33" fillId="12" borderId="3" xfId="3" applyFont="1" applyFill="1" applyBorder="1"/>
    <xf numFmtId="0" fontId="34" fillId="13" borderId="5" xfId="3" applyFont="1" applyFill="1" applyBorder="1" applyAlignment="1">
      <alignment horizontal="center"/>
    </xf>
    <xf numFmtId="49" fontId="34" fillId="13" borderId="5" xfId="3" applyNumberFormat="1" applyFont="1" applyFill="1" applyBorder="1" applyAlignment="1">
      <alignment horizontal="center"/>
    </xf>
    <xf numFmtId="0" fontId="27" fillId="0" borderId="5" xfId="3" applyFont="1" applyBorder="1"/>
    <xf numFmtId="0" fontId="28" fillId="0" borderId="5" xfId="4" applyFont="1" applyBorder="1" applyAlignment="1">
      <alignment horizontal="center"/>
    </xf>
    <xf numFmtId="49" fontId="27" fillId="0" borderId="5" xfId="3" applyNumberFormat="1" applyFont="1" applyBorder="1"/>
    <xf numFmtId="0" fontId="27" fillId="0" borderId="5" xfId="3" applyFont="1" applyBorder="1" applyAlignment="1">
      <alignment shrinkToFit="1"/>
    </xf>
    <xf numFmtId="0" fontId="28" fillId="0" borderId="5" xfId="3" applyFont="1" applyBorder="1" applyAlignment="1">
      <alignment wrapText="1"/>
    </xf>
    <xf numFmtId="0" fontId="27" fillId="0" borderId="5" xfId="4" applyFont="1" applyBorder="1"/>
    <xf numFmtId="0" fontId="27" fillId="0" borderId="5" xfId="4" applyFont="1" applyBorder="1" applyAlignment="1">
      <alignment shrinkToFit="1"/>
    </xf>
    <xf numFmtId="0" fontId="27" fillId="0" borderId="5" xfId="5" applyFont="1" applyBorder="1"/>
    <xf numFmtId="0" fontId="27" fillId="0" borderId="5" xfId="5" applyFont="1" applyBorder="1" applyAlignment="1">
      <alignment shrinkToFit="1"/>
    </xf>
    <xf numFmtId="0" fontId="27" fillId="0" borderId="5" xfId="6" applyFont="1" applyBorder="1"/>
    <xf numFmtId="0" fontId="27" fillId="0" borderId="5" xfId="6" applyFont="1" applyBorder="1" applyAlignment="1">
      <alignment shrinkToFit="1"/>
    </xf>
    <xf numFmtId="0" fontId="25" fillId="0" borderId="5" xfId="0" applyFont="1" applyBorder="1" applyAlignment="1">
      <alignment shrinkToFit="1"/>
    </xf>
    <xf numFmtId="0" fontId="35" fillId="0" borderId="5" xfId="0" applyFont="1" applyBorder="1"/>
    <xf numFmtId="0" fontId="25" fillId="0" borderId="5" xfId="0" applyFont="1" applyBorder="1"/>
    <xf numFmtId="0" fontId="27" fillId="15" borderId="5" xfId="3" applyFont="1" applyFill="1" applyBorder="1" applyAlignment="1">
      <alignment shrinkToFit="1"/>
    </xf>
    <xf numFmtId="0" fontId="36" fillId="0" borderId="0" xfId="0" applyFont="1"/>
    <xf numFmtId="0" fontId="0" fillId="13" borderId="0" xfId="0" applyFill="1"/>
    <xf numFmtId="0" fontId="0" fillId="13" borderId="0" xfId="0" applyFill="1" applyAlignment="1">
      <alignment horizontal="center"/>
    </xf>
    <xf numFmtId="0" fontId="3" fillId="13" borderId="0" xfId="0" applyFont="1" applyFill="1" applyAlignment="1">
      <alignment horizontal="left" vertical="center" shrinkToFit="1"/>
    </xf>
    <xf numFmtId="0" fontId="0" fillId="16" borderId="0" xfId="0" applyFill="1"/>
    <xf numFmtId="0" fontId="17" fillId="6" borderId="5" xfId="0" applyFont="1" applyFill="1" applyBorder="1" applyAlignment="1">
      <alignment horizontal="left" vertical="center" shrinkToFit="1"/>
    </xf>
    <xf numFmtId="0" fontId="2" fillId="6" borderId="5" xfId="0" applyFont="1" applyFill="1" applyBorder="1" applyAlignment="1">
      <alignment horizontal="left" vertical="center" shrinkToFit="1"/>
    </xf>
    <xf numFmtId="0" fontId="2" fillId="6" borderId="5" xfId="0" applyFont="1" applyFill="1" applyBorder="1" applyAlignment="1">
      <alignment horizontal="center" vertical="center" shrinkToFit="1"/>
    </xf>
    <xf numFmtId="0" fontId="2" fillId="6" borderId="5" xfId="0" applyFont="1" applyFill="1" applyBorder="1" applyAlignment="1">
      <alignment vertical="center"/>
    </xf>
    <xf numFmtId="0" fontId="2" fillId="6" borderId="5" xfId="0" applyFont="1" applyFill="1" applyBorder="1" applyAlignment="1">
      <alignment horizontal="center" vertical="center"/>
    </xf>
    <xf numFmtId="0" fontId="2" fillId="6" borderId="5" xfId="0" applyFont="1" applyFill="1" applyBorder="1" applyAlignment="1">
      <alignment horizontal="left" vertical="center"/>
    </xf>
    <xf numFmtId="0" fontId="2" fillId="6" borderId="5" xfId="0" applyFont="1" applyFill="1" applyBorder="1" applyAlignment="1">
      <alignment shrinkToFit="1"/>
    </xf>
    <xf numFmtId="0" fontId="5" fillId="6" borderId="5" xfId="0" applyFont="1" applyFill="1" applyBorder="1" applyAlignment="1">
      <alignment vertical="center"/>
    </xf>
    <xf numFmtId="0" fontId="4" fillId="6" borderId="5" xfId="0" applyFont="1" applyFill="1" applyBorder="1" applyAlignment="1">
      <alignment horizontal="center" vertical="center"/>
    </xf>
    <xf numFmtId="0" fontId="3" fillId="6" borderId="5" xfId="0" applyFont="1" applyFill="1" applyBorder="1" applyAlignment="1">
      <alignment horizontal="center" vertical="center"/>
    </xf>
    <xf numFmtId="0" fontId="16" fillId="3" borderId="5" xfId="0" applyFont="1" applyFill="1" applyBorder="1" applyAlignment="1">
      <alignment horizontal="left" vertical="center" shrinkToFit="1"/>
    </xf>
    <xf numFmtId="0" fontId="3" fillId="3" borderId="5" xfId="0" applyFont="1" applyFill="1" applyBorder="1" applyAlignment="1">
      <alignment horizontal="left" vertical="center" shrinkToFit="1"/>
    </xf>
    <xf numFmtId="0" fontId="3" fillId="3" borderId="5" xfId="0" applyFont="1" applyFill="1" applyBorder="1" applyAlignment="1">
      <alignment horizontal="center" shrinkToFit="1"/>
    </xf>
    <xf numFmtId="0" fontId="3" fillId="3" borderId="5" xfId="0" applyFont="1" applyFill="1" applyBorder="1" applyAlignment="1">
      <alignment horizontal="center" vertical="center" shrinkToFit="1"/>
    </xf>
    <xf numFmtId="0" fontId="3" fillId="4" borderId="5" xfId="0" applyFont="1" applyFill="1" applyBorder="1" applyAlignment="1">
      <alignment shrinkToFit="1"/>
    </xf>
    <xf numFmtId="0" fontId="3" fillId="0" borderId="5" xfId="0" applyFont="1" applyBorder="1" applyAlignment="1">
      <alignment vertical="center"/>
    </xf>
    <xf numFmtId="0" fontId="3" fillId="0" borderId="5" xfId="0" applyFont="1" applyBorder="1" applyAlignment="1">
      <alignment horizontal="left" vertical="center" shrinkToFit="1"/>
    </xf>
    <xf numFmtId="0" fontId="2" fillId="0" borderId="5"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3" borderId="5" xfId="0" applyFont="1" applyFill="1" applyBorder="1" applyAlignment="1">
      <alignment horizontal="center" vertical="center"/>
    </xf>
    <xf numFmtId="0" fontId="2" fillId="0" borderId="5" xfId="0" applyFont="1" applyBorder="1" applyAlignment="1">
      <alignment horizontal="center" vertical="center" shrinkToFit="1"/>
    </xf>
    <xf numFmtId="0" fontId="3" fillId="0" borderId="5" xfId="0" applyFont="1" applyBorder="1" applyAlignment="1">
      <alignment vertical="center" shrinkToFit="1"/>
    </xf>
    <xf numFmtId="0" fontId="12" fillId="0" borderId="5" xfId="0" applyFont="1" applyBorder="1" applyAlignment="1">
      <alignment horizontal="left" vertical="center" shrinkToFit="1"/>
    </xf>
    <xf numFmtId="0" fontId="12" fillId="0" borderId="5" xfId="0" applyFont="1" applyBorder="1" applyAlignment="1">
      <alignment vertical="center"/>
    </xf>
    <xf numFmtId="0" fontId="7" fillId="0" borderId="5" xfId="0" applyFont="1" applyBorder="1" applyAlignment="1">
      <alignment vertical="center"/>
    </xf>
    <xf numFmtId="0" fontId="3" fillId="4" borderId="5" xfId="0" applyFont="1" applyFill="1" applyBorder="1" applyAlignment="1">
      <alignment horizontal="left" vertical="center" shrinkToFit="1"/>
    </xf>
    <xf numFmtId="0" fontId="3" fillId="3" borderId="5" xfId="0" applyFont="1" applyFill="1" applyBorder="1" applyAlignment="1">
      <alignment horizontal="left" vertical="center"/>
    </xf>
    <xf numFmtId="1" fontId="3" fillId="0" borderId="5" xfId="0" applyNumberFormat="1" applyFont="1" applyBorder="1" applyAlignment="1">
      <alignment horizontal="center" vertical="center" shrinkToFit="1"/>
    </xf>
    <xf numFmtId="0" fontId="3" fillId="0" borderId="5" xfId="0" applyFont="1" applyBorder="1" applyAlignment="1">
      <alignment horizontal="center" vertical="center" shrinkToFit="1"/>
    </xf>
    <xf numFmtId="0" fontId="15" fillId="0" borderId="5" xfId="0" applyFont="1" applyBorder="1" applyAlignment="1">
      <alignment shrinkToFit="1"/>
    </xf>
    <xf numFmtId="0" fontId="3" fillId="6" borderId="5" xfId="0" applyFont="1" applyFill="1" applyBorder="1" applyAlignment="1">
      <alignment shrinkToFit="1"/>
    </xf>
    <xf numFmtId="0" fontId="7" fillId="0" borderId="5" xfId="0" applyFont="1" applyBorder="1" applyAlignment="1">
      <alignment horizontal="left" vertical="center"/>
    </xf>
    <xf numFmtId="0" fontId="8" fillId="0" borderId="5" xfId="0" applyFont="1" applyBorder="1" applyAlignment="1">
      <alignment horizontal="left" vertical="center"/>
    </xf>
    <xf numFmtId="0" fontId="2" fillId="3" borderId="5" xfId="0" applyFont="1" applyFill="1" applyBorder="1" applyAlignment="1">
      <alignment horizontal="center" vertical="center" shrinkToFit="1"/>
    </xf>
    <xf numFmtId="0" fontId="2" fillId="0" borderId="5" xfId="0" applyFont="1" applyBorder="1" applyAlignment="1">
      <alignment horizontal="left" vertical="center" shrinkToFit="1"/>
    </xf>
    <xf numFmtId="0" fontId="15" fillId="0" borderId="5" xfId="0" applyFont="1" applyBorder="1" applyAlignment="1">
      <alignment horizontal="left" vertical="center" shrinkToFit="1"/>
    </xf>
    <xf numFmtId="1" fontId="2" fillId="6" borderId="5" xfId="0" applyNumberFormat="1" applyFont="1" applyFill="1" applyBorder="1" applyAlignment="1">
      <alignment horizontal="left" vertical="center" shrinkToFit="1"/>
    </xf>
    <xf numFmtId="0" fontId="3" fillId="0" borderId="5" xfId="1" applyFont="1" applyFill="1" applyBorder="1" applyAlignment="1" applyProtection="1">
      <alignment horizontal="left" vertical="center" shrinkToFit="1"/>
    </xf>
    <xf numFmtId="0" fontId="3" fillId="0" borderId="5" xfId="1" applyFont="1" applyBorder="1" applyAlignment="1" applyProtection="1">
      <alignment horizontal="left" vertical="center" shrinkToFit="1"/>
    </xf>
    <xf numFmtId="0" fontId="2" fillId="6" borderId="5" xfId="0" applyFont="1" applyFill="1" applyBorder="1" applyAlignment="1">
      <alignment vertical="center" shrinkToFit="1"/>
    </xf>
    <xf numFmtId="0" fontId="12" fillId="0" borderId="5" xfId="0" applyFont="1" applyBorder="1" applyAlignment="1">
      <alignment vertical="center" shrinkToFit="1"/>
    </xf>
    <xf numFmtId="0" fontId="3" fillId="0" borderId="5" xfId="1" applyFont="1" applyFill="1" applyBorder="1" applyAlignment="1" applyProtection="1">
      <alignment vertical="center" shrinkToFit="1"/>
    </xf>
    <xf numFmtId="0" fontId="3" fillId="2" borderId="5" xfId="0" applyFont="1" applyFill="1" applyBorder="1" applyAlignment="1">
      <alignment vertical="center" shrinkToFit="1"/>
    </xf>
    <xf numFmtId="0" fontId="3" fillId="2" borderId="5" xfId="0" applyFont="1" applyFill="1" applyBorder="1" applyAlignment="1">
      <alignment horizontal="left" vertical="center" shrinkToFit="1"/>
    </xf>
    <xf numFmtId="1" fontId="3" fillId="2" borderId="5" xfId="0" applyNumberFormat="1"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2" fillId="2" borderId="5" xfId="0" applyFont="1" applyFill="1" applyBorder="1" applyAlignment="1">
      <alignment horizontal="left" vertical="center" shrinkToFit="1"/>
    </xf>
    <xf numFmtId="0" fontId="9" fillId="0" borderId="5" xfId="0" applyFont="1" applyBorder="1" applyAlignment="1">
      <alignment vertical="center"/>
    </xf>
    <xf numFmtId="0" fontId="15" fillId="0" borderId="5" xfId="0" applyFont="1" applyBorder="1" applyAlignment="1">
      <alignment horizontal="left" vertical="center"/>
    </xf>
    <xf numFmtId="0" fontId="12" fillId="0" borderId="5" xfId="0" applyFont="1" applyBorder="1" applyAlignment="1">
      <alignment horizontal="left" vertical="center"/>
    </xf>
    <xf numFmtId="0" fontId="12" fillId="0" borderId="5" xfId="0" applyFont="1" applyBorder="1" applyAlignment="1">
      <alignment horizontal="center" vertical="center"/>
    </xf>
    <xf numFmtId="0" fontId="13" fillId="0" borderId="5" xfId="0" applyFont="1" applyBorder="1" applyAlignment="1">
      <alignment horizontal="left" vertical="center"/>
    </xf>
    <xf numFmtId="0" fontId="14" fillId="0" borderId="5" xfId="0" applyFont="1" applyBorder="1" applyAlignment="1">
      <alignment horizontal="left" vertical="center"/>
    </xf>
    <xf numFmtId="0" fontId="11" fillId="6" borderId="5" xfId="0" applyFont="1" applyFill="1" applyBorder="1" applyAlignment="1">
      <alignment horizontal="left" vertical="center"/>
    </xf>
    <xf numFmtId="0" fontId="15" fillId="0" borderId="5" xfId="0" applyFont="1" applyBorder="1" applyAlignment="1">
      <alignment horizontal="center" vertical="center"/>
    </xf>
    <xf numFmtId="0" fontId="13" fillId="0" borderId="5" xfId="0" applyFont="1" applyBorder="1" applyAlignment="1">
      <alignment horizontal="center" vertical="center"/>
    </xf>
    <xf numFmtId="0" fontId="3" fillId="2" borderId="5" xfId="0" applyFont="1" applyFill="1" applyBorder="1" applyAlignment="1">
      <alignment vertical="center"/>
    </xf>
    <xf numFmtId="0" fontId="2" fillId="6" borderId="5" xfId="1" applyFont="1" applyFill="1" applyBorder="1" applyAlignment="1" applyProtection="1">
      <alignment horizontal="left" vertical="center" shrinkToFit="1"/>
    </xf>
    <xf numFmtId="0" fontId="2" fillId="0" borderId="5" xfId="0" applyFont="1" applyBorder="1" applyAlignment="1">
      <alignment horizontal="left" vertical="center"/>
    </xf>
    <xf numFmtId="0" fontId="3" fillId="2" borderId="5" xfId="0" applyFont="1" applyFill="1" applyBorder="1" applyAlignment="1">
      <alignment horizontal="left" vertical="center"/>
    </xf>
    <xf numFmtId="0" fontId="3" fillId="0" borderId="5" xfId="0" applyFont="1" applyBorder="1" applyAlignment="1">
      <alignment horizontal="center" shrinkToFit="1"/>
    </xf>
    <xf numFmtId="0" fontId="3" fillId="6" borderId="5" xfId="0" applyFont="1" applyFill="1" applyBorder="1" applyAlignment="1">
      <alignment vertical="center" shrinkToFit="1"/>
    </xf>
    <xf numFmtId="0" fontId="3" fillId="6" borderId="5" xfId="0" applyFont="1" applyFill="1" applyBorder="1" applyAlignment="1">
      <alignment horizontal="center" vertical="center" shrinkToFit="1"/>
    </xf>
    <xf numFmtId="0" fontId="3" fillId="6" borderId="5" xfId="0" applyFont="1" applyFill="1" applyBorder="1" applyAlignment="1">
      <alignment horizontal="left" vertical="center" shrinkToFit="1"/>
    </xf>
    <xf numFmtId="0" fontId="3" fillId="10" borderId="5" xfId="0" applyFont="1" applyFill="1" applyBorder="1" applyAlignment="1">
      <alignment shrinkToFit="1"/>
    </xf>
    <xf numFmtId="0" fontId="15" fillId="3" borderId="5" xfId="0" applyFont="1" applyFill="1" applyBorder="1" applyAlignment="1">
      <alignment vertical="center" shrinkToFit="1"/>
    </xf>
    <xf numFmtId="0" fontId="12" fillId="0" borderId="5" xfId="0" applyFont="1" applyBorder="1" applyAlignment="1">
      <alignment shrinkToFit="1"/>
    </xf>
    <xf numFmtId="0" fontId="3" fillId="17" borderId="5" xfId="0" applyFont="1" applyFill="1" applyBorder="1" applyAlignment="1">
      <alignment shrinkToFit="1"/>
    </xf>
    <xf numFmtId="0" fontId="3" fillId="16" borderId="5" xfId="0" applyFont="1" applyFill="1" applyBorder="1" applyAlignment="1">
      <alignment horizontal="center" vertical="center"/>
    </xf>
    <xf numFmtId="0" fontId="3" fillId="16" borderId="5" xfId="0" applyFont="1" applyFill="1" applyBorder="1" applyAlignment="1">
      <alignment horizontal="left" vertical="center"/>
    </xf>
    <xf numFmtId="0" fontId="3" fillId="16" borderId="5" xfId="0" applyFont="1" applyFill="1" applyBorder="1" applyAlignment="1">
      <alignment horizontal="center" vertical="center" shrinkToFit="1"/>
    </xf>
    <xf numFmtId="0" fontId="4" fillId="16" borderId="5" xfId="0" applyFont="1" applyFill="1" applyBorder="1" applyAlignment="1">
      <alignment horizontal="center" vertical="center"/>
    </xf>
    <xf numFmtId="0" fontId="2" fillId="0" borderId="0" xfId="0" applyFont="1" applyAlignment="1">
      <alignment vertical="center" shrinkToFit="1"/>
    </xf>
    <xf numFmtId="0" fontId="2" fillId="0" borderId="0" xfId="0" applyFont="1" applyAlignment="1">
      <alignment vertical="center"/>
    </xf>
    <xf numFmtId="0" fontId="39" fillId="6" borderId="5" xfId="0" applyFont="1" applyFill="1" applyBorder="1"/>
    <xf numFmtId="0" fontId="15" fillId="0" borderId="5" xfId="0" applyFont="1" applyBorder="1"/>
    <xf numFmtId="0" fontId="12" fillId="0" borderId="5" xfId="0" applyFont="1" applyBorder="1"/>
    <xf numFmtId="0" fontId="18" fillId="6" borderId="5" xfId="0" applyFont="1" applyFill="1" applyBorder="1" applyAlignment="1">
      <alignment horizontal="left" vertical="center"/>
    </xf>
    <xf numFmtId="0" fontId="37" fillId="6" borderId="5" xfId="0" applyFont="1" applyFill="1" applyBorder="1" applyAlignment="1">
      <alignment vertical="center"/>
    </xf>
    <xf numFmtId="0" fontId="12" fillId="3" borderId="5" xfId="0" applyFont="1" applyFill="1" applyBorder="1" applyAlignment="1">
      <alignment horizontal="center" vertical="center"/>
    </xf>
    <xf numFmtId="0" fontId="37" fillId="6" borderId="5" xfId="0" applyFont="1" applyFill="1" applyBorder="1" applyAlignment="1">
      <alignment vertical="center" shrinkToFit="1"/>
    </xf>
    <xf numFmtId="0" fontId="41" fillId="3" borderId="5" xfId="0" applyFont="1" applyFill="1" applyBorder="1" applyAlignment="1">
      <alignment horizontal="center" vertical="center" shrinkToFit="1"/>
    </xf>
    <xf numFmtId="0" fontId="41" fillId="3" borderId="5" xfId="0" applyFont="1" applyFill="1" applyBorder="1" applyAlignment="1">
      <alignment horizontal="center" vertical="center"/>
    </xf>
    <xf numFmtId="0" fontId="0" fillId="19" borderId="0" xfId="0" applyFill="1" applyAlignment="1">
      <alignment horizontal="center"/>
    </xf>
    <xf numFmtId="0" fontId="0" fillId="19" borderId="0" xfId="0" applyFill="1"/>
    <xf numFmtId="0" fontId="17" fillId="13" borderId="5" xfId="0" applyFont="1" applyFill="1" applyBorder="1" applyAlignment="1">
      <alignment horizontal="left" vertical="center" shrinkToFit="1"/>
    </xf>
    <xf numFmtId="0" fontId="2" fillId="13" borderId="5" xfId="0" applyFont="1" applyFill="1" applyBorder="1" applyAlignment="1">
      <alignment horizontal="left" vertical="center" shrinkToFit="1"/>
    </xf>
    <xf numFmtId="0" fontId="2" fillId="13" borderId="5" xfId="0" applyFont="1" applyFill="1" applyBorder="1" applyAlignment="1">
      <alignment horizontal="center" vertical="center" shrinkToFit="1"/>
    </xf>
    <xf numFmtId="0" fontId="2" fillId="13" borderId="5" xfId="0" applyFont="1" applyFill="1" applyBorder="1" applyAlignment="1">
      <alignment vertical="center"/>
    </xf>
    <xf numFmtId="0" fontId="2" fillId="13" borderId="5" xfId="0" applyFont="1" applyFill="1" applyBorder="1" applyAlignment="1">
      <alignment horizontal="center" vertical="center"/>
    </xf>
    <xf numFmtId="0" fontId="2" fillId="13" borderId="0" xfId="0" applyFont="1" applyFill="1" applyAlignment="1">
      <alignment horizontal="left" vertical="center" shrinkToFit="1"/>
    </xf>
    <xf numFmtId="0" fontId="2" fillId="5" borderId="4" xfId="0" applyFont="1" applyFill="1" applyBorder="1" applyAlignment="1">
      <alignment horizontal="left" vertical="center" shrinkToFit="1"/>
    </xf>
    <xf numFmtId="0" fontId="2" fillId="6" borderId="9" xfId="0" applyFont="1" applyFill="1" applyBorder="1" applyAlignment="1">
      <alignment horizontal="left" vertical="center"/>
    </xf>
    <xf numFmtId="0" fontId="0" fillId="0" borderId="8" xfId="0" applyBorder="1"/>
    <xf numFmtId="0" fontId="0" fillId="19" borderId="8" xfId="0" applyFill="1" applyBorder="1" applyAlignment="1">
      <alignment horizontal="center"/>
    </xf>
    <xf numFmtId="0" fontId="0" fillId="19" borderId="8" xfId="0" applyFill="1" applyBorder="1"/>
    <xf numFmtId="0" fontId="2" fillId="5" borderId="8" xfId="0" applyFont="1" applyFill="1" applyBorder="1" applyAlignment="1">
      <alignment horizontal="left" vertical="center" shrinkToFit="1"/>
    </xf>
    <xf numFmtId="0" fontId="2" fillId="19" borderId="8" xfId="0" applyFont="1" applyFill="1" applyBorder="1" applyAlignment="1">
      <alignment horizontal="center" vertical="center" shrinkToFit="1"/>
    </xf>
    <xf numFmtId="0" fontId="2" fillId="19" borderId="8" xfId="0" applyFont="1" applyFill="1" applyBorder="1" applyAlignment="1">
      <alignment horizontal="left" vertical="center" shrinkToFit="1"/>
    </xf>
    <xf numFmtId="0" fontId="2" fillId="13" borderId="8" xfId="0" applyFont="1" applyFill="1" applyBorder="1" applyAlignment="1">
      <alignment horizontal="left" vertical="center" shrinkToFit="1"/>
    </xf>
    <xf numFmtId="0" fontId="2" fillId="13" borderId="8" xfId="0" applyFont="1" applyFill="1" applyBorder="1" applyAlignment="1">
      <alignment horizontal="left" vertical="center"/>
    </xf>
    <xf numFmtId="0" fontId="2" fillId="13" borderId="8" xfId="0" applyFont="1" applyFill="1" applyBorder="1" applyAlignment="1">
      <alignment horizontal="center" vertical="center" shrinkToFit="1"/>
    </xf>
    <xf numFmtId="0" fontId="42" fillId="18" borderId="8" xfId="0" applyFont="1" applyFill="1" applyBorder="1"/>
    <xf numFmtId="0" fontId="42" fillId="0" borderId="8" xfId="0" applyFont="1" applyBorder="1"/>
    <xf numFmtId="0" fontId="17" fillId="20" borderId="5" xfId="0" applyFont="1" applyFill="1" applyBorder="1" applyAlignment="1">
      <alignment horizontal="left" vertical="center" shrinkToFit="1"/>
    </xf>
    <xf numFmtId="0" fontId="2" fillId="20" borderId="5" xfId="0" applyFont="1" applyFill="1" applyBorder="1" applyAlignment="1">
      <alignment horizontal="left" vertical="center" shrinkToFit="1"/>
    </xf>
    <xf numFmtId="0" fontId="2" fillId="20" borderId="5" xfId="0" applyFont="1" applyFill="1" applyBorder="1" applyAlignment="1">
      <alignment horizontal="center" vertical="center" shrinkToFit="1"/>
    </xf>
    <xf numFmtId="0" fontId="2" fillId="20" borderId="5" xfId="0" applyFont="1" applyFill="1" applyBorder="1" applyAlignment="1">
      <alignment shrinkToFit="1"/>
    </xf>
    <xf numFmtId="0" fontId="5" fillId="20" borderId="5" xfId="0" applyFont="1" applyFill="1" applyBorder="1" applyAlignment="1">
      <alignment vertical="center"/>
    </xf>
    <xf numFmtId="0" fontId="2" fillId="20" borderId="5" xfId="0" applyFont="1" applyFill="1" applyBorder="1" applyAlignment="1">
      <alignment horizontal="center" vertical="center"/>
    </xf>
    <xf numFmtId="0" fontId="2" fillId="20" borderId="5" xfId="0" applyFont="1" applyFill="1" applyBorder="1" applyAlignment="1">
      <alignment horizontal="left" vertical="center"/>
    </xf>
    <xf numFmtId="0" fontId="0" fillId="20" borderId="0" xfId="0" applyFill="1"/>
    <xf numFmtId="0" fontId="2" fillId="20" borderId="8" xfId="0" applyFont="1" applyFill="1" applyBorder="1" applyAlignment="1">
      <alignment horizontal="left" vertical="center"/>
    </xf>
    <xf numFmtId="0" fontId="42" fillId="20" borderId="8" xfId="0" applyFont="1" applyFill="1" applyBorder="1"/>
    <xf numFmtId="0" fontId="0" fillId="20" borderId="8" xfId="0" applyFill="1" applyBorder="1"/>
    <xf numFmtId="0" fontId="0" fillId="20" borderId="8" xfId="0" applyFill="1" applyBorder="1" applyAlignment="1">
      <alignment horizontal="center"/>
    </xf>
    <xf numFmtId="0" fontId="39" fillId="20" borderId="5" xfId="0" applyFont="1" applyFill="1" applyBorder="1"/>
    <xf numFmtId="1" fontId="2" fillId="20" borderId="5" xfId="0" applyNumberFormat="1" applyFont="1" applyFill="1" applyBorder="1" applyAlignment="1">
      <alignment horizontal="left" vertical="center" shrinkToFit="1"/>
    </xf>
    <xf numFmtId="0" fontId="2" fillId="20" borderId="5" xfId="0" applyFont="1" applyFill="1" applyBorder="1" applyAlignment="1">
      <alignment vertical="center"/>
    </xf>
    <xf numFmtId="0" fontId="2" fillId="20" borderId="5" xfId="0" applyFont="1" applyFill="1" applyBorder="1" applyAlignment="1">
      <alignment vertical="center" shrinkToFit="1"/>
    </xf>
    <xf numFmtId="0" fontId="37" fillId="20" borderId="5" xfId="0" applyFont="1" applyFill="1" applyBorder="1" applyAlignment="1">
      <alignment vertical="center"/>
    </xf>
    <xf numFmtId="0" fontId="18" fillId="20" borderId="5" xfId="0" applyFont="1" applyFill="1" applyBorder="1" applyAlignment="1">
      <alignment horizontal="left" vertical="center"/>
    </xf>
    <xf numFmtId="0" fontId="3" fillId="20" borderId="5" xfId="0" applyFont="1" applyFill="1" applyBorder="1" applyAlignment="1">
      <alignment shrinkToFit="1"/>
    </xf>
    <xf numFmtId="0" fontId="3" fillId="20" borderId="5" xfId="0" applyFont="1" applyFill="1" applyBorder="1" applyAlignment="1">
      <alignment vertical="center" shrinkToFit="1"/>
    </xf>
    <xf numFmtId="0" fontId="3" fillId="20" borderId="5" xfId="0" applyFont="1" applyFill="1" applyBorder="1" applyAlignment="1">
      <alignment horizontal="center" vertical="center" shrinkToFit="1"/>
    </xf>
    <xf numFmtId="0" fontId="3" fillId="20" borderId="5" xfId="0" applyFont="1" applyFill="1" applyBorder="1" applyAlignment="1">
      <alignment horizontal="left" vertical="center" shrinkToFit="1"/>
    </xf>
    <xf numFmtId="0" fontId="11" fillId="20" borderId="5" xfId="0" applyFont="1" applyFill="1" applyBorder="1" applyAlignment="1">
      <alignment horizontal="left" vertical="center"/>
    </xf>
    <xf numFmtId="0" fontId="5" fillId="20" borderId="5" xfId="0" applyFont="1" applyFill="1" applyBorder="1" applyAlignment="1">
      <alignment horizontal="left" vertical="center"/>
    </xf>
    <xf numFmtId="0" fontId="11" fillId="20" borderId="5" xfId="0" applyFont="1" applyFill="1" applyBorder="1"/>
    <xf numFmtId="0" fontId="37" fillId="20" borderId="5" xfId="0" applyFont="1" applyFill="1" applyBorder="1" applyAlignment="1">
      <alignment vertical="center" shrinkToFit="1"/>
    </xf>
    <xf numFmtId="0" fontId="2" fillId="20" borderId="5" xfId="1" applyFont="1" applyFill="1" applyBorder="1" applyAlignment="1" applyProtection="1">
      <alignment horizontal="left" vertical="center" shrinkToFit="1"/>
    </xf>
    <xf numFmtId="0" fontId="3" fillId="21" borderId="0" xfId="0" applyFont="1" applyFill="1" applyAlignment="1">
      <alignment vertical="center"/>
    </xf>
    <xf numFmtId="0" fontId="3" fillId="21" borderId="0" xfId="0" applyFont="1" applyFill="1" applyAlignment="1">
      <alignment vertical="center" shrinkToFit="1"/>
    </xf>
    <xf numFmtId="0" fontId="0" fillId="21" borderId="0" xfId="0" applyFill="1"/>
    <xf numFmtId="0" fontId="3" fillId="13" borderId="5" xfId="0" applyFont="1" applyFill="1" applyBorder="1" applyAlignment="1">
      <alignment horizontal="left" vertical="center" shrinkToFit="1"/>
    </xf>
    <xf numFmtId="0" fontId="3" fillId="13" borderId="5" xfId="0" applyFont="1" applyFill="1" applyBorder="1" applyAlignment="1">
      <alignment horizontal="left" vertical="center"/>
    </xf>
    <xf numFmtId="0" fontId="3" fillId="20" borderId="5" xfId="0" applyFont="1" applyFill="1" applyBorder="1" applyAlignment="1">
      <alignment horizontal="left" vertical="center"/>
    </xf>
    <xf numFmtId="0" fontId="3" fillId="11" borderId="5" xfId="0" applyFont="1" applyFill="1" applyBorder="1" applyAlignment="1">
      <alignment horizontal="left" vertical="center" shrinkToFit="1"/>
    </xf>
    <xf numFmtId="0" fontId="2" fillId="11" borderId="5"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8" fillId="11" borderId="5" xfId="0" applyFont="1" applyFill="1" applyBorder="1" applyAlignment="1">
      <alignment horizontal="left" vertical="center"/>
    </xf>
    <xf numFmtId="0" fontId="2" fillId="11" borderId="5" xfId="0" applyFont="1" applyFill="1" applyBorder="1" applyAlignment="1">
      <alignment horizontal="center" vertical="center" shrinkToFit="1"/>
    </xf>
    <xf numFmtId="0" fontId="7" fillId="11" borderId="5" xfId="0" applyFont="1" applyFill="1" applyBorder="1" applyAlignment="1">
      <alignment vertical="center"/>
    </xf>
    <xf numFmtId="0" fontId="3" fillId="11" borderId="5" xfId="0" applyFont="1" applyFill="1" applyBorder="1" applyAlignment="1">
      <alignment vertical="center" shrinkToFit="1"/>
    </xf>
    <xf numFmtId="0" fontId="12" fillId="11" borderId="5" xfId="0" applyFont="1" applyFill="1" applyBorder="1" applyAlignment="1">
      <alignment horizontal="left" vertical="center" shrinkToFit="1"/>
    </xf>
    <xf numFmtId="0" fontId="12" fillId="11" borderId="5" xfId="0" applyFont="1" applyFill="1" applyBorder="1" applyAlignment="1">
      <alignment vertical="center"/>
    </xf>
    <xf numFmtId="0" fontId="38" fillId="11" borderId="5" xfId="0" applyFont="1" applyFill="1" applyBorder="1" applyAlignment="1">
      <alignment horizontal="left" vertical="center"/>
    </xf>
    <xf numFmtId="0" fontId="7" fillId="11" borderId="5" xfId="0" applyFont="1" applyFill="1" applyBorder="1" applyAlignment="1">
      <alignment horizontal="left" vertical="center" shrinkToFit="1"/>
    </xf>
    <xf numFmtId="1" fontId="3" fillId="11" borderId="5" xfId="0" applyNumberFormat="1" applyFont="1" applyFill="1" applyBorder="1" applyAlignment="1">
      <alignment horizontal="center" vertical="center" shrinkToFit="1"/>
    </xf>
    <xf numFmtId="0" fontId="3" fillId="11" borderId="5" xfId="0" applyFont="1" applyFill="1" applyBorder="1" applyAlignment="1">
      <alignment horizontal="center" vertical="center" shrinkToFit="1"/>
    </xf>
    <xf numFmtId="0" fontId="7" fillId="11" borderId="5" xfId="0" applyFont="1" applyFill="1" applyBorder="1"/>
    <xf numFmtId="0" fontId="3" fillId="11" borderId="5" xfId="1" applyFont="1" applyFill="1" applyBorder="1" applyAlignment="1" applyProtection="1">
      <alignment horizontal="left" vertical="center" shrinkToFit="1"/>
    </xf>
    <xf numFmtId="0" fontId="7" fillId="11" borderId="5" xfId="0" applyFont="1" applyFill="1" applyBorder="1" applyAlignment="1">
      <alignment horizontal="left" vertical="center"/>
    </xf>
    <xf numFmtId="0" fontId="7" fillId="11" borderId="5" xfId="0" applyFont="1" applyFill="1" applyBorder="1" applyAlignment="1">
      <alignment horizontal="center" vertical="center"/>
    </xf>
    <xf numFmtId="0" fontId="15" fillId="11" borderId="5" xfId="0" applyFont="1" applyFill="1" applyBorder="1" applyAlignment="1">
      <alignment horizontal="left" vertical="center" shrinkToFit="1"/>
    </xf>
    <xf numFmtId="0" fontId="15" fillId="11" borderId="5" xfId="0" applyFont="1" applyFill="1" applyBorder="1" applyAlignment="1">
      <alignment horizontal="left" vertical="center"/>
    </xf>
    <xf numFmtId="0" fontId="15" fillId="11" borderId="5" xfId="0" applyFont="1" applyFill="1" applyBorder="1" applyAlignment="1">
      <alignment horizontal="center" vertical="center"/>
    </xf>
    <xf numFmtId="0" fontId="3" fillId="11" borderId="5" xfId="1" applyFont="1" applyFill="1" applyBorder="1" applyAlignment="1" applyProtection="1">
      <alignment vertical="center" shrinkToFit="1"/>
    </xf>
    <xf numFmtId="0" fontId="40" fillId="11" borderId="5" xfId="0" applyFont="1" applyFill="1" applyBorder="1" applyAlignment="1">
      <alignment horizontal="left" vertical="center"/>
    </xf>
    <xf numFmtId="0" fontId="13" fillId="11" borderId="5" xfId="0" applyFont="1" applyFill="1" applyBorder="1" applyAlignment="1">
      <alignment horizontal="center" vertical="center"/>
    </xf>
    <xf numFmtId="0" fontId="7" fillId="11" borderId="5" xfId="0" applyFont="1" applyFill="1" applyBorder="1" applyAlignment="1">
      <alignment shrinkToFit="1"/>
    </xf>
    <xf numFmtId="0" fontId="10" fillId="11" borderId="5" xfId="0" applyFont="1" applyFill="1" applyBorder="1" applyAlignment="1">
      <alignment horizontal="justify" vertical="center"/>
    </xf>
    <xf numFmtId="0" fontId="12" fillId="11" borderId="5" xfId="0" applyFont="1" applyFill="1" applyBorder="1" applyAlignment="1">
      <alignment horizontal="center" vertical="center"/>
    </xf>
    <xf numFmtId="0" fontId="12" fillId="11" borderId="5" xfId="0" applyFont="1" applyFill="1" applyBorder="1" applyAlignment="1">
      <alignment vertical="center" shrinkToFit="1"/>
    </xf>
    <xf numFmtId="0" fontId="12" fillId="11" borderId="5" xfId="0" applyFont="1" applyFill="1" applyBorder="1" applyAlignment="1">
      <alignment horizontal="left" vertical="center"/>
    </xf>
    <xf numFmtId="0" fontId="13" fillId="11" borderId="5" xfId="0" applyFont="1" applyFill="1" applyBorder="1" applyAlignment="1">
      <alignment horizontal="left" vertical="center"/>
    </xf>
    <xf numFmtId="0" fontId="12" fillId="11" borderId="5" xfId="0" applyFont="1" applyFill="1" applyBorder="1"/>
    <xf numFmtId="0" fontId="3" fillId="11" borderId="5" xfId="0" applyFont="1" applyFill="1" applyBorder="1" applyAlignment="1">
      <alignment horizontal="center" shrinkToFit="1"/>
    </xf>
    <xf numFmtId="0" fontId="16" fillId="13" borderId="5" xfId="0" applyFont="1" applyFill="1" applyBorder="1" applyAlignment="1">
      <alignment horizontal="left" vertical="center" shrinkToFit="1"/>
    </xf>
    <xf numFmtId="0" fontId="3" fillId="13" borderId="5" xfId="0" applyFont="1" applyFill="1" applyBorder="1" applyAlignment="1">
      <alignment horizontal="center" vertical="center" shrinkToFit="1"/>
    </xf>
    <xf numFmtId="0" fontId="3" fillId="13" borderId="5" xfId="0" applyFont="1" applyFill="1" applyBorder="1" applyAlignment="1">
      <alignment horizontal="center" vertical="center"/>
    </xf>
    <xf numFmtId="0" fontId="3" fillId="13" borderId="5" xfId="0" applyFont="1" applyFill="1" applyBorder="1" applyAlignment="1">
      <alignment shrinkToFit="1"/>
    </xf>
    <xf numFmtId="0" fontId="3" fillId="13" borderId="5" xfId="0" applyFont="1" applyFill="1" applyBorder="1" applyAlignment="1">
      <alignment vertical="center"/>
    </xf>
    <xf numFmtId="0" fontId="15" fillId="13" borderId="5" xfId="0" applyFont="1" applyFill="1" applyBorder="1" applyAlignment="1">
      <alignment horizontal="left" vertical="center"/>
    </xf>
    <xf numFmtId="1" fontId="3" fillId="13" borderId="5" xfId="0" applyNumberFormat="1" applyFont="1" applyFill="1" applyBorder="1" applyAlignment="1">
      <alignment horizontal="center" vertical="center" shrinkToFit="1"/>
    </xf>
    <xf numFmtId="0" fontId="4" fillId="13" borderId="5" xfId="0" applyFont="1" applyFill="1" applyBorder="1" applyAlignment="1">
      <alignment horizontal="center" vertical="center"/>
    </xf>
    <xf numFmtId="0" fontId="16" fillId="6" borderId="5" xfId="0" applyFont="1" applyFill="1" applyBorder="1" applyAlignment="1">
      <alignment horizontal="left" vertical="center" shrinkToFit="1"/>
    </xf>
    <xf numFmtId="0" fontId="3" fillId="6" borderId="5" xfId="0" applyFont="1" applyFill="1" applyBorder="1" applyAlignment="1">
      <alignment horizontal="center" shrinkToFit="1"/>
    </xf>
    <xf numFmtId="0" fontId="2" fillId="0" borderId="0" xfId="0" applyFont="1" applyAlignment="1">
      <alignment horizontal="center" vertical="center" shrinkToFit="1"/>
    </xf>
    <xf numFmtId="0" fontId="43" fillId="0" borderId="14" xfId="0" applyFont="1" applyBorder="1" applyAlignment="1">
      <alignment horizontal="left" vertical="center"/>
    </xf>
    <xf numFmtId="0" fontId="15" fillId="0" borderId="15" xfId="0" applyFont="1" applyBorder="1" applyAlignment="1">
      <alignment horizontal="left" vertical="center"/>
    </xf>
    <xf numFmtId="0" fontId="12" fillId="0" borderId="5" xfId="0" applyFont="1" applyBorder="1" applyAlignment="1">
      <alignment horizontal="left"/>
    </xf>
    <xf numFmtId="0" fontId="15" fillId="0" borderId="14" xfId="0" applyFont="1" applyBorder="1" applyAlignment="1">
      <alignment horizontal="left" vertical="center"/>
    </xf>
    <xf numFmtId="0" fontId="12" fillId="0" borderId="10" xfId="0" applyFont="1" applyBorder="1" applyAlignment="1">
      <alignment horizontal="center" vertical="center" wrapText="1"/>
    </xf>
    <xf numFmtId="0" fontId="12" fillId="0" borderId="10"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vertical="center" wrapText="1"/>
    </xf>
    <xf numFmtId="0" fontId="12" fillId="0" borderId="15" xfId="0" applyFont="1" applyBorder="1" applyAlignment="1">
      <alignment horizontal="left" vertical="center"/>
    </xf>
    <xf numFmtId="0" fontId="43" fillId="0" borderId="5" xfId="0" applyFont="1" applyBorder="1" applyAlignment="1">
      <alignment shrinkToFit="1"/>
    </xf>
    <xf numFmtId="0" fontId="43" fillId="0" borderId="5" xfId="0" applyFont="1" applyBorder="1" applyAlignment="1">
      <alignment vertical="center" shrinkToFit="1"/>
    </xf>
    <xf numFmtId="0" fontId="15" fillId="0" borderId="5" xfId="0" applyFont="1" applyBorder="1" applyAlignment="1">
      <alignment vertical="center"/>
    </xf>
    <xf numFmtId="0" fontId="12" fillId="0" borderId="5" xfId="0" applyFont="1" applyBorder="1" applyAlignment="1">
      <alignment horizontal="left" shrinkToFit="1"/>
    </xf>
    <xf numFmtId="0" fontId="15" fillId="0" borderId="5" xfId="0" applyFont="1" applyBorder="1" applyAlignment="1">
      <alignment horizontal="justify" vertical="center"/>
    </xf>
    <xf numFmtId="0" fontId="15" fillId="0" borderId="16" xfId="0" applyFont="1" applyBorder="1" applyAlignment="1">
      <alignment horizontal="left" vertical="center"/>
    </xf>
    <xf numFmtId="0" fontId="12" fillId="0" borderId="5" xfId="0" applyFont="1" applyBorder="1" applyAlignment="1">
      <alignment horizontal="justify" vertical="center" shrinkToFit="1"/>
    </xf>
    <xf numFmtId="0" fontId="15" fillId="0" borderId="17" xfId="0" applyFont="1" applyBorder="1" applyAlignment="1">
      <alignment horizontal="left" vertical="center"/>
    </xf>
    <xf numFmtId="0" fontId="12" fillId="0" borderId="0" xfId="0" applyFont="1" applyAlignment="1">
      <alignment horizontal="center" vertical="center" wrapText="1"/>
    </xf>
    <xf numFmtId="0" fontId="39" fillId="6" borderId="5" xfId="0" applyFont="1" applyFill="1" applyBorder="1" applyAlignment="1">
      <alignment horizontal="left" vertical="center"/>
    </xf>
    <xf numFmtId="0" fontId="39" fillId="6" borderId="12" xfId="0" applyFont="1" applyFill="1" applyBorder="1" applyAlignment="1">
      <alignment horizontal="left" vertical="center" wrapText="1"/>
    </xf>
    <xf numFmtId="0" fontId="39" fillId="6" borderId="13" xfId="0" applyFont="1" applyFill="1" applyBorder="1" applyAlignment="1">
      <alignment horizontal="left" vertical="center" wrapText="1"/>
    </xf>
    <xf numFmtId="0" fontId="12" fillId="6" borderId="5" xfId="0" applyFont="1" applyFill="1" applyBorder="1" applyAlignment="1">
      <alignment vertical="center"/>
    </xf>
  </cellXfs>
  <cellStyles count="7">
    <cellStyle name="Köprü" xfId="1" builtinId="8"/>
    <cellStyle name="Normal" xfId="0" builtinId="0"/>
    <cellStyle name="Normal 2 2" xfId="3" xr:uid="{B14D353C-5536-4E6D-B8A5-880278C42F68}"/>
    <cellStyle name="Normal 3 2" xfId="6" xr:uid="{46F27497-EAF2-4665-8D94-35CC3566137C}"/>
    <cellStyle name="Normal 4" xfId="4" xr:uid="{62136FA9-6D6A-4D1F-A89A-83FF42F03470}"/>
    <cellStyle name="Normal 5" xfId="5" xr:uid="{85AF05C2-EB9E-4C7C-A674-987CDCA1FEE5}"/>
    <cellStyle name="Normal 7" xfId="2" xr:uid="{FBFD75FC-4995-4132-80B9-E716CE8F4241}"/>
  </cellStyles>
  <dxfs count="75">
    <dxf>
      <font>
        <color theme="0" tint="-0.14996795556505021"/>
      </font>
    </dxf>
    <dxf>
      <font>
        <color theme="0" tint="-0.24994659260841701"/>
      </font>
    </dxf>
    <dxf>
      <font>
        <color theme="0" tint="-0.14996795556505021"/>
      </font>
    </dxf>
    <dxf>
      <font>
        <color theme="0" tint="-0.24994659260841701"/>
      </font>
    </dxf>
    <dxf>
      <font>
        <color theme="0" tint="-0.14996795556505021"/>
      </font>
    </dxf>
    <dxf>
      <font>
        <color theme="0" tint="-0.24994659260841701"/>
      </font>
    </dxf>
    <dxf>
      <font>
        <color theme="0"/>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24994659260841701"/>
      </font>
    </dxf>
    <dxf>
      <font>
        <color theme="0" tint="-0.14996795556505021"/>
      </font>
    </dxf>
    <dxf>
      <font>
        <color theme="0" tint="-0.24994659260841701"/>
      </font>
    </dxf>
    <dxf>
      <font>
        <color theme="0" tint="-0.14996795556505021"/>
      </font>
    </dxf>
    <dxf>
      <font>
        <color theme="0"/>
      </font>
    </dxf>
    <dxf>
      <font>
        <color theme="0"/>
      </font>
    </dxf>
    <dxf>
      <font>
        <color theme="0" tint="-0.24994659260841701"/>
      </font>
    </dxf>
    <dxf>
      <font>
        <color theme="0" tint="-0.14996795556505021"/>
      </font>
    </dxf>
    <dxf>
      <font>
        <color theme="0" tint="-0.24994659260841701"/>
      </font>
    </dxf>
    <dxf>
      <font>
        <color theme="0" tint="-0.14996795556505021"/>
      </font>
    </dxf>
    <dxf>
      <font>
        <color theme="0" tint="-0.24994659260841701"/>
      </font>
    </dxf>
    <dxf>
      <font>
        <color theme="0" tint="-0.14996795556505021"/>
      </font>
    </dxf>
    <dxf>
      <font>
        <color theme="0" tint="-0.24994659260841701"/>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rgb="FF006100"/>
      </font>
      <fill>
        <patternFill>
          <bgColor rgb="FFC6EFCE"/>
        </patternFill>
      </fill>
    </dxf>
    <dxf>
      <font>
        <color theme="0" tint="-0.24994659260841701"/>
      </font>
    </dxf>
    <dxf>
      <font>
        <color theme="0" tint="-0.24994659260841701"/>
      </font>
    </dxf>
    <dxf>
      <font>
        <color theme="0" tint="-0.14996795556505021"/>
      </font>
    </dxf>
    <dxf>
      <font>
        <color theme="0" tint="-0.24994659260841701"/>
      </font>
    </dxf>
    <dxf>
      <font>
        <color theme="0" tint="-0.14996795556505021"/>
      </font>
    </dxf>
    <dxf>
      <font>
        <color theme="0" tint="-0.14996795556505021"/>
      </font>
    </dxf>
    <dxf>
      <font>
        <color theme="0" tint="-0.24994659260841701"/>
      </font>
    </dxf>
    <dxf>
      <font>
        <color theme="0" tint="-0.24994659260841701"/>
      </font>
    </dxf>
    <dxf>
      <font>
        <color theme="0" tint="-0.14996795556505021"/>
      </font>
    </dxf>
    <dxf>
      <font>
        <color theme="0" tint="-0.24994659260841701"/>
      </font>
    </dxf>
    <dxf>
      <font>
        <color theme="0" tint="-0.24994659260841701"/>
      </font>
    </dxf>
    <dxf>
      <font>
        <color theme="0" tint="-0.24994659260841701"/>
      </font>
    </dxf>
    <dxf>
      <font>
        <color theme="0" tint="-0.14996795556505021"/>
      </font>
    </dxf>
    <dxf>
      <font>
        <color theme="0" tint="-0.24994659260841701"/>
      </font>
    </dxf>
    <dxf>
      <font>
        <color theme="0" tint="-0.24994659260841701"/>
      </font>
    </dxf>
    <dxf>
      <font>
        <color theme="0" tint="-0.14996795556505021"/>
      </font>
    </dxf>
    <dxf>
      <font>
        <color theme="0" tint="-0.24994659260841701"/>
      </font>
    </dxf>
    <dxf>
      <font>
        <color theme="0" tint="-0.14996795556505021"/>
      </font>
    </dxf>
    <dxf>
      <font>
        <color theme="0" tint="-0.24994659260841701"/>
      </font>
    </dxf>
    <dxf>
      <font>
        <color theme="0" tint="-0.14996795556505021"/>
      </font>
    </dxf>
    <dxf>
      <font>
        <color theme="0" tint="-0.24994659260841701"/>
      </font>
    </dxf>
    <dxf>
      <font>
        <color theme="0" tint="-0.14996795556505021"/>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1%20SAYILI%20TR&#220;%20ENST&#304;T&#220;%20KURULU\ENST&#304;T&#220;\T&#220;\ENST&#304;T&#220;\A&#199;ILACAK%20DERS%20TEKL&#304;FLER&#304;\Downloads\DERSLER\Downloads\Enstit&#252;%20Yeni%20Dersleri2\09.05.TRE-&#214;D-T&#252;rk%20&#350;iir%20Dili%20(M.%20kalk&#305;&#351;&#305;m).docx" TargetMode="External"/><Relationship Id="rId3"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AppData\Local\Microsoft\Windows\Temporary%20Internet%20Files\Content.Outlook\10MG4A2Z\E&#287;itim%20Bilimleri%20PDR\&#214;ZEL%20E&#286;&#304;T&#304;ME%20&#304;HT&#304;YACI%20OLAN%20&#199;OCUKLARA%20DANI&#350;MANLIK.pdf" TargetMode="External"/><Relationship Id="rId7"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1%20SAYILI%20TR&#220;%20ENST&#304;T&#220;%20KURULU\ENST&#304;T&#220;\T&#220;\ENST&#304;T&#220;\A&#199;ILACAK%20DERS%20TEKL&#304;FLER&#304;\Downloads\DERSLER\Downloads\Enstit&#252;%20Yeni%20Dersleri2\09.05.B&#214;TE-&#214;D-&#199;ok.%20Boyt.%20&#304;st.%20(M.PALANC&#304;.doc" TargetMode="External"/><Relationship Id="rId2" Type="http://schemas.openxmlformats.org/officeDocument/2006/relationships/hyperlink" Target="file:///\\MIRACENSTIT&#220;\Users\Enstit&#252;3\Desktop\Payla&#351;&#305;m\AppData\Roaming\Microsoft\Downloads\ENST&#304;T&#220;\1-&#214;&#286;RENC&#304;%20&#304;&#350;LER&#304;\D&#214;NEM%20DERSLER&#304;\2019-2020%20g&#252;z%20d&#246;nemi%20dersleri\tarama\Teknoloji,%20Yeni%20medya%20ve%20etik%20politikalar,%20stratejiler%20ve%20yans&#305;malar.pdf" TargetMode="External"/><Relationship Id="rId1"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1%20SAYILI%20TR&#220;%20ENST&#304;T&#220;%20KURULU\ENST&#304;T&#220;\T&#220;\ENST&#304;T&#220;\A&#199;ILACAK%20DERS%20TEKL&#304;FLER&#304;\Downloads\DERSLER\Downloads\Enstit&#252;%20Yeni%20Dersleri2\13.06-BES-GD-Farkl&#305;%20Engelli%20Gruplarda%20Spor.doc" TargetMode="External"/><Relationship Id="rId6" Type="http://schemas.openxmlformats.org/officeDocument/2006/relationships/hyperlink" Target="file://\\miracenstit&#220;\Users\Enstit&#252;3\Desktop\Payla&#351;&#305;m\AppData\Roaming\Microsoft\Downloads\ENST&#304;T&#220;\1-&#214;&#286;RENC&#304;%20&#304;&#350;LER&#304;\1%20SAYILI%20TR&#220;%20ENST&#304;T&#220;%20KURULU\ENST&#304;T&#220;\T&#220;\ENST&#304;T&#220;\A&#199;ILACAK%20DERS%20TEKL&#304;FLER&#304;\Downloads\DERSLER\Downloads\Enstit&#252;%20Yeni%20Dersleri2\09.05.EGB-UAD-Psikolojik%20Sa&#287;laml&#305;&#287;&#305;%20Geli&#351;tirme%20E&#287;itimi(UZM-V.Oktan).doc" TargetMode="External"/><Relationship Id="rId5" Type="http://schemas.openxmlformats.org/officeDocument/2006/relationships/hyperlink" Target="file:///\\MIRACENSTIT&#220;\Users\Enstit&#252;3\Desktop\Payla&#351;&#305;m\AppData\Roaming\Microsoft\Downloads\ENST&#304;T&#220;\1-&#214;&#286;RENC&#304;%20&#304;&#350;LER&#304;\D&#214;NEM%20DERSLER&#304;\2019-2020%20g&#252;z%20d&#246;nemi%20dersleri\tarama\&#199;ocuk%20ve%20ergenlerde%20travma%20sonras&#305;%20dan&#305;&#351;manl&#305;&#287;&#305;.pdf" TargetMode="External"/><Relationship Id="rId4"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AppData\Local\Microsoft\Windows\Temporary%20Internet%20Files\Content.Outlook\10MG4A2Z\E&#287;itim%20Bilimleri%20PDR\OKULLARDA%20&#350;&#304;DDET&#304;%20&#214;NLEME%20VE%20M&#220;DAHALE.pdf"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1%20SAYILI%20TR&#220;%20ENST&#304;T&#220;%20KURULU\ENST&#304;T&#220;\T&#220;\ENST&#304;T&#220;\A&#199;ILACAK%20DERS%20TEKL&#304;FLER&#304;\Downloads\DERSLER\Downloads\Enstit&#252;%20Yeni%20Dersleri2\09.05.TRE-&#214;D-T&#252;rk%20&#350;iir%20Dili%20(M.%20kalk&#305;&#351;&#305;m).doc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file://\\miracenstit&#220;\Users\Enstit&#252;3\Desktop\Payla&#351;&#305;m\AppData\Roaming\Microsoft\Downloads\ENST&#304;T&#220;\1-&#214;&#286;RENC&#304;%20&#304;&#350;LER&#304;\D&#214;NEM%20DERSLER&#304;\2019-2020%20g&#252;z%20d&#246;nemi%20dersleri\ENST&#304;T&#220;\1-&#214;&#286;RENC&#304;%20&#304;&#350;LER&#304;\1%20SAYILI%20TR&#220;%20ENST&#304;T&#220;%20KURULU\ENST&#304;T&#220;\T&#220;\ENST&#304;T&#220;\A&#199;ILACAK%20DERS%20TEKL&#304;FLER&#304;\Downloads\DERSLER\Downloads\Enstit&#252;%20Yeni%20Dersleri2\13.05.&#304;LK-&#214;D-&#199;ocuklarla%20&#199;al&#305;&#351;ma%20Y&#246;ntemleri%20(Y.%20&#214;ZT&#220;RK).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DAD8B-7900-4135-B58E-3923C4E02027}">
  <sheetPr>
    <pageSetUpPr fitToPage="1"/>
  </sheetPr>
  <dimension ref="A1:AA2132"/>
  <sheetViews>
    <sheetView tabSelected="1" zoomScale="85" zoomScaleNormal="85" workbookViewId="0">
      <selection activeCell="F5" sqref="F5"/>
    </sheetView>
  </sheetViews>
  <sheetFormatPr defaultRowHeight="15" x14ac:dyDescent="0.25"/>
  <cols>
    <col min="1" max="1" width="14.42578125" customWidth="1"/>
    <col min="2" max="2" width="42.5703125" customWidth="1"/>
    <col min="3" max="3" width="20" customWidth="1"/>
    <col min="4" max="4" width="8.28515625" customWidth="1"/>
    <col min="5" max="5" width="6.5703125" customWidth="1"/>
    <col min="6" max="6" width="5.5703125" customWidth="1"/>
    <col min="7" max="7" width="6.42578125" customWidth="1"/>
    <col min="8" max="8" width="2.5703125" customWidth="1"/>
    <col min="9" max="9" width="10.42578125" customWidth="1"/>
    <col min="10" max="10" width="46" customWidth="1"/>
    <col min="11" max="11" width="41.42578125" customWidth="1"/>
    <col min="12" max="12" width="6.85546875" style="77" customWidth="1"/>
    <col min="13" max="16" width="3.5703125" customWidth="1"/>
    <col min="17" max="17" width="4.85546875" customWidth="1"/>
    <col min="18" max="18" width="12.28515625" customWidth="1"/>
    <col min="19" max="19" width="19.5703125" customWidth="1"/>
    <col min="20" max="20" width="14" customWidth="1"/>
    <col min="21" max="21" width="11.5703125" customWidth="1"/>
  </cols>
  <sheetData>
    <row r="1" spans="1:27" x14ac:dyDescent="0.25">
      <c r="A1" s="27">
        <v>46181</v>
      </c>
      <c r="B1" s="8"/>
      <c r="C1" s="9"/>
      <c r="D1" s="9"/>
      <c r="E1" s="9"/>
      <c r="F1" s="9"/>
      <c r="G1" s="21"/>
      <c r="H1" s="2"/>
      <c r="I1" s="179" t="s">
        <v>2424</v>
      </c>
      <c r="J1" s="178"/>
      <c r="K1" s="178"/>
      <c r="L1" s="178"/>
      <c r="M1" s="178"/>
      <c r="N1" s="178"/>
      <c r="O1" s="178"/>
      <c r="P1" s="178"/>
      <c r="Q1" s="178"/>
      <c r="R1" s="178"/>
      <c r="S1" s="178"/>
      <c r="T1" s="3"/>
      <c r="U1" s="4"/>
      <c r="V1" s="6"/>
      <c r="W1" s="6"/>
      <c r="X1" s="20"/>
      <c r="Y1" s="20"/>
      <c r="Z1" s="6"/>
      <c r="AA1" s="1"/>
    </row>
    <row r="2" spans="1:27" x14ac:dyDescent="0.25">
      <c r="A2" s="22" t="s">
        <v>5899</v>
      </c>
      <c r="B2" s="8"/>
      <c r="C2" s="9"/>
      <c r="D2" s="9"/>
      <c r="E2" s="9"/>
      <c r="F2" s="9"/>
      <c r="G2" s="21"/>
      <c r="H2" s="2"/>
      <c r="I2" s="179" t="s">
        <v>2425</v>
      </c>
      <c r="J2" s="178"/>
      <c r="K2" s="178"/>
      <c r="L2" s="178"/>
      <c r="M2" s="178"/>
      <c r="N2" s="178"/>
      <c r="O2" s="178"/>
      <c r="P2" s="178"/>
      <c r="Q2" s="178"/>
      <c r="R2" s="178"/>
      <c r="S2" s="178"/>
      <c r="T2" s="3"/>
      <c r="U2" s="4"/>
      <c r="V2" s="6"/>
      <c r="W2" s="6"/>
      <c r="X2" s="20"/>
      <c r="Y2" s="20"/>
      <c r="Z2" s="6"/>
      <c r="AA2" s="1"/>
    </row>
    <row r="3" spans="1:27" x14ac:dyDescent="0.25">
      <c r="A3" s="22"/>
      <c r="B3" s="8"/>
      <c r="C3" s="9"/>
      <c r="D3" s="9"/>
      <c r="E3" s="9"/>
      <c r="F3" s="9"/>
      <c r="G3" s="21"/>
      <c r="H3" s="2"/>
      <c r="I3" s="179" t="s">
        <v>2426</v>
      </c>
      <c r="J3" s="178"/>
      <c r="K3" s="178"/>
      <c r="L3" s="178"/>
      <c r="M3" s="178"/>
      <c r="N3" s="178"/>
      <c r="O3" s="178"/>
      <c r="P3" s="178"/>
      <c r="Q3" s="178"/>
      <c r="R3" s="178"/>
      <c r="S3" s="178"/>
      <c r="T3" s="3"/>
      <c r="U3" s="4"/>
      <c r="V3" s="6"/>
      <c r="W3" s="6"/>
      <c r="X3" s="20"/>
      <c r="Y3" s="20"/>
      <c r="Z3" s="6"/>
      <c r="AA3" s="1"/>
    </row>
    <row r="4" spans="1:27" x14ac:dyDescent="0.25">
      <c r="A4" s="22"/>
      <c r="B4" s="8"/>
      <c r="C4" s="9"/>
      <c r="D4" s="9"/>
      <c r="E4" s="9"/>
      <c r="F4" s="9"/>
      <c r="G4" s="9"/>
      <c r="H4" s="2"/>
      <c r="I4" s="19"/>
      <c r="J4" s="5"/>
      <c r="K4" s="5"/>
      <c r="L4" s="10"/>
      <c r="M4" s="5"/>
      <c r="N4" s="5"/>
      <c r="O4" s="5"/>
      <c r="P4" s="5"/>
      <c r="Q4" s="5"/>
      <c r="R4" s="17"/>
      <c r="S4" s="17"/>
      <c r="T4" s="3"/>
      <c r="U4" s="4"/>
      <c r="V4" s="6"/>
      <c r="W4" s="6"/>
      <c r="X4" s="20"/>
      <c r="Y4" s="20"/>
      <c r="Z4" s="6"/>
      <c r="AA4" s="1"/>
    </row>
    <row r="5" spans="1:27" x14ac:dyDescent="0.25">
      <c r="A5" s="105" t="s">
        <v>4505</v>
      </c>
      <c r="B5" s="106" t="s">
        <v>2407</v>
      </c>
      <c r="C5" s="107" t="s">
        <v>2408</v>
      </c>
      <c r="D5" s="107" t="s">
        <v>2409</v>
      </c>
      <c r="E5" s="107" t="s">
        <v>4488</v>
      </c>
      <c r="F5" s="107" t="s">
        <v>4488</v>
      </c>
      <c r="G5" s="107" t="s">
        <v>2419</v>
      </c>
      <c r="H5" s="107"/>
      <c r="I5" s="108" t="s">
        <v>0</v>
      </c>
      <c r="J5" s="107" t="s">
        <v>1</v>
      </c>
      <c r="K5" s="107"/>
      <c r="L5" s="109" t="s">
        <v>2</v>
      </c>
      <c r="M5" s="107" t="s">
        <v>3</v>
      </c>
      <c r="N5" s="107" t="s">
        <v>4</v>
      </c>
      <c r="O5" s="107" t="s">
        <v>5</v>
      </c>
      <c r="P5" s="107" t="s">
        <v>6</v>
      </c>
      <c r="Q5" s="107" t="s">
        <v>7</v>
      </c>
      <c r="R5" s="106" t="s">
        <v>8</v>
      </c>
      <c r="S5" s="110" t="s">
        <v>9</v>
      </c>
      <c r="T5" s="109" t="s">
        <v>5432</v>
      </c>
      <c r="U5" s="109"/>
      <c r="V5" s="109"/>
      <c r="W5" s="109" t="s">
        <v>5566</v>
      </c>
      <c r="X5" s="108" t="s">
        <v>5565</v>
      </c>
      <c r="Y5" s="108" t="s">
        <v>5567</v>
      </c>
      <c r="Z5" s="109"/>
      <c r="AA5" s="1"/>
    </row>
    <row r="6" spans="1:27" x14ac:dyDescent="0.25">
      <c r="A6" s="105" t="s">
        <v>4492</v>
      </c>
      <c r="B6" s="106" t="s">
        <v>5081</v>
      </c>
      <c r="C6" s="107" t="s">
        <v>5125</v>
      </c>
      <c r="D6" s="107" t="s">
        <v>4510</v>
      </c>
      <c r="E6" s="107" t="s">
        <v>4488</v>
      </c>
      <c r="F6" s="107" t="s">
        <v>4488</v>
      </c>
      <c r="G6" s="107" t="s">
        <v>2427</v>
      </c>
      <c r="H6" s="111"/>
      <c r="I6" s="112" t="s">
        <v>5081</v>
      </c>
      <c r="J6" s="106"/>
      <c r="K6" s="106"/>
      <c r="L6" s="109" t="s">
        <v>2</v>
      </c>
      <c r="M6" s="106"/>
      <c r="N6" s="106"/>
      <c r="O6" s="106"/>
      <c r="P6" s="106"/>
      <c r="Q6" s="107"/>
      <c r="R6" s="106"/>
      <c r="S6" s="110"/>
      <c r="T6" s="113"/>
      <c r="U6" s="113" t="s">
        <v>2423</v>
      </c>
      <c r="V6" s="113"/>
      <c r="W6" s="113">
        <v>1</v>
      </c>
      <c r="X6" s="113">
        <f>COUNTIF($B$6:B6,B6)</f>
        <v>1</v>
      </c>
      <c r="Y6" s="113"/>
      <c r="Z6" s="114" t="b">
        <f>I6=B6</f>
        <v>1</v>
      </c>
      <c r="AA6" s="1"/>
    </row>
    <row r="7" spans="1:27" x14ac:dyDescent="0.25">
      <c r="A7" s="115" t="s">
        <v>4492</v>
      </c>
      <c r="B7" s="116" t="s">
        <v>5081</v>
      </c>
      <c r="C7" s="117" t="s">
        <v>5125</v>
      </c>
      <c r="D7" s="118" t="s">
        <v>2411</v>
      </c>
      <c r="E7" s="118" t="s">
        <v>529</v>
      </c>
      <c r="F7" s="118">
        <f t="shared" ref="F7:F17" si="0">VALUE(RIGHT(I7,4))</f>
        <v>5506</v>
      </c>
      <c r="G7" s="118" t="s">
        <v>228</v>
      </c>
      <c r="H7" s="119"/>
      <c r="I7" s="120" t="s">
        <v>480</v>
      </c>
      <c r="J7" s="121" t="s">
        <v>481</v>
      </c>
      <c r="K7" s="121" t="s">
        <v>2899</v>
      </c>
      <c r="L7" s="122" t="s">
        <v>2420</v>
      </c>
      <c r="M7" s="123">
        <v>3</v>
      </c>
      <c r="N7" s="123"/>
      <c r="O7" s="123">
        <v>3</v>
      </c>
      <c r="P7" s="123">
        <v>3</v>
      </c>
      <c r="Q7" s="123">
        <v>7.5</v>
      </c>
      <c r="R7" s="124"/>
      <c r="S7" s="124"/>
      <c r="T7" s="125"/>
      <c r="U7" s="174"/>
      <c r="V7" s="123">
        <v>1</v>
      </c>
      <c r="W7" s="113">
        <v>1</v>
      </c>
      <c r="X7" s="113">
        <f>COUNTIF($B$6:B7,B7)</f>
        <v>2</v>
      </c>
      <c r="Y7" s="118" t="s">
        <v>228</v>
      </c>
      <c r="Z7" s="123"/>
      <c r="AA7" s="1"/>
    </row>
    <row r="8" spans="1:27" x14ac:dyDescent="0.25">
      <c r="A8" s="115" t="s">
        <v>4492</v>
      </c>
      <c r="B8" s="116" t="s">
        <v>5081</v>
      </c>
      <c r="C8" s="117" t="s">
        <v>5125</v>
      </c>
      <c r="D8" s="118" t="s">
        <v>2411</v>
      </c>
      <c r="E8" s="118" t="s">
        <v>529</v>
      </c>
      <c r="F8" s="118">
        <f t="shared" si="0"/>
        <v>5507</v>
      </c>
      <c r="G8" s="118" t="s">
        <v>228</v>
      </c>
      <c r="H8" s="119"/>
      <c r="I8" s="120" t="s">
        <v>4161</v>
      </c>
      <c r="J8" s="121" t="s">
        <v>4163</v>
      </c>
      <c r="K8" s="121" t="s">
        <v>4164</v>
      </c>
      <c r="L8" s="122" t="s">
        <v>2420</v>
      </c>
      <c r="M8" s="123">
        <v>3</v>
      </c>
      <c r="N8" s="123"/>
      <c r="O8" s="123">
        <v>3</v>
      </c>
      <c r="P8" s="123">
        <v>3</v>
      </c>
      <c r="Q8" s="123">
        <v>7.5</v>
      </c>
      <c r="R8" s="124"/>
      <c r="S8" s="124"/>
      <c r="T8" s="125"/>
      <c r="U8" s="174"/>
      <c r="V8" s="123">
        <v>1</v>
      </c>
      <c r="W8" s="113">
        <v>1</v>
      </c>
      <c r="X8" s="113">
        <f>COUNTIF($B$6:B8,B8)</f>
        <v>3</v>
      </c>
      <c r="Y8" s="118" t="s">
        <v>228</v>
      </c>
      <c r="Z8" s="123"/>
      <c r="AA8" s="1"/>
    </row>
    <row r="9" spans="1:27" x14ac:dyDescent="0.25">
      <c r="A9" s="115" t="s">
        <v>4492</v>
      </c>
      <c r="B9" s="116" t="s">
        <v>5081</v>
      </c>
      <c r="C9" s="117" t="s">
        <v>5125</v>
      </c>
      <c r="D9" s="118" t="s">
        <v>2411</v>
      </c>
      <c r="E9" s="118" t="s">
        <v>529</v>
      </c>
      <c r="F9" s="118">
        <f t="shared" si="0"/>
        <v>5508</v>
      </c>
      <c r="G9" s="118" t="s">
        <v>228</v>
      </c>
      <c r="H9" s="119"/>
      <c r="I9" s="120" t="s">
        <v>4162</v>
      </c>
      <c r="J9" s="121" t="s">
        <v>4165</v>
      </c>
      <c r="K9" s="121" t="s">
        <v>4166</v>
      </c>
      <c r="L9" s="122" t="s">
        <v>2420</v>
      </c>
      <c r="M9" s="123">
        <v>3</v>
      </c>
      <c r="N9" s="123"/>
      <c r="O9" s="123">
        <v>3</v>
      </c>
      <c r="P9" s="123">
        <v>3</v>
      </c>
      <c r="Q9" s="123">
        <v>7.5</v>
      </c>
      <c r="R9" s="124"/>
      <c r="S9" s="124"/>
      <c r="T9" s="125"/>
      <c r="U9" s="174"/>
      <c r="V9" s="123">
        <v>1</v>
      </c>
      <c r="W9" s="113">
        <v>1</v>
      </c>
      <c r="X9" s="113">
        <f>COUNTIF($B$6:B9,B9)</f>
        <v>4</v>
      </c>
      <c r="Y9" s="118" t="s">
        <v>228</v>
      </c>
      <c r="Z9" s="123"/>
      <c r="AA9" s="1"/>
    </row>
    <row r="10" spans="1:27" x14ac:dyDescent="0.25">
      <c r="A10" s="115" t="s">
        <v>4492</v>
      </c>
      <c r="B10" s="116" t="s">
        <v>5081</v>
      </c>
      <c r="C10" s="117" t="s">
        <v>5125</v>
      </c>
      <c r="D10" s="118" t="s">
        <v>2411</v>
      </c>
      <c r="E10" s="118" t="s">
        <v>529</v>
      </c>
      <c r="F10" s="118">
        <f t="shared" si="0"/>
        <v>5509</v>
      </c>
      <c r="G10" s="118" t="s">
        <v>228</v>
      </c>
      <c r="H10" s="119"/>
      <c r="I10" s="120" t="s">
        <v>4167</v>
      </c>
      <c r="J10" s="154" t="s">
        <v>4168</v>
      </c>
      <c r="K10" s="154" t="s">
        <v>4169</v>
      </c>
      <c r="L10" s="122" t="s">
        <v>2420</v>
      </c>
      <c r="M10" s="123">
        <v>3</v>
      </c>
      <c r="N10" s="123"/>
      <c r="O10" s="123">
        <v>3</v>
      </c>
      <c r="P10" s="123">
        <v>3</v>
      </c>
      <c r="Q10" s="123">
        <v>7.5</v>
      </c>
      <c r="R10" s="124"/>
      <c r="S10" s="124"/>
      <c r="T10" s="125"/>
      <c r="U10" s="174"/>
      <c r="V10" s="123">
        <v>1</v>
      </c>
      <c r="W10" s="113">
        <v>1</v>
      </c>
      <c r="X10" s="113">
        <f>COUNTIF($B$6:B10,B10)</f>
        <v>5</v>
      </c>
      <c r="Y10" s="118" t="s">
        <v>228</v>
      </c>
      <c r="Z10" s="123"/>
      <c r="AA10" s="1"/>
    </row>
    <row r="11" spans="1:27" x14ac:dyDescent="0.25">
      <c r="A11" s="115" t="s">
        <v>4492</v>
      </c>
      <c r="B11" s="116" t="s">
        <v>5081</v>
      </c>
      <c r="C11" s="117" t="s">
        <v>5125</v>
      </c>
      <c r="D11" s="118" t="s">
        <v>2411</v>
      </c>
      <c r="E11" s="118" t="s">
        <v>529</v>
      </c>
      <c r="F11" s="118">
        <f t="shared" si="0"/>
        <v>5556</v>
      </c>
      <c r="G11" s="125" t="s">
        <v>228</v>
      </c>
      <c r="H11" s="119"/>
      <c r="I11" s="120" t="s">
        <v>485</v>
      </c>
      <c r="J11" s="121" t="s">
        <v>486</v>
      </c>
      <c r="K11" s="121" t="s">
        <v>2901</v>
      </c>
      <c r="L11" s="122" t="s">
        <v>2420</v>
      </c>
      <c r="M11" s="123">
        <v>3</v>
      </c>
      <c r="N11" s="123"/>
      <c r="O11" s="123">
        <v>3</v>
      </c>
      <c r="P11" s="123">
        <v>3</v>
      </c>
      <c r="Q11" s="123">
        <v>7.5</v>
      </c>
      <c r="R11" s="124"/>
      <c r="S11" s="124"/>
      <c r="T11" s="125"/>
      <c r="U11" s="174"/>
      <c r="V11" s="123">
        <v>1</v>
      </c>
      <c r="W11" s="113">
        <v>1</v>
      </c>
      <c r="X11" s="113">
        <f>COUNTIF($B$6:B11,B11)</f>
        <v>6</v>
      </c>
      <c r="Y11" s="118" t="s">
        <v>228</v>
      </c>
      <c r="Z11" s="123"/>
      <c r="AA11" s="1"/>
    </row>
    <row r="12" spans="1:27" x14ac:dyDescent="0.25">
      <c r="A12" s="115" t="s">
        <v>4492</v>
      </c>
      <c r="B12" s="116" t="s">
        <v>5081</v>
      </c>
      <c r="C12" s="117" t="s">
        <v>5125</v>
      </c>
      <c r="D12" s="118" t="s">
        <v>2411</v>
      </c>
      <c r="E12" s="118" t="s">
        <v>529</v>
      </c>
      <c r="F12" s="118">
        <f t="shared" si="0"/>
        <v>5503</v>
      </c>
      <c r="G12" s="118" t="s">
        <v>19</v>
      </c>
      <c r="H12" s="119"/>
      <c r="I12" s="120" t="s">
        <v>478</v>
      </c>
      <c r="J12" s="121" t="s">
        <v>479</v>
      </c>
      <c r="K12" s="121" t="s">
        <v>2898</v>
      </c>
      <c r="L12" s="122" t="s">
        <v>2420</v>
      </c>
      <c r="M12" s="123">
        <v>3</v>
      </c>
      <c r="N12" s="123"/>
      <c r="O12" s="123">
        <v>3</v>
      </c>
      <c r="P12" s="123">
        <v>3</v>
      </c>
      <c r="Q12" s="123">
        <v>7.5</v>
      </c>
      <c r="R12" s="124"/>
      <c r="S12" s="124"/>
      <c r="T12" s="125"/>
      <c r="U12" s="174"/>
      <c r="V12" s="123">
        <v>1</v>
      </c>
      <c r="W12" s="113">
        <v>1</v>
      </c>
      <c r="X12" s="113">
        <f>COUNTIF($B$6:B12,B12)</f>
        <v>7</v>
      </c>
      <c r="Y12" s="113"/>
      <c r="Z12" s="123"/>
      <c r="AA12" s="1"/>
    </row>
    <row r="13" spans="1:27" x14ac:dyDescent="0.25">
      <c r="A13" s="115" t="s">
        <v>4492</v>
      </c>
      <c r="B13" s="116" t="s">
        <v>5081</v>
      </c>
      <c r="C13" s="117" t="s">
        <v>5125</v>
      </c>
      <c r="D13" s="118" t="s">
        <v>2411</v>
      </c>
      <c r="E13" s="118" t="s">
        <v>529</v>
      </c>
      <c r="F13" s="118">
        <f t="shared" si="0"/>
        <v>5510</v>
      </c>
      <c r="G13" s="118" t="s">
        <v>19</v>
      </c>
      <c r="H13" s="119"/>
      <c r="I13" s="120" t="s">
        <v>4170</v>
      </c>
      <c r="J13" s="154" t="s">
        <v>1113</v>
      </c>
      <c r="K13" s="154" t="s">
        <v>4173</v>
      </c>
      <c r="L13" s="122" t="s">
        <v>2420</v>
      </c>
      <c r="M13" s="123">
        <v>3</v>
      </c>
      <c r="N13" s="123"/>
      <c r="O13" s="123">
        <v>3</v>
      </c>
      <c r="P13" s="123">
        <v>3</v>
      </c>
      <c r="Q13" s="123">
        <v>7.5</v>
      </c>
      <c r="R13" s="124"/>
      <c r="S13" s="124"/>
      <c r="T13" s="125"/>
      <c r="U13" s="174"/>
      <c r="V13" s="123">
        <v>1</v>
      </c>
      <c r="W13" s="113">
        <v>1</v>
      </c>
      <c r="X13" s="113">
        <f>COUNTIF($B$6:B13,B13)</f>
        <v>8</v>
      </c>
      <c r="Y13" s="113"/>
      <c r="Z13" s="123"/>
      <c r="AA13" s="1"/>
    </row>
    <row r="14" spans="1:27" x14ac:dyDescent="0.25">
      <c r="A14" s="115" t="s">
        <v>4492</v>
      </c>
      <c r="B14" s="116" t="s">
        <v>5081</v>
      </c>
      <c r="C14" s="117" t="s">
        <v>5125</v>
      </c>
      <c r="D14" s="118" t="s">
        <v>2411</v>
      </c>
      <c r="E14" s="118" t="s">
        <v>529</v>
      </c>
      <c r="F14" s="118">
        <f t="shared" si="0"/>
        <v>5511</v>
      </c>
      <c r="G14" s="125" t="s">
        <v>19</v>
      </c>
      <c r="H14" s="119"/>
      <c r="I14" s="120" t="s">
        <v>4171</v>
      </c>
      <c r="J14" s="154" t="s">
        <v>4174</v>
      </c>
      <c r="K14" s="154" t="s">
        <v>4175</v>
      </c>
      <c r="L14" s="122" t="s">
        <v>2420</v>
      </c>
      <c r="M14" s="123">
        <v>3</v>
      </c>
      <c r="N14" s="123"/>
      <c r="O14" s="123">
        <v>3</v>
      </c>
      <c r="P14" s="123">
        <v>3</v>
      </c>
      <c r="Q14" s="123">
        <v>7.5</v>
      </c>
      <c r="R14" s="124"/>
      <c r="S14" s="124"/>
      <c r="T14" s="125"/>
      <c r="U14" s="174"/>
      <c r="V14" s="123">
        <v>1</v>
      </c>
      <c r="W14" s="113">
        <v>1</v>
      </c>
      <c r="X14" s="113">
        <f>COUNTIF($B$6:B14,B14)</f>
        <v>9</v>
      </c>
      <c r="Y14" s="113"/>
      <c r="Z14" s="123"/>
      <c r="AA14" s="1"/>
    </row>
    <row r="15" spans="1:27" x14ac:dyDescent="0.25">
      <c r="A15" s="115" t="s">
        <v>4492</v>
      </c>
      <c r="B15" s="116" t="s">
        <v>5081</v>
      </c>
      <c r="C15" s="117" t="s">
        <v>5125</v>
      </c>
      <c r="D15" s="118" t="s">
        <v>2411</v>
      </c>
      <c r="E15" s="118" t="s">
        <v>529</v>
      </c>
      <c r="F15" s="118">
        <f t="shared" si="0"/>
        <v>5512</v>
      </c>
      <c r="G15" s="125" t="s">
        <v>19</v>
      </c>
      <c r="H15" s="119"/>
      <c r="I15" s="120" t="s">
        <v>4172</v>
      </c>
      <c r="J15" s="154" t="s">
        <v>4176</v>
      </c>
      <c r="K15" s="154" t="s">
        <v>4177</v>
      </c>
      <c r="L15" s="122" t="s">
        <v>2420</v>
      </c>
      <c r="M15" s="123">
        <v>3</v>
      </c>
      <c r="N15" s="123"/>
      <c r="O15" s="123">
        <v>3</v>
      </c>
      <c r="P15" s="123">
        <v>3</v>
      </c>
      <c r="Q15" s="123">
        <v>7.5</v>
      </c>
      <c r="R15" s="124"/>
      <c r="S15" s="124"/>
      <c r="T15" s="125"/>
      <c r="U15" s="174"/>
      <c r="V15" s="123">
        <v>1</v>
      </c>
      <c r="W15" s="113">
        <v>1</v>
      </c>
      <c r="X15" s="113">
        <f>COUNTIF($B$6:B15,B15)</f>
        <v>10</v>
      </c>
      <c r="Y15" s="113"/>
      <c r="Z15" s="123"/>
      <c r="AA15" s="1"/>
    </row>
    <row r="16" spans="1:27" x14ac:dyDescent="0.25">
      <c r="A16" s="115" t="s">
        <v>4492</v>
      </c>
      <c r="B16" s="116" t="s">
        <v>5081</v>
      </c>
      <c r="C16" s="117" t="s">
        <v>5125</v>
      </c>
      <c r="D16" s="118" t="s">
        <v>2411</v>
      </c>
      <c r="E16" s="118" t="s">
        <v>529</v>
      </c>
      <c r="F16" s="118">
        <f t="shared" si="0"/>
        <v>5550</v>
      </c>
      <c r="G16" s="125" t="s">
        <v>19</v>
      </c>
      <c r="H16" s="119"/>
      <c r="I16" s="120" t="s">
        <v>482</v>
      </c>
      <c r="J16" s="121" t="s">
        <v>483</v>
      </c>
      <c r="K16" s="121" t="s">
        <v>2900</v>
      </c>
      <c r="L16" s="122" t="s">
        <v>2420</v>
      </c>
      <c r="M16" s="123">
        <v>3</v>
      </c>
      <c r="N16" s="123"/>
      <c r="O16" s="123">
        <v>3</v>
      </c>
      <c r="P16" s="123">
        <v>3</v>
      </c>
      <c r="Q16" s="123">
        <v>7.5</v>
      </c>
      <c r="R16" s="124"/>
      <c r="S16" s="124"/>
      <c r="T16" s="125"/>
      <c r="U16" s="174"/>
      <c r="V16" s="123">
        <v>1</v>
      </c>
      <c r="W16" s="113">
        <v>1</v>
      </c>
      <c r="X16" s="113">
        <f>COUNTIF($B$6:B16,B16)</f>
        <v>11</v>
      </c>
      <c r="Y16" s="113"/>
      <c r="Z16" s="123"/>
      <c r="AA16" s="1"/>
    </row>
    <row r="17" spans="1:27" x14ac:dyDescent="0.25">
      <c r="A17" s="115" t="s">
        <v>4492</v>
      </c>
      <c r="B17" s="116" t="s">
        <v>5081</v>
      </c>
      <c r="C17" s="117" t="s">
        <v>5125</v>
      </c>
      <c r="D17" s="118" t="s">
        <v>2414</v>
      </c>
      <c r="E17" s="118" t="s">
        <v>529</v>
      </c>
      <c r="F17" s="118">
        <f t="shared" si="0"/>
        <v>5999</v>
      </c>
      <c r="G17" s="125" t="s">
        <v>19</v>
      </c>
      <c r="H17" s="119"/>
      <c r="I17" s="120" t="s">
        <v>487</v>
      </c>
      <c r="J17" s="121" t="s">
        <v>248</v>
      </c>
      <c r="K17" s="121" t="s">
        <v>2902</v>
      </c>
      <c r="L17" s="126" t="s">
        <v>2422</v>
      </c>
      <c r="M17" s="123">
        <v>0</v>
      </c>
      <c r="N17" s="123">
        <v>1</v>
      </c>
      <c r="O17" s="123">
        <v>0</v>
      </c>
      <c r="P17" s="123">
        <v>1</v>
      </c>
      <c r="Q17" s="123">
        <v>30</v>
      </c>
      <c r="R17" s="124"/>
      <c r="S17" s="124" t="s">
        <v>2896</v>
      </c>
      <c r="T17" s="125"/>
      <c r="U17" s="174"/>
      <c r="V17" s="123">
        <v>1</v>
      </c>
      <c r="W17" s="113">
        <v>1</v>
      </c>
      <c r="X17" s="113">
        <f>COUNTIF($B$6:B17,B17)</f>
        <v>12</v>
      </c>
      <c r="Y17" s="113"/>
      <c r="Z17" s="123"/>
      <c r="AA17" s="1"/>
    </row>
    <row r="18" spans="1:27" x14ac:dyDescent="0.25">
      <c r="A18" s="105" t="s">
        <v>4714</v>
      </c>
      <c r="B18" s="106" t="s">
        <v>5082</v>
      </c>
      <c r="C18" s="107" t="s">
        <v>5125</v>
      </c>
      <c r="D18" s="107" t="s">
        <v>4510</v>
      </c>
      <c r="E18" s="107" t="s">
        <v>4488</v>
      </c>
      <c r="F18" s="107" t="s">
        <v>4488</v>
      </c>
      <c r="G18" s="107" t="s">
        <v>2427</v>
      </c>
      <c r="H18" s="111"/>
      <c r="I18" s="108" t="s">
        <v>5082</v>
      </c>
      <c r="J18" s="106"/>
      <c r="K18" s="106"/>
      <c r="L18" s="109" t="s">
        <v>2</v>
      </c>
      <c r="M18" s="106"/>
      <c r="N18" s="106"/>
      <c r="O18" s="106"/>
      <c r="P18" s="106"/>
      <c r="Q18" s="107"/>
      <c r="R18" s="106"/>
      <c r="S18" s="110"/>
      <c r="T18" s="113"/>
      <c r="U18" s="113" t="s">
        <v>2423</v>
      </c>
      <c r="V18" s="113"/>
      <c r="W18" s="113">
        <v>1</v>
      </c>
      <c r="X18" s="113">
        <f>COUNTIF($B$6:B18,B18)</f>
        <v>1</v>
      </c>
      <c r="Y18" s="113"/>
      <c r="Z18" s="114" t="b">
        <f>I18=B18</f>
        <v>1</v>
      </c>
      <c r="AA18" s="1"/>
    </row>
    <row r="19" spans="1:27" x14ac:dyDescent="0.25">
      <c r="A19" s="115" t="s">
        <v>4714</v>
      </c>
      <c r="B19" s="116" t="s">
        <v>5082</v>
      </c>
      <c r="C19" s="117" t="s">
        <v>5125</v>
      </c>
      <c r="D19" s="118" t="s">
        <v>2411</v>
      </c>
      <c r="E19" s="118" t="s">
        <v>4715</v>
      </c>
      <c r="F19" s="118">
        <v>5500</v>
      </c>
      <c r="G19" s="118" t="s">
        <v>228</v>
      </c>
      <c r="H19" s="119"/>
      <c r="I19" s="129" t="s">
        <v>4716</v>
      </c>
      <c r="J19" s="129" t="s">
        <v>4727</v>
      </c>
      <c r="K19" s="155" t="s">
        <v>4735</v>
      </c>
      <c r="L19" s="122" t="s">
        <v>2420</v>
      </c>
      <c r="M19" s="123">
        <v>3</v>
      </c>
      <c r="N19" s="123"/>
      <c r="O19" s="123">
        <v>3</v>
      </c>
      <c r="P19" s="123">
        <v>3</v>
      </c>
      <c r="Q19" s="123">
        <v>7.5</v>
      </c>
      <c r="R19" s="124"/>
      <c r="S19" s="124"/>
      <c r="T19" s="125"/>
      <c r="U19" s="176"/>
      <c r="V19" s="123">
        <v>1</v>
      </c>
      <c r="W19" s="113">
        <v>1</v>
      </c>
      <c r="X19" s="113">
        <f>COUNTIF($B$6:B19,B19)</f>
        <v>2</v>
      </c>
      <c r="Y19" s="118" t="s">
        <v>228</v>
      </c>
      <c r="Z19" s="123"/>
      <c r="AA19" s="1"/>
    </row>
    <row r="20" spans="1:27" x14ac:dyDescent="0.25">
      <c r="A20" s="115" t="s">
        <v>4714</v>
      </c>
      <c r="B20" s="116" t="s">
        <v>5082</v>
      </c>
      <c r="C20" s="117" t="s">
        <v>5125</v>
      </c>
      <c r="D20" s="118" t="s">
        <v>2411</v>
      </c>
      <c r="E20" s="118" t="s">
        <v>4715</v>
      </c>
      <c r="F20" s="118">
        <v>5501</v>
      </c>
      <c r="G20" s="118" t="s">
        <v>228</v>
      </c>
      <c r="H20" s="119"/>
      <c r="I20" s="129" t="s">
        <v>4717</v>
      </c>
      <c r="J20" s="154" t="s">
        <v>4910</v>
      </c>
      <c r="K20" s="154" t="s">
        <v>4911</v>
      </c>
      <c r="L20" s="122" t="s">
        <v>2420</v>
      </c>
      <c r="M20" s="123">
        <v>3</v>
      </c>
      <c r="N20" s="123"/>
      <c r="O20" s="123">
        <v>3</v>
      </c>
      <c r="P20" s="123">
        <v>3</v>
      </c>
      <c r="Q20" s="123">
        <v>7.5</v>
      </c>
      <c r="R20" s="121"/>
      <c r="S20" s="121"/>
      <c r="T20" s="125">
        <v>31</v>
      </c>
      <c r="U20" s="176"/>
      <c r="V20" s="123">
        <v>1</v>
      </c>
      <c r="W20" s="113">
        <v>1</v>
      </c>
      <c r="X20" s="113">
        <f>COUNTIF($B$6:B20,B20)</f>
        <v>3</v>
      </c>
      <c r="Y20" s="118" t="s">
        <v>228</v>
      </c>
      <c r="Z20" s="123"/>
      <c r="AA20" s="1"/>
    </row>
    <row r="21" spans="1:27" x14ac:dyDescent="0.25">
      <c r="A21" s="115" t="s">
        <v>4714</v>
      </c>
      <c r="B21" s="116" t="s">
        <v>5082</v>
      </c>
      <c r="C21" s="117" t="s">
        <v>5125</v>
      </c>
      <c r="D21" s="118" t="s">
        <v>2411</v>
      </c>
      <c r="E21" s="118" t="s">
        <v>4715</v>
      </c>
      <c r="F21" s="118">
        <v>5502</v>
      </c>
      <c r="G21" s="118" t="s">
        <v>228</v>
      </c>
      <c r="H21" s="119"/>
      <c r="I21" s="129" t="s">
        <v>4718</v>
      </c>
      <c r="J21" s="154" t="s">
        <v>4928</v>
      </c>
      <c r="K21" s="154" t="s">
        <v>4929</v>
      </c>
      <c r="L21" s="122" t="s">
        <v>2420</v>
      </c>
      <c r="M21" s="123">
        <v>3</v>
      </c>
      <c r="N21" s="123"/>
      <c r="O21" s="123">
        <v>3</v>
      </c>
      <c r="P21" s="123">
        <v>3</v>
      </c>
      <c r="Q21" s="123">
        <v>7.5</v>
      </c>
      <c r="R21" s="121"/>
      <c r="S21" s="121"/>
      <c r="T21" s="125">
        <v>31</v>
      </c>
      <c r="U21" s="176"/>
      <c r="V21" s="123">
        <v>1</v>
      </c>
      <c r="W21" s="113">
        <v>1</v>
      </c>
      <c r="X21" s="113">
        <f>COUNTIF($B$6:B21,B21)</f>
        <v>4</v>
      </c>
      <c r="Y21" s="118" t="s">
        <v>228</v>
      </c>
      <c r="Z21" s="123"/>
      <c r="AA21" s="1"/>
    </row>
    <row r="22" spans="1:27" x14ac:dyDescent="0.25">
      <c r="A22" s="115" t="s">
        <v>4714</v>
      </c>
      <c r="B22" s="116" t="s">
        <v>5082</v>
      </c>
      <c r="C22" s="117" t="s">
        <v>5125</v>
      </c>
      <c r="D22" s="118" t="s">
        <v>2411</v>
      </c>
      <c r="E22" s="118" t="s">
        <v>4715</v>
      </c>
      <c r="F22" s="118">
        <v>5503</v>
      </c>
      <c r="G22" s="118" t="s">
        <v>228</v>
      </c>
      <c r="H22" s="119"/>
      <c r="I22" s="129" t="s">
        <v>4719</v>
      </c>
      <c r="J22" s="129" t="s">
        <v>4729</v>
      </c>
      <c r="K22" s="155" t="s">
        <v>4737</v>
      </c>
      <c r="L22" s="122" t="s">
        <v>2420</v>
      </c>
      <c r="M22" s="123">
        <v>3</v>
      </c>
      <c r="N22" s="123"/>
      <c r="O22" s="123">
        <v>3</v>
      </c>
      <c r="P22" s="123">
        <v>3</v>
      </c>
      <c r="Q22" s="123">
        <v>7.5</v>
      </c>
      <c r="R22" s="121"/>
      <c r="S22" s="121"/>
      <c r="T22" s="125"/>
      <c r="U22" s="176"/>
      <c r="V22" s="123">
        <v>1</v>
      </c>
      <c r="W22" s="113">
        <v>1</v>
      </c>
      <c r="X22" s="113">
        <f>COUNTIF($B$6:B22,B22)</f>
        <v>5</v>
      </c>
      <c r="Y22" s="118" t="s">
        <v>228</v>
      </c>
      <c r="Z22" s="123"/>
      <c r="AA22" s="1"/>
    </row>
    <row r="23" spans="1:27" x14ac:dyDescent="0.25">
      <c r="A23" s="115" t="s">
        <v>4714</v>
      </c>
      <c r="B23" s="116" t="s">
        <v>5082</v>
      </c>
      <c r="C23" s="117" t="s">
        <v>5125</v>
      </c>
      <c r="D23" s="118" t="s">
        <v>2411</v>
      </c>
      <c r="E23" s="118" t="s">
        <v>4715</v>
      </c>
      <c r="F23" s="118">
        <v>5504</v>
      </c>
      <c r="G23" s="118" t="s">
        <v>228</v>
      </c>
      <c r="H23" s="119"/>
      <c r="I23" s="129" t="s">
        <v>4720</v>
      </c>
      <c r="J23" s="129" t="s">
        <v>4730</v>
      </c>
      <c r="K23" s="155" t="s">
        <v>4738</v>
      </c>
      <c r="L23" s="122" t="s">
        <v>2420</v>
      </c>
      <c r="M23" s="123">
        <v>3</v>
      </c>
      <c r="N23" s="123"/>
      <c r="O23" s="123">
        <v>3</v>
      </c>
      <c r="P23" s="123">
        <v>3</v>
      </c>
      <c r="Q23" s="123">
        <v>7.5</v>
      </c>
      <c r="R23" s="121"/>
      <c r="S23" s="121"/>
      <c r="T23" s="125"/>
      <c r="U23" s="176"/>
      <c r="V23" s="123">
        <v>1</v>
      </c>
      <c r="W23" s="113">
        <v>1</v>
      </c>
      <c r="X23" s="113">
        <f>COUNTIF($B$6:B23,B23)</f>
        <v>6</v>
      </c>
      <c r="Y23" s="118" t="s">
        <v>228</v>
      </c>
      <c r="Z23" s="123"/>
      <c r="AA23" s="1"/>
    </row>
    <row r="24" spans="1:27" x14ac:dyDescent="0.25">
      <c r="A24" s="115" t="s">
        <v>4714</v>
      </c>
      <c r="B24" s="116" t="s">
        <v>5082</v>
      </c>
      <c r="C24" s="117" t="s">
        <v>5125</v>
      </c>
      <c r="D24" s="118" t="s">
        <v>2411</v>
      </c>
      <c r="E24" s="118" t="s">
        <v>4715</v>
      </c>
      <c r="F24" s="118">
        <v>5550</v>
      </c>
      <c r="G24" s="118" t="s">
        <v>19</v>
      </c>
      <c r="H24" s="119"/>
      <c r="I24" s="129" t="s">
        <v>4721</v>
      </c>
      <c r="J24" s="129" t="s">
        <v>4731</v>
      </c>
      <c r="K24" s="155" t="s">
        <v>4739</v>
      </c>
      <c r="L24" s="122" t="s">
        <v>2420</v>
      </c>
      <c r="M24" s="123">
        <v>3</v>
      </c>
      <c r="N24" s="123"/>
      <c r="O24" s="123">
        <v>3</v>
      </c>
      <c r="P24" s="123">
        <v>3</v>
      </c>
      <c r="Q24" s="123">
        <v>7.5</v>
      </c>
      <c r="R24" s="121"/>
      <c r="S24" s="121"/>
      <c r="T24" s="125"/>
      <c r="U24" s="176"/>
      <c r="V24" s="123">
        <v>1</v>
      </c>
      <c r="W24" s="113">
        <v>1</v>
      </c>
      <c r="X24" s="113">
        <f>COUNTIF($B$6:B24,B24)</f>
        <v>7</v>
      </c>
      <c r="Y24" s="113"/>
      <c r="Z24" s="123"/>
      <c r="AA24" s="1"/>
    </row>
    <row r="25" spans="1:27" x14ac:dyDescent="0.25">
      <c r="A25" s="115" t="s">
        <v>4714</v>
      </c>
      <c r="B25" s="116" t="s">
        <v>5082</v>
      </c>
      <c r="C25" s="117" t="s">
        <v>5125</v>
      </c>
      <c r="D25" s="118" t="s">
        <v>2411</v>
      </c>
      <c r="E25" s="118" t="s">
        <v>4715</v>
      </c>
      <c r="F25" s="118">
        <v>5551</v>
      </c>
      <c r="G25" s="118" t="s">
        <v>19</v>
      </c>
      <c r="H25" s="119"/>
      <c r="I25" s="129" t="s">
        <v>4722</v>
      </c>
      <c r="J25" s="154" t="s">
        <v>4925</v>
      </c>
      <c r="K25" s="154" t="s">
        <v>4926</v>
      </c>
      <c r="L25" s="122" t="s">
        <v>2420</v>
      </c>
      <c r="M25" s="123">
        <v>3</v>
      </c>
      <c r="N25" s="123"/>
      <c r="O25" s="123">
        <v>3</v>
      </c>
      <c r="P25" s="123">
        <v>3</v>
      </c>
      <c r="Q25" s="123">
        <v>7.5</v>
      </c>
      <c r="R25" s="121"/>
      <c r="S25" s="121"/>
      <c r="T25" s="125">
        <v>31</v>
      </c>
      <c r="U25" s="176"/>
      <c r="V25" s="123">
        <v>1</v>
      </c>
      <c r="W25" s="113">
        <v>1</v>
      </c>
      <c r="X25" s="113">
        <f>COUNTIF($B$6:B25,B25)</f>
        <v>8</v>
      </c>
      <c r="Y25" s="113"/>
      <c r="Z25" s="123"/>
      <c r="AA25" s="1"/>
    </row>
    <row r="26" spans="1:27" x14ac:dyDescent="0.25">
      <c r="A26" s="115" t="s">
        <v>4714</v>
      </c>
      <c r="B26" s="116" t="s">
        <v>5082</v>
      </c>
      <c r="C26" s="117" t="s">
        <v>5125</v>
      </c>
      <c r="D26" s="118" t="s">
        <v>2411</v>
      </c>
      <c r="E26" s="118" t="s">
        <v>4715</v>
      </c>
      <c r="F26" s="118">
        <v>5552</v>
      </c>
      <c r="G26" s="118" t="s">
        <v>19</v>
      </c>
      <c r="H26" s="119"/>
      <c r="I26" s="129" t="s">
        <v>4723</v>
      </c>
      <c r="J26" s="129" t="s">
        <v>4732</v>
      </c>
      <c r="K26" s="155" t="s">
        <v>4740</v>
      </c>
      <c r="L26" s="122" t="s">
        <v>2420</v>
      </c>
      <c r="M26" s="123">
        <v>3</v>
      </c>
      <c r="N26" s="123"/>
      <c r="O26" s="123">
        <v>3</v>
      </c>
      <c r="P26" s="123">
        <v>3</v>
      </c>
      <c r="Q26" s="123">
        <v>7.5</v>
      </c>
      <c r="R26" s="121"/>
      <c r="S26" s="121"/>
      <c r="T26" s="125"/>
      <c r="U26" s="176"/>
      <c r="V26" s="123">
        <v>1</v>
      </c>
      <c r="W26" s="113">
        <v>1</v>
      </c>
      <c r="X26" s="113">
        <f>COUNTIF($B$6:B26,B26)</f>
        <v>9</v>
      </c>
      <c r="Y26" s="113"/>
      <c r="Z26" s="123"/>
      <c r="AA26" s="1"/>
    </row>
    <row r="27" spans="1:27" x14ac:dyDescent="0.25">
      <c r="A27" s="115" t="s">
        <v>4714</v>
      </c>
      <c r="B27" s="116" t="s">
        <v>5082</v>
      </c>
      <c r="C27" s="117" t="s">
        <v>5125</v>
      </c>
      <c r="D27" s="118" t="s">
        <v>2411</v>
      </c>
      <c r="E27" s="118" t="s">
        <v>4715</v>
      </c>
      <c r="F27" s="118">
        <v>5553</v>
      </c>
      <c r="G27" s="118" t="s">
        <v>19</v>
      </c>
      <c r="H27" s="119"/>
      <c r="I27" s="129" t="s">
        <v>4724</v>
      </c>
      <c r="J27" s="129" t="s">
        <v>4733</v>
      </c>
      <c r="K27" s="155" t="s">
        <v>4741</v>
      </c>
      <c r="L27" s="122" t="s">
        <v>2420</v>
      </c>
      <c r="M27" s="123">
        <v>3</v>
      </c>
      <c r="N27" s="123"/>
      <c r="O27" s="123">
        <v>3</v>
      </c>
      <c r="P27" s="123">
        <v>3</v>
      </c>
      <c r="Q27" s="123">
        <v>7.5</v>
      </c>
      <c r="R27" s="121"/>
      <c r="S27" s="121"/>
      <c r="T27" s="125"/>
      <c r="U27" s="176"/>
      <c r="V27" s="123">
        <v>1</v>
      </c>
      <c r="W27" s="113">
        <v>1</v>
      </c>
      <c r="X27" s="113">
        <f>COUNTIF($B$6:B27,B27)</f>
        <v>10</v>
      </c>
      <c r="Y27" s="113"/>
      <c r="Z27" s="123"/>
      <c r="AA27" s="1"/>
    </row>
    <row r="28" spans="1:27" x14ac:dyDescent="0.25">
      <c r="A28" s="115" t="s">
        <v>4714</v>
      </c>
      <c r="B28" s="116" t="s">
        <v>5082</v>
      </c>
      <c r="C28" s="117" t="s">
        <v>5125</v>
      </c>
      <c r="D28" s="118" t="s">
        <v>2411</v>
      </c>
      <c r="E28" s="118" t="s">
        <v>4715</v>
      </c>
      <c r="F28" s="118">
        <v>5554</v>
      </c>
      <c r="G28" s="118" t="s">
        <v>19</v>
      </c>
      <c r="H28" s="119"/>
      <c r="I28" s="129" t="s">
        <v>4725</v>
      </c>
      <c r="J28" s="129" t="s">
        <v>4734</v>
      </c>
      <c r="K28" s="155" t="s">
        <v>4742</v>
      </c>
      <c r="L28" s="122" t="s">
        <v>2420</v>
      </c>
      <c r="M28" s="123">
        <v>3</v>
      </c>
      <c r="N28" s="123"/>
      <c r="O28" s="123">
        <v>3</v>
      </c>
      <c r="P28" s="123">
        <v>3</v>
      </c>
      <c r="Q28" s="123">
        <v>7.5</v>
      </c>
      <c r="R28" s="121"/>
      <c r="S28" s="121"/>
      <c r="T28" s="125"/>
      <c r="U28" s="176"/>
      <c r="V28" s="123">
        <v>1</v>
      </c>
      <c r="W28" s="113">
        <v>1</v>
      </c>
      <c r="X28" s="113">
        <f>COUNTIF($B$6:B28,B28)</f>
        <v>11</v>
      </c>
      <c r="Y28" s="113"/>
      <c r="Z28" s="123"/>
      <c r="AA28" s="1"/>
    </row>
    <row r="29" spans="1:27" x14ac:dyDescent="0.25">
      <c r="A29" s="115" t="s">
        <v>4714</v>
      </c>
      <c r="B29" s="116" t="s">
        <v>5082</v>
      </c>
      <c r="C29" s="117" t="s">
        <v>5125</v>
      </c>
      <c r="D29" s="118" t="s">
        <v>2414</v>
      </c>
      <c r="E29" s="118" t="s">
        <v>4715</v>
      </c>
      <c r="F29" s="118">
        <v>5999</v>
      </c>
      <c r="G29" s="118" t="s">
        <v>19</v>
      </c>
      <c r="H29" s="119"/>
      <c r="I29" s="129" t="s">
        <v>4726</v>
      </c>
      <c r="J29" s="129" t="s">
        <v>248</v>
      </c>
      <c r="K29" s="127"/>
      <c r="L29" s="126" t="s">
        <v>2422</v>
      </c>
      <c r="M29" s="123">
        <v>0</v>
      </c>
      <c r="N29" s="123">
        <v>1</v>
      </c>
      <c r="O29" s="123">
        <v>0</v>
      </c>
      <c r="P29" s="123">
        <v>1</v>
      </c>
      <c r="Q29" s="123">
        <v>30</v>
      </c>
      <c r="R29" s="124"/>
      <c r="S29" s="124" t="s">
        <v>2896</v>
      </c>
      <c r="T29" s="125"/>
      <c r="U29" s="176"/>
      <c r="V29" s="123">
        <v>1</v>
      </c>
      <c r="W29" s="113">
        <v>1</v>
      </c>
      <c r="X29" s="113">
        <f>COUNTIF($B$6:B29,B29)</f>
        <v>12</v>
      </c>
      <c r="Y29" s="113"/>
      <c r="Z29" s="123"/>
      <c r="AA29" s="1"/>
    </row>
    <row r="30" spans="1:27" x14ac:dyDescent="0.25">
      <c r="A30" s="105" t="s">
        <v>4508</v>
      </c>
      <c r="B30" s="106" t="s">
        <v>5122</v>
      </c>
      <c r="C30" s="107" t="s">
        <v>5126</v>
      </c>
      <c r="D30" s="107" t="s">
        <v>4510</v>
      </c>
      <c r="E30" s="107" t="s">
        <v>4488</v>
      </c>
      <c r="F30" s="107" t="s">
        <v>4488</v>
      </c>
      <c r="G30" s="107" t="s">
        <v>2427</v>
      </c>
      <c r="H30" s="111"/>
      <c r="I30" s="108" t="s">
        <v>5122</v>
      </c>
      <c r="J30" s="106"/>
      <c r="K30" s="106"/>
      <c r="L30" s="109" t="s">
        <v>2</v>
      </c>
      <c r="M30" s="110"/>
      <c r="N30" s="110"/>
      <c r="O30" s="110"/>
      <c r="P30" s="110"/>
      <c r="Q30" s="109"/>
      <c r="R30" s="110"/>
      <c r="S30" s="110"/>
      <c r="T30" s="114"/>
      <c r="U30" s="113" t="s">
        <v>2423</v>
      </c>
      <c r="V30" s="114"/>
      <c r="W30" s="114">
        <v>2</v>
      </c>
      <c r="X30" s="113">
        <f>COUNTIF($B$6:B30,B30)</f>
        <v>1</v>
      </c>
      <c r="Y30" s="113"/>
      <c r="Z30" s="114" t="b">
        <f>I30=B30</f>
        <v>1</v>
      </c>
      <c r="AA30" s="1"/>
    </row>
    <row r="31" spans="1:27" x14ac:dyDescent="0.25">
      <c r="A31" s="115" t="s">
        <v>4508</v>
      </c>
      <c r="B31" s="116" t="s">
        <v>5122</v>
      </c>
      <c r="C31" s="117" t="s">
        <v>5126</v>
      </c>
      <c r="D31" s="118" t="s">
        <v>2411</v>
      </c>
      <c r="E31" s="118" t="s">
        <v>530</v>
      </c>
      <c r="F31" s="118">
        <f t="shared" ref="F31:F41" si="1">VALUE(RIGHT(I31,4))</f>
        <v>5500</v>
      </c>
      <c r="G31" s="118" t="s">
        <v>228</v>
      </c>
      <c r="H31" s="119"/>
      <c r="I31" s="120" t="s">
        <v>226</v>
      </c>
      <c r="J31" s="127" t="s">
        <v>227</v>
      </c>
      <c r="K31" s="127" t="s">
        <v>2903</v>
      </c>
      <c r="L31" s="122" t="s">
        <v>2420</v>
      </c>
      <c r="M31" s="123">
        <v>3</v>
      </c>
      <c r="N31" s="123"/>
      <c r="O31" s="123">
        <v>3</v>
      </c>
      <c r="P31" s="123">
        <v>3</v>
      </c>
      <c r="Q31" s="123">
        <v>7.5</v>
      </c>
      <c r="R31" s="124"/>
      <c r="S31" s="124"/>
      <c r="T31" s="125"/>
      <c r="U31" s="174"/>
      <c r="V31" s="123">
        <v>1</v>
      </c>
      <c r="W31" s="114">
        <v>2</v>
      </c>
      <c r="X31" s="113">
        <f>COUNTIF($B$6:B31,B31)</f>
        <v>2</v>
      </c>
      <c r="Y31" s="118" t="s">
        <v>228</v>
      </c>
      <c r="Z31" s="123"/>
      <c r="AA31" s="1"/>
    </row>
    <row r="32" spans="1:27" x14ac:dyDescent="0.25">
      <c r="A32" s="115" t="s">
        <v>4508</v>
      </c>
      <c r="B32" s="116" t="s">
        <v>5122</v>
      </c>
      <c r="C32" s="117" t="s">
        <v>5126</v>
      </c>
      <c r="D32" s="118" t="s">
        <v>2411</v>
      </c>
      <c r="E32" s="118" t="s">
        <v>530</v>
      </c>
      <c r="F32" s="118">
        <f t="shared" si="1"/>
        <v>5501</v>
      </c>
      <c r="G32" s="118" t="s">
        <v>228</v>
      </c>
      <c r="H32" s="119"/>
      <c r="I32" s="120" t="s">
        <v>229</v>
      </c>
      <c r="J32" s="127" t="s">
        <v>230</v>
      </c>
      <c r="K32" s="127" t="s">
        <v>2904</v>
      </c>
      <c r="L32" s="122" t="s">
        <v>2420</v>
      </c>
      <c r="M32" s="123">
        <v>3</v>
      </c>
      <c r="N32" s="123"/>
      <c r="O32" s="123">
        <v>3</v>
      </c>
      <c r="P32" s="123">
        <v>3</v>
      </c>
      <c r="Q32" s="123">
        <v>7.5</v>
      </c>
      <c r="R32" s="124"/>
      <c r="S32" s="124"/>
      <c r="T32" s="125"/>
      <c r="U32" s="174"/>
      <c r="V32" s="123">
        <v>1</v>
      </c>
      <c r="W32" s="114">
        <v>2</v>
      </c>
      <c r="X32" s="113">
        <f>COUNTIF($B$6:B32,B32)</f>
        <v>3</v>
      </c>
      <c r="Y32" s="118" t="s">
        <v>228</v>
      </c>
      <c r="Z32" s="123"/>
      <c r="AA32" s="1"/>
    </row>
    <row r="33" spans="1:27" x14ac:dyDescent="0.25">
      <c r="A33" s="115" t="s">
        <v>4508</v>
      </c>
      <c r="B33" s="116" t="s">
        <v>5122</v>
      </c>
      <c r="C33" s="117" t="s">
        <v>5126</v>
      </c>
      <c r="D33" s="118" t="s">
        <v>2411</v>
      </c>
      <c r="E33" s="118" t="s">
        <v>530</v>
      </c>
      <c r="F33" s="118">
        <f t="shared" si="1"/>
        <v>5502</v>
      </c>
      <c r="G33" s="118" t="s">
        <v>228</v>
      </c>
      <c r="H33" s="119"/>
      <c r="I33" s="120" t="s">
        <v>231</v>
      </c>
      <c r="J33" s="127" t="s">
        <v>232</v>
      </c>
      <c r="K33" s="127" t="s">
        <v>2905</v>
      </c>
      <c r="L33" s="122" t="s">
        <v>2420</v>
      </c>
      <c r="M33" s="123">
        <v>3</v>
      </c>
      <c r="N33" s="123"/>
      <c r="O33" s="123">
        <v>3</v>
      </c>
      <c r="P33" s="123">
        <v>3</v>
      </c>
      <c r="Q33" s="123">
        <v>7.5</v>
      </c>
      <c r="R33" s="124"/>
      <c r="S33" s="124"/>
      <c r="T33" s="125"/>
      <c r="U33" s="174"/>
      <c r="V33" s="123">
        <v>1</v>
      </c>
      <c r="W33" s="114">
        <v>2</v>
      </c>
      <c r="X33" s="113">
        <f>COUNTIF($B$6:B33,B33)</f>
        <v>4</v>
      </c>
      <c r="Y33" s="118" t="s">
        <v>228</v>
      </c>
      <c r="Z33" s="123"/>
      <c r="AA33" s="1"/>
    </row>
    <row r="34" spans="1:27" x14ac:dyDescent="0.25">
      <c r="A34" s="115" t="s">
        <v>4508</v>
      </c>
      <c r="B34" s="116" t="s">
        <v>5122</v>
      </c>
      <c r="C34" s="117" t="s">
        <v>5126</v>
      </c>
      <c r="D34" s="118" t="s">
        <v>2411</v>
      </c>
      <c r="E34" s="118" t="s">
        <v>530</v>
      </c>
      <c r="F34" s="118">
        <f t="shared" si="1"/>
        <v>5503</v>
      </c>
      <c r="G34" s="118" t="s">
        <v>228</v>
      </c>
      <c r="H34" s="119"/>
      <c r="I34" s="120" t="s">
        <v>233</v>
      </c>
      <c r="J34" s="127" t="s">
        <v>234</v>
      </c>
      <c r="K34" s="127" t="s">
        <v>2906</v>
      </c>
      <c r="L34" s="122" t="s">
        <v>2420</v>
      </c>
      <c r="M34" s="123">
        <v>3</v>
      </c>
      <c r="N34" s="123"/>
      <c r="O34" s="123">
        <v>3</v>
      </c>
      <c r="P34" s="123">
        <v>3</v>
      </c>
      <c r="Q34" s="123">
        <v>7.5</v>
      </c>
      <c r="R34" s="124"/>
      <c r="S34" s="124"/>
      <c r="T34" s="125"/>
      <c r="U34" s="174"/>
      <c r="V34" s="123">
        <v>1</v>
      </c>
      <c r="W34" s="114">
        <v>2</v>
      </c>
      <c r="X34" s="113">
        <f>COUNTIF($B$6:B34,B34)</f>
        <v>5</v>
      </c>
      <c r="Y34" s="118" t="s">
        <v>228</v>
      </c>
      <c r="Z34" s="123"/>
      <c r="AA34" s="1"/>
    </row>
    <row r="35" spans="1:27" x14ac:dyDescent="0.25">
      <c r="A35" s="115" t="s">
        <v>4508</v>
      </c>
      <c r="B35" s="116" t="s">
        <v>5122</v>
      </c>
      <c r="C35" s="117" t="s">
        <v>5126</v>
      </c>
      <c r="D35" s="118" t="s">
        <v>2411</v>
      </c>
      <c r="E35" s="118" t="s">
        <v>530</v>
      </c>
      <c r="F35" s="118">
        <f t="shared" si="1"/>
        <v>5504</v>
      </c>
      <c r="G35" s="118" t="s">
        <v>228</v>
      </c>
      <c r="H35" s="119"/>
      <c r="I35" s="120" t="s">
        <v>235</v>
      </c>
      <c r="J35" s="127" t="s">
        <v>236</v>
      </c>
      <c r="K35" s="127" t="s">
        <v>2907</v>
      </c>
      <c r="L35" s="122" t="s">
        <v>2420</v>
      </c>
      <c r="M35" s="123">
        <v>3</v>
      </c>
      <c r="N35" s="123"/>
      <c r="O35" s="123">
        <v>3</v>
      </c>
      <c r="P35" s="123">
        <v>3</v>
      </c>
      <c r="Q35" s="123">
        <v>7.5</v>
      </c>
      <c r="R35" s="124"/>
      <c r="S35" s="124"/>
      <c r="T35" s="125"/>
      <c r="U35" s="174"/>
      <c r="V35" s="123">
        <v>1</v>
      </c>
      <c r="W35" s="114">
        <v>2</v>
      </c>
      <c r="X35" s="113">
        <f>COUNTIF($B$6:B35,B35)</f>
        <v>6</v>
      </c>
      <c r="Y35" s="118" t="s">
        <v>228</v>
      </c>
      <c r="Z35" s="123"/>
      <c r="AA35" s="1"/>
    </row>
    <row r="36" spans="1:27" x14ac:dyDescent="0.25">
      <c r="A36" s="115" t="s">
        <v>4508</v>
      </c>
      <c r="B36" s="116" t="s">
        <v>5122</v>
      </c>
      <c r="C36" s="117" t="s">
        <v>5126</v>
      </c>
      <c r="D36" s="118" t="s">
        <v>2411</v>
      </c>
      <c r="E36" s="118" t="s">
        <v>530</v>
      </c>
      <c r="F36" s="118">
        <f t="shared" si="1"/>
        <v>5505</v>
      </c>
      <c r="G36" s="118" t="s">
        <v>228</v>
      </c>
      <c r="H36" s="119"/>
      <c r="I36" s="120" t="s">
        <v>237</v>
      </c>
      <c r="J36" s="127" t="s">
        <v>238</v>
      </c>
      <c r="K36" s="127" t="s">
        <v>2908</v>
      </c>
      <c r="L36" s="122" t="s">
        <v>2420</v>
      </c>
      <c r="M36" s="123">
        <v>3</v>
      </c>
      <c r="N36" s="123"/>
      <c r="O36" s="123">
        <v>3</v>
      </c>
      <c r="P36" s="123">
        <v>3</v>
      </c>
      <c r="Q36" s="123">
        <v>7.5</v>
      </c>
      <c r="R36" s="124"/>
      <c r="S36" s="124"/>
      <c r="T36" s="125">
        <v>0</v>
      </c>
      <c r="U36" s="174"/>
      <c r="V36" s="123">
        <v>1</v>
      </c>
      <c r="W36" s="114">
        <v>2</v>
      </c>
      <c r="X36" s="113">
        <f>COUNTIF($B$6:B36,B36)</f>
        <v>7</v>
      </c>
      <c r="Y36" s="118" t="s">
        <v>228</v>
      </c>
      <c r="Z36" s="123"/>
      <c r="AA36" s="1"/>
    </row>
    <row r="37" spans="1:27" x14ac:dyDescent="0.25">
      <c r="A37" s="115" t="s">
        <v>4508</v>
      </c>
      <c r="B37" s="116" t="s">
        <v>5122</v>
      </c>
      <c r="C37" s="117" t="s">
        <v>5126</v>
      </c>
      <c r="D37" s="118" t="s">
        <v>2411</v>
      </c>
      <c r="E37" s="118" t="s">
        <v>530</v>
      </c>
      <c r="F37" s="118">
        <f t="shared" si="1"/>
        <v>5550</v>
      </c>
      <c r="G37" s="125" t="s">
        <v>19</v>
      </c>
      <c r="H37" s="119"/>
      <c r="I37" s="120" t="s">
        <v>239</v>
      </c>
      <c r="J37" s="127" t="s">
        <v>240</v>
      </c>
      <c r="K37" s="127" t="s">
        <v>2909</v>
      </c>
      <c r="L37" s="122" t="s">
        <v>2420</v>
      </c>
      <c r="M37" s="123">
        <v>3</v>
      </c>
      <c r="N37" s="123"/>
      <c r="O37" s="123">
        <v>3</v>
      </c>
      <c r="P37" s="123">
        <v>3</v>
      </c>
      <c r="Q37" s="123">
        <v>7.5</v>
      </c>
      <c r="R37" s="124"/>
      <c r="S37" s="124"/>
      <c r="T37" s="125"/>
      <c r="U37" s="174"/>
      <c r="V37" s="123">
        <v>1</v>
      </c>
      <c r="W37" s="114">
        <v>2</v>
      </c>
      <c r="X37" s="113">
        <f>COUNTIF($B$6:B37,B37)</f>
        <v>8</v>
      </c>
      <c r="Y37" s="113"/>
      <c r="Z37" s="123"/>
      <c r="AA37" s="1"/>
    </row>
    <row r="38" spans="1:27" x14ac:dyDescent="0.25">
      <c r="A38" s="115" t="s">
        <v>4508</v>
      </c>
      <c r="B38" s="116" t="s">
        <v>5122</v>
      </c>
      <c r="C38" s="117" t="s">
        <v>5126</v>
      </c>
      <c r="D38" s="118" t="s">
        <v>2411</v>
      </c>
      <c r="E38" s="118" t="s">
        <v>530</v>
      </c>
      <c r="F38" s="118">
        <f t="shared" si="1"/>
        <v>5551</v>
      </c>
      <c r="G38" s="125" t="s">
        <v>19</v>
      </c>
      <c r="H38" s="119"/>
      <c r="I38" s="120" t="s">
        <v>241</v>
      </c>
      <c r="J38" s="127" t="s">
        <v>242</v>
      </c>
      <c r="K38" s="127" t="s">
        <v>2910</v>
      </c>
      <c r="L38" s="122" t="s">
        <v>2420</v>
      </c>
      <c r="M38" s="123">
        <v>3</v>
      </c>
      <c r="N38" s="123"/>
      <c r="O38" s="123">
        <v>3</v>
      </c>
      <c r="P38" s="123">
        <v>3</v>
      </c>
      <c r="Q38" s="123">
        <v>7.5</v>
      </c>
      <c r="R38" s="124"/>
      <c r="S38" s="124"/>
      <c r="T38" s="125"/>
      <c r="U38" s="174"/>
      <c r="V38" s="123">
        <v>1</v>
      </c>
      <c r="W38" s="114">
        <v>2</v>
      </c>
      <c r="X38" s="113">
        <f>COUNTIF($B$6:B38,B38)</f>
        <v>9</v>
      </c>
      <c r="Y38" s="113"/>
      <c r="Z38" s="123"/>
      <c r="AA38" s="1"/>
    </row>
    <row r="39" spans="1:27" x14ac:dyDescent="0.25">
      <c r="A39" s="115" t="s">
        <v>4508</v>
      </c>
      <c r="B39" s="116" t="s">
        <v>5122</v>
      </c>
      <c r="C39" s="117" t="s">
        <v>5126</v>
      </c>
      <c r="D39" s="118" t="s">
        <v>2411</v>
      </c>
      <c r="E39" s="118" t="s">
        <v>530</v>
      </c>
      <c r="F39" s="118">
        <f t="shared" si="1"/>
        <v>5552</v>
      </c>
      <c r="G39" s="125" t="s">
        <v>19</v>
      </c>
      <c r="H39" s="119"/>
      <c r="I39" s="120" t="s">
        <v>243</v>
      </c>
      <c r="J39" s="127" t="s">
        <v>244</v>
      </c>
      <c r="K39" s="127" t="s">
        <v>2911</v>
      </c>
      <c r="L39" s="122" t="s">
        <v>2420</v>
      </c>
      <c r="M39" s="123">
        <v>3</v>
      </c>
      <c r="N39" s="123"/>
      <c r="O39" s="123">
        <v>3</v>
      </c>
      <c r="P39" s="123">
        <v>3</v>
      </c>
      <c r="Q39" s="123">
        <v>7.5</v>
      </c>
      <c r="R39" s="124"/>
      <c r="S39" s="124"/>
      <c r="T39" s="125"/>
      <c r="U39" s="174"/>
      <c r="V39" s="123">
        <v>1</v>
      </c>
      <c r="W39" s="114">
        <v>2</v>
      </c>
      <c r="X39" s="113">
        <f>COUNTIF($B$6:B39,B39)</f>
        <v>10</v>
      </c>
      <c r="Y39" s="113"/>
      <c r="Z39" s="123"/>
      <c r="AA39" s="1"/>
    </row>
    <row r="40" spans="1:27" x14ac:dyDescent="0.25">
      <c r="A40" s="115" t="s">
        <v>4508</v>
      </c>
      <c r="B40" s="116" t="s">
        <v>5122</v>
      </c>
      <c r="C40" s="117" t="s">
        <v>5126</v>
      </c>
      <c r="D40" s="118" t="s">
        <v>2411</v>
      </c>
      <c r="E40" s="118" t="s">
        <v>530</v>
      </c>
      <c r="F40" s="118">
        <f t="shared" si="1"/>
        <v>5553</v>
      </c>
      <c r="G40" s="125" t="s">
        <v>19</v>
      </c>
      <c r="H40" s="119"/>
      <c r="I40" s="120" t="s">
        <v>245</v>
      </c>
      <c r="J40" s="127" t="s">
        <v>246</v>
      </c>
      <c r="K40" s="127" t="s">
        <v>2912</v>
      </c>
      <c r="L40" s="122" t="s">
        <v>2420</v>
      </c>
      <c r="M40" s="123">
        <v>3</v>
      </c>
      <c r="N40" s="123"/>
      <c r="O40" s="123">
        <v>3</v>
      </c>
      <c r="P40" s="123">
        <v>3</v>
      </c>
      <c r="Q40" s="123">
        <v>7.5</v>
      </c>
      <c r="R40" s="124"/>
      <c r="S40" s="124"/>
      <c r="T40" s="125"/>
      <c r="U40" s="174"/>
      <c r="V40" s="123">
        <v>1</v>
      </c>
      <c r="W40" s="114">
        <v>2</v>
      </c>
      <c r="X40" s="113">
        <f>COUNTIF($B$6:B40,B40)</f>
        <v>11</v>
      </c>
      <c r="Y40" s="113"/>
      <c r="Z40" s="123"/>
      <c r="AA40" s="1"/>
    </row>
    <row r="41" spans="1:27" x14ac:dyDescent="0.25">
      <c r="A41" s="115" t="s">
        <v>4508</v>
      </c>
      <c r="B41" s="116" t="s">
        <v>5122</v>
      </c>
      <c r="C41" s="117" t="s">
        <v>5126</v>
      </c>
      <c r="D41" s="118" t="s">
        <v>2414</v>
      </c>
      <c r="E41" s="118" t="s">
        <v>530</v>
      </c>
      <c r="F41" s="118">
        <f t="shared" si="1"/>
        <v>5999</v>
      </c>
      <c r="G41" s="125" t="s">
        <v>19</v>
      </c>
      <c r="H41" s="119"/>
      <c r="I41" s="127" t="s">
        <v>247</v>
      </c>
      <c r="J41" s="127" t="s">
        <v>248</v>
      </c>
      <c r="K41" s="127" t="s">
        <v>2902</v>
      </c>
      <c r="L41" s="126" t="s">
        <v>2422</v>
      </c>
      <c r="M41" s="123">
        <v>0</v>
      </c>
      <c r="N41" s="123">
        <v>1</v>
      </c>
      <c r="O41" s="123">
        <v>0</v>
      </c>
      <c r="P41" s="123">
        <v>1</v>
      </c>
      <c r="Q41" s="123">
        <v>30</v>
      </c>
      <c r="R41" s="124"/>
      <c r="S41" s="124" t="s">
        <v>2896</v>
      </c>
      <c r="T41" s="125"/>
      <c r="U41" s="174"/>
      <c r="V41" s="123">
        <v>1</v>
      </c>
      <c r="W41" s="114">
        <v>2</v>
      </c>
      <c r="X41" s="113">
        <f>COUNTIF($B$6:B41,B41)</f>
        <v>12</v>
      </c>
      <c r="Y41" s="113"/>
      <c r="Z41" s="123"/>
      <c r="AA41" s="1"/>
    </row>
    <row r="42" spans="1:27" x14ac:dyDescent="0.25">
      <c r="A42" s="105" t="s">
        <v>4503</v>
      </c>
      <c r="B42" s="106" t="s">
        <v>5118</v>
      </c>
      <c r="C42" s="107" t="s">
        <v>5126</v>
      </c>
      <c r="D42" s="107" t="s">
        <v>4510</v>
      </c>
      <c r="E42" s="107" t="s">
        <v>4488</v>
      </c>
      <c r="F42" s="107" t="s">
        <v>4488</v>
      </c>
      <c r="G42" s="107" t="s">
        <v>2427</v>
      </c>
      <c r="H42" s="111"/>
      <c r="I42" s="108" t="s">
        <v>5118</v>
      </c>
      <c r="J42" s="106"/>
      <c r="K42" s="106"/>
      <c r="L42" s="109" t="s">
        <v>2</v>
      </c>
      <c r="M42" s="110"/>
      <c r="N42" s="110"/>
      <c r="O42" s="110"/>
      <c r="P42" s="110"/>
      <c r="Q42" s="109"/>
      <c r="R42" s="110"/>
      <c r="S42" s="110"/>
      <c r="T42" s="114"/>
      <c r="U42" s="113" t="s">
        <v>2423</v>
      </c>
      <c r="V42" s="114"/>
      <c r="W42" s="114">
        <v>2</v>
      </c>
      <c r="X42" s="113">
        <f>COUNTIF($B$6:B42,B42)</f>
        <v>1</v>
      </c>
      <c r="Y42" s="113"/>
      <c r="Z42" s="114" t="b">
        <f>I42=B42</f>
        <v>1</v>
      </c>
      <c r="AA42" s="1"/>
    </row>
    <row r="43" spans="1:27" x14ac:dyDescent="0.25">
      <c r="A43" s="115" t="s">
        <v>4503</v>
      </c>
      <c r="B43" s="116" t="s">
        <v>5118</v>
      </c>
      <c r="C43" s="117" t="s">
        <v>5126</v>
      </c>
      <c r="D43" s="118" t="s">
        <v>2411</v>
      </c>
      <c r="E43" s="118" t="s">
        <v>531</v>
      </c>
      <c r="F43" s="118">
        <f t="shared" ref="F43:F53" si="2">VALUE(RIGHT(I43,4))</f>
        <v>5500</v>
      </c>
      <c r="G43" s="118" t="s">
        <v>228</v>
      </c>
      <c r="H43" s="119"/>
      <c r="I43" s="120" t="s">
        <v>444</v>
      </c>
      <c r="J43" s="127" t="s">
        <v>445</v>
      </c>
      <c r="K43" s="127" t="s">
        <v>2920</v>
      </c>
      <c r="L43" s="122" t="s">
        <v>2420</v>
      </c>
      <c r="M43" s="123">
        <v>3</v>
      </c>
      <c r="N43" s="123"/>
      <c r="O43" s="123">
        <v>3</v>
      </c>
      <c r="P43" s="123">
        <v>3</v>
      </c>
      <c r="Q43" s="123">
        <v>7.5</v>
      </c>
      <c r="R43" s="124"/>
      <c r="S43" s="124"/>
      <c r="T43" s="125"/>
      <c r="U43" s="174"/>
      <c r="V43" s="123">
        <v>1</v>
      </c>
      <c r="W43" s="114">
        <v>2</v>
      </c>
      <c r="X43" s="113">
        <f>COUNTIF($B$6:B43,B43)</f>
        <v>2</v>
      </c>
      <c r="Y43" s="118" t="s">
        <v>228</v>
      </c>
      <c r="Z43" s="123"/>
      <c r="AA43" s="1"/>
    </row>
    <row r="44" spans="1:27" x14ac:dyDescent="0.25">
      <c r="A44" s="115" t="s">
        <v>4503</v>
      </c>
      <c r="B44" s="116" t="s">
        <v>5118</v>
      </c>
      <c r="C44" s="117" t="s">
        <v>5126</v>
      </c>
      <c r="D44" s="118" t="s">
        <v>2411</v>
      </c>
      <c r="E44" s="118" t="s">
        <v>531</v>
      </c>
      <c r="F44" s="118">
        <f t="shared" si="2"/>
        <v>5501</v>
      </c>
      <c r="G44" s="118" t="s">
        <v>228</v>
      </c>
      <c r="H44" s="119"/>
      <c r="I44" s="120" t="s">
        <v>446</v>
      </c>
      <c r="J44" s="127" t="s">
        <v>377</v>
      </c>
      <c r="K44" s="127" t="s">
        <v>2921</v>
      </c>
      <c r="L44" s="122" t="s">
        <v>2420</v>
      </c>
      <c r="M44" s="123">
        <v>3</v>
      </c>
      <c r="N44" s="123"/>
      <c r="O44" s="123">
        <v>3</v>
      </c>
      <c r="P44" s="123">
        <v>3</v>
      </c>
      <c r="Q44" s="123">
        <v>7.5</v>
      </c>
      <c r="R44" s="121"/>
      <c r="S44" s="124"/>
      <c r="T44" s="125"/>
      <c r="U44" s="174"/>
      <c r="V44" s="123">
        <v>1</v>
      </c>
      <c r="W44" s="114">
        <v>2</v>
      </c>
      <c r="X44" s="113">
        <f>COUNTIF($B$6:B44,B44)</f>
        <v>3</v>
      </c>
      <c r="Y44" s="118" t="s">
        <v>228</v>
      </c>
      <c r="Z44" s="123"/>
      <c r="AA44" s="1"/>
    </row>
    <row r="45" spans="1:27" x14ac:dyDescent="0.25">
      <c r="A45" s="115" t="s">
        <v>4503</v>
      </c>
      <c r="B45" s="116" t="s">
        <v>5118</v>
      </c>
      <c r="C45" s="117" t="s">
        <v>5126</v>
      </c>
      <c r="D45" s="118" t="s">
        <v>2411</v>
      </c>
      <c r="E45" s="118" t="s">
        <v>531</v>
      </c>
      <c r="F45" s="118">
        <f t="shared" si="2"/>
        <v>5502</v>
      </c>
      <c r="G45" s="118" t="s">
        <v>228</v>
      </c>
      <c r="H45" s="119"/>
      <c r="I45" s="120" t="s">
        <v>447</v>
      </c>
      <c r="J45" s="127" t="s">
        <v>448</v>
      </c>
      <c r="K45" s="127" t="s">
        <v>2922</v>
      </c>
      <c r="L45" s="122" t="s">
        <v>2420</v>
      </c>
      <c r="M45" s="123">
        <v>3</v>
      </c>
      <c r="N45" s="123"/>
      <c r="O45" s="123">
        <v>3</v>
      </c>
      <c r="P45" s="123">
        <v>3</v>
      </c>
      <c r="Q45" s="123">
        <v>7.5</v>
      </c>
      <c r="R45" s="121"/>
      <c r="S45" s="124"/>
      <c r="T45" s="125"/>
      <c r="U45" s="174"/>
      <c r="V45" s="123">
        <v>1</v>
      </c>
      <c r="W45" s="114">
        <v>2</v>
      </c>
      <c r="X45" s="113">
        <f>COUNTIF($B$6:B45,B45)</f>
        <v>4</v>
      </c>
      <c r="Y45" s="118" t="s">
        <v>228</v>
      </c>
      <c r="Z45" s="123"/>
      <c r="AA45" s="1"/>
    </row>
    <row r="46" spans="1:27" x14ac:dyDescent="0.25">
      <c r="A46" s="115" t="s">
        <v>4503</v>
      </c>
      <c r="B46" s="116" t="s">
        <v>5118</v>
      </c>
      <c r="C46" s="117" t="s">
        <v>5126</v>
      </c>
      <c r="D46" s="118" t="s">
        <v>2411</v>
      </c>
      <c r="E46" s="118" t="s">
        <v>531</v>
      </c>
      <c r="F46" s="118">
        <f t="shared" si="2"/>
        <v>5503</v>
      </c>
      <c r="G46" s="118" t="s">
        <v>228</v>
      </c>
      <c r="H46" s="119"/>
      <c r="I46" s="120" t="s">
        <v>449</v>
      </c>
      <c r="J46" s="127" t="s">
        <v>450</v>
      </c>
      <c r="K46" s="127" t="s">
        <v>2923</v>
      </c>
      <c r="L46" s="122" t="s">
        <v>2420</v>
      </c>
      <c r="M46" s="123">
        <v>3</v>
      </c>
      <c r="N46" s="123"/>
      <c r="O46" s="123">
        <v>3</v>
      </c>
      <c r="P46" s="123">
        <v>3</v>
      </c>
      <c r="Q46" s="123">
        <v>7.5</v>
      </c>
      <c r="R46" s="121"/>
      <c r="S46" s="124"/>
      <c r="T46" s="125"/>
      <c r="U46" s="174"/>
      <c r="V46" s="123">
        <v>1</v>
      </c>
      <c r="W46" s="114">
        <v>2</v>
      </c>
      <c r="X46" s="113">
        <f>COUNTIF($B$6:B46,B46)</f>
        <v>5</v>
      </c>
      <c r="Y46" s="118" t="s">
        <v>228</v>
      </c>
      <c r="Z46" s="123"/>
      <c r="AA46" s="1"/>
    </row>
    <row r="47" spans="1:27" x14ac:dyDescent="0.25">
      <c r="A47" s="115" t="s">
        <v>4503</v>
      </c>
      <c r="B47" s="116" t="s">
        <v>5118</v>
      </c>
      <c r="C47" s="117" t="s">
        <v>5126</v>
      </c>
      <c r="D47" s="118" t="s">
        <v>2411</v>
      </c>
      <c r="E47" s="118" t="s">
        <v>531</v>
      </c>
      <c r="F47" s="118">
        <f t="shared" si="2"/>
        <v>5504</v>
      </c>
      <c r="G47" s="118" t="s">
        <v>228</v>
      </c>
      <c r="H47" s="119"/>
      <c r="I47" s="120" t="s">
        <v>451</v>
      </c>
      <c r="J47" s="127" t="s">
        <v>452</v>
      </c>
      <c r="K47" s="127" t="s">
        <v>2924</v>
      </c>
      <c r="L47" s="122" t="s">
        <v>2420</v>
      </c>
      <c r="M47" s="123">
        <v>3</v>
      </c>
      <c r="N47" s="123"/>
      <c r="O47" s="123">
        <v>3</v>
      </c>
      <c r="P47" s="123">
        <v>3</v>
      </c>
      <c r="Q47" s="123">
        <v>7.5</v>
      </c>
      <c r="R47" s="121"/>
      <c r="S47" s="124"/>
      <c r="T47" s="125"/>
      <c r="U47" s="174"/>
      <c r="V47" s="123">
        <v>1</v>
      </c>
      <c r="W47" s="114">
        <v>2</v>
      </c>
      <c r="X47" s="113">
        <f>COUNTIF($B$6:B47,B47)</f>
        <v>6</v>
      </c>
      <c r="Y47" s="118" t="s">
        <v>228</v>
      </c>
      <c r="Z47" s="123"/>
      <c r="AA47" s="1"/>
    </row>
    <row r="48" spans="1:27" x14ac:dyDescent="0.25">
      <c r="A48" s="115" t="s">
        <v>4503</v>
      </c>
      <c r="B48" s="116" t="s">
        <v>5118</v>
      </c>
      <c r="C48" s="117" t="s">
        <v>5126</v>
      </c>
      <c r="D48" s="118" t="s">
        <v>2411</v>
      </c>
      <c r="E48" s="118" t="s">
        <v>531</v>
      </c>
      <c r="F48" s="118">
        <f t="shared" si="2"/>
        <v>5505</v>
      </c>
      <c r="G48" s="118" t="s">
        <v>228</v>
      </c>
      <c r="H48" s="119"/>
      <c r="I48" s="120" t="s">
        <v>453</v>
      </c>
      <c r="J48" s="127" t="s">
        <v>454</v>
      </c>
      <c r="K48" s="127" t="s">
        <v>2925</v>
      </c>
      <c r="L48" s="122" t="s">
        <v>2420</v>
      </c>
      <c r="M48" s="123">
        <v>3</v>
      </c>
      <c r="N48" s="123"/>
      <c r="O48" s="123">
        <v>3</v>
      </c>
      <c r="P48" s="123">
        <v>3</v>
      </c>
      <c r="Q48" s="123">
        <v>7.5</v>
      </c>
      <c r="R48" s="124"/>
      <c r="S48" s="124"/>
      <c r="T48" s="125"/>
      <c r="U48" s="174"/>
      <c r="V48" s="123">
        <v>1</v>
      </c>
      <c r="W48" s="114">
        <v>2</v>
      </c>
      <c r="X48" s="113">
        <f>COUNTIF($B$6:B48,B48)</f>
        <v>7</v>
      </c>
      <c r="Y48" s="118" t="s">
        <v>228</v>
      </c>
      <c r="Z48" s="123"/>
      <c r="AA48" s="1"/>
    </row>
    <row r="49" spans="1:27" x14ac:dyDescent="0.25">
      <c r="A49" s="115" t="s">
        <v>4503</v>
      </c>
      <c r="B49" s="116" t="s">
        <v>5118</v>
      </c>
      <c r="C49" s="117" t="s">
        <v>5126</v>
      </c>
      <c r="D49" s="118" t="s">
        <v>2411</v>
      </c>
      <c r="E49" s="118" t="s">
        <v>531</v>
      </c>
      <c r="F49" s="118">
        <f t="shared" si="2"/>
        <v>5506</v>
      </c>
      <c r="G49" s="125" t="s">
        <v>19</v>
      </c>
      <c r="H49" s="119"/>
      <c r="I49" s="120" t="s">
        <v>455</v>
      </c>
      <c r="J49" s="127" t="s">
        <v>381</v>
      </c>
      <c r="K49" s="127" t="s">
        <v>2926</v>
      </c>
      <c r="L49" s="122" t="s">
        <v>2420</v>
      </c>
      <c r="M49" s="123">
        <v>3</v>
      </c>
      <c r="N49" s="123"/>
      <c r="O49" s="123">
        <v>3</v>
      </c>
      <c r="P49" s="123">
        <v>3</v>
      </c>
      <c r="Q49" s="123">
        <v>7.5</v>
      </c>
      <c r="R49" s="121"/>
      <c r="S49" s="124"/>
      <c r="T49" s="125"/>
      <c r="U49" s="174"/>
      <c r="V49" s="123">
        <v>1</v>
      </c>
      <c r="W49" s="114">
        <v>2</v>
      </c>
      <c r="X49" s="113">
        <f>COUNTIF($B$6:B49,B49)</f>
        <v>8</v>
      </c>
      <c r="Y49" s="113"/>
      <c r="Z49" s="123"/>
      <c r="AA49" s="1"/>
    </row>
    <row r="50" spans="1:27" x14ac:dyDescent="0.25">
      <c r="A50" s="115" t="s">
        <v>4503</v>
      </c>
      <c r="B50" s="116" t="s">
        <v>5118</v>
      </c>
      <c r="C50" s="117" t="s">
        <v>5126</v>
      </c>
      <c r="D50" s="118" t="s">
        <v>2411</v>
      </c>
      <c r="E50" s="118" t="s">
        <v>531</v>
      </c>
      <c r="F50" s="118">
        <f t="shared" si="2"/>
        <v>5507</v>
      </c>
      <c r="G50" s="125" t="s">
        <v>19</v>
      </c>
      <c r="H50" s="119"/>
      <c r="I50" s="120" t="s">
        <v>456</v>
      </c>
      <c r="J50" s="127" t="s">
        <v>278</v>
      </c>
      <c r="K50" s="127" t="s">
        <v>2927</v>
      </c>
      <c r="L50" s="122" t="s">
        <v>2420</v>
      </c>
      <c r="M50" s="123">
        <v>3</v>
      </c>
      <c r="N50" s="123"/>
      <c r="O50" s="123">
        <v>3</v>
      </c>
      <c r="P50" s="123">
        <v>3</v>
      </c>
      <c r="Q50" s="123">
        <v>7.5</v>
      </c>
      <c r="R50" s="121"/>
      <c r="S50" s="124"/>
      <c r="T50" s="125"/>
      <c r="U50" s="174"/>
      <c r="V50" s="123">
        <v>1</v>
      </c>
      <c r="W50" s="114">
        <v>2</v>
      </c>
      <c r="X50" s="113">
        <f>COUNTIF($B$6:B50,B50)</f>
        <v>9</v>
      </c>
      <c r="Y50" s="113"/>
      <c r="Z50" s="123"/>
      <c r="AA50" s="1"/>
    </row>
    <row r="51" spans="1:27" x14ac:dyDescent="0.25">
      <c r="A51" s="115" t="s">
        <v>4503</v>
      </c>
      <c r="B51" s="116" t="s">
        <v>5118</v>
      </c>
      <c r="C51" s="117" t="s">
        <v>5126</v>
      </c>
      <c r="D51" s="118" t="s">
        <v>2411</v>
      </c>
      <c r="E51" s="118" t="s">
        <v>531</v>
      </c>
      <c r="F51" s="118">
        <f t="shared" si="2"/>
        <v>5508</v>
      </c>
      <c r="G51" s="125" t="s">
        <v>19</v>
      </c>
      <c r="H51" s="119"/>
      <c r="I51" s="120" t="s">
        <v>457</v>
      </c>
      <c r="J51" s="127" t="s">
        <v>458</v>
      </c>
      <c r="K51" s="127" t="s">
        <v>2928</v>
      </c>
      <c r="L51" s="122" t="s">
        <v>2420</v>
      </c>
      <c r="M51" s="123">
        <v>3</v>
      </c>
      <c r="N51" s="123"/>
      <c r="O51" s="123">
        <v>3</v>
      </c>
      <c r="P51" s="123">
        <v>3</v>
      </c>
      <c r="Q51" s="123">
        <v>7.5</v>
      </c>
      <c r="R51" s="121"/>
      <c r="S51" s="124"/>
      <c r="T51" s="125"/>
      <c r="U51" s="174"/>
      <c r="V51" s="123">
        <v>1</v>
      </c>
      <c r="W51" s="114">
        <v>2</v>
      </c>
      <c r="X51" s="113">
        <f>COUNTIF($B$6:B51,B51)</f>
        <v>10</v>
      </c>
      <c r="Y51" s="113"/>
      <c r="Z51" s="123"/>
      <c r="AA51" s="1"/>
    </row>
    <row r="52" spans="1:27" x14ac:dyDescent="0.25">
      <c r="A52" s="115" t="s">
        <v>4503</v>
      </c>
      <c r="B52" s="116" t="s">
        <v>5118</v>
      </c>
      <c r="C52" s="117" t="s">
        <v>5126</v>
      </c>
      <c r="D52" s="118" t="s">
        <v>2411</v>
      </c>
      <c r="E52" s="118" t="s">
        <v>531</v>
      </c>
      <c r="F52" s="118">
        <f t="shared" si="2"/>
        <v>5509</v>
      </c>
      <c r="G52" s="125" t="s">
        <v>19</v>
      </c>
      <c r="H52" s="119"/>
      <c r="I52" s="120" t="s">
        <v>459</v>
      </c>
      <c r="J52" s="127" t="s">
        <v>460</v>
      </c>
      <c r="K52" s="127" t="s">
        <v>2929</v>
      </c>
      <c r="L52" s="122" t="s">
        <v>2420</v>
      </c>
      <c r="M52" s="123">
        <v>3</v>
      </c>
      <c r="N52" s="123"/>
      <c r="O52" s="123">
        <v>3</v>
      </c>
      <c r="P52" s="123">
        <v>3</v>
      </c>
      <c r="Q52" s="123">
        <v>7.5</v>
      </c>
      <c r="R52" s="124"/>
      <c r="S52" s="124"/>
      <c r="T52" s="125"/>
      <c r="U52" s="174"/>
      <c r="V52" s="123">
        <v>1</v>
      </c>
      <c r="W52" s="114">
        <v>2</v>
      </c>
      <c r="X52" s="113">
        <f>COUNTIF($B$6:B52,B52)</f>
        <v>11</v>
      </c>
      <c r="Y52" s="113"/>
      <c r="Z52" s="123"/>
      <c r="AA52" s="1"/>
    </row>
    <row r="53" spans="1:27" x14ac:dyDescent="0.25">
      <c r="A53" s="115" t="s">
        <v>4503</v>
      </c>
      <c r="B53" s="116" t="s">
        <v>5118</v>
      </c>
      <c r="C53" s="117" t="s">
        <v>5126</v>
      </c>
      <c r="D53" s="118" t="s">
        <v>2414</v>
      </c>
      <c r="E53" s="118" t="s">
        <v>531</v>
      </c>
      <c r="F53" s="118">
        <f t="shared" si="2"/>
        <v>5999</v>
      </c>
      <c r="G53" s="125" t="s">
        <v>19</v>
      </c>
      <c r="H53" s="119"/>
      <c r="I53" s="120" t="s">
        <v>461</v>
      </c>
      <c r="J53" s="127" t="s">
        <v>248</v>
      </c>
      <c r="K53" s="127" t="s">
        <v>2902</v>
      </c>
      <c r="L53" s="126" t="s">
        <v>2422</v>
      </c>
      <c r="M53" s="123">
        <v>0</v>
      </c>
      <c r="N53" s="123">
        <v>1</v>
      </c>
      <c r="O53" s="123">
        <v>0</v>
      </c>
      <c r="P53" s="123">
        <v>1</v>
      </c>
      <c r="Q53" s="123">
        <v>30</v>
      </c>
      <c r="R53" s="121"/>
      <c r="S53" s="124" t="s">
        <v>2896</v>
      </c>
      <c r="T53" s="125"/>
      <c r="U53" s="174"/>
      <c r="V53" s="123">
        <v>1</v>
      </c>
      <c r="W53" s="114">
        <v>2</v>
      </c>
      <c r="X53" s="113">
        <f>COUNTIF($B$6:B53,B53)</f>
        <v>12</v>
      </c>
      <c r="Y53" s="113"/>
      <c r="Z53" s="123"/>
      <c r="AA53" s="1"/>
    </row>
    <row r="54" spans="1:27" x14ac:dyDescent="0.25">
      <c r="A54" s="105" t="s">
        <v>4507</v>
      </c>
      <c r="B54" s="106" t="s">
        <v>5123</v>
      </c>
      <c r="C54" s="107" t="s">
        <v>5126</v>
      </c>
      <c r="D54" s="107" t="s">
        <v>4510</v>
      </c>
      <c r="E54" s="107" t="s">
        <v>4488</v>
      </c>
      <c r="F54" s="107" t="s">
        <v>4488</v>
      </c>
      <c r="G54" s="107" t="s">
        <v>2427</v>
      </c>
      <c r="H54" s="111"/>
      <c r="I54" s="180" t="s">
        <v>5123</v>
      </c>
      <c r="J54" s="106"/>
      <c r="K54" s="106"/>
      <c r="L54" s="106"/>
      <c r="M54" s="110"/>
      <c r="N54" s="110"/>
      <c r="O54" s="110"/>
      <c r="P54" s="110"/>
      <c r="Q54" s="109"/>
      <c r="R54" s="110"/>
      <c r="S54" s="110"/>
      <c r="T54" s="114"/>
      <c r="U54" s="113" t="s">
        <v>2423</v>
      </c>
      <c r="V54" s="114"/>
      <c r="W54" s="114">
        <v>2</v>
      </c>
      <c r="X54" s="113">
        <f>COUNTIF($B$6:B54,B54)</f>
        <v>1</v>
      </c>
      <c r="Y54" s="113"/>
      <c r="Z54" s="114" t="b">
        <f>I54=B54</f>
        <v>1</v>
      </c>
      <c r="AA54" s="1"/>
    </row>
    <row r="55" spans="1:27" x14ac:dyDescent="0.25">
      <c r="A55" s="115" t="s">
        <v>4507</v>
      </c>
      <c r="B55" s="116" t="s">
        <v>5123</v>
      </c>
      <c r="C55" s="117" t="s">
        <v>5126</v>
      </c>
      <c r="D55" s="118" t="s">
        <v>2411</v>
      </c>
      <c r="E55" s="118" t="s">
        <v>2529</v>
      </c>
      <c r="F55" s="118">
        <v>5500</v>
      </c>
      <c r="G55" s="125" t="s">
        <v>228</v>
      </c>
      <c r="H55" s="119"/>
      <c r="I55" s="127" t="s">
        <v>2530</v>
      </c>
      <c r="J55" s="128" t="s">
        <v>2538</v>
      </c>
      <c r="K55" s="128" t="s">
        <v>2913</v>
      </c>
      <c r="L55" s="122" t="s">
        <v>2420</v>
      </c>
      <c r="M55" s="123">
        <v>3</v>
      </c>
      <c r="N55" s="123"/>
      <c r="O55" s="123">
        <v>3</v>
      </c>
      <c r="P55" s="123">
        <v>3</v>
      </c>
      <c r="Q55" s="123">
        <v>7.5</v>
      </c>
      <c r="R55" s="124"/>
      <c r="S55" s="124"/>
      <c r="T55" s="125"/>
      <c r="U55" s="174"/>
      <c r="V55" s="123">
        <v>1</v>
      </c>
      <c r="W55" s="114">
        <v>2</v>
      </c>
      <c r="X55" s="113">
        <f>COUNTIF($B$6:B55,B55)</f>
        <v>2</v>
      </c>
      <c r="Y55" s="118" t="s">
        <v>228</v>
      </c>
      <c r="Z55" s="123"/>
      <c r="AA55" s="1"/>
    </row>
    <row r="56" spans="1:27" x14ac:dyDescent="0.25">
      <c r="A56" s="115" t="s">
        <v>4507</v>
      </c>
      <c r="B56" s="116" t="s">
        <v>5123</v>
      </c>
      <c r="C56" s="117" t="s">
        <v>5126</v>
      </c>
      <c r="D56" s="118" t="s">
        <v>2411</v>
      </c>
      <c r="E56" s="118" t="s">
        <v>2529</v>
      </c>
      <c r="F56" s="118">
        <v>5502</v>
      </c>
      <c r="G56" s="125" t="s">
        <v>228</v>
      </c>
      <c r="H56" s="119"/>
      <c r="I56" s="127" t="s">
        <v>2532</v>
      </c>
      <c r="J56" s="128" t="s">
        <v>2540</v>
      </c>
      <c r="K56" s="128" t="s">
        <v>2915</v>
      </c>
      <c r="L56" s="122" t="s">
        <v>2420</v>
      </c>
      <c r="M56" s="123">
        <v>3</v>
      </c>
      <c r="N56" s="123"/>
      <c r="O56" s="123">
        <v>3</v>
      </c>
      <c r="P56" s="123">
        <v>3</v>
      </c>
      <c r="Q56" s="123">
        <v>7.5</v>
      </c>
      <c r="R56" s="124"/>
      <c r="S56" s="124"/>
      <c r="T56" s="125"/>
      <c r="U56" s="174"/>
      <c r="V56" s="123">
        <v>1</v>
      </c>
      <c r="W56" s="114">
        <v>2</v>
      </c>
      <c r="X56" s="113">
        <f>COUNTIF($B$6:B56,B56)</f>
        <v>3</v>
      </c>
      <c r="Y56" s="118" t="s">
        <v>228</v>
      </c>
      <c r="Z56" s="123"/>
      <c r="AA56" s="1"/>
    </row>
    <row r="57" spans="1:27" x14ac:dyDescent="0.25">
      <c r="A57" s="115" t="s">
        <v>4507</v>
      </c>
      <c r="B57" s="116" t="s">
        <v>5123</v>
      </c>
      <c r="C57" s="117" t="s">
        <v>5126</v>
      </c>
      <c r="D57" s="118" t="s">
        <v>2411</v>
      </c>
      <c r="E57" s="118" t="s">
        <v>2529</v>
      </c>
      <c r="F57" s="118">
        <v>5550</v>
      </c>
      <c r="G57" s="125" t="s">
        <v>228</v>
      </c>
      <c r="H57" s="119"/>
      <c r="I57" s="127" t="s">
        <v>2534</v>
      </c>
      <c r="J57" s="128" t="s">
        <v>2542</v>
      </c>
      <c r="K57" s="128" t="s">
        <v>2917</v>
      </c>
      <c r="L57" s="122" t="s">
        <v>2420</v>
      </c>
      <c r="M57" s="123">
        <v>3</v>
      </c>
      <c r="N57" s="123"/>
      <c r="O57" s="123">
        <v>3</v>
      </c>
      <c r="P57" s="123">
        <v>3</v>
      </c>
      <c r="Q57" s="123">
        <v>7.5</v>
      </c>
      <c r="R57" s="124"/>
      <c r="S57" s="124"/>
      <c r="T57" s="125"/>
      <c r="U57" s="174"/>
      <c r="V57" s="123">
        <v>1</v>
      </c>
      <c r="W57" s="114">
        <v>2</v>
      </c>
      <c r="X57" s="113">
        <f>COUNTIF($B$6:B57,B57)</f>
        <v>4</v>
      </c>
      <c r="Y57" s="118" t="s">
        <v>228</v>
      </c>
      <c r="Z57" s="123"/>
      <c r="AA57" s="1"/>
    </row>
    <row r="58" spans="1:27" x14ac:dyDescent="0.25">
      <c r="A58" s="115" t="s">
        <v>4507</v>
      </c>
      <c r="B58" s="116" t="s">
        <v>5123</v>
      </c>
      <c r="C58" s="117" t="s">
        <v>5126</v>
      </c>
      <c r="D58" s="118" t="s">
        <v>2411</v>
      </c>
      <c r="E58" s="118" t="s">
        <v>2529</v>
      </c>
      <c r="F58" s="118">
        <v>5551</v>
      </c>
      <c r="G58" s="125" t="s">
        <v>228</v>
      </c>
      <c r="H58" s="119"/>
      <c r="I58" s="129" t="s">
        <v>5309</v>
      </c>
      <c r="J58" s="129" t="s">
        <v>5310</v>
      </c>
      <c r="K58" s="129" t="s">
        <v>5426</v>
      </c>
      <c r="L58" s="122" t="s">
        <v>2420</v>
      </c>
      <c r="M58" s="123">
        <v>3</v>
      </c>
      <c r="N58" s="123"/>
      <c r="O58" s="123">
        <v>3</v>
      </c>
      <c r="P58" s="123">
        <v>3</v>
      </c>
      <c r="Q58" s="123">
        <v>7.5</v>
      </c>
      <c r="R58" s="124"/>
      <c r="S58" s="124"/>
      <c r="T58" s="125">
        <v>34</v>
      </c>
      <c r="U58" s="174"/>
      <c r="V58" s="123">
        <v>1</v>
      </c>
      <c r="W58" s="114">
        <v>2</v>
      </c>
      <c r="X58" s="113">
        <f>COUNTIF($B$6:B58,B58)</f>
        <v>5</v>
      </c>
      <c r="Y58" s="118" t="s">
        <v>228</v>
      </c>
      <c r="Z58" s="123"/>
      <c r="AA58" s="1"/>
    </row>
    <row r="59" spans="1:27" x14ac:dyDescent="0.25">
      <c r="A59" s="115" t="s">
        <v>4507</v>
      </c>
      <c r="B59" s="116" t="s">
        <v>5123</v>
      </c>
      <c r="C59" s="117" t="s">
        <v>5126</v>
      </c>
      <c r="D59" s="118" t="s">
        <v>2411</v>
      </c>
      <c r="E59" s="118" t="s">
        <v>2529</v>
      </c>
      <c r="F59" s="118">
        <v>5553</v>
      </c>
      <c r="G59" s="125" t="s">
        <v>228</v>
      </c>
      <c r="H59" s="119"/>
      <c r="I59" s="127" t="s">
        <v>2536</v>
      </c>
      <c r="J59" s="128" t="s">
        <v>2544</v>
      </c>
      <c r="K59" s="128" t="s">
        <v>2919</v>
      </c>
      <c r="L59" s="122" t="s">
        <v>2420</v>
      </c>
      <c r="M59" s="123">
        <v>3</v>
      </c>
      <c r="N59" s="123"/>
      <c r="O59" s="123">
        <v>3</v>
      </c>
      <c r="P59" s="123">
        <v>3</v>
      </c>
      <c r="Q59" s="123">
        <v>7.5</v>
      </c>
      <c r="R59" s="124"/>
      <c r="S59" s="124"/>
      <c r="T59" s="125"/>
      <c r="U59" s="174"/>
      <c r="V59" s="123">
        <v>1</v>
      </c>
      <c r="W59" s="114">
        <v>2</v>
      </c>
      <c r="X59" s="113">
        <f>COUNTIF($B$6:B59,B59)</f>
        <v>6</v>
      </c>
      <c r="Y59" s="118" t="s">
        <v>228</v>
      </c>
      <c r="Z59" s="123"/>
      <c r="AA59" s="1"/>
    </row>
    <row r="60" spans="1:27" x14ac:dyDescent="0.25">
      <c r="A60" s="115" t="s">
        <v>4507</v>
      </c>
      <c r="B60" s="116" t="s">
        <v>5123</v>
      </c>
      <c r="C60" s="117" t="s">
        <v>5126</v>
      </c>
      <c r="D60" s="118" t="s">
        <v>2411</v>
      </c>
      <c r="E60" s="118" t="s">
        <v>2529</v>
      </c>
      <c r="F60" s="118">
        <v>5501</v>
      </c>
      <c r="G60" s="125" t="s">
        <v>19</v>
      </c>
      <c r="H60" s="119"/>
      <c r="I60" s="127" t="s">
        <v>2531</v>
      </c>
      <c r="J60" s="128" t="s">
        <v>2539</v>
      </c>
      <c r="K60" s="128" t="s">
        <v>2914</v>
      </c>
      <c r="L60" s="122" t="s">
        <v>2420</v>
      </c>
      <c r="M60" s="123">
        <v>3</v>
      </c>
      <c r="N60" s="123"/>
      <c r="O60" s="123">
        <v>3</v>
      </c>
      <c r="P60" s="123">
        <v>3</v>
      </c>
      <c r="Q60" s="123">
        <v>7.5</v>
      </c>
      <c r="R60" s="121"/>
      <c r="S60" s="124"/>
      <c r="T60" s="125"/>
      <c r="U60" s="174"/>
      <c r="V60" s="123">
        <v>1</v>
      </c>
      <c r="W60" s="114">
        <v>2</v>
      </c>
      <c r="X60" s="113">
        <f>COUNTIF($B$6:B60,B60)</f>
        <v>7</v>
      </c>
      <c r="Y60" s="113"/>
      <c r="Z60" s="123"/>
      <c r="AA60" s="1"/>
    </row>
    <row r="61" spans="1:27" x14ac:dyDescent="0.25">
      <c r="A61" s="115" t="s">
        <v>4507</v>
      </c>
      <c r="B61" s="116" t="s">
        <v>5123</v>
      </c>
      <c r="C61" s="117" t="s">
        <v>5126</v>
      </c>
      <c r="D61" s="118" t="s">
        <v>2411</v>
      </c>
      <c r="E61" s="118" t="s">
        <v>2529</v>
      </c>
      <c r="F61" s="118">
        <v>5503</v>
      </c>
      <c r="G61" s="125" t="s">
        <v>19</v>
      </c>
      <c r="H61" s="119"/>
      <c r="I61" s="129" t="s">
        <v>5427</v>
      </c>
      <c r="J61" s="129" t="s">
        <v>5428</v>
      </c>
      <c r="K61" s="129" t="s">
        <v>5429</v>
      </c>
      <c r="L61" s="122" t="s">
        <v>2420</v>
      </c>
      <c r="M61" s="123">
        <v>3</v>
      </c>
      <c r="N61" s="123"/>
      <c r="O61" s="123">
        <v>3</v>
      </c>
      <c r="P61" s="123">
        <v>3</v>
      </c>
      <c r="Q61" s="123">
        <v>7.5</v>
      </c>
      <c r="R61" s="121"/>
      <c r="S61" s="124"/>
      <c r="T61" s="125">
        <v>34</v>
      </c>
      <c r="U61" s="174"/>
      <c r="V61" s="123">
        <v>1</v>
      </c>
      <c r="W61" s="114">
        <v>2</v>
      </c>
      <c r="X61" s="113">
        <f>COUNTIF($B$6:B61,B61)</f>
        <v>8</v>
      </c>
      <c r="Y61" s="113"/>
      <c r="Z61" s="123"/>
      <c r="AA61" s="1"/>
    </row>
    <row r="62" spans="1:27" x14ac:dyDescent="0.25">
      <c r="A62" s="115" t="s">
        <v>4507</v>
      </c>
      <c r="B62" s="116" t="s">
        <v>5123</v>
      </c>
      <c r="C62" s="117" t="s">
        <v>5126</v>
      </c>
      <c r="D62" s="118" t="s">
        <v>2411</v>
      </c>
      <c r="E62" s="118" t="s">
        <v>2529</v>
      </c>
      <c r="F62" s="118">
        <v>5504</v>
      </c>
      <c r="G62" s="125" t="s">
        <v>19</v>
      </c>
      <c r="H62" s="119"/>
      <c r="I62" s="127" t="s">
        <v>2533</v>
      </c>
      <c r="J62" s="128" t="s">
        <v>2541</v>
      </c>
      <c r="K62" s="128" t="s">
        <v>2916</v>
      </c>
      <c r="L62" s="122" t="s">
        <v>2420</v>
      </c>
      <c r="M62" s="123">
        <v>3</v>
      </c>
      <c r="N62" s="123"/>
      <c r="O62" s="123">
        <v>3</v>
      </c>
      <c r="P62" s="123">
        <v>3</v>
      </c>
      <c r="Q62" s="123">
        <v>7.5</v>
      </c>
      <c r="R62" s="121"/>
      <c r="S62" s="124"/>
      <c r="T62" s="125"/>
      <c r="U62" s="174"/>
      <c r="V62" s="123">
        <v>1</v>
      </c>
      <c r="W62" s="114">
        <v>2</v>
      </c>
      <c r="X62" s="113">
        <f>COUNTIF($B$6:B62,B62)</f>
        <v>9</v>
      </c>
      <c r="Y62" s="113"/>
      <c r="Z62" s="123"/>
      <c r="AA62" s="1"/>
    </row>
    <row r="63" spans="1:27" x14ac:dyDescent="0.25">
      <c r="A63" s="115" t="s">
        <v>4507</v>
      </c>
      <c r="B63" s="116" t="s">
        <v>5123</v>
      </c>
      <c r="C63" s="117" t="s">
        <v>5126</v>
      </c>
      <c r="D63" s="118" t="s">
        <v>2411</v>
      </c>
      <c r="E63" s="118" t="s">
        <v>2529</v>
      </c>
      <c r="F63" s="118">
        <v>5552</v>
      </c>
      <c r="G63" s="125" t="s">
        <v>19</v>
      </c>
      <c r="H63" s="119"/>
      <c r="I63" s="127" t="s">
        <v>2535</v>
      </c>
      <c r="J63" s="128" t="s">
        <v>2543</v>
      </c>
      <c r="K63" s="128" t="s">
        <v>2918</v>
      </c>
      <c r="L63" s="122" t="s">
        <v>2420</v>
      </c>
      <c r="M63" s="123">
        <v>3</v>
      </c>
      <c r="N63" s="123"/>
      <c r="O63" s="123">
        <v>3</v>
      </c>
      <c r="P63" s="123">
        <v>3</v>
      </c>
      <c r="Q63" s="123">
        <v>7.5</v>
      </c>
      <c r="R63" s="121"/>
      <c r="S63" s="124"/>
      <c r="T63" s="125"/>
      <c r="U63" s="174"/>
      <c r="V63" s="123">
        <v>1</v>
      </c>
      <c r="W63" s="114">
        <v>2</v>
      </c>
      <c r="X63" s="113">
        <f>COUNTIF($B$6:B63,B63)</f>
        <v>10</v>
      </c>
      <c r="Y63" s="113"/>
      <c r="Z63" s="123"/>
      <c r="AA63" s="1"/>
    </row>
    <row r="64" spans="1:27" x14ac:dyDescent="0.25">
      <c r="A64" s="115" t="s">
        <v>4507</v>
      </c>
      <c r="B64" s="116" t="s">
        <v>5123</v>
      </c>
      <c r="C64" s="117" t="s">
        <v>5126</v>
      </c>
      <c r="D64" s="118" t="s">
        <v>2411</v>
      </c>
      <c r="E64" s="118" t="s">
        <v>2529</v>
      </c>
      <c r="F64" s="118">
        <v>5554</v>
      </c>
      <c r="G64" s="125" t="s">
        <v>19</v>
      </c>
      <c r="H64" s="119"/>
      <c r="I64" s="129" t="s">
        <v>5430</v>
      </c>
      <c r="J64" s="155" t="s">
        <v>5431</v>
      </c>
      <c r="K64" s="155" t="s">
        <v>5426</v>
      </c>
      <c r="L64" s="122" t="s">
        <v>2420</v>
      </c>
      <c r="M64" s="123">
        <v>3</v>
      </c>
      <c r="N64" s="123"/>
      <c r="O64" s="123">
        <v>3</v>
      </c>
      <c r="P64" s="123">
        <v>3</v>
      </c>
      <c r="Q64" s="123">
        <v>7.5</v>
      </c>
      <c r="R64" s="121"/>
      <c r="S64" s="124"/>
      <c r="T64" s="125">
        <v>34</v>
      </c>
      <c r="U64" s="174"/>
      <c r="V64" s="123">
        <v>1</v>
      </c>
      <c r="W64" s="114">
        <v>2</v>
      </c>
      <c r="X64" s="113">
        <f>COUNTIF($B$6:B64,B64)</f>
        <v>11</v>
      </c>
      <c r="Y64" s="113"/>
      <c r="Z64" s="123"/>
      <c r="AA64" s="1"/>
    </row>
    <row r="65" spans="1:27" x14ac:dyDescent="0.25">
      <c r="A65" s="115" t="s">
        <v>4507</v>
      </c>
      <c r="B65" s="116" t="s">
        <v>5123</v>
      </c>
      <c r="C65" s="117" t="s">
        <v>5126</v>
      </c>
      <c r="D65" s="118" t="s">
        <v>2414</v>
      </c>
      <c r="E65" s="118" t="s">
        <v>2529</v>
      </c>
      <c r="F65" s="118">
        <v>5999</v>
      </c>
      <c r="G65" s="125" t="s">
        <v>19</v>
      </c>
      <c r="H65" s="119"/>
      <c r="I65" s="127" t="s">
        <v>2537</v>
      </c>
      <c r="J65" s="128" t="s">
        <v>248</v>
      </c>
      <c r="K65" s="128" t="s">
        <v>2902</v>
      </c>
      <c r="L65" s="126" t="s">
        <v>2422</v>
      </c>
      <c r="M65" s="123">
        <v>0</v>
      </c>
      <c r="N65" s="123">
        <v>1</v>
      </c>
      <c r="O65" s="123">
        <v>0</v>
      </c>
      <c r="P65" s="123">
        <v>1</v>
      </c>
      <c r="Q65" s="123">
        <v>30</v>
      </c>
      <c r="R65" s="124"/>
      <c r="S65" s="124" t="s">
        <v>2896</v>
      </c>
      <c r="T65" s="125"/>
      <c r="U65" s="174"/>
      <c r="V65" s="123">
        <v>1</v>
      </c>
      <c r="W65" s="114">
        <v>2</v>
      </c>
      <c r="X65" s="113">
        <f>COUNTIF($B$6:B65,B65)</f>
        <v>12</v>
      </c>
      <c r="Y65" s="113"/>
      <c r="Z65" s="123"/>
      <c r="AA65" s="1"/>
    </row>
    <row r="66" spans="1:27" x14ac:dyDescent="0.25">
      <c r="A66" s="105" t="s">
        <v>4504</v>
      </c>
      <c r="B66" s="106" t="s">
        <v>5119</v>
      </c>
      <c r="C66" s="107" t="s">
        <v>5126</v>
      </c>
      <c r="D66" s="107" t="s">
        <v>4510</v>
      </c>
      <c r="E66" s="107" t="s">
        <v>4488</v>
      </c>
      <c r="F66" s="107" t="s">
        <v>4488</v>
      </c>
      <c r="G66" s="107" t="s">
        <v>2427</v>
      </c>
      <c r="H66" s="111"/>
      <c r="I66" s="108" t="s">
        <v>5119</v>
      </c>
      <c r="J66" s="106"/>
      <c r="K66" s="106"/>
      <c r="L66" s="109" t="s">
        <v>2</v>
      </c>
      <c r="M66" s="110"/>
      <c r="N66" s="110"/>
      <c r="O66" s="110"/>
      <c r="P66" s="110"/>
      <c r="Q66" s="109"/>
      <c r="R66" s="110"/>
      <c r="S66" s="110"/>
      <c r="T66" s="114"/>
      <c r="U66" s="113" t="s">
        <v>2423</v>
      </c>
      <c r="V66" s="114"/>
      <c r="W66" s="114">
        <v>2</v>
      </c>
      <c r="X66" s="113">
        <f>COUNTIF($B$6:B66,B66)</f>
        <v>1</v>
      </c>
      <c r="Y66" s="113"/>
      <c r="Z66" s="114" t="b">
        <f>I66=B66</f>
        <v>1</v>
      </c>
      <c r="AA66" s="1"/>
    </row>
    <row r="67" spans="1:27" x14ac:dyDescent="0.25">
      <c r="A67" s="115" t="s">
        <v>4504</v>
      </c>
      <c r="B67" s="116" t="s">
        <v>5119</v>
      </c>
      <c r="C67" s="118" t="s">
        <v>5126</v>
      </c>
      <c r="D67" s="118" t="s">
        <v>2411</v>
      </c>
      <c r="E67" s="118" t="s">
        <v>532</v>
      </c>
      <c r="F67" s="118">
        <f>VALUE(RIGHT(I67,4))</f>
        <v>5503</v>
      </c>
      <c r="G67" s="118" t="s">
        <v>228</v>
      </c>
      <c r="H67" s="131"/>
      <c r="I67" s="120" t="s">
        <v>466</v>
      </c>
      <c r="J67" s="121" t="s">
        <v>467</v>
      </c>
      <c r="K67" s="121" t="s">
        <v>2930</v>
      </c>
      <c r="L67" s="122" t="s">
        <v>2420</v>
      </c>
      <c r="M67" s="123">
        <v>3</v>
      </c>
      <c r="N67" s="123"/>
      <c r="O67" s="123">
        <v>3</v>
      </c>
      <c r="P67" s="123">
        <v>3</v>
      </c>
      <c r="Q67" s="123">
        <v>7.5</v>
      </c>
      <c r="R67" s="124"/>
      <c r="S67" s="124"/>
      <c r="T67" s="132"/>
      <c r="U67" s="175"/>
      <c r="V67" s="123">
        <v>1</v>
      </c>
      <c r="W67" s="114">
        <v>2</v>
      </c>
      <c r="X67" s="113">
        <f>COUNTIF($B$6:B67,B67)</f>
        <v>2</v>
      </c>
      <c r="Y67" s="118" t="s">
        <v>228</v>
      </c>
      <c r="Z67" s="124"/>
      <c r="AA67" s="1"/>
    </row>
    <row r="68" spans="1:27" x14ac:dyDescent="0.25">
      <c r="A68" s="115" t="s">
        <v>4504</v>
      </c>
      <c r="B68" s="116" t="s">
        <v>5119</v>
      </c>
      <c r="C68" s="118" t="s">
        <v>5126</v>
      </c>
      <c r="D68" s="118" t="s">
        <v>2411</v>
      </c>
      <c r="E68" s="118" t="s">
        <v>532</v>
      </c>
      <c r="F68" s="118">
        <f>VALUE(RIGHT(I68,4))</f>
        <v>5550</v>
      </c>
      <c r="G68" s="118" t="s">
        <v>228</v>
      </c>
      <c r="H68" s="131"/>
      <c r="I68" s="120" t="s">
        <v>470</v>
      </c>
      <c r="J68" s="121" t="s">
        <v>471</v>
      </c>
      <c r="K68" s="121" t="s">
        <v>2931</v>
      </c>
      <c r="L68" s="122" t="s">
        <v>2420</v>
      </c>
      <c r="M68" s="123">
        <v>3</v>
      </c>
      <c r="N68" s="123"/>
      <c r="O68" s="123">
        <v>3</v>
      </c>
      <c r="P68" s="123">
        <v>3</v>
      </c>
      <c r="Q68" s="123">
        <v>7.5</v>
      </c>
      <c r="R68" s="124"/>
      <c r="S68" s="124"/>
      <c r="T68" s="132"/>
      <c r="U68" s="175"/>
      <c r="V68" s="123">
        <v>1</v>
      </c>
      <c r="W68" s="114">
        <v>2</v>
      </c>
      <c r="X68" s="113">
        <f>COUNTIF($B$6:B68,B68)</f>
        <v>3</v>
      </c>
      <c r="Y68" s="118" t="s">
        <v>228</v>
      </c>
      <c r="Z68" s="124"/>
      <c r="AA68" s="1"/>
    </row>
    <row r="69" spans="1:27" x14ac:dyDescent="0.25">
      <c r="A69" s="115" t="s">
        <v>4504</v>
      </c>
      <c r="B69" s="116" t="s">
        <v>5119</v>
      </c>
      <c r="C69" s="118" t="s">
        <v>5126</v>
      </c>
      <c r="D69" s="118" t="s">
        <v>2411</v>
      </c>
      <c r="E69" s="118" t="s">
        <v>532</v>
      </c>
      <c r="F69" s="118">
        <f>VALUE(RIGHT(I69,4))</f>
        <v>5551</v>
      </c>
      <c r="G69" s="118" t="s">
        <v>228</v>
      </c>
      <c r="H69" s="131"/>
      <c r="I69" s="120" t="s">
        <v>472</v>
      </c>
      <c r="J69" s="121" t="s">
        <v>473</v>
      </c>
      <c r="K69" s="121" t="s">
        <v>2932</v>
      </c>
      <c r="L69" s="122" t="s">
        <v>2420</v>
      </c>
      <c r="M69" s="123">
        <v>3</v>
      </c>
      <c r="N69" s="123"/>
      <c r="O69" s="123">
        <v>3</v>
      </c>
      <c r="P69" s="123">
        <v>3</v>
      </c>
      <c r="Q69" s="123">
        <v>7.5</v>
      </c>
      <c r="R69" s="124"/>
      <c r="S69" s="124"/>
      <c r="T69" s="132"/>
      <c r="U69" s="175"/>
      <c r="V69" s="123">
        <v>1</v>
      </c>
      <c r="W69" s="114">
        <v>2</v>
      </c>
      <c r="X69" s="113">
        <f>COUNTIF($B$6:B69,B69)</f>
        <v>4</v>
      </c>
      <c r="Y69" s="118" t="s">
        <v>228</v>
      </c>
      <c r="Z69" s="124"/>
      <c r="AA69" s="1"/>
    </row>
    <row r="70" spans="1:27" x14ac:dyDescent="0.25">
      <c r="A70" s="115" t="s">
        <v>4504</v>
      </c>
      <c r="B70" s="116" t="s">
        <v>5119</v>
      </c>
      <c r="C70" s="118" t="s">
        <v>5126</v>
      </c>
      <c r="D70" s="118" t="s">
        <v>2411</v>
      </c>
      <c r="E70" s="118" t="s">
        <v>532</v>
      </c>
      <c r="F70" s="118">
        <f>VALUE(RIGHT(I70,4))</f>
        <v>5505</v>
      </c>
      <c r="G70" s="118" t="s">
        <v>228</v>
      </c>
      <c r="H70" s="131"/>
      <c r="I70" s="120" t="s">
        <v>468</v>
      </c>
      <c r="J70" s="121" t="s">
        <v>469</v>
      </c>
      <c r="K70" s="121" t="s">
        <v>2933</v>
      </c>
      <c r="L70" s="122" t="s">
        <v>2420</v>
      </c>
      <c r="M70" s="123">
        <v>3</v>
      </c>
      <c r="N70" s="123"/>
      <c r="O70" s="123">
        <v>3</v>
      </c>
      <c r="P70" s="123">
        <v>3</v>
      </c>
      <c r="Q70" s="123">
        <v>7.5</v>
      </c>
      <c r="R70" s="124"/>
      <c r="S70" s="124"/>
      <c r="T70" s="132"/>
      <c r="U70" s="175"/>
      <c r="V70" s="123">
        <v>1</v>
      </c>
      <c r="W70" s="114">
        <v>2</v>
      </c>
      <c r="X70" s="113">
        <f>COUNTIF($B$6:B70,B70)</f>
        <v>5</v>
      </c>
      <c r="Y70" s="118" t="s">
        <v>228</v>
      </c>
      <c r="Z70" s="124"/>
      <c r="AA70" s="1"/>
    </row>
    <row r="71" spans="1:27" x14ac:dyDescent="0.25">
      <c r="A71" s="115" t="s">
        <v>4504</v>
      </c>
      <c r="B71" s="116" t="s">
        <v>5119</v>
      </c>
      <c r="C71" s="118" t="s">
        <v>5126</v>
      </c>
      <c r="D71" s="118" t="s">
        <v>2411</v>
      </c>
      <c r="E71" s="118" t="s">
        <v>532</v>
      </c>
      <c r="F71" s="118">
        <v>5506</v>
      </c>
      <c r="G71" s="125" t="s">
        <v>228</v>
      </c>
      <c r="H71" s="131"/>
      <c r="I71" s="120" t="s">
        <v>2523</v>
      </c>
      <c r="J71" s="121" t="s">
        <v>2524</v>
      </c>
      <c r="K71" s="121" t="s">
        <v>2934</v>
      </c>
      <c r="L71" s="122" t="s">
        <v>2420</v>
      </c>
      <c r="M71" s="123">
        <v>3</v>
      </c>
      <c r="N71" s="123"/>
      <c r="O71" s="123">
        <v>3</v>
      </c>
      <c r="P71" s="123">
        <v>3</v>
      </c>
      <c r="Q71" s="123">
        <v>7.5</v>
      </c>
      <c r="R71" s="124"/>
      <c r="S71" s="124"/>
      <c r="T71" s="132"/>
      <c r="U71" s="175"/>
      <c r="V71" s="123">
        <v>1</v>
      </c>
      <c r="W71" s="114">
        <v>2</v>
      </c>
      <c r="X71" s="113">
        <f>COUNTIF($B$6:B71,B71)</f>
        <v>6</v>
      </c>
      <c r="Y71" s="118" t="s">
        <v>228</v>
      </c>
      <c r="Z71" s="124"/>
      <c r="AA71" s="1"/>
    </row>
    <row r="72" spans="1:27" x14ac:dyDescent="0.25">
      <c r="A72" s="115" t="s">
        <v>4504</v>
      </c>
      <c r="B72" s="116" t="s">
        <v>5119</v>
      </c>
      <c r="C72" s="118" t="s">
        <v>5126</v>
      </c>
      <c r="D72" s="118" t="s">
        <v>2411</v>
      </c>
      <c r="E72" s="118" t="s">
        <v>532</v>
      </c>
      <c r="F72" s="118">
        <f>VALUE(RIGHT(I72,4))</f>
        <v>5500</v>
      </c>
      <c r="G72" s="125" t="s">
        <v>19</v>
      </c>
      <c r="H72" s="119"/>
      <c r="I72" s="120" t="s">
        <v>462</v>
      </c>
      <c r="J72" s="121" t="s">
        <v>463</v>
      </c>
      <c r="K72" s="121" t="s">
        <v>2935</v>
      </c>
      <c r="L72" s="122" t="s">
        <v>2420</v>
      </c>
      <c r="M72" s="123">
        <v>3</v>
      </c>
      <c r="N72" s="123"/>
      <c r="O72" s="123">
        <v>3</v>
      </c>
      <c r="P72" s="123">
        <v>3</v>
      </c>
      <c r="Q72" s="123">
        <v>7.5</v>
      </c>
      <c r="R72" s="124"/>
      <c r="S72" s="124"/>
      <c r="T72" s="125"/>
      <c r="U72" s="174"/>
      <c r="V72" s="123">
        <v>1</v>
      </c>
      <c r="W72" s="114">
        <v>2</v>
      </c>
      <c r="X72" s="113">
        <f>COUNTIF($B$6:B72,B72)</f>
        <v>7</v>
      </c>
      <c r="Y72" s="113"/>
      <c r="Z72" s="123"/>
      <c r="AA72" s="1"/>
    </row>
    <row r="73" spans="1:27" x14ac:dyDescent="0.25">
      <c r="A73" s="115" t="s">
        <v>4504</v>
      </c>
      <c r="B73" s="116" t="s">
        <v>5119</v>
      </c>
      <c r="C73" s="118" t="s">
        <v>5126</v>
      </c>
      <c r="D73" s="118" t="s">
        <v>2411</v>
      </c>
      <c r="E73" s="118" t="s">
        <v>532</v>
      </c>
      <c r="F73" s="118">
        <f>VALUE(RIGHT(I73,4))</f>
        <v>5502</v>
      </c>
      <c r="G73" s="125" t="s">
        <v>19</v>
      </c>
      <c r="H73" s="119"/>
      <c r="I73" s="120" t="s">
        <v>464</v>
      </c>
      <c r="J73" s="121" t="s">
        <v>465</v>
      </c>
      <c r="K73" s="121" t="s">
        <v>2936</v>
      </c>
      <c r="L73" s="122" t="s">
        <v>2420</v>
      </c>
      <c r="M73" s="123">
        <v>3</v>
      </c>
      <c r="N73" s="123"/>
      <c r="O73" s="123">
        <v>3</v>
      </c>
      <c r="P73" s="123">
        <v>3</v>
      </c>
      <c r="Q73" s="123">
        <v>7.5</v>
      </c>
      <c r="R73" s="124"/>
      <c r="S73" s="124"/>
      <c r="T73" s="125"/>
      <c r="U73" s="174"/>
      <c r="V73" s="123">
        <v>1</v>
      </c>
      <c r="W73" s="114">
        <v>2</v>
      </c>
      <c r="X73" s="113">
        <f>COUNTIF($B$6:B73,B73)</f>
        <v>8</v>
      </c>
      <c r="Y73" s="113"/>
      <c r="Z73" s="123"/>
      <c r="AA73" s="1"/>
    </row>
    <row r="74" spans="1:27" x14ac:dyDescent="0.25">
      <c r="A74" s="115" t="s">
        <v>4504</v>
      </c>
      <c r="B74" s="116" t="s">
        <v>5119</v>
      </c>
      <c r="C74" s="118" t="s">
        <v>5126</v>
      </c>
      <c r="D74" s="118" t="s">
        <v>2411</v>
      </c>
      <c r="E74" s="118" t="s">
        <v>532</v>
      </c>
      <c r="F74" s="118">
        <f>VALUE(RIGHT(I74,4))</f>
        <v>5553</v>
      </c>
      <c r="G74" s="125" t="s">
        <v>19</v>
      </c>
      <c r="H74" s="119"/>
      <c r="I74" s="120" t="s">
        <v>474</v>
      </c>
      <c r="J74" s="121" t="s">
        <v>475</v>
      </c>
      <c r="K74" s="121" t="s">
        <v>2937</v>
      </c>
      <c r="L74" s="122" t="s">
        <v>2420</v>
      </c>
      <c r="M74" s="123">
        <v>3</v>
      </c>
      <c r="N74" s="123"/>
      <c r="O74" s="123">
        <v>3</v>
      </c>
      <c r="P74" s="123">
        <v>3</v>
      </c>
      <c r="Q74" s="123">
        <v>7.5</v>
      </c>
      <c r="R74" s="124"/>
      <c r="S74" s="124"/>
      <c r="T74" s="125"/>
      <c r="U74" s="174"/>
      <c r="V74" s="123">
        <v>1</v>
      </c>
      <c r="W74" s="114">
        <v>2</v>
      </c>
      <c r="X74" s="113">
        <f>COUNTIF($B$6:B74,B74)</f>
        <v>9</v>
      </c>
      <c r="Y74" s="113"/>
      <c r="Z74" s="123"/>
      <c r="AA74" s="1"/>
    </row>
    <row r="75" spans="1:27" x14ac:dyDescent="0.25">
      <c r="A75" s="115" t="s">
        <v>4504</v>
      </c>
      <c r="B75" s="116" t="s">
        <v>5119</v>
      </c>
      <c r="C75" s="118" t="s">
        <v>5126</v>
      </c>
      <c r="D75" s="118" t="s">
        <v>2411</v>
      </c>
      <c r="E75" s="118" t="s">
        <v>532</v>
      </c>
      <c r="F75" s="118">
        <v>5507</v>
      </c>
      <c r="G75" s="125" t="s">
        <v>19</v>
      </c>
      <c r="H75" s="119"/>
      <c r="I75" s="120" t="s">
        <v>2525</v>
      </c>
      <c r="J75" s="121" t="s">
        <v>2526</v>
      </c>
      <c r="K75" s="121" t="s">
        <v>2938</v>
      </c>
      <c r="L75" s="122" t="s">
        <v>2420</v>
      </c>
      <c r="M75" s="123">
        <v>3</v>
      </c>
      <c r="N75" s="123"/>
      <c r="O75" s="123">
        <v>3</v>
      </c>
      <c r="P75" s="123">
        <v>3</v>
      </c>
      <c r="Q75" s="123">
        <v>7.5</v>
      </c>
      <c r="R75" s="124"/>
      <c r="S75" s="124"/>
      <c r="T75" s="125"/>
      <c r="U75" s="174"/>
      <c r="V75" s="123">
        <v>1</v>
      </c>
      <c r="W75" s="114">
        <v>2</v>
      </c>
      <c r="X75" s="113">
        <f>COUNTIF($B$6:B75,B75)</f>
        <v>10</v>
      </c>
      <c r="Y75" s="113"/>
      <c r="Z75" s="123"/>
      <c r="AA75" s="1"/>
    </row>
    <row r="76" spans="1:27" x14ac:dyDescent="0.25">
      <c r="A76" s="115" t="s">
        <v>4504</v>
      </c>
      <c r="B76" s="116" t="s">
        <v>5119</v>
      </c>
      <c r="C76" s="118" t="s">
        <v>5126</v>
      </c>
      <c r="D76" s="118" t="s">
        <v>2411</v>
      </c>
      <c r="E76" s="118" t="s">
        <v>532</v>
      </c>
      <c r="F76" s="118">
        <v>5508</v>
      </c>
      <c r="G76" s="125" t="s">
        <v>19</v>
      </c>
      <c r="H76" s="119"/>
      <c r="I76" s="120" t="s">
        <v>2527</v>
      </c>
      <c r="J76" s="121" t="s">
        <v>2528</v>
      </c>
      <c r="K76" s="121" t="s">
        <v>2939</v>
      </c>
      <c r="L76" s="122" t="s">
        <v>2420</v>
      </c>
      <c r="M76" s="123">
        <v>3</v>
      </c>
      <c r="N76" s="123"/>
      <c r="O76" s="123">
        <v>3</v>
      </c>
      <c r="P76" s="123">
        <v>3</v>
      </c>
      <c r="Q76" s="123">
        <v>7.5</v>
      </c>
      <c r="R76" s="124"/>
      <c r="S76" s="124"/>
      <c r="T76" s="125"/>
      <c r="U76" s="174"/>
      <c r="V76" s="123">
        <v>1</v>
      </c>
      <c r="W76" s="114">
        <v>2</v>
      </c>
      <c r="X76" s="113">
        <f>COUNTIF($B$6:B76,B76)</f>
        <v>11</v>
      </c>
      <c r="Y76" s="113"/>
      <c r="Z76" s="123"/>
      <c r="AA76" s="1"/>
    </row>
    <row r="77" spans="1:27" x14ac:dyDescent="0.25">
      <c r="A77" s="115" t="s">
        <v>4504</v>
      </c>
      <c r="B77" s="116" t="s">
        <v>5119</v>
      </c>
      <c r="C77" s="118" t="s">
        <v>5126</v>
      </c>
      <c r="D77" s="118" t="s">
        <v>2414</v>
      </c>
      <c r="E77" s="118" t="s">
        <v>532</v>
      </c>
      <c r="F77" s="118">
        <f>VALUE(RIGHT(I77,4))</f>
        <v>5999</v>
      </c>
      <c r="G77" s="125" t="s">
        <v>19</v>
      </c>
      <c r="H77" s="119"/>
      <c r="I77" s="120" t="s">
        <v>476</v>
      </c>
      <c r="J77" s="121" t="s">
        <v>248</v>
      </c>
      <c r="K77" s="121" t="s">
        <v>2902</v>
      </c>
      <c r="L77" s="126" t="s">
        <v>2422</v>
      </c>
      <c r="M77" s="123">
        <v>0</v>
      </c>
      <c r="N77" s="123">
        <v>1</v>
      </c>
      <c r="O77" s="123">
        <v>0</v>
      </c>
      <c r="P77" s="123">
        <v>1</v>
      </c>
      <c r="Q77" s="123">
        <v>30</v>
      </c>
      <c r="R77" s="124"/>
      <c r="S77" s="124" t="s">
        <v>2896</v>
      </c>
      <c r="T77" s="125"/>
      <c r="U77" s="174"/>
      <c r="V77" s="123">
        <v>1</v>
      </c>
      <c r="W77" s="114">
        <v>2</v>
      </c>
      <c r="X77" s="113">
        <f>COUNTIF($B$6:B77,B77)</f>
        <v>12</v>
      </c>
      <c r="Y77" s="113"/>
      <c r="Z77" s="123"/>
      <c r="AA77" s="1"/>
    </row>
    <row r="78" spans="1:27" x14ac:dyDescent="0.25">
      <c r="A78" s="105" t="s">
        <v>4491</v>
      </c>
      <c r="B78" s="106" t="s">
        <v>5124</v>
      </c>
      <c r="C78" s="107" t="s">
        <v>5126</v>
      </c>
      <c r="D78" s="107" t="s">
        <v>4510</v>
      </c>
      <c r="E78" s="107" t="s">
        <v>4488</v>
      </c>
      <c r="F78" s="107" t="s">
        <v>4488</v>
      </c>
      <c r="G78" s="107" t="s">
        <v>2427</v>
      </c>
      <c r="H78" s="111"/>
      <c r="I78" s="108" t="s">
        <v>5124</v>
      </c>
      <c r="J78" s="106"/>
      <c r="K78" s="106"/>
      <c r="L78" s="109" t="s">
        <v>2</v>
      </c>
      <c r="M78" s="110"/>
      <c r="N78" s="110"/>
      <c r="O78" s="110"/>
      <c r="P78" s="110"/>
      <c r="Q78" s="109"/>
      <c r="R78" s="110"/>
      <c r="S78" s="110"/>
      <c r="T78" s="114"/>
      <c r="U78" s="113" t="s">
        <v>2423</v>
      </c>
      <c r="V78" s="114"/>
      <c r="W78" s="114">
        <v>2</v>
      </c>
      <c r="X78" s="113">
        <f>COUNTIF($B$6:B78,B78)</f>
        <v>1</v>
      </c>
      <c r="Y78" s="113"/>
      <c r="Z78" s="114" t="b">
        <f>I78=B78</f>
        <v>1</v>
      </c>
      <c r="AA78" s="1"/>
    </row>
    <row r="79" spans="1:27" x14ac:dyDescent="0.25">
      <c r="A79" s="115" t="s">
        <v>4491</v>
      </c>
      <c r="B79" s="116" t="s">
        <v>5124</v>
      </c>
      <c r="C79" s="118" t="s">
        <v>5126</v>
      </c>
      <c r="D79" s="118" t="s">
        <v>2411</v>
      </c>
      <c r="E79" s="118" t="s">
        <v>2545</v>
      </c>
      <c r="F79" s="118">
        <v>5500</v>
      </c>
      <c r="G79" s="125" t="s">
        <v>228</v>
      </c>
      <c r="H79" s="119"/>
      <c r="I79" s="120" t="s">
        <v>2546</v>
      </c>
      <c r="J79" s="128" t="s">
        <v>2558</v>
      </c>
      <c r="K79" s="128" t="s">
        <v>2940</v>
      </c>
      <c r="L79" s="122" t="s">
        <v>2420</v>
      </c>
      <c r="M79" s="123">
        <v>3</v>
      </c>
      <c r="N79" s="123"/>
      <c r="O79" s="123">
        <v>3</v>
      </c>
      <c r="P79" s="123">
        <v>3</v>
      </c>
      <c r="Q79" s="123">
        <v>7.5</v>
      </c>
      <c r="R79" s="124"/>
      <c r="S79" s="124"/>
      <c r="T79" s="125"/>
      <c r="U79" s="174"/>
      <c r="V79" s="123">
        <v>1</v>
      </c>
      <c r="W79" s="114">
        <v>2</v>
      </c>
      <c r="X79" s="113">
        <f>COUNTIF($B$6:B79,B79)</f>
        <v>2</v>
      </c>
      <c r="Y79" s="118" t="s">
        <v>228</v>
      </c>
      <c r="Z79" s="123"/>
      <c r="AA79" s="1"/>
    </row>
    <row r="80" spans="1:27" x14ac:dyDescent="0.25">
      <c r="A80" s="115" t="s">
        <v>4491</v>
      </c>
      <c r="B80" s="116" t="s">
        <v>5124</v>
      </c>
      <c r="C80" s="118" t="s">
        <v>5126</v>
      </c>
      <c r="D80" s="118" t="s">
        <v>2411</v>
      </c>
      <c r="E80" s="118" t="s">
        <v>2545</v>
      </c>
      <c r="F80" s="118">
        <v>5501</v>
      </c>
      <c r="G80" s="125" t="s">
        <v>228</v>
      </c>
      <c r="H80" s="119"/>
      <c r="I80" s="120" t="s">
        <v>2547</v>
      </c>
      <c r="J80" s="128" t="s">
        <v>2559</v>
      </c>
      <c r="K80" s="128" t="s">
        <v>2941</v>
      </c>
      <c r="L80" s="122" t="s">
        <v>2420</v>
      </c>
      <c r="M80" s="123">
        <v>3</v>
      </c>
      <c r="N80" s="123"/>
      <c r="O80" s="123">
        <v>3</v>
      </c>
      <c r="P80" s="123">
        <v>3</v>
      </c>
      <c r="Q80" s="123">
        <v>7.5</v>
      </c>
      <c r="R80" s="124"/>
      <c r="S80" s="124"/>
      <c r="T80" s="125"/>
      <c r="U80" s="174"/>
      <c r="V80" s="123">
        <v>1</v>
      </c>
      <c r="W80" s="114">
        <v>2</v>
      </c>
      <c r="X80" s="113">
        <f>COUNTIF($B$6:B80,B80)</f>
        <v>3</v>
      </c>
      <c r="Y80" s="118" t="s">
        <v>228</v>
      </c>
      <c r="Z80" s="123"/>
      <c r="AA80" s="1"/>
    </row>
    <row r="81" spans="1:27" x14ac:dyDescent="0.25">
      <c r="A81" s="115" t="s">
        <v>4491</v>
      </c>
      <c r="B81" s="116" t="s">
        <v>5124</v>
      </c>
      <c r="C81" s="118" t="s">
        <v>5126</v>
      </c>
      <c r="D81" s="118" t="s">
        <v>2411</v>
      </c>
      <c r="E81" s="118" t="s">
        <v>2545</v>
      </c>
      <c r="F81" s="118">
        <v>5502</v>
      </c>
      <c r="G81" s="125" t="s">
        <v>228</v>
      </c>
      <c r="H81" s="119"/>
      <c r="I81" s="120" t="s">
        <v>2548</v>
      </c>
      <c r="J81" s="128" t="s">
        <v>2560</v>
      </c>
      <c r="K81" s="128" t="s">
        <v>2942</v>
      </c>
      <c r="L81" s="122" t="s">
        <v>2420</v>
      </c>
      <c r="M81" s="123">
        <v>3</v>
      </c>
      <c r="N81" s="123"/>
      <c r="O81" s="123">
        <v>3</v>
      </c>
      <c r="P81" s="123">
        <v>3</v>
      </c>
      <c r="Q81" s="123">
        <v>7.5</v>
      </c>
      <c r="R81" s="124"/>
      <c r="S81" s="124"/>
      <c r="T81" s="125"/>
      <c r="U81" s="174"/>
      <c r="V81" s="123">
        <v>1</v>
      </c>
      <c r="W81" s="114">
        <v>2</v>
      </c>
      <c r="X81" s="113">
        <f>COUNTIF($B$6:B81,B81)</f>
        <v>4</v>
      </c>
      <c r="Y81" s="118" t="s">
        <v>228</v>
      </c>
      <c r="Z81" s="123"/>
      <c r="AA81" s="1"/>
    </row>
    <row r="82" spans="1:27" x14ac:dyDescent="0.25">
      <c r="A82" s="115" t="s">
        <v>4491</v>
      </c>
      <c r="B82" s="116" t="s">
        <v>5124</v>
      </c>
      <c r="C82" s="118" t="s">
        <v>5126</v>
      </c>
      <c r="D82" s="118" t="s">
        <v>2411</v>
      </c>
      <c r="E82" s="118" t="s">
        <v>2545</v>
      </c>
      <c r="F82" s="118">
        <v>5503</v>
      </c>
      <c r="G82" s="125" t="s">
        <v>228</v>
      </c>
      <c r="H82" s="119"/>
      <c r="I82" s="120" t="s">
        <v>2549</v>
      </c>
      <c r="J82" s="128" t="s">
        <v>2561</v>
      </c>
      <c r="K82" s="128" t="s">
        <v>2943</v>
      </c>
      <c r="L82" s="122" t="s">
        <v>2420</v>
      </c>
      <c r="M82" s="123">
        <v>3</v>
      </c>
      <c r="N82" s="123"/>
      <c r="O82" s="123">
        <v>3</v>
      </c>
      <c r="P82" s="123">
        <v>3</v>
      </c>
      <c r="Q82" s="123">
        <v>7.5</v>
      </c>
      <c r="R82" s="124"/>
      <c r="S82" s="124"/>
      <c r="T82" s="125"/>
      <c r="U82" s="174"/>
      <c r="V82" s="123">
        <v>1</v>
      </c>
      <c r="W82" s="114">
        <v>2</v>
      </c>
      <c r="X82" s="113">
        <f>COUNTIF($B$6:B82,B82)</f>
        <v>5</v>
      </c>
      <c r="Y82" s="118" t="s">
        <v>228</v>
      </c>
      <c r="Z82" s="123"/>
      <c r="AA82" s="1"/>
    </row>
    <row r="83" spans="1:27" x14ac:dyDescent="0.25">
      <c r="A83" s="115" t="s">
        <v>4491</v>
      </c>
      <c r="B83" s="116" t="s">
        <v>5124</v>
      </c>
      <c r="C83" s="118" t="s">
        <v>5126</v>
      </c>
      <c r="D83" s="118" t="s">
        <v>2411</v>
      </c>
      <c r="E83" s="118" t="s">
        <v>2545</v>
      </c>
      <c r="F83" s="118">
        <v>5504</v>
      </c>
      <c r="G83" s="125" t="s">
        <v>228</v>
      </c>
      <c r="H83" s="119"/>
      <c r="I83" s="120" t="s">
        <v>2550</v>
      </c>
      <c r="J83" s="128" t="s">
        <v>2562</v>
      </c>
      <c r="K83" s="128" t="s">
        <v>2944</v>
      </c>
      <c r="L83" s="122" t="s">
        <v>2420</v>
      </c>
      <c r="M83" s="123">
        <v>3</v>
      </c>
      <c r="N83" s="123"/>
      <c r="O83" s="123">
        <v>3</v>
      </c>
      <c r="P83" s="123">
        <v>3</v>
      </c>
      <c r="Q83" s="123">
        <v>7.5</v>
      </c>
      <c r="R83" s="124"/>
      <c r="S83" s="124"/>
      <c r="T83" s="125"/>
      <c r="U83" s="174"/>
      <c r="V83" s="123">
        <v>1</v>
      </c>
      <c r="W83" s="114">
        <v>2</v>
      </c>
      <c r="X83" s="113">
        <f>COUNTIF($B$6:B83,B83)</f>
        <v>6</v>
      </c>
      <c r="Y83" s="118" t="s">
        <v>228</v>
      </c>
      <c r="Z83" s="123"/>
      <c r="AA83" s="1"/>
    </row>
    <row r="84" spans="1:27" x14ac:dyDescent="0.25">
      <c r="A84" s="115" t="s">
        <v>4491</v>
      </c>
      <c r="B84" s="116" t="s">
        <v>5124</v>
      </c>
      <c r="C84" s="118" t="s">
        <v>5126</v>
      </c>
      <c r="D84" s="118" t="s">
        <v>2411</v>
      </c>
      <c r="E84" s="118" t="s">
        <v>2545</v>
      </c>
      <c r="F84" s="118">
        <v>5505</v>
      </c>
      <c r="G84" s="125" t="s">
        <v>228</v>
      </c>
      <c r="H84" s="119"/>
      <c r="I84" s="120" t="s">
        <v>2551</v>
      </c>
      <c r="J84" s="128" t="s">
        <v>2563</v>
      </c>
      <c r="K84" s="128" t="s">
        <v>2945</v>
      </c>
      <c r="L84" s="122" t="s">
        <v>2420</v>
      </c>
      <c r="M84" s="123">
        <v>3</v>
      </c>
      <c r="N84" s="123"/>
      <c r="O84" s="123">
        <v>3</v>
      </c>
      <c r="P84" s="123">
        <v>3</v>
      </c>
      <c r="Q84" s="123">
        <v>7.5</v>
      </c>
      <c r="R84" s="124"/>
      <c r="S84" s="124"/>
      <c r="T84" s="125"/>
      <c r="U84" s="174"/>
      <c r="V84" s="123">
        <v>1</v>
      </c>
      <c r="W84" s="114">
        <v>2</v>
      </c>
      <c r="X84" s="113">
        <f>COUNTIF($B$6:B84,B84)</f>
        <v>7</v>
      </c>
      <c r="Y84" s="118" t="s">
        <v>228</v>
      </c>
      <c r="Z84" s="123"/>
      <c r="AA84" s="1"/>
    </row>
    <row r="85" spans="1:27" x14ac:dyDescent="0.25">
      <c r="A85" s="115" t="s">
        <v>4491</v>
      </c>
      <c r="B85" s="116" t="s">
        <v>5124</v>
      </c>
      <c r="C85" s="118" t="s">
        <v>5126</v>
      </c>
      <c r="D85" s="118" t="s">
        <v>2411</v>
      </c>
      <c r="E85" s="118" t="s">
        <v>2545</v>
      </c>
      <c r="F85" s="118">
        <v>5550</v>
      </c>
      <c r="G85" s="125" t="s">
        <v>19</v>
      </c>
      <c r="H85" s="119"/>
      <c r="I85" s="120" t="s">
        <v>2552</v>
      </c>
      <c r="J85" s="128" t="s">
        <v>2564</v>
      </c>
      <c r="K85" s="128" t="s">
        <v>2946</v>
      </c>
      <c r="L85" s="122" t="s">
        <v>2420</v>
      </c>
      <c r="M85" s="123">
        <v>3</v>
      </c>
      <c r="N85" s="123"/>
      <c r="O85" s="123">
        <v>3</v>
      </c>
      <c r="P85" s="123">
        <v>3</v>
      </c>
      <c r="Q85" s="123">
        <v>7.5</v>
      </c>
      <c r="R85" s="124"/>
      <c r="S85" s="124"/>
      <c r="T85" s="125"/>
      <c r="U85" s="174"/>
      <c r="V85" s="123">
        <v>1</v>
      </c>
      <c r="W85" s="114">
        <v>2</v>
      </c>
      <c r="X85" s="113">
        <f>COUNTIF($B$6:B85,B85)</f>
        <v>8</v>
      </c>
      <c r="Y85" s="113"/>
      <c r="Z85" s="123"/>
      <c r="AA85" s="1"/>
    </row>
    <row r="86" spans="1:27" x14ac:dyDescent="0.25">
      <c r="A86" s="115" t="s">
        <v>4491</v>
      </c>
      <c r="B86" s="116" t="s">
        <v>5124</v>
      </c>
      <c r="C86" s="118" t="s">
        <v>5126</v>
      </c>
      <c r="D86" s="118" t="s">
        <v>2411</v>
      </c>
      <c r="E86" s="118" t="s">
        <v>2545</v>
      </c>
      <c r="F86" s="118">
        <v>5551</v>
      </c>
      <c r="G86" s="125" t="s">
        <v>19</v>
      </c>
      <c r="H86" s="119"/>
      <c r="I86" s="120" t="s">
        <v>2553</v>
      </c>
      <c r="J86" s="128" t="s">
        <v>2565</v>
      </c>
      <c r="K86" s="128" t="s">
        <v>2947</v>
      </c>
      <c r="L86" s="122" t="s">
        <v>2420</v>
      </c>
      <c r="M86" s="123">
        <v>3</v>
      </c>
      <c r="N86" s="123"/>
      <c r="O86" s="123">
        <v>3</v>
      </c>
      <c r="P86" s="123">
        <v>3</v>
      </c>
      <c r="Q86" s="123">
        <v>7.5</v>
      </c>
      <c r="R86" s="124"/>
      <c r="S86" s="124"/>
      <c r="T86" s="125"/>
      <c r="U86" s="174"/>
      <c r="V86" s="123">
        <v>1</v>
      </c>
      <c r="W86" s="114">
        <v>2</v>
      </c>
      <c r="X86" s="113">
        <f>COUNTIF($B$6:B86,B86)</f>
        <v>9</v>
      </c>
      <c r="Y86" s="113"/>
      <c r="Z86" s="123"/>
      <c r="AA86" s="1"/>
    </row>
    <row r="87" spans="1:27" x14ac:dyDescent="0.25">
      <c r="A87" s="115" t="s">
        <v>4491</v>
      </c>
      <c r="B87" s="116" t="s">
        <v>5124</v>
      </c>
      <c r="C87" s="118" t="s">
        <v>5126</v>
      </c>
      <c r="D87" s="118" t="s">
        <v>2411</v>
      </c>
      <c r="E87" s="118" t="s">
        <v>2545</v>
      </c>
      <c r="F87" s="118">
        <v>5552</v>
      </c>
      <c r="G87" s="125" t="s">
        <v>19</v>
      </c>
      <c r="H87" s="119"/>
      <c r="I87" s="120" t="s">
        <v>2554</v>
      </c>
      <c r="J87" s="128" t="s">
        <v>2566</v>
      </c>
      <c r="K87" s="128" t="s">
        <v>2948</v>
      </c>
      <c r="L87" s="122" t="s">
        <v>2420</v>
      </c>
      <c r="M87" s="123">
        <v>3</v>
      </c>
      <c r="N87" s="123"/>
      <c r="O87" s="123">
        <v>3</v>
      </c>
      <c r="P87" s="123">
        <v>3</v>
      </c>
      <c r="Q87" s="123">
        <v>7.5</v>
      </c>
      <c r="R87" s="124"/>
      <c r="S87" s="124"/>
      <c r="T87" s="125"/>
      <c r="U87" s="174"/>
      <c r="V87" s="123">
        <v>1</v>
      </c>
      <c r="W87" s="114">
        <v>2</v>
      </c>
      <c r="X87" s="113">
        <f>COUNTIF($B$6:B87,B87)</f>
        <v>10</v>
      </c>
      <c r="Y87" s="113"/>
      <c r="Z87" s="123"/>
      <c r="AA87" s="1"/>
    </row>
    <row r="88" spans="1:27" x14ac:dyDescent="0.25">
      <c r="A88" s="115" t="s">
        <v>4491</v>
      </c>
      <c r="B88" s="116" t="s">
        <v>5124</v>
      </c>
      <c r="C88" s="118" t="s">
        <v>5126</v>
      </c>
      <c r="D88" s="118" t="s">
        <v>2411</v>
      </c>
      <c r="E88" s="118" t="s">
        <v>2545</v>
      </c>
      <c r="F88" s="118">
        <v>5553</v>
      </c>
      <c r="G88" s="125" t="s">
        <v>19</v>
      </c>
      <c r="H88" s="119"/>
      <c r="I88" s="120" t="s">
        <v>2555</v>
      </c>
      <c r="J88" s="128" t="s">
        <v>2567</v>
      </c>
      <c r="K88" s="128" t="s">
        <v>2949</v>
      </c>
      <c r="L88" s="122" t="s">
        <v>2420</v>
      </c>
      <c r="M88" s="123">
        <v>3</v>
      </c>
      <c r="N88" s="123"/>
      <c r="O88" s="123">
        <v>3</v>
      </c>
      <c r="P88" s="123">
        <v>3</v>
      </c>
      <c r="Q88" s="123">
        <v>7.5</v>
      </c>
      <c r="R88" s="124"/>
      <c r="S88" s="124"/>
      <c r="T88" s="125"/>
      <c r="U88" s="174"/>
      <c r="V88" s="123">
        <v>1</v>
      </c>
      <c r="W88" s="114">
        <v>2</v>
      </c>
      <c r="X88" s="113">
        <f>COUNTIF($B$6:B88,B88)</f>
        <v>11</v>
      </c>
      <c r="Y88" s="113"/>
      <c r="Z88" s="123"/>
      <c r="AA88" s="1"/>
    </row>
    <row r="89" spans="1:27" x14ac:dyDescent="0.25">
      <c r="A89" s="115" t="s">
        <v>4491</v>
      </c>
      <c r="B89" s="116" t="s">
        <v>5124</v>
      </c>
      <c r="C89" s="118" t="s">
        <v>5126</v>
      </c>
      <c r="D89" s="118" t="s">
        <v>2411</v>
      </c>
      <c r="E89" s="118" t="s">
        <v>2545</v>
      </c>
      <c r="F89" s="118">
        <v>5554</v>
      </c>
      <c r="G89" s="125" t="s">
        <v>19</v>
      </c>
      <c r="H89" s="119"/>
      <c r="I89" s="120" t="s">
        <v>2556</v>
      </c>
      <c r="J89" s="128" t="s">
        <v>2568</v>
      </c>
      <c r="K89" s="128" t="s">
        <v>2950</v>
      </c>
      <c r="L89" s="122" t="s">
        <v>2420</v>
      </c>
      <c r="M89" s="123">
        <v>3</v>
      </c>
      <c r="N89" s="123"/>
      <c r="O89" s="123">
        <v>3</v>
      </c>
      <c r="P89" s="123">
        <v>3</v>
      </c>
      <c r="Q89" s="123">
        <v>7.5</v>
      </c>
      <c r="R89" s="124"/>
      <c r="S89" s="124"/>
      <c r="T89" s="125"/>
      <c r="U89" s="174"/>
      <c r="V89" s="123">
        <v>1</v>
      </c>
      <c r="W89" s="114">
        <v>2</v>
      </c>
      <c r="X89" s="113">
        <f>COUNTIF($B$6:B89,B89)</f>
        <v>12</v>
      </c>
      <c r="Y89" s="113"/>
      <c r="Z89" s="123"/>
      <c r="AA89" s="1"/>
    </row>
    <row r="90" spans="1:27" x14ac:dyDescent="0.25">
      <c r="A90" s="115" t="s">
        <v>4491</v>
      </c>
      <c r="B90" s="116" t="s">
        <v>5124</v>
      </c>
      <c r="C90" s="118" t="s">
        <v>5126</v>
      </c>
      <c r="D90" s="118" t="s">
        <v>2414</v>
      </c>
      <c r="E90" s="118" t="s">
        <v>2545</v>
      </c>
      <c r="F90" s="118">
        <v>5999</v>
      </c>
      <c r="G90" s="125" t="s">
        <v>19</v>
      </c>
      <c r="H90" s="119"/>
      <c r="I90" s="120" t="s">
        <v>2557</v>
      </c>
      <c r="J90" s="128" t="s">
        <v>248</v>
      </c>
      <c r="K90" s="128" t="s">
        <v>2902</v>
      </c>
      <c r="L90" s="126" t="s">
        <v>2422</v>
      </c>
      <c r="M90" s="123">
        <v>0</v>
      </c>
      <c r="N90" s="123">
        <v>1</v>
      </c>
      <c r="O90" s="123">
        <v>0</v>
      </c>
      <c r="P90" s="123">
        <v>1</v>
      </c>
      <c r="Q90" s="123">
        <v>30</v>
      </c>
      <c r="R90" s="124"/>
      <c r="S90" s="124" t="s">
        <v>2896</v>
      </c>
      <c r="T90" s="125"/>
      <c r="U90" s="174"/>
      <c r="V90" s="123">
        <v>1</v>
      </c>
      <c r="W90" s="114">
        <v>2</v>
      </c>
      <c r="X90" s="113">
        <f>COUNTIF($B$6:B90,B90)</f>
        <v>13</v>
      </c>
      <c r="Y90" s="113"/>
      <c r="Z90" s="123"/>
      <c r="AA90" s="1"/>
    </row>
    <row r="91" spans="1:27" x14ac:dyDescent="0.25">
      <c r="A91" s="105" t="s">
        <v>4498</v>
      </c>
      <c r="B91" s="106" t="s">
        <v>5120</v>
      </c>
      <c r="C91" s="107" t="s">
        <v>5126</v>
      </c>
      <c r="D91" s="107" t="s">
        <v>4510</v>
      </c>
      <c r="E91" s="107" t="s">
        <v>4488</v>
      </c>
      <c r="F91" s="107" t="s">
        <v>4488</v>
      </c>
      <c r="G91" s="107" t="s">
        <v>2427</v>
      </c>
      <c r="H91" s="111"/>
      <c r="I91" s="108" t="s">
        <v>5120</v>
      </c>
      <c r="J91" s="106"/>
      <c r="K91" s="106"/>
      <c r="L91" s="109" t="s">
        <v>2</v>
      </c>
      <c r="M91" s="110"/>
      <c r="N91" s="110"/>
      <c r="O91" s="110"/>
      <c r="P91" s="110"/>
      <c r="Q91" s="109"/>
      <c r="R91" s="110"/>
      <c r="S91" s="110"/>
      <c r="T91" s="114"/>
      <c r="U91" s="113" t="s">
        <v>2423</v>
      </c>
      <c r="V91" s="114"/>
      <c r="W91" s="114">
        <v>2</v>
      </c>
      <c r="X91" s="113">
        <f>COUNTIF($B$6:B91,B91)</f>
        <v>1</v>
      </c>
      <c r="Y91" s="113"/>
      <c r="Z91" s="114" t="b">
        <f>I91=B91</f>
        <v>1</v>
      </c>
      <c r="AA91" s="1"/>
    </row>
    <row r="92" spans="1:27" x14ac:dyDescent="0.25">
      <c r="A92" s="115" t="s">
        <v>4498</v>
      </c>
      <c r="B92" s="116" t="s">
        <v>5120</v>
      </c>
      <c r="C92" s="117" t="s">
        <v>5126</v>
      </c>
      <c r="D92" s="118" t="s">
        <v>2411</v>
      </c>
      <c r="E92" s="118" t="s">
        <v>534</v>
      </c>
      <c r="F92" s="118">
        <f t="shared" ref="F92:F102" si="3">VALUE(RIGHT(I92,4))</f>
        <v>5500</v>
      </c>
      <c r="G92" s="118" t="s">
        <v>228</v>
      </c>
      <c r="H92" s="119"/>
      <c r="I92" s="127" t="s">
        <v>509</v>
      </c>
      <c r="J92" s="127" t="s">
        <v>510</v>
      </c>
      <c r="K92" s="127" t="s">
        <v>2961</v>
      </c>
      <c r="L92" s="122" t="s">
        <v>2420</v>
      </c>
      <c r="M92" s="123">
        <v>3</v>
      </c>
      <c r="N92" s="123"/>
      <c r="O92" s="123">
        <v>3</v>
      </c>
      <c r="P92" s="123">
        <v>3</v>
      </c>
      <c r="Q92" s="123">
        <v>7.5</v>
      </c>
      <c r="R92" s="124"/>
      <c r="S92" s="124"/>
      <c r="T92" s="125"/>
      <c r="U92" s="174"/>
      <c r="V92" s="123">
        <v>1</v>
      </c>
      <c r="W92" s="114">
        <v>2</v>
      </c>
      <c r="X92" s="113">
        <f>COUNTIF($B$6:B92,B92)</f>
        <v>2</v>
      </c>
      <c r="Y92" s="118" t="s">
        <v>228</v>
      </c>
      <c r="Z92" s="123"/>
      <c r="AA92" s="1"/>
    </row>
    <row r="93" spans="1:27" x14ac:dyDescent="0.25">
      <c r="A93" s="115" t="s">
        <v>4498</v>
      </c>
      <c r="B93" s="116" t="s">
        <v>5120</v>
      </c>
      <c r="C93" s="117" t="s">
        <v>5126</v>
      </c>
      <c r="D93" s="118" t="s">
        <v>2411</v>
      </c>
      <c r="E93" s="118" t="s">
        <v>534</v>
      </c>
      <c r="F93" s="118">
        <f t="shared" si="3"/>
        <v>5501</v>
      </c>
      <c r="G93" s="118" t="s">
        <v>228</v>
      </c>
      <c r="H93" s="119"/>
      <c r="I93" s="127" t="s">
        <v>511</v>
      </c>
      <c r="J93" s="127" t="s">
        <v>421</v>
      </c>
      <c r="K93" s="127" t="s">
        <v>2962</v>
      </c>
      <c r="L93" s="122" t="s">
        <v>2420</v>
      </c>
      <c r="M93" s="123">
        <v>3</v>
      </c>
      <c r="N93" s="123"/>
      <c r="O93" s="123">
        <v>3</v>
      </c>
      <c r="P93" s="123">
        <v>3</v>
      </c>
      <c r="Q93" s="123">
        <v>7.5</v>
      </c>
      <c r="R93" s="124"/>
      <c r="S93" s="124"/>
      <c r="T93" s="125"/>
      <c r="U93" s="174"/>
      <c r="V93" s="123">
        <v>1</v>
      </c>
      <c r="W93" s="114">
        <v>2</v>
      </c>
      <c r="X93" s="113">
        <f>COUNTIF($B$6:B93,B93)</f>
        <v>3</v>
      </c>
      <c r="Y93" s="118" t="s">
        <v>228</v>
      </c>
      <c r="Z93" s="123"/>
      <c r="AA93" s="1"/>
    </row>
    <row r="94" spans="1:27" x14ac:dyDescent="0.25">
      <c r="A94" s="115" t="s">
        <v>4498</v>
      </c>
      <c r="B94" s="116" t="s">
        <v>5120</v>
      </c>
      <c r="C94" s="117" t="s">
        <v>5126</v>
      </c>
      <c r="D94" s="118" t="s">
        <v>2411</v>
      </c>
      <c r="E94" s="118" t="s">
        <v>534</v>
      </c>
      <c r="F94" s="118">
        <f t="shared" si="3"/>
        <v>5502</v>
      </c>
      <c r="G94" s="118" t="s">
        <v>228</v>
      </c>
      <c r="H94" s="119"/>
      <c r="I94" s="127" t="s">
        <v>512</v>
      </c>
      <c r="J94" s="127" t="s">
        <v>513</v>
      </c>
      <c r="K94" s="127" t="s">
        <v>2963</v>
      </c>
      <c r="L94" s="122" t="s">
        <v>2420</v>
      </c>
      <c r="M94" s="123">
        <v>3</v>
      </c>
      <c r="N94" s="123"/>
      <c r="O94" s="123">
        <v>3</v>
      </c>
      <c r="P94" s="123">
        <v>3</v>
      </c>
      <c r="Q94" s="123">
        <v>7.5</v>
      </c>
      <c r="R94" s="124"/>
      <c r="S94" s="124"/>
      <c r="T94" s="125"/>
      <c r="U94" s="174"/>
      <c r="V94" s="123">
        <v>1</v>
      </c>
      <c r="W94" s="114">
        <v>2</v>
      </c>
      <c r="X94" s="113">
        <f>COUNTIF($B$6:B94,B94)</f>
        <v>4</v>
      </c>
      <c r="Y94" s="118" t="s">
        <v>228</v>
      </c>
      <c r="Z94" s="123"/>
      <c r="AA94" s="1"/>
    </row>
    <row r="95" spans="1:27" x14ac:dyDescent="0.25">
      <c r="A95" s="115" t="s">
        <v>4498</v>
      </c>
      <c r="B95" s="116" t="s">
        <v>5120</v>
      </c>
      <c r="C95" s="117" t="s">
        <v>5126</v>
      </c>
      <c r="D95" s="118" t="s">
        <v>2411</v>
      </c>
      <c r="E95" s="118" t="s">
        <v>534</v>
      </c>
      <c r="F95" s="118">
        <f t="shared" si="3"/>
        <v>5503</v>
      </c>
      <c r="G95" s="118" t="s">
        <v>228</v>
      </c>
      <c r="H95" s="119"/>
      <c r="I95" s="127" t="s">
        <v>514</v>
      </c>
      <c r="J95" s="127" t="s">
        <v>515</v>
      </c>
      <c r="K95" s="127" t="s">
        <v>2964</v>
      </c>
      <c r="L95" s="122" t="s">
        <v>2420</v>
      </c>
      <c r="M95" s="123">
        <v>3</v>
      </c>
      <c r="N95" s="123"/>
      <c r="O95" s="123">
        <v>3</v>
      </c>
      <c r="P95" s="123">
        <v>3</v>
      </c>
      <c r="Q95" s="123">
        <v>7.5</v>
      </c>
      <c r="R95" s="124"/>
      <c r="S95" s="124"/>
      <c r="T95" s="125"/>
      <c r="U95" s="174"/>
      <c r="V95" s="123">
        <v>1</v>
      </c>
      <c r="W95" s="114">
        <v>2</v>
      </c>
      <c r="X95" s="113">
        <f>COUNTIF($B$6:B95,B95)</f>
        <v>5</v>
      </c>
      <c r="Y95" s="118" t="s">
        <v>228</v>
      </c>
      <c r="Z95" s="123"/>
      <c r="AA95" s="1"/>
    </row>
    <row r="96" spans="1:27" x14ac:dyDescent="0.25">
      <c r="A96" s="115" t="s">
        <v>4498</v>
      </c>
      <c r="B96" s="116" t="s">
        <v>5120</v>
      </c>
      <c r="C96" s="117" t="s">
        <v>5126</v>
      </c>
      <c r="D96" s="118" t="s">
        <v>2411</v>
      </c>
      <c r="E96" s="118" t="s">
        <v>534</v>
      </c>
      <c r="F96" s="118">
        <f t="shared" si="3"/>
        <v>5504</v>
      </c>
      <c r="G96" s="118" t="s">
        <v>228</v>
      </c>
      <c r="H96" s="119"/>
      <c r="I96" s="127" t="s">
        <v>516</v>
      </c>
      <c r="J96" s="127" t="s">
        <v>517</v>
      </c>
      <c r="K96" s="127" t="s">
        <v>2965</v>
      </c>
      <c r="L96" s="122" t="s">
        <v>2420</v>
      </c>
      <c r="M96" s="123">
        <v>3</v>
      </c>
      <c r="N96" s="123"/>
      <c r="O96" s="123">
        <v>3</v>
      </c>
      <c r="P96" s="123">
        <v>3</v>
      </c>
      <c r="Q96" s="123">
        <v>7.5</v>
      </c>
      <c r="R96" s="124"/>
      <c r="S96" s="124"/>
      <c r="T96" s="125"/>
      <c r="U96" s="174"/>
      <c r="V96" s="123">
        <v>1</v>
      </c>
      <c r="W96" s="114">
        <v>2</v>
      </c>
      <c r="X96" s="113">
        <f>COUNTIF($B$6:B96,B96)</f>
        <v>6</v>
      </c>
      <c r="Y96" s="118" t="s">
        <v>228</v>
      </c>
      <c r="Z96" s="123"/>
      <c r="AA96" s="1"/>
    </row>
    <row r="97" spans="1:27" x14ac:dyDescent="0.25">
      <c r="A97" s="115" t="s">
        <v>4498</v>
      </c>
      <c r="B97" s="116" t="s">
        <v>5120</v>
      </c>
      <c r="C97" s="117" t="s">
        <v>5126</v>
      </c>
      <c r="D97" s="118" t="s">
        <v>2411</v>
      </c>
      <c r="E97" s="118" t="s">
        <v>534</v>
      </c>
      <c r="F97" s="118">
        <f t="shared" si="3"/>
        <v>5505</v>
      </c>
      <c r="G97" s="118" t="s">
        <v>228</v>
      </c>
      <c r="H97" s="119"/>
      <c r="I97" s="127" t="s">
        <v>518</v>
      </c>
      <c r="J97" s="127" t="s">
        <v>519</v>
      </c>
      <c r="K97" s="127" t="s">
        <v>2966</v>
      </c>
      <c r="L97" s="122" t="s">
        <v>2420</v>
      </c>
      <c r="M97" s="123">
        <v>3</v>
      </c>
      <c r="N97" s="123"/>
      <c r="O97" s="123">
        <v>3</v>
      </c>
      <c r="P97" s="123">
        <v>3</v>
      </c>
      <c r="Q97" s="123">
        <v>7.5</v>
      </c>
      <c r="R97" s="124"/>
      <c r="S97" s="124"/>
      <c r="T97" s="125"/>
      <c r="U97" s="174"/>
      <c r="V97" s="123">
        <v>1</v>
      </c>
      <c r="W97" s="114">
        <v>2</v>
      </c>
      <c r="X97" s="113">
        <f>COUNTIF($B$6:B97,B97)</f>
        <v>7</v>
      </c>
      <c r="Y97" s="118" t="s">
        <v>228</v>
      </c>
      <c r="Z97" s="123"/>
      <c r="AA97" s="1"/>
    </row>
    <row r="98" spans="1:27" x14ac:dyDescent="0.25">
      <c r="A98" s="115" t="s">
        <v>4498</v>
      </c>
      <c r="B98" s="116" t="s">
        <v>5120</v>
      </c>
      <c r="C98" s="117" t="s">
        <v>5126</v>
      </c>
      <c r="D98" s="118" t="s">
        <v>2411</v>
      </c>
      <c r="E98" s="118" t="s">
        <v>534</v>
      </c>
      <c r="F98" s="118">
        <f t="shared" si="3"/>
        <v>5550</v>
      </c>
      <c r="G98" s="125" t="s">
        <v>19</v>
      </c>
      <c r="H98" s="119"/>
      <c r="I98" s="127" t="s">
        <v>520</v>
      </c>
      <c r="J98" s="127" t="s">
        <v>521</v>
      </c>
      <c r="K98" s="127" t="s">
        <v>2967</v>
      </c>
      <c r="L98" s="122" t="s">
        <v>2420</v>
      </c>
      <c r="M98" s="123">
        <v>3</v>
      </c>
      <c r="N98" s="123"/>
      <c r="O98" s="123">
        <v>3</v>
      </c>
      <c r="P98" s="123">
        <v>3</v>
      </c>
      <c r="Q98" s="123">
        <v>7.5</v>
      </c>
      <c r="R98" s="124"/>
      <c r="S98" s="124"/>
      <c r="T98" s="125"/>
      <c r="U98" s="174"/>
      <c r="V98" s="123">
        <v>1</v>
      </c>
      <c r="W98" s="114">
        <v>2</v>
      </c>
      <c r="X98" s="113">
        <f>COUNTIF($B$6:B98,B98)</f>
        <v>8</v>
      </c>
      <c r="Y98" s="113"/>
      <c r="Z98" s="123"/>
      <c r="AA98" s="1"/>
    </row>
    <row r="99" spans="1:27" x14ac:dyDescent="0.25">
      <c r="A99" s="115" t="s">
        <v>4498</v>
      </c>
      <c r="B99" s="116" t="s">
        <v>5120</v>
      </c>
      <c r="C99" s="117" t="s">
        <v>5126</v>
      </c>
      <c r="D99" s="118" t="s">
        <v>2411</v>
      </c>
      <c r="E99" s="118" t="s">
        <v>534</v>
      </c>
      <c r="F99" s="118">
        <f t="shared" si="3"/>
        <v>5551</v>
      </c>
      <c r="G99" s="125" t="s">
        <v>19</v>
      </c>
      <c r="H99" s="119"/>
      <c r="I99" s="127" t="s">
        <v>522</v>
      </c>
      <c r="J99" s="127" t="s">
        <v>523</v>
      </c>
      <c r="K99" s="127" t="s">
        <v>2968</v>
      </c>
      <c r="L99" s="122" t="s">
        <v>2420</v>
      </c>
      <c r="M99" s="123">
        <v>3</v>
      </c>
      <c r="N99" s="123"/>
      <c r="O99" s="123">
        <v>3</v>
      </c>
      <c r="P99" s="123">
        <v>3</v>
      </c>
      <c r="Q99" s="123">
        <v>7.5</v>
      </c>
      <c r="R99" s="124"/>
      <c r="S99" s="124"/>
      <c r="T99" s="125"/>
      <c r="U99" s="174"/>
      <c r="V99" s="123">
        <v>1</v>
      </c>
      <c r="W99" s="114">
        <v>2</v>
      </c>
      <c r="X99" s="113">
        <f>COUNTIF($B$6:B99,B99)</f>
        <v>9</v>
      </c>
      <c r="Y99" s="113"/>
      <c r="Z99" s="123"/>
      <c r="AA99" s="1"/>
    </row>
    <row r="100" spans="1:27" x14ac:dyDescent="0.25">
      <c r="A100" s="115" t="s">
        <v>4498</v>
      </c>
      <c r="B100" s="116" t="s">
        <v>5120</v>
      </c>
      <c r="C100" s="117" t="s">
        <v>5126</v>
      </c>
      <c r="D100" s="118" t="s">
        <v>2411</v>
      </c>
      <c r="E100" s="118" t="s">
        <v>534</v>
      </c>
      <c r="F100" s="118">
        <f t="shared" si="3"/>
        <v>5552</v>
      </c>
      <c r="G100" s="125" t="s">
        <v>19</v>
      </c>
      <c r="H100" s="119"/>
      <c r="I100" s="127" t="s">
        <v>524</v>
      </c>
      <c r="J100" s="127" t="s">
        <v>525</v>
      </c>
      <c r="K100" s="127" t="s">
        <v>2969</v>
      </c>
      <c r="L100" s="122" t="s">
        <v>2420</v>
      </c>
      <c r="M100" s="123">
        <v>3</v>
      </c>
      <c r="N100" s="123"/>
      <c r="O100" s="123">
        <v>3</v>
      </c>
      <c r="P100" s="123">
        <v>3</v>
      </c>
      <c r="Q100" s="123">
        <v>7.5</v>
      </c>
      <c r="R100" s="124"/>
      <c r="S100" s="124"/>
      <c r="T100" s="125"/>
      <c r="U100" s="174"/>
      <c r="V100" s="123">
        <v>1</v>
      </c>
      <c r="W100" s="114">
        <v>2</v>
      </c>
      <c r="X100" s="113">
        <f>COUNTIF($B$6:B100,B100)</f>
        <v>10</v>
      </c>
      <c r="Y100" s="113"/>
      <c r="Z100" s="123"/>
      <c r="AA100" s="1"/>
    </row>
    <row r="101" spans="1:27" x14ac:dyDescent="0.25">
      <c r="A101" s="115" t="s">
        <v>4498</v>
      </c>
      <c r="B101" s="116" t="s">
        <v>5120</v>
      </c>
      <c r="C101" s="117" t="s">
        <v>5126</v>
      </c>
      <c r="D101" s="118" t="s">
        <v>2411</v>
      </c>
      <c r="E101" s="118" t="s">
        <v>534</v>
      </c>
      <c r="F101" s="118">
        <f t="shared" si="3"/>
        <v>5553</v>
      </c>
      <c r="G101" s="125" t="s">
        <v>19</v>
      </c>
      <c r="H101" s="119"/>
      <c r="I101" s="127" t="s">
        <v>526</v>
      </c>
      <c r="J101" s="127" t="s">
        <v>527</v>
      </c>
      <c r="K101" s="127" t="s">
        <v>2970</v>
      </c>
      <c r="L101" s="122" t="s">
        <v>2420</v>
      </c>
      <c r="M101" s="123">
        <v>3</v>
      </c>
      <c r="N101" s="123"/>
      <c r="O101" s="123">
        <v>3</v>
      </c>
      <c r="P101" s="123">
        <v>3</v>
      </c>
      <c r="Q101" s="123">
        <v>7.5</v>
      </c>
      <c r="R101" s="124"/>
      <c r="S101" s="124"/>
      <c r="T101" s="125"/>
      <c r="U101" s="174"/>
      <c r="V101" s="123">
        <v>1</v>
      </c>
      <c r="W101" s="114">
        <v>2</v>
      </c>
      <c r="X101" s="113">
        <f>COUNTIF($B$6:B101,B101)</f>
        <v>11</v>
      </c>
      <c r="Y101" s="113"/>
      <c r="Z101" s="123"/>
      <c r="AA101" s="1"/>
    </row>
    <row r="102" spans="1:27" x14ac:dyDescent="0.25">
      <c r="A102" s="115" t="s">
        <v>4498</v>
      </c>
      <c r="B102" s="116" t="s">
        <v>5120</v>
      </c>
      <c r="C102" s="117" t="s">
        <v>5126</v>
      </c>
      <c r="D102" s="118" t="s">
        <v>2414</v>
      </c>
      <c r="E102" s="118" t="s">
        <v>534</v>
      </c>
      <c r="F102" s="118">
        <f t="shared" si="3"/>
        <v>5999</v>
      </c>
      <c r="G102" s="125" t="s">
        <v>19</v>
      </c>
      <c r="H102" s="119"/>
      <c r="I102" s="127" t="s">
        <v>528</v>
      </c>
      <c r="J102" s="127" t="s">
        <v>248</v>
      </c>
      <c r="K102" s="127" t="s">
        <v>2971</v>
      </c>
      <c r="L102" s="126" t="s">
        <v>2422</v>
      </c>
      <c r="M102" s="123">
        <v>0</v>
      </c>
      <c r="N102" s="123">
        <v>1</v>
      </c>
      <c r="O102" s="123">
        <v>0</v>
      </c>
      <c r="P102" s="123">
        <v>1</v>
      </c>
      <c r="Q102" s="123">
        <v>30</v>
      </c>
      <c r="R102" s="124"/>
      <c r="S102" s="124" t="s">
        <v>2896</v>
      </c>
      <c r="T102" s="125"/>
      <c r="U102" s="174"/>
      <c r="V102" s="123">
        <v>1</v>
      </c>
      <c r="W102" s="114">
        <v>2</v>
      </c>
      <c r="X102" s="113">
        <f>COUNTIF($B$6:B102,B102)</f>
        <v>12</v>
      </c>
      <c r="Y102" s="113"/>
      <c r="Z102" s="123"/>
      <c r="AA102" s="1"/>
    </row>
    <row r="103" spans="1:27" x14ac:dyDescent="0.25">
      <c r="A103" s="105" t="s">
        <v>4497</v>
      </c>
      <c r="B103" s="106" t="s">
        <v>5121</v>
      </c>
      <c r="C103" s="107" t="s">
        <v>5126</v>
      </c>
      <c r="D103" s="107" t="s">
        <v>4510</v>
      </c>
      <c r="E103" s="107" t="s">
        <v>4488</v>
      </c>
      <c r="F103" s="107" t="s">
        <v>4488</v>
      </c>
      <c r="G103" s="107" t="s">
        <v>2427</v>
      </c>
      <c r="H103" s="111"/>
      <c r="I103" s="108" t="s">
        <v>5121</v>
      </c>
      <c r="J103" s="106"/>
      <c r="K103" s="106"/>
      <c r="L103" s="109" t="s">
        <v>2</v>
      </c>
      <c r="M103" s="110"/>
      <c r="N103" s="110"/>
      <c r="O103" s="110"/>
      <c r="P103" s="110"/>
      <c r="Q103" s="109"/>
      <c r="R103" s="110"/>
      <c r="S103" s="110"/>
      <c r="T103" s="114"/>
      <c r="U103" s="113" t="s">
        <v>2423</v>
      </c>
      <c r="V103" s="114"/>
      <c r="W103" s="114">
        <v>2</v>
      </c>
      <c r="X103" s="113">
        <f>COUNTIF($B$6:B103,B103)</f>
        <v>1</v>
      </c>
      <c r="Y103" s="113"/>
      <c r="Z103" s="114" t="b">
        <f>I103=B103</f>
        <v>1</v>
      </c>
      <c r="AA103" s="1"/>
    </row>
    <row r="104" spans="1:27" x14ac:dyDescent="0.25">
      <c r="A104" s="115" t="s">
        <v>4497</v>
      </c>
      <c r="B104" s="116" t="s">
        <v>5121</v>
      </c>
      <c r="C104" s="117" t="s">
        <v>5126</v>
      </c>
      <c r="D104" s="118" t="s">
        <v>2411</v>
      </c>
      <c r="E104" s="118" t="s">
        <v>533</v>
      </c>
      <c r="F104" s="118">
        <f t="shared" ref="F104:F114" si="4">VALUE(RIGHT(I104,4))</f>
        <v>5500</v>
      </c>
      <c r="G104" s="118" t="s">
        <v>228</v>
      </c>
      <c r="H104" s="119"/>
      <c r="I104" s="120" t="s">
        <v>488</v>
      </c>
      <c r="J104" s="127" t="s">
        <v>489</v>
      </c>
      <c r="K104" s="127" t="s">
        <v>2951</v>
      </c>
      <c r="L104" s="122" t="s">
        <v>2420</v>
      </c>
      <c r="M104" s="123">
        <v>3</v>
      </c>
      <c r="N104" s="123"/>
      <c r="O104" s="123">
        <v>3</v>
      </c>
      <c r="P104" s="123">
        <v>3</v>
      </c>
      <c r="Q104" s="123">
        <v>7.5</v>
      </c>
      <c r="R104" s="124"/>
      <c r="S104" s="124"/>
      <c r="T104" s="125"/>
      <c r="U104" s="174"/>
      <c r="V104" s="123">
        <v>1</v>
      </c>
      <c r="W104" s="114">
        <v>2</v>
      </c>
      <c r="X104" s="113">
        <f>COUNTIF($B$6:B104,B104)</f>
        <v>2</v>
      </c>
      <c r="Y104" s="118" t="s">
        <v>228</v>
      </c>
      <c r="Z104" s="123"/>
      <c r="AA104" s="1"/>
    </row>
    <row r="105" spans="1:27" x14ac:dyDescent="0.25">
      <c r="A105" s="115" t="s">
        <v>4497</v>
      </c>
      <c r="B105" s="116" t="s">
        <v>5121</v>
      </c>
      <c r="C105" s="117" t="s">
        <v>5126</v>
      </c>
      <c r="D105" s="118" t="s">
        <v>2411</v>
      </c>
      <c r="E105" s="118" t="s">
        <v>533</v>
      </c>
      <c r="F105" s="118">
        <f t="shared" si="4"/>
        <v>5501</v>
      </c>
      <c r="G105" s="118" t="s">
        <v>228</v>
      </c>
      <c r="H105" s="119"/>
      <c r="I105" s="120" t="s">
        <v>490</v>
      </c>
      <c r="J105" s="127" t="s">
        <v>491</v>
      </c>
      <c r="K105" s="127" t="s">
        <v>2952</v>
      </c>
      <c r="L105" s="122" t="s">
        <v>2420</v>
      </c>
      <c r="M105" s="123">
        <v>3</v>
      </c>
      <c r="N105" s="123"/>
      <c r="O105" s="123">
        <v>3</v>
      </c>
      <c r="P105" s="123">
        <v>3</v>
      </c>
      <c r="Q105" s="123">
        <v>7.5</v>
      </c>
      <c r="R105" s="124"/>
      <c r="S105" s="124"/>
      <c r="T105" s="125"/>
      <c r="U105" s="174"/>
      <c r="V105" s="123">
        <v>1</v>
      </c>
      <c r="W105" s="114">
        <v>2</v>
      </c>
      <c r="X105" s="113">
        <f>COUNTIF($B$6:B105,B105)</f>
        <v>3</v>
      </c>
      <c r="Y105" s="118" t="s">
        <v>228</v>
      </c>
      <c r="Z105" s="123"/>
      <c r="AA105" s="1"/>
    </row>
    <row r="106" spans="1:27" x14ac:dyDescent="0.25">
      <c r="A106" s="115" t="s">
        <v>4497</v>
      </c>
      <c r="B106" s="116" t="s">
        <v>5121</v>
      </c>
      <c r="C106" s="117" t="s">
        <v>5126</v>
      </c>
      <c r="D106" s="118" t="s">
        <v>2411</v>
      </c>
      <c r="E106" s="118" t="s">
        <v>533</v>
      </c>
      <c r="F106" s="118">
        <f t="shared" si="4"/>
        <v>5502</v>
      </c>
      <c r="G106" s="118" t="s">
        <v>228</v>
      </c>
      <c r="H106" s="119"/>
      <c r="I106" s="120" t="s">
        <v>492</v>
      </c>
      <c r="J106" s="127" t="s">
        <v>493</v>
      </c>
      <c r="K106" s="127" t="s">
        <v>2953</v>
      </c>
      <c r="L106" s="122" t="s">
        <v>2420</v>
      </c>
      <c r="M106" s="123">
        <v>3</v>
      </c>
      <c r="N106" s="123"/>
      <c r="O106" s="123">
        <v>3</v>
      </c>
      <c r="P106" s="123">
        <v>3</v>
      </c>
      <c r="Q106" s="123">
        <v>7.5</v>
      </c>
      <c r="R106" s="124"/>
      <c r="S106" s="124"/>
      <c r="T106" s="125"/>
      <c r="U106" s="174"/>
      <c r="V106" s="123">
        <v>1</v>
      </c>
      <c r="W106" s="114">
        <v>2</v>
      </c>
      <c r="X106" s="113">
        <f>COUNTIF($B$6:B106,B106)</f>
        <v>4</v>
      </c>
      <c r="Y106" s="118" t="s">
        <v>228</v>
      </c>
      <c r="Z106" s="123"/>
      <c r="AA106" s="1"/>
    </row>
    <row r="107" spans="1:27" x14ac:dyDescent="0.25">
      <c r="A107" s="115" t="s">
        <v>4497</v>
      </c>
      <c r="B107" s="116" t="s">
        <v>5121</v>
      </c>
      <c r="C107" s="117" t="s">
        <v>5126</v>
      </c>
      <c r="D107" s="118" t="s">
        <v>2411</v>
      </c>
      <c r="E107" s="118" t="s">
        <v>533</v>
      </c>
      <c r="F107" s="118">
        <f t="shared" si="4"/>
        <v>5503</v>
      </c>
      <c r="G107" s="118" t="s">
        <v>228</v>
      </c>
      <c r="H107" s="119"/>
      <c r="I107" s="120" t="s">
        <v>494</v>
      </c>
      <c r="J107" s="127" t="s">
        <v>495</v>
      </c>
      <c r="K107" s="127" t="s">
        <v>2954</v>
      </c>
      <c r="L107" s="122" t="s">
        <v>2420</v>
      </c>
      <c r="M107" s="123">
        <v>3</v>
      </c>
      <c r="N107" s="123"/>
      <c r="O107" s="123">
        <v>3</v>
      </c>
      <c r="P107" s="123">
        <v>3</v>
      </c>
      <c r="Q107" s="123">
        <v>7.5</v>
      </c>
      <c r="R107" s="124"/>
      <c r="S107" s="124"/>
      <c r="T107" s="125"/>
      <c r="U107" s="174"/>
      <c r="V107" s="123">
        <v>1</v>
      </c>
      <c r="W107" s="114">
        <v>2</v>
      </c>
      <c r="X107" s="113">
        <f>COUNTIF($B$6:B107,B107)</f>
        <v>5</v>
      </c>
      <c r="Y107" s="118" t="s">
        <v>228</v>
      </c>
      <c r="Z107" s="123"/>
      <c r="AA107" s="1"/>
    </row>
    <row r="108" spans="1:27" x14ac:dyDescent="0.25">
      <c r="A108" s="115" t="s">
        <v>4497</v>
      </c>
      <c r="B108" s="116" t="s">
        <v>5121</v>
      </c>
      <c r="C108" s="117" t="s">
        <v>5126</v>
      </c>
      <c r="D108" s="118" t="s">
        <v>2411</v>
      </c>
      <c r="E108" s="118" t="s">
        <v>533</v>
      </c>
      <c r="F108" s="118">
        <f t="shared" si="4"/>
        <v>5504</v>
      </c>
      <c r="G108" s="118" t="s">
        <v>228</v>
      </c>
      <c r="H108" s="119"/>
      <c r="I108" s="120" t="s">
        <v>496</v>
      </c>
      <c r="J108" s="127" t="s">
        <v>497</v>
      </c>
      <c r="K108" s="127" t="s">
        <v>2955</v>
      </c>
      <c r="L108" s="122" t="s">
        <v>2420</v>
      </c>
      <c r="M108" s="123">
        <v>3</v>
      </c>
      <c r="N108" s="123"/>
      <c r="O108" s="123">
        <v>3</v>
      </c>
      <c r="P108" s="123">
        <v>3</v>
      </c>
      <c r="Q108" s="123">
        <v>7.5</v>
      </c>
      <c r="R108" s="124"/>
      <c r="S108" s="124"/>
      <c r="T108" s="125"/>
      <c r="U108" s="174"/>
      <c r="V108" s="123">
        <v>1</v>
      </c>
      <c r="W108" s="114">
        <v>2</v>
      </c>
      <c r="X108" s="113">
        <f>COUNTIF($B$6:B108,B108)</f>
        <v>6</v>
      </c>
      <c r="Y108" s="118" t="s">
        <v>228</v>
      </c>
      <c r="Z108" s="123"/>
      <c r="AA108" s="1"/>
    </row>
    <row r="109" spans="1:27" x14ac:dyDescent="0.25">
      <c r="A109" s="115" t="s">
        <v>4497</v>
      </c>
      <c r="B109" s="116" t="s">
        <v>5121</v>
      </c>
      <c r="C109" s="117" t="s">
        <v>5126</v>
      </c>
      <c r="D109" s="118" t="s">
        <v>2411</v>
      </c>
      <c r="E109" s="118" t="s">
        <v>533</v>
      </c>
      <c r="F109" s="118">
        <f t="shared" si="4"/>
        <v>5505</v>
      </c>
      <c r="G109" s="118" t="s">
        <v>228</v>
      </c>
      <c r="H109" s="119"/>
      <c r="I109" s="120" t="s">
        <v>498</v>
      </c>
      <c r="J109" s="127" t="s">
        <v>499</v>
      </c>
      <c r="K109" s="127" t="s">
        <v>2956</v>
      </c>
      <c r="L109" s="122" t="s">
        <v>2420</v>
      </c>
      <c r="M109" s="123">
        <v>3</v>
      </c>
      <c r="N109" s="123"/>
      <c r="O109" s="123">
        <v>3</v>
      </c>
      <c r="P109" s="123">
        <v>3</v>
      </c>
      <c r="Q109" s="123">
        <v>7.5</v>
      </c>
      <c r="R109" s="124"/>
      <c r="S109" s="124"/>
      <c r="T109" s="125"/>
      <c r="U109" s="174"/>
      <c r="V109" s="123">
        <v>1</v>
      </c>
      <c r="W109" s="114">
        <v>2</v>
      </c>
      <c r="X109" s="113">
        <f>COUNTIF($B$6:B109,B109)</f>
        <v>7</v>
      </c>
      <c r="Y109" s="118" t="s">
        <v>228</v>
      </c>
      <c r="Z109" s="123"/>
      <c r="AA109" s="1"/>
    </row>
    <row r="110" spans="1:27" x14ac:dyDescent="0.25">
      <c r="A110" s="115" t="s">
        <v>4497</v>
      </c>
      <c r="B110" s="116" t="s">
        <v>5121</v>
      </c>
      <c r="C110" s="117" t="s">
        <v>5126</v>
      </c>
      <c r="D110" s="118" t="s">
        <v>2411</v>
      </c>
      <c r="E110" s="118" t="s">
        <v>533</v>
      </c>
      <c r="F110" s="118">
        <f t="shared" si="4"/>
        <v>5550</v>
      </c>
      <c r="G110" s="125" t="s">
        <v>19</v>
      </c>
      <c r="H110" s="119"/>
      <c r="I110" s="120" t="s">
        <v>500</v>
      </c>
      <c r="J110" s="127" t="s">
        <v>501</v>
      </c>
      <c r="K110" s="127" t="s">
        <v>2957</v>
      </c>
      <c r="L110" s="122" t="s">
        <v>2420</v>
      </c>
      <c r="M110" s="123">
        <v>3</v>
      </c>
      <c r="N110" s="123"/>
      <c r="O110" s="123">
        <v>3</v>
      </c>
      <c r="P110" s="123">
        <v>3</v>
      </c>
      <c r="Q110" s="123">
        <v>7.5</v>
      </c>
      <c r="R110" s="124"/>
      <c r="S110" s="124"/>
      <c r="T110" s="125"/>
      <c r="U110" s="174"/>
      <c r="V110" s="123">
        <v>1</v>
      </c>
      <c r="W110" s="114">
        <v>2</v>
      </c>
      <c r="X110" s="113">
        <f>COUNTIF($B$6:B110,B110)</f>
        <v>8</v>
      </c>
      <c r="Y110" s="113"/>
      <c r="Z110" s="123"/>
      <c r="AA110" s="1"/>
    </row>
    <row r="111" spans="1:27" x14ac:dyDescent="0.25">
      <c r="A111" s="115" t="s">
        <v>4497</v>
      </c>
      <c r="B111" s="116" t="s">
        <v>5121</v>
      </c>
      <c r="C111" s="117" t="s">
        <v>5126</v>
      </c>
      <c r="D111" s="118" t="s">
        <v>2411</v>
      </c>
      <c r="E111" s="118" t="s">
        <v>533</v>
      </c>
      <c r="F111" s="118">
        <f t="shared" si="4"/>
        <v>5551</v>
      </c>
      <c r="G111" s="125" t="s">
        <v>19</v>
      </c>
      <c r="H111" s="119"/>
      <c r="I111" s="120" t="s">
        <v>502</v>
      </c>
      <c r="J111" s="127" t="s">
        <v>503</v>
      </c>
      <c r="K111" s="127" t="s">
        <v>2958</v>
      </c>
      <c r="L111" s="122" t="s">
        <v>2420</v>
      </c>
      <c r="M111" s="123">
        <v>3</v>
      </c>
      <c r="N111" s="123"/>
      <c r="O111" s="123">
        <v>3</v>
      </c>
      <c r="P111" s="123">
        <v>3</v>
      </c>
      <c r="Q111" s="123">
        <v>7.5</v>
      </c>
      <c r="R111" s="124"/>
      <c r="S111" s="124"/>
      <c r="T111" s="125"/>
      <c r="U111" s="174"/>
      <c r="V111" s="123">
        <v>1</v>
      </c>
      <c r="W111" s="114">
        <v>2</v>
      </c>
      <c r="X111" s="113">
        <f>COUNTIF($B$6:B111,B111)</f>
        <v>9</v>
      </c>
      <c r="Y111" s="113"/>
      <c r="Z111" s="123"/>
      <c r="AA111" s="1"/>
    </row>
    <row r="112" spans="1:27" x14ac:dyDescent="0.25">
      <c r="A112" s="115" t="s">
        <v>4497</v>
      </c>
      <c r="B112" s="116" t="s">
        <v>5121</v>
      </c>
      <c r="C112" s="117" t="s">
        <v>5126</v>
      </c>
      <c r="D112" s="118" t="s">
        <v>2411</v>
      </c>
      <c r="E112" s="118" t="s">
        <v>533</v>
      </c>
      <c r="F112" s="118">
        <f t="shared" si="4"/>
        <v>5552</v>
      </c>
      <c r="G112" s="125" t="s">
        <v>19</v>
      </c>
      <c r="H112" s="119"/>
      <c r="I112" s="120" t="s">
        <v>504</v>
      </c>
      <c r="J112" s="127" t="s">
        <v>505</v>
      </c>
      <c r="K112" s="127" t="s">
        <v>2959</v>
      </c>
      <c r="L112" s="122" t="s">
        <v>2420</v>
      </c>
      <c r="M112" s="123">
        <v>3</v>
      </c>
      <c r="N112" s="123"/>
      <c r="O112" s="123">
        <v>3</v>
      </c>
      <c r="P112" s="123">
        <v>3</v>
      </c>
      <c r="Q112" s="123">
        <v>7.5</v>
      </c>
      <c r="R112" s="124"/>
      <c r="S112" s="124"/>
      <c r="T112" s="125"/>
      <c r="U112" s="174"/>
      <c r="V112" s="123">
        <v>1</v>
      </c>
      <c r="W112" s="114">
        <v>2</v>
      </c>
      <c r="X112" s="113">
        <f>COUNTIF($B$6:B112,B112)</f>
        <v>10</v>
      </c>
      <c r="Y112" s="113"/>
      <c r="Z112" s="123"/>
      <c r="AA112" s="1"/>
    </row>
    <row r="113" spans="1:27" x14ac:dyDescent="0.25">
      <c r="A113" s="115" t="s">
        <v>4497</v>
      </c>
      <c r="B113" s="116" t="s">
        <v>5121</v>
      </c>
      <c r="C113" s="117" t="s">
        <v>5126</v>
      </c>
      <c r="D113" s="118" t="s">
        <v>2411</v>
      </c>
      <c r="E113" s="118" t="s">
        <v>533</v>
      </c>
      <c r="F113" s="118">
        <f t="shared" si="4"/>
        <v>5553</v>
      </c>
      <c r="G113" s="125" t="s">
        <v>19</v>
      </c>
      <c r="H113" s="119"/>
      <c r="I113" s="120" t="s">
        <v>506</v>
      </c>
      <c r="J113" s="127" t="s">
        <v>507</v>
      </c>
      <c r="K113" s="127" t="s">
        <v>2960</v>
      </c>
      <c r="L113" s="122" t="s">
        <v>2420</v>
      </c>
      <c r="M113" s="123">
        <v>3</v>
      </c>
      <c r="N113" s="123"/>
      <c r="O113" s="123">
        <v>3</v>
      </c>
      <c r="P113" s="123">
        <v>3</v>
      </c>
      <c r="Q113" s="123">
        <v>7.5</v>
      </c>
      <c r="R113" s="124"/>
      <c r="S113" s="124"/>
      <c r="T113" s="125"/>
      <c r="U113" s="174"/>
      <c r="V113" s="123">
        <v>1</v>
      </c>
      <c r="W113" s="114">
        <v>2</v>
      </c>
      <c r="X113" s="113">
        <f>COUNTIF($B$6:B113,B113)</f>
        <v>11</v>
      </c>
      <c r="Y113" s="113"/>
      <c r="Z113" s="123"/>
      <c r="AA113" s="1"/>
    </row>
    <row r="114" spans="1:27" x14ac:dyDescent="0.25">
      <c r="A114" s="115" t="s">
        <v>4497</v>
      </c>
      <c r="B114" s="116" t="s">
        <v>5121</v>
      </c>
      <c r="C114" s="117" t="s">
        <v>5126</v>
      </c>
      <c r="D114" s="118" t="s">
        <v>2414</v>
      </c>
      <c r="E114" s="118" t="s">
        <v>533</v>
      </c>
      <c r="F114" s="118">
        <f t="shared" si="4"/>
        <v>5999</v>
      </c>
      <c r="G114" s="125" t="s">
        <v>19</v>
      </c>
      <c r="H114" s="119"/>
      <c r="I114" s="120" t="s">
        <v>508</v>
      </c>
      <c r="J114" s="127" t="s">
        <v>248</v>
      </c>
      <c r="K114" s="127" t="s">
        <v>2902</v>
      </c>
      <c r="L114" s="126" t="s">
        <v>2422</v>
      </c>
      <c r="M114" s="123">
        <v>0</v>
      </c>
      <c r="N114" s="123">
        <v>1</v>
      </c>
      <c r="O114" s="123">
        <v>0</v>
      </c>
      <c r="P114" s="123">
        <v>1</v>
      </c>
      <c r="Q114" s="123">
        <v>30</v>
      </c>
      <c r="R114" s="124"/>
      <c r="S114" s="124" t="s">
        <v>2896</v>
      </c>
      <c r="T114" s="125"/>
      <c r="U114" s="174"/>
      <c r="V114" s="123">
        <v>1</v>
      </c>
      <c r="W114" s="114">
        <v>2</v>
      </c>
      <c r="X114" s="113">
        <f>COUNTIF($B$6:B114,B114)</f>
        <v>12</v>
      </c>
      <c r="Y114" s="113"/>
      <c r="Z114" s="123"/>
      <c r="AA114" s="1"/>
    </row>
    <row r="115" spans="1:27" x14ac:dyDescent="0.25">
      <c r="A115" s="105" t="s">
        <v>4506</v>
      </c>
      <c r="B115" s="106" t="s">
        <v>5108</v>
      </c>
      <c r="C115" s="107" t="s">
        <v>5128</v>
      </c>
      <c r="D115" s="107" t="s">
        <v>4510</v>
      </c>
      <c r="E115" s="107" t="s">
        <v>4488</v>
      </c>
      <c r="F115" s="107" t="s">
        <v>4488</v>
      </c>
      <c r="G115" s="107" t="s">
        <v>2427</v>
      </c>
      <c r="H115" s="111"/>
      <c r="I115" s="108" t="s">
        <v>5108</v>
      </c>
      <c r="J115" s="106"/>
      <c r="K115" s="106"/>
      <c r="L115" s="109" t="s">
        <v>2</v>
      </c>
      <c r="M115" s="110"/>
      <c r="N115" s="110"/>
      <c r="O115" s="110"/>
      <c r="P115" s="110"/>
      <c r="Q115" s="109"/>
      <c r="R115" s="110"/>
      <c r="S115" s="110"/>
      <c r="T115" s="114"/>
      <c r="U115" s="113" t="s">
        <v>2423</v>
      </c>
      <c r="V115" s="114"/>
      <c r="W115" s="114">
        <v>3</v>
      </c>
      <c r="X115" s="113">
        <f>COUNTIF($B$6:B115,B115)</f>
        <v>1</v>
      </c>
      <c r="Y115" s="113"/>
      <c r="Z115" s="114" t="b">
        <f>I115=B115</f>
        <v>1</v>
      </c>
      <c r="AA115" s="1"/>
    </row>
    <row r="116" spans="1:27" x14ac:dyDescent="0.25">
      <c r="A116" s="115" t="s">
        <v>4506</v>
      </c>
      <c r="B116" s="116" t="s">
        <v>5108</v>
      </c>
      <c r="C116" s="118" t="s">
        <v>5128</v>
      </c>
      <c r="D116" s="118" t="s">
        <v>11</v>
      </c>
      <c r="E116" s="118" t="s">
        <v>2600</v>
      </c>
      <c r="F116" s="118">
        <v>5000</v>
      </c>
      <c r="G116" s="125" t="s">
        <v>5562</v>
      </c>
      <c r="H116" s="119"/>
      <c r="I116" s="127" t="s">
        <v>2601</v>
      </c>
      <c r="J116" s="127" t="s">
        <v>11</v>
      </c>
      <c r="K116" s="127" t="s">
        <v>2972</v>
      </c>
      <c r="L116" s="126" t="s">
        <v>2422</v>
      </c>
      <c r="M116" s="133">
        <v>0</v>
      </c>
      <c r="N116" s="134">
        <v>1</v>
      </c>
      <c r="O116" s="134">
        <v>0</v>
      </c>
      <c r="P116" s="134">
        <v>1</v>
      </c>
      <c r="Q116" s="134">
        <v>60</v>
      </c>
      <c r="R116" s="124"/>
      <c r="S116" s="124" t="s">
        <v>2896</v>
      </c>
      <c r="T116" s="125"/>
      <c r="U116" s="174"/>
      <c r="V116" s="123">
        <v>1</v>
      </c>
      <c r="W116" s="114">
        <v>3</v>
      </c>
      <c r="X116" s="113">
        <f>COUNTIF($B$6:B116,B116)</f>
        <v>2</v>
      </c>
      <c r="Y116" s="113"/>
      <c r="Z116" s="123"/>
      <c r="AA116" s="1"/>
    </row>
    <row r="117" spans="1:27" x14ac:dyDescent="0.25">
      <c r="A117" s="115" t="s">
        <v>4506</v>
      </c>
      <c r="B117" s="116" t="s">
        <v>5108</v>
      </c>
      <c r="C117" s="118" t="s">
        <v>5128</v>
      </c>
      <c r="D117" s="118" t="s">
        <v>2415</v>
      </c>
      <c r="E117" s="118" t="s">
        <v>2600</v>
      </c>
      <c r="F117" s="118">
        <v>5001</v>
      </c>
      <c r="G117" s="125" t="s">
        <v>5563</v>
      </c>
      <c r="H117" s="119"/>
      <c r="I117" s="127" t="s">
        <v>2602</v>
      </c>
      <c r="J117" s="127" t="s">
        <v>13</v>
      </c>
      <c r="K117" s="127" t="s">
        <v>2973</v>
      </c>
      <c r="L117" s="126" t="s">
        <v>2422</v>
      </c>
      <c r="M117" s="134">
        <v>0</v>
      </c>
      <c r="N117" s="134">
        <v>2</v>
      </c>
      <c r="O117" s="134">
        <v>0</v>
      </c>
      <c r="P117" s="134">
        <v>2</v>
      </c>
      <c r="Q117" s="134">
        <v>7.5</v>
      </c>
      <c r="R117" s="124"/>
      <c r="S117" s="124" t="s">
        <v>2896</v>
      </c>
      <c r="T117" s="125"/>
      <c r="U117" s="174"/>
      <c r="V117" s="123">
        <v>1</v>
      </c>
      <c r="W117" s="114">
        <v>3</v>
      </c>
      <c r="X117" s="113">
        <f>COUNTIF($B$6:B117,B117)</f>
        <v>3</v>
      </c>
      <c r="Y117" s="113"/>
      <c r="Z117" s="123"/>
      <c r="AA117" s="1"/>
    </row>
    <row r="118" spans="1:27" x14ac:dyDescent="0.25">
      <c r="A118" s="115" t="s">
        <v>4506</v>
      </c>
      <c r="B118" s="116" t="s">
        <v>5108</v>
      </c>
      <c r="C118" s="118" t="s">
        <v>5128</v>
      </c>
      <c r="D118" s="118" t="s">
        <v>2416</v>
      </c>
      <c r="E118" s="118" t="s">
        <v>2600</v>
      </c>
      <c r="F118" s="118">
        <v>5050</v>
      </c>
      <c r="G118" s="125" t="s">
        <v>16</v>
      </c>
      <c r="H118" s="119"/>
      <c r="I118" s="127" t="s">
        <v>2603</v>
      </c>
      <c r="J118" s="127" t="s">
        <v>2613</v>
      </c>
      <c r="K118" s="127" t="s">
        <v>2974</v>
      </c>
      <c r="L118" s="126" t="s">
        <v>2420</v>
      </c>
      <c r="M118" s="134">
        <v>3</v>
      </c>
      <c r="N118" s="134">
        <v>0</v>
      </c>
      <c r="O118" s="134">
        <v>3</v>
      </c>
      <c r="P118" s="134">
        <v>3</v>
      </c>
      <c r="Q118" s="134">
        <v>7.5</v>
      </c>
      <c r="R118" s="124"/>
      <c r="S118" s="124"/>
      <c r="T118" s="125"/>
      <c r="U118" s="174"/>
      <c r="V118" s="123">
        <v>1</v>
      </c>
      <c r="W118" s="114">
        <v>3</v>
      </c>
      <c r="X118" s="113">
        <f>COUNTIF($B$6:B118,B118)</f>
        <v>4</v>
      </c>
      <c r="Y118" s="118" t="s">
        <v>228</v>
      </c>
      <c r="Z118" s="123"/>
      <c r="AA118" s="1"/>
    </row>
    <row r="119" spans="1:27" x14ac:dyDescent="0.25">
      <c r="A119" s="115" t="s">
        <v>4506</v>
      </c>
      <c r="B119" s="116" t="s">
        <v>5108</v>
      </c>
      <c r="C119" s="118" t="s">
        <v>5128</v>
      </c>
      <c r="D119" s="118" t="s">
        <v>2416</v>
      </c>
      <c r="E119" s="118" t="s">
        <v>2600</v>
      </c>
      <c r="F119" s="118">
        <v>5051</v>
      </c>
      <c r="G119" s="125" t="s">
        <v>19</v>
      </c>
      <c r="H119" s="119"/>
      <c r="I119" s="127" t="s">
        <v>2604</v>
      </c>
      <c r="J119" s="127" t="s">
        <v>22</v>
      </c>
      <c r="K119" s="127" t="s">
        <v>2975</v>
      </c>
      <c r="L119" s="126" t="s">
        <v>2420</v>
      </c>
      <c r="M119" s="134">
        <v>3</v>
      </c>
      <c r="N119" s="134">
        <v>0</v>
      </c>
      <c r="O119" s="134">
        <v>3</v>
      </c>
      <c r="P119" s="134">
        <v>3</v>
      </c>
      <c r="Q119" s="134">
        <v>7.5</v>
      </c>
      <c r="R119" s="124"/>
      <c r="S119" s="124"/>
      <c r="T119" s="125"/>
      <c r="U119" s="174"/>
      <c r="V119" s="123">
        <v>1</v>
      </c>
      <c r="W119" s="114">
        <v>3</v>
      </c>
      <c r="X119" s="113">
        <f>COUNTIF($B$6:B119,B119)</f>
        <v>5</v>
      </c>
      <c r="Y119" s="113"/>
      <c r="Z119" s="123"/>
      <c r="AA119" s="1"/>
    </row>
    <row r="120" spans="1:27" x14ac:dyDescent="0.25">
      <c r="A120" s="115" t="s">
        <v>4506</v>
      </c>
      <c r="B120" s="116" t="s">
        <v>5108</v>
      </c>
      <c r="C120" s="118" t="s">
        <v>5128</v>
      </c>
      <c r="D120" s="118" t="s">
        <v>2416</v>
      </c>
      <c r="E120" s="118" t="s">
        <v>2600</v>
      </c>
      <c r="F120" s="118">
        <v>5100</v>
      </c>
      <c r="G120" s="125"/>
      <c r="H120" s="119"/>
      <c r="I120" s="127" t="s">
        <v>2605</v>
      </c>
      <c r="J120" s="127" t="s">
        <v>21</v>
      </c>
      <c r="K120" s="127" t="s">
        <v>2976</v>
      </c>
      <c r="L120" s="134" t="s">
        <v>2421</v>
      </c>
      <c r="M120" s="134">
        <v>3</v>
      </c>
      <c r="N120" s="134">
        <v>0</v>
      </c>
      <c r="O120" s="134">
        <v>3</v>
      </c>
      <c r="P120" s="134">
        <v>3</v>
      </c>
      <c r="Q120" s="134">
        <v>7.5</v>
      </c>
      <c r="R120" s="124"/>
      <c r="S120" s="124"/>
      <c r="T120" s="125"/>
      <c r="U120" s="174"/>
      <c r="V120" s="123">
        <v>1</v>
      </c>
      <c r="W120" s="114">
        <v>3</v>
      </c>
      <c r="X120" s="113">
        <f>COUNTIF($B$6:B120,B120)</f>
        <v>6</v>
      </c>
      <c r="Y120" s="113"/>
      <c r="Z120" s="123"/>
      <c r="AA120" s="1"/>
    </row>
    <row r="121" spans="1:27" x14ac:dyDescent="0.25">
      <c r="A121" s="115" t="s">
        <v>4506</v>
      </c>
      <c r="B121" s="116" t="s">
        <v>5108</v>
      </c>
      <c r="C121" s="118" t="s">
        <v>5128</v>
      </c>
      <c r="D121" s="118" t="s">
        <v>2416</v>
      </c>
      <c r="E121" s="118" t="s">
        <v>2600</v>
      </c>
      <c r="F121" s="118">
        <v>5101</v>
      </c>
      <c r="G121" s="125"/>
      <c r="H121" s="119"/>
      <c r="I121" s="127" t="s">
        <v>2606</v>
      </c>
      <c r="J121" s="127" t="s">
        <v>24</v>
      </c>
      <c r="K121" s="127" t="s">
        <v>2977</v>
      </c>
      <c r="L121" s="134" t="s">
        <v>2421</v>
      </c>
      <c r="M121" s="134">
        <v>3</v>
      </c>
      <c r="N121" s="134">
        <v>0</v>
      </c>
      <c r="O121" s="134">
        <v>3</v>
      </c>
      <c r="P121" s="134">
        <v>3</v>
      </c>
      <c r="Q121" s="134">
        <v>7.5</v>
      </c>
      <c r="R121" s="124"/>
      <c r="S121" s="124"/>
      <c r="T121" s="125"/>
      <c r="U121" s="174"/>
      <c r="V121" s="123">
        <v>1</v>
      </c>
      <c r="W121" s="114">
        <v>3</v>
      </c>
      <c r="X121" s="113">
        <f>COUNTIF($B$6:B121,B121)</f>
        <v>7</v>
      </c>
      <c r="Y121" s="113"/>
      <c r="Z121" s="123"/>
      <c r="AA121" s="1"/>
    </row>
    <row r="122" spans="1:27" x14ac:dyDescent="0.25">
      <c r="A122" s="115" t="s">
        <v>4506</v>
      </c>
      <c r="B122" s="116" t="s">
        <v>5108</v>
      </c>
      <c r="C122" s="118" t="s">
        <v>5128</v>
      </c>
      <c r="D122" s="118" t="s">
        <v>2416</v>
      </c>
      <c r="E122" s="118" t="s">
        <v>2600</v>
      </c>
      <c r="F122" s="118">
        <v>5102</v>
      </c>
      <c r="G122" s="125"/>
      <c r="H122" s="119"/>
      <c r="I122" s="127" t="s">
        <v>2607</v>
      </c>
      <c r="J122" s="127" t="s">
        <v>27</v>
      </c>
      <c r="K122" s="127" t="s">
        <v>2978</v>
      </c>
      <c r="L122" s="134" t="s">
        <v>2421</v>
      </c>
      <c r="M122" s="134">
        <v>3</v>
      </c>
      <c r="N122" s="134">
        <v>0</v>
      </c>
      <c r="O122" s="134">
        <v>3</v>
      </c>
      <c r="P122" s="134">
        <v>3</v>
      </c>
      <c r="Q122" s="134">
        <v>7.5</v>
      </c>
      <c r="R122" s="124"/>
      <c r="S122" s="124"/>
      <c r="T122" s="125"/>
      <c r="U122" s="174"/>
      <c r="V122" s="123">
        <v>1</v>
      </c>
      <c r="W122" s="114">
        <v>3</v>
      </c>
      <c r="X122" s="113">
        <f>COUNTIF($B$6:B122,B122)</f>
        <v>8</v>
      </c>
      <c r="Y122" s="113"/>
      <c r="Z122" s="123"/>
      <c r="AA122" s="1"/>
    </row>
    <row r="123" spans="1:27" x14ac:dyDescent="0.25">
      <c r="A123" s="115" t="s">
        <v>4506</v>
      </c>
      <c r="B123" s="116" t="s">
        <v>5108</v>
      </c>
      <c r="C123" s="118" t="s">
        <v>5128</v>
      </c>
      <c r="D123" s="118" t="s">
        <v>2416</v>
      </c>
      <c r="E123" s="118" t="s">
        <v>2600</v>
      </c>
      <c r="F123" s="118">
        <v>5103</v>
      </c>
      <c r="G123" s="125"/>
      <c r="H123" s="119"/>
      <c r="I123" s="127" t="s">
        <v>2608</v>
      </c>
      <c r="J123" s="127" t="s">
        <v>20</v>
      </c>
      <c r="K123" s="127" t="s">
        <v>2979</v>
      </c>
      <c r="L123" s="134" t="s">
        <v>2421</v>
      </c>
      <c r="M123" s="134">
        <v>3</v>
      </c>
      <c r="N123" s="134">
        <v>0</v>
      </c>
      <c r="O123" s="134">
        <v>3</v>
      </c>
      <c r="P123" s="134">
        <v>3</v>
      </c>
      <c r="Q123" s="134">
        <v>7.5</v>
      </c>
      <c r="R123" s="124"/>
      <c r="S123" s="124"/>
      <c r="T123" s="125"/>
      <c r="U123" s="174"/>
      <c r="V123" s="123">
        <v>1</v>
      </c>
      <c r="W123" s="114">
        <v>3</v>
      </c>
      <c r="X123" s="113">
        <f>COUNTIF($B$6:B123,B123)</f>
        <v>9</v>
      </c>
      <c r="Y123" s="113"/>
      <c r="Z123" s="123"/>
      <c r="AA123" s="1"/>
    </row>
    <row r="124" spans="1:27" x14ac:dyDescent="0.25">
      <c r="A124" s="115" t="s">
        <v>4506</v>
      </c>
      <c r="B124" s="116" t="s">
        <v>5108</v>
      </c>
      <c r="C124" s="118" t="s">
        <v>5128</v>
      </c>
      <c r="D124" s="118" t="s">
        <v>2416</v>
      </c>
      <c r="E124" s="118" t="s">
        <v>2600</v>
      </c>
      <c r="F124" s="118">
        <v>5104</v>
      </c>
      <c r="G124" s="125"/>
      <c r="H124" s="119"/>
      <c r="I124" s="127" t="s">
        <v>2609</v>
      </c>
      <c r="J124" s="127" t="s">
        <v>2659</v>
      </c>
      <c r="K124" s="127" t="s">
        <v>2980</v>
      </c>
      <c r="L124" s="134" t="s">
        <v>2421</v>
      </c>
      <c r="M124" s="134">
        <v>3</v>
      </c>
      <c r="N124" s="134">
        <v>0</v>
      </c>
      <c r="O124" s="134">
        <v>3</v>
      </c>
      <c r="P124" s="134">
        <v>3</v>
      </c>
      <c r="Q124" s="134">
        <v>7.5</v>
      </c>
      <c r="R124" s="124"/>
      <c r="S124" s="124"/>
      <c r="T124" s="125"/>
      <c r="U124" s="174"/>
      <c r="V124" s="123">
        <v>1</v>
      </c>
      <c r="W124" s="114">
        <v>3</v>
      </c>
      <c r="X124" s="113">
        <f>COUNTIF($B$6:B124,B124)</f>
        <v>10</v>
      </c>
      <c r="Y124" s="113"/>
      <c r="Z124" s="123"/>
      <c r="AA124" s="1"/>
    </row>
    <row r="125" spans="1:27" x14ac:dyDescent="0.25">
      <c r="A125" s="115" t="s">
        <v>4506</v>
      </c>
      <c r="B125" s="116" t="s">
        <v>5108</v>
      </c>
      <c r="C125" s="118" t="s">
        <v>5128</v>
      </c>
      <c r="D125" s="118" t="s">
        <v>2416</v>
      </c>
      <c r="E125" s="118" t="s">
        <v>2600</v>
      </c>
      <c r="F125" s="118">
        <v>5105</v>
      </c>
      <c r="G125" s="125"/>
      <c r="H125" s="119"/>
      <c r="I125" s="127" t="s">
        <v>2610</v>
      </c>
      <c r="J125" s="127" t="s">
        <v>23</v>
      </c>
      <c r="K125" s="127" t="s">
        <v>2981</v>
      </c>
      <c r="L125" s="134" t="s">
        <v>2421</v>
      </c>
      <c r="M125" s="134">
        <v>3</v>
      </c>
      <c r="N125" s="134">
        <v>0</v>
      </c>
      <c r="O125" s="134">
        <v>3</v>
      </c>
      <c r="P125" s="134">
        <v>3</v>
      </c>
      <c r="Q125" s="134">
        <v>7.5</v>
      </c>
      <c r="R125" s="124"/>
      <c r="S125" s="124"/>
      <c r="T125" s="125"/>
      <c r="U125" s="174"/>
      <c r="V125" s="123">
        <v>1</v>
      </c>
      <c r="W125" s="114">
        <v>3</v>
      </c>
      <c r="X125" s="113">
        <f>COUNTIF($B$6:B125,B125)</f>
        <v>11</v>
      </c>
      <c r="Y125" s="113"/>
      <c r="Z125" s="123"/>
      <c r="AA125" s="1"/>
    </row>
    <row r="126" spans="1:27" x14ac:dyDescent="0.25">
      <c r="A126" s="115" t="s">
        <v>4506</v>
      </c>
      <c r="B126" s="116" t="s">
        <v>5108</v>
      </c>
      <c r="C126" s="118" t="s">
        <v>5128</v>
      </c>
      <c r="D126" s="118" t="s">
        <v>2416</v>
      </c>
      <c r="E126" s="118" t="s">
        <v>2600</v>
      </c>
      <c r="F126" s="118">
        <v>5106</v>
      </c>
      <c r="G126" s="125"/>
      <c r="H126" s="119"/>
      <c r="I126" s="127" t="s">
        <v>2611</v>
      </c>
      <c r="J126" s="127" t="s">
        <v>54</v>
      </c>
      <c r="K126" s="127" t="s">
        <v>2982</v>
      </c>
      <c r="L126" s="134" t="s">
        <v>2421</v>
      </c>
      <c r="M126" s="134">
        <v>3</v>
      </c>
      <c r="N126" s="134">
        <v>0</v>
      </c>
      <c r="O126" s="134">
        <v>3</v>
      </c>
      <c r="P126" s="134">
        <v>3</v>
      </c>
      <c r="Q126" s="134">
        <v>7.5</v>
      </c>
      <c r="R126" s="124"/>
      <c r="S126" s="124"/>
      <c r="T126" s="125"/>
      <c r="U126" s="174"/>
      <c r="V126" s="123">
        <v>1</v>
      </c>
      <c r="W126" s="114">
        <v>3</v>
      </c>
      <c r="X126" s="113">
        <f>COUNTIF($B$6:B126,B126)</f>
        <v>12</v>
      </c>
      <c r="Y126" s="113"/>
      <c r="Z126" s="123"/>
      <c r="AA126" s="1"/>
    </row>
    <row r="127" spans="1:27" x14ac:dyDescent="0.25">
      <c r="A127" s="115" t="s">
        <v>4506</v>
      </c>
      <c r="B127" s="116" t="s">
        <v>5108</v>
      </c>
      <c r="C127" s="118" t="s">
        <v>5128</v>
      </c>
      <c r="D127" s="118" t="s">
        <v>2416</v>
      </c>
      <c r="E127" s="118" t="s">
        <v>2600</v>
      </c>
      <c r="F127" s="118">
        <v>5107</v>
      </c>
      <c r="G127" s="125"/>
      <c r="H127" s="119"/>
      <c r="I127" s="127" t="s">
        <v>2612</v>
      </c>
      <c r="J127" s="127" t="s">
        <v>55</v>
      </c>
      <c r="K127" s="127" t="s">
        <v>2983</v>
      </c>
      <c r="L127" s="134" t="s">
        <v>2421</v>
      </c>
      <c r="M127" s="134">
        <v>3</v>
      </c>
      <c r="N127" s="134">
        <v>0</v>
      </c>
      <c r="O127" s="134">
        <v>3</v>
      </c>
      <c r="P127" s="134">
        <v>3</v>
      </c>
      <c r="Q127" s="134">
        <v>7.5</v>
      </c>
      <c r="R127" s="124"/>
      <c r="S127" s="124"/>
      <c r="T127" s="125"/>
      <c r="U127" s="174"/>
      <c r="V127" s="123">
        <v>1</v>
      </c>
      <c r="W127" s="114">
        <v>3</v>
      </c>
      <c r="X127" s="113">
        <f>COUNTIF($B$6:B127,B127)</f>
        <v>13</v>
      </c>
      <c r="Y127" s="113"/>
      <c r="Z127" s="123"/>
      <c r="AA127" s="1"/>
    </row>
    <row r="128" spans="1:27" x14ac:dyDescent="0.25">
      <c r="A128" s="115" t="s">
        <v>4506</v>
      </c>
      <c r="B128" s="116" t="s">
        <v>5108</v>
      </c>
      <c r="C128" s="118" t="s">
        <v>5128</v>
      </c>
      <c r="D128" s="118" t="s">
        <v>2416</v>
      </c>
      <c r="E128" s="118" t="s">
        <v>2600</v>
      </c>
      <c r="F128" s="118">
        <v>5108</v>
      </c>
      <c r="G128" s="125"/>
      <c r="H128" s="119"/>
      <c r="I128" s="127" t="s">
        <v>2835</v>
      </c>
      <c r="J128" s="127" t="s">
        <v>2836</v>
      </c>
      <c r="K128" s="121" t="s">
        <v>4118</v>
      </c>
      <c r="L128" s="134" t="s">
        <v>2421</v>
      </c>
      <c r="M128" s="134">
        <v>3</v>
      </c>
      <c r="N128" s="134">
        <v>0</v>
      </c>
      <c r="O128" s="134">
        <v>3</v>
      </c>
      <c r="P128" s="134">
        <v>3</v>
      </c>
      <c r="Q128" s="134">
        <v>7.5</v>
      </c>
      <c r="R128" s="124"/>
      <c r="S128" s="124"/>
      <c r="T128" s="125"/>
      <c r="U128" s="174"/>
      <c r="V128" s="123">
        <v>1</v>
      </c>
      <c r="W128" s="114">
        <v>3</v>
      </c>
      <c r="X128" s="113">
        <f>COUNTIF($B$6:B128,B128)</f>
        <v>14</v>
      </c>
      <c r="Y128" s="113"/>
      <c r="Z128" s="123"/>
      <c r="AA128" s="1"/>
    </row>
    <row r="129" spans="1:27" x14ac:dyDescent="0.25">
      <c r="A129" s="115" t="s">
        <v>4506</v>
      </c>
      <c r="B129" s="116" t="s">
        <v>5108</v>
      </c>
      <c r="C129" s="118" t="s">
        <v>5128</v>
      </c>
      <c r="D129" s="118" t="s">
        <v>2416</v>
      </c>
      <c r="E129" s="118" t="s">
        <v>2600</v>
      </c>
      <c r="F129" s="118">
        <v>5109</v>
      </c>
      <c r="G129" s="125"/>
      <c r="H129" s="119"/>
      <c r="I129" s="127" t="s">
        <v>2837</v>
      </c>
      <c r="J129" s="127" t="s">
        <v>2838</v>
      </c>
      <c r="K129" s="121" t="s">
        <v>4119</v>
      </c>
      <c r="L129" s="134" t="s">
        <v>2421</v>
      </c>
      <c r="M129" s="134">
        <v>3</v>
      </c>
      <c r="N129" s="134">
        <v>0</v>
      </c>
      <c r="O129" s="134">
        <v>3</v>
      </c>
      <c r="P129" s="134">
        <v>3</v>
      </c>
      <c r="Q129" s="134">
        <v>7.5</v>
      </c>
      <c r="R129" s="124"/>
      <c r="S129" s="124"/>
      <c r="T129" s="125"/>
      <c r="U129" s="174"/>
      <c r="V129" s="123">
        <v>1</v>
      </c>
      <c r="W129" s="114">
        <v>3</v>
      </c>
      <c r="X129" s="113">
        <f>COUNTIF($B$6:B129,B129)</f>
        <v>15</v>
      </c>
      <c r="Y129" s="113"/>
      <c r="Z129" s="123"/>
      <c r="AA129" s="1"/>
    </row>
    <row r="130" spans="1:27" ht="15.75" thickBot="1" x14ac:dyDescent="0.3">
      <c r="A130" s="115" t="s">
        <v>4506</v>
      </c>
      <c r="B130" s="116" t="s">
        <v>5108</v>
      </c>
      <c r="C130" s="118" t="s">
        <v>5128</v>
      </c>
      <c r="D130" s="118" t="s">
        <v>2416</v>
      </c>
      <c r="E130" s="118" t="s">
        <v>2600</v>
      </c>
      <c r="F130" s="118">
        <v>5110</v>
      </c>
      <c r="G130" s="125"/>
      <c r="H130" s="119"/>
      <c r="I130" s="127" t="s">
        <v>4514</v>
      </c>
      <c r="J130" s="135" t="s">
        <v>4515</v>
      </c>
      <c r="K130" s="135" t="s">
        <v>4516</v>
      </c>
      <c r="L130" s="134" t="s">
        <v>2421</v>
      </c>
      <c r="M130" s="134">
        <v>3</v>
      </c>
      <c r="N130" s="134">
        <v>0</v>
      </c>
      <c r="O130" s="134">
        <v>3</v>
      </c>
      <c r="P130" s="134">
        <v>3</v>
      </c>
      <c r="Q130" s="134">
        <v>7.5</v>
      </c>
      <c r="R130" s="124"/>
      <c r="S130" s="124"/>
      <c r="T130" s="125">
        <v>28</v>
      </c>
      <c r="U130" s="174"/>
      <c r="V130" s="123">
        <v>1</v>
      </c>
      <c r="W130" s="114">
        <v>3</v>
      </c>
      <c r="X130" s="113">
        <f>COUNTIF($B$6:B130,B130)</f>
        <v>16</v>
      </c>
      <c r="Y130" s="113"/>
      <c r="Z130" s="123"/>
      <c r="AA130" s="1"/>
    </row>
    <row r="131" spans="1:27" ht="15.75" thickBot="1" x14ac:dyDescent="0.3">
      <c r="A131" s="115" t="s">
        <v>4506</v>
      </c>
      <c r="B131" s="116" t="s">
        <v>5108</v>
      </c>
      <c r="C131" s="118" t="s">
        <v>5128</v>
      </c>
      <c r="D131" s="118" t="s">
        <v>2416</v>
      </c>
      <c r="E131" s="118" t="s">
        <v>2600</v>
      </c>
      <c r="F131" s="118">
        <v>5111</v>
      </c>
      <c r="G131" s="125"/>
      <c r="H131" s="119"/>
      <c r="I131" s="127" t="s">
        <v>5734</v>
      </c>
      <c r="J131" s="135" t="s">
        <v>5738</v>
      </c>
      <c r="K131" s="286" t="s">
        <v>5742</v>
      </c>
      <c r="L131" s="134" t="s">
        <v>2421</v>
      </c>
      <c r="M131" s="134">
        <v>3</v>
      </c>
      <c r="N131" s="134">
        <v>0</v>
      </c>
      <c r="O131" s="134">
        <v>3</v>
      </c>
      <c r="P131" s="134">
        <v>3</v>
      </c>
      <c r="Q131" s="134">
        <v>7.5</v>
      </c>
      <c r="R131" s="124"/>
      <c r="S131" s="124"/>
      <c r="T131" s="125">
        <v>37</v>
      </c>
      <c r="U131" s="174"/>
      <c r="V131" s="123">
        <v>1</v>
      </c>
      <c r="W131" s="114">
        <v>3</v>
      </c>
      <c r="X131" s="113"/>
      <c r="Y131" s="113"/>
      <c r="Z131" s="123"/>
      <c r="AA131" s="1"/>
    </row>
    <row r="132" spans="1:27" ht="15.75" thickBot="1" x14ac:dyDescent="0.3">
      <c r="A132" s="115" t="s">
        <v>4506</v>
      </c>
      <c r="B132" s="116" t="s">
        <v>5108</v>
      </c>
      <c r="C132" s="118" t="s">
        <v>5128</v>
      </c>
      <c r="D132" s="118" t="s">
        <v>2416</v>
      </c>
      <c r="E132" s="118" t="s">
        <v>2600</v>
      </c>
      <c r="F132" s="118">
        <v>5112</v>
      </c>
      <c r="G132" s="125"/>
      <c r="H132" s="119"/>
      <c r="I132" s="127" t="s">
        <v>5735</v>
      </c>
      <c r="J132" s="135" t="s">
        <v>5739</v>
      </c>
      <c r="K132" s="287" t="s">
        <v>5743</v>
      </c>
      <c r="L132" s="134" t="s">
        <v>2421</v>
      </c>
      <c r="M132" s="134">
        <v>3</v>
      </c>
      <c r="N132" s="134">
        <v>0</v>
      </c>
      <c r="O132" s="134">
        <v>3</v>
      </c>
      <c r="P132" s="134">
        <v>3</v>
      </c>
      <c r="Q132" s="134">
        <v>7.5</v>
      </c>
      <c r="R132" s="124"/>
      <c r="S132" s="124"/>
      <c r="T132" s="125">
        <v>37</v>
      </c>
      <c r="U132" s="174"/>
      <c r="V132" s="123">
        <v>1</v>
      </c>
      <c r="W132" s="114">
        <v>3</v>
      </c>
      <c r="X132" s="113"/>
      <c r="Y132" s="113"/>
      <c r="Z132" s="123"/>
      <c r="AA132" s="1"/>
    </row>
    <row r="133" spans="1:27" ht="15.75" thickBot="1" x14ac:dyDescent="0.3">
      <c r="A133" s="115" t="s">
        <v>4506</v>
      </c>
      <c r="B133" s="116" t="s">
        <v>5108</v>
      </c>
      <c r="C133" s="118" t="s">
        <v>5128</v>
      </c>
      <c r="D133" s="118" t="s">
        <v>2416</v>
      </c>
      <c r="E133" s="118" t="s">
        <v>2600</v>
      </c>
      <c r="F133" s="118">
        <v>5113</v>
      </c>
      <c r="G133" s="125"/>
      <c r="H133" s="119"/>
      <c r="I133" s="127" t="s">
        <v>5736</v>
      </c>
      <c r="J133" s="135" t="s">
        <v>5740</v>
      </c>
      <c r="K133" s="287" t="s">
        <v>5744</v>
      </c>
      <c r="L133" s="134" t="s">
        <v>2421</v>
      </c>
      <c r="M133" s="134">
        <v>3</v>
      </c>
      <c r="N133" s="134">
        <v>0</v>
      </c>
      <c r="O133" s="134">
        <v>3</v>
      </c>
      <c r="P133" s="134">
        <v>3</v>
      </c>
      <c r="Q133" s="134">
        <v>7.5</v>
      </c>
      <c r="R133" s="124"/>
      <c r="S133" s="124"/>
      <c r="T133" s="125">
        <v>37</v>
      </c>
      <c r="U133" s="174"/>
      <c r="V133" s="123">
        <v>1</v>
      </c>
      <c r="W133" s="114">
        <v>3</v>
      </c>
      <c r="X133" s="113"/>
      <c r="Y133" s="113"/>
      <c r="Z133" s="123"/>
      <c r="AA133" s="1"/>
    </row>
    <row r="134" spans="1:27" ht="15.75" thickBot="1" x14ac:dyDescent="0.3">
      <c r="A134" s="115" t="s">
        <v>4506</v>
      </c>
      <c r="B134" s="116" t="s">
        <v>5108</v>
      </c>
      <c r="C134" s="118" t="s">
        <v>5128</v>
      </c>
      <c r="D134" s="118" t="s">
        <v>2416</v>
      </c>
      <c r="E134" s="118" t="s">
        <v>2600</v>
      </c>
      <c r="F134" s="118">
        <v>5114</v>
      </c>
      <c r="G134" s="125"/>
      <c r="H134" s="119"/>
      <c r="I134" s="127" t="s">
        <v>5737</v>
      </c>
      <c r="J134" s="135" t="s">
        <v>5741</v>
      </c>
      <c r="K134" s="287" t="s">
        <v>5745</v>
      </c>
      <c r="L134" s="134" t="s">
        <v>2421</v>
      </c>
      <c r="M134" s="134">
        <v>3</v>
      </c>
      <c r="N134" s="134">
        <v>0</v>
      </c>
      <c r="O134" s="134">
        <v>3</v>
      </c>
      <c r="P134" s="134">
        <v>3</v>
      </c>
      <c r="Q134" s="134">
        <v>7.5</v>
      </c>
      <c r="R134" s="124"/>
      <c r="S134" s="124"/>
      <c r="T134" s="125">
        <v>37</v>
      </c>
      <c r="U134" s="174"/>
      <c r="V134" s="123">
        <v>1</v>
      </c>
      <c r="W134" s="114">
        <v>3</v>
      </c>
      <c r="X134" s="113"/>
      <c r="Y134" s="113"/>
      <c r="Z134" s="123"/>
      <c r="AA134" s="1"/>
    </row>
    <row r="135" spans="1:27" x14ac:dyDescent="0.25">
      <c r="A135" s="115" t="s">
        <v>4506</v>
      </c>
      <c r="B135" s="116" t="s">
        <v>5108</v>
      </c>
      <c r="C135" s="118" t="s">
        <v>5128</v>
      </c>
      <c r="D135" s="118" t="s">
        <v>2382</v>
      </c>
      <c r="E135" s="118" t="s">
        <v>2600</v>
      </c>
      <c r="F135" s="118">
        <v>8000</v>
      </c>
      <c r="G135" s="125"/>
      <c r="H135" s="119"/>
      <c r="I135" s="127" t="s">
        <v>2762</v>
      </c>
      <c r="J135" s="182" t="s">
        <v>66</v>
      </c>
      <c r="K135" s="182" t="s">
        <v>2984</v>
      </c>
      <c r="L135" s="134" t="s">
        <v>2382</v>
      </c>
      <c r="M135" s="133">
        <v>4</v>
      </c>
      <c r="N135" s="134">
        <v>0</v>
      </c>
      <c r="O135" s="134">
        <v>0</v>
      </c>
      <c r="P135" s="134">
        <v>4</v>
      </c>
      <c r="Q135" s="134">
        <v>0</v>
      </c>
      <c r="R135" s="124" t="s">
        <v>126</v>
      </c>
      <c r="S135" s="124" t="s">
        <v>67</v>
      </c>
      <c r="T135" s="125"/>
      <c r="U135" s="174"/>
      <c r="V135" s="123">
        <v>1</v>
      </c>
      <c r="W135" s="114">
        <v>3</v>
      </c>
      <c r="X135" s="113">
        <f>COUNTIF($B$6:B135,B135)</f>
        <v>21</v>
      </c>
      <c r="Y135" s="113"/>
      <c r="Z135" s="123"/>
      <c r="AA135" s="1"/>
    </row>
    <row r="136" spans="1:27" x14ac:dyDescent="0.25">
      <c r="A136" s="115" t="s">
        <v>4506</v>
      </c>
      <c r="B136" s="116" t="s">
        <v>5108</v>
      </c>
      <c r="C136" s="118" t="s">
        <v>5128</v>
      </c>
      <c r="D136" s="118" t="s">
        <v>2382</v>
      </c>
      <c r="E136" s="118" t="s">
        <v>2600</v>
      </c>
      <c r="F136" s="118">
        <v>8001</v>
      </c>
      <c r="G136" s="125"/>
      <c r="H136" s="119"/>
      <c r="I136" s="127" t="s">
        <v>2763</v>
      </c>
      <c r="J136" s="182" t="s">
        <v>68</v>
      </c>
      <c r="K136" s="182" t="s">
        <v>2985</v>
      </c>
      <c r="L136" s="134" t="s">
        <v>2382</v>
      </c>
      <c r="M136" s="133">
        <v>4</v>
      </c>
      <c r="N136" s="134">
        <v>0</v>
      </c>
      <c r="O136" s="134">
        <v>0</v>
      </c>
      <c r="P136" s="134">
        <v>4</v>
      </c>
      <c r="Q136" s="134">
        <v>0</v>
      </c>
      <c r="R136" s="124" t="s">
        <v>126</v>
      </c>
      <c r="S136" s="124" t="s">
        <v>67</v>
      </c>
      <c r="T136" s="125"/>
      <c r="U136" s="174"/>
      <c r="V136" s="123">
        <v>1</v>
      </c>
      <c r="W136" s="114">
        <v>3</v>
      </c>
      <c r="X136" s="113">
        <f>COUNTIF($B$6:B136,B136)</f>
        <v>22</v>
      </c>
      <c r="Y136" s="113"/>
      <c r="Z136" s="123"/>
      <c r="AA136" s="1"/>
    </row>
    <row r="137" spans="1:27" x14ac:dyDescent="0.25">
      <c r="A137" s="115" t="s">
        <v>4506</v>
      </c>
      <c r="B137" s="116" t="s">
        <v>5108</v>
      </c>
      <c r="C137" s="118" t="s">
        <v>5128</v>
      </c>
      <c r="D137" s="118" t="s">
        <v>2382</v>
      </c>
      <c r="E137" s="118" t="s">
        <v>2600</v>
      </c>
      <c r="F137" s="118">
        <v>8002</v>
      </c>
      <c r="G137" s="125"/>
      <c r="H137" s="119"/>
      <c r="I137" s="127" t="s">
        <v>2764</v>
      </c>
      <c r="J137" s="182" t="s">
        <v>69</v>
      </c>
      <c r="K137" s="182" t="s">
        <v>2986</v>
      </c>
      <c r="L137" s="134" t="s">
        <v>2382</v>
      </c>
      <c r="M137" s="133">
        <v>4</v>
      </c>
      <c r="N137" s="134">
        <v>0</v>
      </c>
      <c r="O137" s="134">
        <v>0</v>
      </c>
      <c r="P137" s="134">
        <v>4</v>
      </c>
      <c r="Q137" s="134">
        <v>0</v>
      </c>
      <c r="R137" s="124" t="s">
        <v>126</v>
      </c>
      <c r="S137" s="124" t="s">
        <v>70</v>
      </c>
      <c r="T137" s="125"/>
      <c r="U137" s="174"/>
      <c r="V137" s="123">
        <v>1</v>
      </c>
      <c r="W137" s="114">
        <v>3</v>
      </c>
      <c r="X137" s="113">
        <f>COUNTIF($B$6:B137,B137)</f>
        <v>23</v>
      </c>
      <c r="Y137" s="113"/>
      <c r="Z137" s="123"/>
      <c r="AA137" s="1"/>
    </row>
    <row r="138" spans="1:27" x14ac:dyDescent="0.25">
      <c r="A138" s="115" t="s">
        <v>4506</v>
      </c>
      <c r="B138" s="116" t="s">
        <v>5108</v>
      </c>
      <c r="C138" s="118" t="s">
        <v>5128</v>
      </c>
      <c r="D138" s="118" t="s">
        <v>2382</v>
      </c>
      <c r="E138" s="118" t="s">
        <v>2600</v>
      </c>
      <c r="F138" s="118">
        <v>8003</v>
      </c>
      <c r="G138" s="125"/>
      <c r="H138" s="119"/>
      <c r="I138" s="127" t="s">
        <v>2765</v>
      </c>
      <c r="J138" s="182" t="s">
        <v>71</v>
      </c>
      <c r="K138" s="182" t="s">
        <v>2987</v>
      </c>
      <c r="L138" s="134" t="s">
        <v>2382</v>
      </c>
      <c r="M138" s="133">
        <v>4</v>
      </c>
      <c r="N138" s="134">
        <v>0</v>
      </c>
      <c r="O138" s="134">
        <v>0</v>
      </c>
      <c r="P138" s="134">
        <v>4</v>
      </c>
      <c r="Q138" s="134">
        <v>0</v>
      </c>
      <c r="R138" s="124" t="s">
        <v>126</v>
      </c>
      <c r="S138" s="124" t="s">
        <v>70</v>
      </c>
      <c r="T138" s="125"/>
      <c r="U138" s="174"/>
      <c r="V138" s="123">
        <v>1</v>
      </c>
      <c r="W138" s="114">
        <v>3</v>
      </c>
      <c r="X138" s="113">
        <f>COUNTIF($B$6:B138,B138)</f>
        <v>24</v>
      </c>
      <c r="Y138" s="113"/>
      <c r="Z138" s="123"/>
      <c r="AA138" s="1"/>
    </row>
    <row r="139" spans="1:27" x14ac:dyDescent="0.25">
      <c r="A139" s="115" t="s">
        <v>4506</v>
      </c>
      <c r="B139" s="116" t="s">
        <v>5108</v>
      </c>
      <c r="C139" s="118" t="s">
        <v>5128</v>
      </c>
      <c r="D139" s="118" t="s">
        <v>2382</v>
      </c>
      <c r="E139" s="118" t="s">
        <v>2600</v>
      </c>
      <c r="F139" s="118">
        <v>8004</v>
      </c>
      <c r="G139" s="125"/>
      <c r="H139" s="119"/>
      <c r="I139" s="127" t="s">
        <v>2766</v>
      </c>
      <c r="J139" s="182" t="s">
        <v>77</v>
      </c>
      <c r="K139" s="182" t="s">
        <v>2988</v>
      </c>
      <c r="L139" s="134" t="s">
        <v>2382</v>
      </c>
      <c r="M139" s="133">
        <v>4</v>
      </c>
      <c r="N139" s="134">
        <v>0</v>
      </c>
      <c r="O139" s="134">
        <v>0</v>
      </c>
      <c r="P139" s="134">
        <v>4</v>
      </c>
      <c r="Q139" s="134">
        <v>0</v>
      </c>
      <c r="R139" s="124" t="s">
        <v>126</v>
      </c>
      <c r="S139" s="124" t="s">
        <v>78</v>
      </c>
      <c r="T139" s="125"/>
      <c r="U139" s="174"/>
      <c r="V139" s="123">
        <v>1</v>
      </c>
      <c r="W139" s="114">
        <v>3</v>
      </c>
      <c r="X139" s="113">
        <f>COUNTIF($B$6:B139,B139)</f>
        <v>25</v>
      </c>
      <c r="Y139" s="113"/>
      <c r="Z139" s="123"/>
      <c r="AA139" s="1"/>
    </row>
    <row r="140" spans="1:27" x14ac:dyDescent="0.25">
      <c r="A140" s="115" t="s">
        <v>4506</v>
      </c>
      <c r="B140" s="116" t="s">
        <v>5108</v>
      </c>
      <c r="C140" s="118" t="s">
        <v>5128</v>
      </c>
      <c r="D140" s="118" t="s">
        <v>2382</v>
      </c>
      <c r="E140" s="118" t="s">
        <v>2600</v>
      </c>
      <c r="F140" s="118">
        <v>8005</v>
      </c>
      <c r="G140" s="125"/>
      <c r="H140" s="119"/>
      <c r="I140" s="127" t="s">
        <v>2767</v>
      </c>
      <c r="J140" s="182" t="s">
        <v>79</v>
      </c>
      <c r="K140" s="182" t="s">
        <v>2989</v>
      </c>
      <c r="L140" s="134" t="s">
        <v>2382</v>
      </c>
      <c r="M140" s="133">
        <v>4</v>
      </c>
      <c r="N140" s="134">
        <v>0</v>
      </c>
      <c r="O140" s="134">
        <v>0</v>
      </c>
      <c r="P140" s="134">
        <v>4</v>
      </c>
      <c r="Q140" s="134">
        <v>0</v>
      </c>
      <c r="R140" s="124" t="s">
        <v>126</v>
      </c>
      <c r="S140" s="124" t="s">
        <v>78</v>
      </c>
      <c r="T140" s="125"/>
      <c r="U140" s="174"/>
      <c r="V140" s="123">
        <v>1</v>
      </c>
      <c r="W140" s="114">
        <v>3</v>
      </c>
      <c r="X140" s="113">
        <f>COUNTIF($B$6:B140,B140)</f>
        <v>26</v>
      </c>
      <c r="Y140" s="113"/>
      <c r="Z140" s="123"/>
      <c r="AA140" s="1"/>
    </row>
    <row r="141" spans="1:27" x14ac:dyDescent="0.25">
      <c r="A141" s="115" t="s">
        <v>4506</v>
      </c>
      <c r="B141" s="116" t="s">
        <v>5108</v>
      </c>
      <c r="C141" s="118" t="s">
        <v>5128</v>
      </c>
      <c r="D141" s="118" t="s">
        <v>2382</v>
      </c>
      <c r="E141" s="118" t="s">
        <v>2600</v>
      </c>
      <c r="F141" s="118">
        <v>8006</v>
      </c>
      <c r="G141" s="125"/>
      <c r="H141" s="119"/>
      <c r="I141" s="127" t="s">
        <v>2839</v>
      </c>
      <c r="J141" s="182" t="s">
        <v>2841</v>
      </c>
      <c r="K141" s="288" t="s">
        <v>4120</v>
      </c>
      <c r="L141" s="134" t="s">
        <v>2382</v>
      </c>
      <c r="M141" s="133">
        <v>4</v>
      </c>
      <c r="N141" s="134">
        <v>0</v>
      </c>
      <c r="O141" s="134">
        <v>0</v>
      </c>
      <c r="P141" s="134">
        <v>4</v>
      </c>
      <c r="Q141" s="134">
        <v>0</v>
      </c>
      <c r="R141" s="124" t="s">
        <v>83</v>
      </c>
      <c r="S141" s="124" t="s">
        <v>2843</v>
      </c>
      <c r="T141" s="125"/>
      <c r="U141" s="174"/>
      <c r="V141" s="123">
        <v>1</v>
      </c>
      <c r="W141" s="114">
        <v>3</v>
      </c>
      <c r="X141" s="113">
        <f>COUNTIF($B$6:B141,B141)</f>
        <v>27</v>
      </c>
      <c r="Y141" s="113"/>
      <c r="Z141" s="123"/>
      <c r="AA141" s="1"/>
    </row>
    <row r="142" spans="1:27" x14ac:dyDescent="0.25">
      <c r="A142" s="115" t="s">
        <v>4506</v>
      </c>
      <c r="B142" s="116" t="s">
        <v>5108</v>
      </c>
      <c r="C142" s="118" t="s">
        <v>5128</v>
      </c>
      <c r="D142" s="118" t="s">
        <v>2382</v>
      </c>
      <c r="E142" s="118" t="s">
        <v>2600</v>
      </c>
      <c r="F142" s="118">
        <v>8007</v>
      </c>
      <c r="G142" s="125"/>
      <c r="H142" s="119"/>
      <c r="I142" s="127" t="s">
        <v>2840</v>
      </c>
      <c r="J142" s="182" t="s">
        <v>2842</v>
      </c>
      <c r="K142" s="288" t="s">
        <v>4121</v>
      </c>
      <c r="L142" s="134" t="s">
        <v>2382</v>
      </c>
      <c r="M142" s="133">
        <v>4</v>
      </c>
      <c r="N142" s="134">
        <v>0</v>
      </c>
      <c r="O142" s="134">
        <v>0</v>
      </c>
      <c r="P142" s="134">
        <v>4</v>
      </c>
      <c r="Q142" s="134">
        <v>0</v>
      </c>
      <c r="R142" s="124" t="s">
        <v>83</v>
      </c>
      <c r="S142" s="124" t="s">
        <v>2843</v>
      </c>
      <c r="T142" s="125"/>
      <c r="U142" s="174"/>
      <c r="V142" s="123">
        <v>1</v>
      </c>
      <c r="W142" s="114">
        <v>3</v>
      </c>
      <c r="X142" s="113">
        <f>COUNTIF($B$6:B142,B142)</f>
        <v>28</v>
      </c>
      <c r="Y142" s="113"/>
      <c r="Z142" s="123"/>
      <c r="AA142" s="1"/>
    </row>
    <row r="143" spans="1:27" x14ac:dyDescent="0.25">
      <c r="A143" s="115" t="s">
        <v>4506</v>
      </c>
      <c r="B143" s="116" t="s">
        <v>5108</v>
      </c>
      <c r="C143" s="118" t="s">
        <v>5128</v>
      </c>
      <c r="D143" s="118" t="s">
        <v>2382</v>
      </c>
      <c r="E143" s="118" t="s">
        <v>2600</v>
      </c>
      <c r="F143" s="118">
        <v>8008</v>
      </c>
      <c r="G143" s="125"/>
      <c r="H143" s="119"/>
      <c r="I143" s="127" t="s">
        <v>4577</v>
      </c>
      <c r="J143" s="182" t="s">
        <v>4578</v>
      </c>
      <c r="K143" s="288" t="s">
        <v>4579</v>
      </c>
      <c r="L143" s="134" t="s">
        <v>2382</v>
      </c>
      <c r="M143" s="133">
        <v>4</v>
      </c>
      <c r="N143" s="134">
        <v>0</v>
      </c>
      <c r="O143" s="134">
        <v>0</v>
      </c>
      <c r="P143" s="134">
        <v>4</v>
      </c>
      <c r="Q143" s="134">
        <v>0</v>
      </c>
      <c r="R143" s="124" t="s">
        <v>83</v>
      </c>
      <c r="S143" s="124" t="s">
        <v>4580</v>
      </c>
      <c r="T143" s="125">
        <v>29</v>
      </c>
      <c r="U143" s="174"/>
      <c r="V143" s="123">
        <v>1</v>
      </c>
      <c r="W143" s="114">
        <v>3</v>
      </c>
      <c r="X143" s="113">
        <f>COUNTIF($B$6:B143,B143)</f>
        <v>29</v>
      </c>
      <c r="Y143" s="113"/>
      <c r="Z143" s="123"/>
      <c r="AA143" s="1"/>
    </row>
    <row r="144" spans="1:27" ht="15.75" thickBot="1" x14ac:dyDescent="0.3">
      <c r="A144" s="115" t="s">
        <v>4506</v>
      </c>
      <c r="B144" s="116" t="s">
        <v>5108</v>
      </c>
      <c r="C144" s="118" t="s">
        <v>5128</v>
      </c>
      <c r="D144" s="118" t="s">
        <v>2382</v>
      </c>
      <c r="E144" s="118" t="s">
        <v>2600</v>
      </c>
      <c r="F144" s="118">
        <v>8009</v>
      </c>
      <c r="G144" s="125"/>
      <c r="H144" s="119"/>
      <c r="I144" s="127" t="s">
        <v>4845</v>
      </c>
      <c r="J144" s="182" t="s">
        <v>4846</v>
      </c>
      <c r="K144" s="288" t="s">
        <v>4847</v>
      </c>
      <c r="L144" s="134" t="s">
        <v>2382</v>
      </c>
      <c r="M144" s="133">
        <v>4</v>
      </c>
      <c r="N144" s="134">
        <v>0</v>
      </c>
      <c r="O144" s="134">
        <v>0</v>
      </c>
      <c r="P144" s="134">
        <v>4</v>
      </c>
      <c r="Q144" s="134">
        <v>0</v>
      </c>
      <c r="R144" s="124" t="s">
        <v>83</v>
      </c>
      <c r="S144" s="124" t="s">
        <v>4580</v>
      </c>
      <c r="T144" s="125">
        <v>31</v>
      </c>
      <c r="U144" s="174"/>
      <c r="V144" s="123">
        <v>1</v>
      </c>
      <c r="W144" s="114">
        <v>3</v>
      </c>
      <c r="X144" s="113">
        <f>COUNTIF($B$6:B144,B144)</f>
        <v>30</v>
      </c>
      <c r="Y144" s="113"/>
      <c r="Z144" s="123"/>
      <c r="AA144" s="1"/>
    </row>
    <row r="145" spans="1:27" ht="15.75" thickBot="1" x14ac:dyDescent="0.3">
      <c r="A145" s="115" t="s">
        <v>4506</v>
      </c>
      <c r="B145" s="116" t="s">
        <v>5108</v>
      </c>
      <c r="C145" s="118" t="s">
        <v>5128</v>
      </c>
      <c r="D145" s="118" t="s">
        <v>2382</v>
      </c>
      <c r="E145" s="118" t="s">
        <v>2600</v>
      </c>
      <c r="F145" s="118">
        <v>8010</v>
      </c>
      <c r="G145" s="125"/>
      <c r="H145" s="119"/>
      <c r="I145" s="127" t="s">
        <v>5746</v>
      </c>
      <c r="J145" s="289" t="s">
        <v>5750</v>
      </c>
      <c r="K145" s="289" t="s">
        <v>5754</v>
      </c>
      <c r="L145" s="134" t="s">
        <v>2382</v>
      </c>
      <c r="M145" s="133">
        <v>4</v>
      </c>
      <c r="N145" s="134">
        <v>0</v>
      </c>
      <c r="O145" s="134">
        <v>0</v>
      </c>
      <c r="P145" s="134">
        <v>4</v>
      </c>
      <c r="Q145" s="134">
        <v>0</v>
      </c>
      <c r="R145" s="124" t="s">
        <v>83</v>
      </c>
      <c r="S145" s="124" t="s">
        <v>5758</v>
      </c>
      <c r="T145" s="125">
        <v>37</v>
      </c>
      <c r="U145" s="174"/>
      <c r="V145" s="123">
        <v>1</v>
      </c>
      <c r="W145" s="114">
        <v>3</v>
      </c>
      <c r="X145" s="113"/>
      <c r="Y145" s="113"/>
      <c r="Z145" s="123"/>
      <c r="AA145" s="1"/>
    </row>
    <row r="146" spans="1:27" ht="15.75" thickBot="1" x14ac:dyDescent="0.3">
      <c r="A146" s="115" t="s">
        <v>4506</v>
      </c>
      <c r="B146" s="116" t="s">
        <v>5108</v>
      </c>
      <c r="C146" s="118" t="s">
        <v>5128</v>
      </c>
      <c r="D146" s="118" t="s">
        <v>2382</v>
      </c>
      <c r="E146" s="118" t="s">
        <v>2600</v>
      </c>
      <c r="F146" s="118">
        <v>8011</v>
      </c>
      <c r="G146" s="125"/>
      <c r="H146" s="119"/>
      <c r="I146" s="127" t="s">
        <v>5747</v>
      </c>
      <c r="J146" s="287" t="s">
        <v>5751</v>
      </c>
      <c r="K146" s="287" t="s">
        <v>5755</v>
      </c>
      <c r="L146" s="134" t="s">
        <v>2382</v>
      </c>
      <c r="M146" s="133">
        <v>4</v>
      </c>
      <c r="N146" s="134">
        <v>0</v>
      </c>
      <c r="O146" s="134">
        <v>0</v>
      </c>
      <c r="P146" s="134">
        <v>4</v>
      </c>
      <c r="Q146" s="134">
        <v>0</v>
      </c>
      <c r="R146" s="124" t="s">
        <v>83</v>
      </c>
      <c r="S146" s="124" t="s">
        <v>5758</v>
      </c>
      <c r="T146" s="125">
        <v>37</v>
      </c>
      <c r="U146" s="174"/>
      <c r="V146" s="123">
        <v>1</v>
      </c>
      <c r="W146" s="114">
        <v>3</v>
      </c>
      <c r="X146" s="113"/>
      <c r="Y146" s="113"/>
      <c r="Z146" s="123"/>
      <c r="AA146" s="1"/>
    </row>
    <row r="147" spans="1:27" ht="15.75" thickBot="1" x14ac:dyDescent="0.3">
      <c r="A147" s="115" t="s">
        <v>4506</v>
      </c>
      <c r="B147" s="116" t="s">
        <v>5108</v>
      </c>
      <c r="C147" s="118" t="s">
        <v>5128</v>
      </c>
      <c r="D147" s="118" t="s">
        <v>2382</v>
      </c>
      <c r="E147" s="118" t="s">
        <v>2600</v>
      </c>
      <c r="F147" s="118">
        <v>8012</v>
      </c>
      <c r="G147" s="125"/>
      <c r="H147" s="119"/>
      <c r="I147" s="127" t="s">
        <v>5748</v>
      </c>
      <c r="J147" s="287" t="s">
        <v>5752</v>
      </c>
      <c r="K147" s="287" t="s">
        <v>5756</v>
      </c>
      <c r="L147" s="134" t="s">
        <v>2382</v>
      </c>
      <c r="M147" s="133">
        <v>4</v>
      </c>
      <c r="N147" s="134">
        <v>0</v>
      </c>
      <c r="O147" s="134">
        <v>0</v>
      </c>
      <c r="P147" s="134">
        <v>4</v>
      </c>
      <c r="Q147" s="134">
        <v>0</v>
      </c>
      <c r="R147" s="124" t="s">
        <v>83</v>
      </c>
      <c r="S147" s="124" t="s">
        <v>5287</v>
      </c>
      <c r="T147" s="125">
        <v>37</v>
      </c>
      <c r="U147" s="174"/>
      <c r="V147" s="123">
        <v>1</v>
      </c>
      <c r="W147" s="114">
        <v>3</v>
      </c>
      <c r="X147" s="113"/>
      <c r="Y147" s="113"/>
      <c r="Z147" s="123"/>
      <c r="AA147" s="1"/>
    </row>
    <row r="148" spans="1:27" ht="15.75" thickBot="1" x14ac:dyDescent="0.3">
      <c r="A148" s="115" t="s">
        <v>4506</v>
      </c>
      <c r="B148" s="116" t="s">
        <v>5108</v>
      </c>
      <c r="C148" s="118" t="s">
        <v>5128</v>
      </c>
      <c r="D148" s="118" t="s">
        <v>2382</v>
      </c>
      <c r="E148" s="118" t="s">
        <v>2600</v>
      </c>
      <c r="F148" s="118">
        <v>8013</v>
      </c>
      <c r="G148" s="125"/>
      <c r="H148" s="119"/>
      <c r="I148" s="127" t="s">
        <v>5749</v>
      </c>
      <c r="J148" s="287" t="s">
        <v>5753</v>
      </c>
      <c r="K148" s="287" t="s">
        <v>5757</v>
      </c>
      <c r="L148" s="134" t="s">
        <v>2382</v>
      </c>
      <c r="M148" s="133">
        <v>4</v>
      </c>
      <c r="N148" s="134">
        <v>0</v>
      </c>
      <c r="O148" s="134">
        <v>0</v>
      </c>
      <c r="P148" s="134">
        <v>4</v>
      </c>
      <c r="Q148" s="134">
        <v>0</v>
      </c>
      <c r="R148" s="124" t="s">
        <v>83</v>
      </c>
      <c r="S148" s="124" t="s">
        <v>5287</v>
      </c>
      <c r="T148" s="125">
        <v>37</v>
      </c>
      <c r="U148" s="174"/>
      <c r="V148" s="123">
        <v>1</v>
      </c>
      <c r="W148" s="114">
        <v>3</v>
      </c>
      <c r="X148" s="113"/>
      <c r="Y148" s="113"/>
      <c r="Z148" s="123"/>
      <c r="AA148" s="1"/>
    </row>
    <row r="149" spans="1:27" x14ac:dyDescent="0.25">
      <c r="A149" s="105" t="s">
        <v>4502</v>
      </c>
      <c r="B149" s="106" t="s">
        <v>5083</v>
      </c>
      <c r="C149" s="107" t="s">
        <v>5128</v>
      </c>
      <c r="D149" s="107" t="s">
        <v>4510</v>
      </c>
      <c r="E149" s="107" t="s">
        <v>4488</v>
      </c>
      <c r="F149" s="107" t="s">
        <v>4488</v>
      </c>
      <c r="G149" s="107" t="s">
        <v>2427</v>
      </c>
      <c r="H149" s="111"/>
      <c r="I149" s="108" t="s">
        <v>5083</v>
      </c>
      <c r="J149" s="106"/>
      <c r="K149" s="106"/>
      <c r="L149" s="109" t="s">
        <v>2</v>
      </c>
      <c r="M149" s="110"/>
      <c r="N149" s="110"/>
      <c r="O149" s="110"/>
      <c r="P149" s="110"/>
      <c r="Q149" s="109"/>
      <c r="R149" s="110"/>
      <c r="S149" s="110"/>
      <c r="T149" s="114"/>
      <c r="U149" s="113" t="s">
        <v>2423</v>
      </c>
      <c r="V149" s="114"/>
      <c r="W149" s="114">
        <v>3</v>
      </c>
      <c r="X149" s="113">
        <f>COUNTIF($B$6:B149,B149)</f>
        <v>1</v>
      </c>
      <c r="Y149" s="113"/>
      <c r="Z149" s="114" t="b">
        <f>I149=B149</f>
        <v>1</v>
      </c>
      <c r="AA149" s="1"/>
    </row>
    <row r="150" spans="1:27" x14ac:dyDescent="0.25">
      <c r="A150" s="115" t="s">
        <v>4502</v>
      </c>
      <c r="B150" s="116" t="s">
        <v>5083</v>
      </c>
      <c r="C150" s="117" t="s">
        <v>5128</v>
      </c>
      <c r="D150" s="118" t="s">
        <v>11</v>
      </c>
      <c r="E150" s="118" t="s">
        <v>1735</v>
      </c>
      <c r="F150" s="118">
        <f t="shared" ref="F150:F170" si="5">VALUE(RIGHT(I150,4))</f>
        <v>5000</v>
      </c>
      <c r="G150" s="125" t="s">
        <v>5562</v>
      </c>
      <c r="H150" s="119"/>
      <c r="I150" s="120" t="s">
        <v>10</v>
      </c>
      <c r="J150" s="127" t="s">
        <v>11</v>
      </c>
      <c r="K150" s="127" t="s">
        <v>3015</v>
      </c>
      <c r="L150" s="126" t="s">
        <v>2422</v>
      </c>
      <c r="M150" s="133">
        <v>0</v>
      </c>
      <c r="N150" s="134">
        <v>1</v>
      </c>
      <c r="O150" s="134">
        <v>0</v>
      </c>
      <c r="P150" s="134">
        <v>1</v>
      </c>
      <c r="Q150" s="134">
        <v>60</v>
      </c>
      <c r="R150" s="140"/>
      <c r="S150" s="124" t="s">
        <v>2896</v>
      </c>
      <c r="T150" s="125"/>
      <c r="U150" s="174"/>
      <c r="V150" s="123">
        <v>1</v>
      </c>
      <c r="W150" s="114">
        <v>3</v>
      </c>
      <c r="X150" s="113">
        <f>COUNTIF($B$6:B150,B150)</f>
        <v>2</v>
      </c>
      <c r="Y150" s="113"/>
      <c r="Z150" s="123"/>
      <c r="AA150" s="1"/>
    </row>
    <row r="151" spans="1:27" x14ac:dyDescent="0.25">
      <c r="A151" s="115" t="s">
        <v>4502</v>
      </c>
      <c r="B151" s="116" t="s">
        <v>5083</v>
      </c>
      <c r="C151" s="117" t="s">
        <v>5128</v>
      </c>
      <c r="D151" s="118" t="s">
        <v>2415</v>
      </c>
      <c r="E151" s="118" t="s">
        <v>1735</v>
      </c>
      <c r="F151" s="118">
        <f t="shared" si="5"/>
        <v>5001</v>
      </c>
      <c r="G151" s="125" t="s">
        <v>5563</v>
      </c>
      <c r="H151" s="119"/>
      <c r="I151" s="120" t="s">
        <v>12</v>
      </c>
      <c r="J151" s="127" t="s">
        <v>13</v>
      </c>
      <c r="K151" s="127" t="s">
        <v>3016</v>
      </c>
      <c r="L151" s="126" t="s">
        <v>2422</v>
      </c>
      <c r="M151" s="134">
        <v>0</v>
      </c>
      <c r="N151" s="134">
        <v>2</v>
      </c>
      <c r="O151" s="134">
        <v>0</v>
      </c>
      <c r="P151" s="134">
        <v>2</v>
      </c>
      <c r="Q151" s="134">
        <v>7.5</v>
      </c>
      <c r="R151" s="140"/>
      <c r="S151" s="124" t="s">
        <v>2896</v>
      </c>
      <c r="T151" s="125"/>
      <c r="U151" s="174"/>
      <c r="V151" s="123">
        <v>1</v>
      </c>
      <c r="W151" s="114">
        <v>3</v>
      </c>
      <c r="X151" s="113">
        <f>COUNTIF($B$6:B151,B151)</f>
        <v>3</v>
      </c>
      <c r="Y151" s="113"/>
      <c r="Z151" s="123"/>
      <c r="AA151" s="1"/>
    </row>
    <row r="152" spans="1:27" x14ac:dyDescent="0.25">
      <c r="A152" s="115" t="s">
        <v>4502</v>
      </c>
      <c r="B152" s="116" t="s">
        <v>5083</v>
      </c>
      <c r="C152" s="117" t="s">
        <v>5128</v>
      </c>
      <c r="D152" s="118" t="s">
        <v>2416</v>
      </c>
      <c r="E152" s="118" t="s">
        <v>1735</v>
      </c>
      <c r="F152" s="118">
        <f t="shared" si="5"/>
        <v>5050</v>
      </c>
      <c r="G152" s="118" t="s">
        <v>16</v>
      </c>
      <c r="H152" s="119"/>
      <c r="I152" s="120" t="s">
        <v>14</v>
      </c>
      <c r="J152" s="127" t="s">
        <v>15</v>
      </c>
      <c r="K152" s="127" t="s">
        <v>3017</v>
      </c>
      <c r="L152" s="126" t="s">
        <v>2420</v>
      </c>
      <c r="M152" s="134">
        <v>3</v>
      </c>
      <c r="N152" s="134">
        <v>0</v>
      </c>
      <c r="O152" s="134">
        <v>3</v>
      </c>
      <c r="P152" s="134">
        <v>3</v>
      </c>
      <c r="Q152" s="134">
        <v>7.5</v>
      </c>
      <c r="R152" s="121"/>
      <c r="S152" s="121"/>
      <c r="T152" s="125"/>
      <c r="U152" s="174"/>
      <c r="V152" s="123">
        <v>1</v>
      </c>
      <c r="W152" s="114">
        <v>3</v>
      </c>
      <c r="X152" s="113">
        <f>COUNTIF($B$6:B152,B152)</f>
        <v>4</v>
      </c>
      <c r="Y152" s="118" t="s">
        <v>228</v>
      </c>
      <c r="Z152" s="123"/>
      <c r="AA152" s="1"/>
    </row>
    <row r="153" spans="1:27" x14ac:dyDescent="0.25">
      <c r="A153" s="115" t="s">
        <v>4502</v>
      </c>
      <c r="B153" s="116" t="s">
        <v>5083</v>
      </c>
      <c r="C153" s="117" t="s">
        <v>5128</v>
      </c>
      <c r="D153" s="118" t="s">
        <v>2416</v>
      </c>
      <c r="E153" s="118" t="s">
        <v>1735</v>
      </c>
      <c r="F153" s="118">
        <f t="shared" si="5"/>
        <v>5051</v>
      </c>
      <c r="G153" s="118" t="s">
        <v>19</v>
      </c>
      <c r="H153" s="119"/>
      <c r="I153" s="120" t="s">
        <v>17</v>
      </c>
      <c r="J153" s="127" t="s">
        <v>18</v>
      </c>
      <c r="K153" s="127" t="s">
        <v>3018</v>
      </c>
      <c r="L153" s="126" t="s">
        <v>2420</v>
      </c>
      <c r="M153" s="134">
        <v>3</v>
      </c>
      <c r="N153" s="134">
        <v>0</v>
      </c>
      <c r="O153" s="134">
        <v>3</v>
      </c>
      <c r="P153" s="134">
        <v>3</v>
      </c>
      <c r="Q153" s="134">
        <v>7.5</v>
      </c>
      <c r="R153" s="121"/>
      <c r="S153" s="121"/>
      <c r="T153" s="125"/>
      <c r="U153" s="174"/>
      <c r="V153" s="123">
        <v>1</v>
      </c>
      <c r="W153" s="114">
        <v>3</v>
      </c>
      <c r="X153" s="113">
        <f>COUNTIF($B$6:B153,B153)</f>
        <v>5</v>
      </c>
      <c r="Y153" s="113"/>
      <c r="Z153" s="123"/>
      <c r="AA153" s="1"/>
    </row>
    <row r="154" spans="1:27" x14ac:dyDescent="0.25">
      <c r="A154" s="115" t="s">
        <v>4502</v>
      </c>
      <c r="B154" s="116" t="s">
        <v>5083</v>
      </c>
      <c r="C154" s="117" t="s">
        <v>5128</v>
      </c>
      <c r="D154" s="118" t="s">
        <v>2416</v>
      </c>
      <c r="E154" s="118" t="s">
        <v>1735</v>
      </c>
      <c r="F154" s="118">
        <f t="shared" si="5"/>
        <v>5106</v>
      </c>
      <c r="G154" s="118"/>
      <c r="H154" s="119"/>
      <c r="I154" s="120" t="s">
        <v>25</v>
      </c>
      <c r="J154" s="127" t="s">
        <v>26</v>
      </c>
      <c r="K154" s="127" t="s">
        <v>3019</v>
      </c>
      <c r="L154" s="134" t="s">
        <v>2421</v>
      </c>
      <c r="M154" s="134">
        <v>3</v>
      </c>
      <c r="N154" s="134">
        <v>0</v>
      </c>
      <c r="O154" s="134">
        <v>3</v>
      </c>
      <c r="P154" s="134">
        <v>3</v>
      </c>
      <c r="Q154" s="134">
        <v>7.5</v>
      </c>
      <c r="R154" s="121"/>
      <c r="S154" s="121"/>
      <c r="T154" s="125"/>
      <c r="U154" s="174"/>
      <c r="V154" s="123">
        <v>1</v>
      </c>
      <c r="W154" s="114">
        <v>3</v>
      </c>
      <c r="X154" s="113">
        <f>COUNTIF($B$6:B154,B154)</f>
        <v>6</v>
      </c>
      <c r="Y154" s="113"/>
      <c r="Z154" s="123"/>
      <c r="AA154" s="1"/>
    </row>
    <row r="155" spans="1:27" x14ac:dyDescent="0.25">
      <c r="A155" s="115" t="s">
        <v>4502</v>
      </c>
      <c r="B155" s="116" t="s">
        <v>5083</v>
      </c>
      <c r="C155" s="117" t="s">
        <v>5128</v>
      </c>
      <c r="D155" s="118" t="s">
        <v>2416</v>
      </c>
      <c r="E155" s="118" t="s">
        <v>1735</v>
      </c>
      <c r="F155" s="118">
        <f t="shared" si="5"/>
        <v>5108</v>
      </c>
      <c r="G155" s="118"/>
      <c r="H155" s="119"/>
      <c r="I155" s="120" t="s">
        <v>28</v>
      </c>
      <c r="J155" s="127" t="s">
        <v>29</v>
      </c>
      <c r="K155" s="127" t="s">
        <v>3020</v>
      </c>
      <c r="L155" s="134" t="s">
        <v>2421</v>
      </c>
      <c r="M155" s="134">
        <v>3</v>
      </c>
      <c r="N155" s="134">
        <v>0</v>
      </c>
      <c r="O155" s="134">
        <v>3</v>
      </c>
      <c r="P155" s="134">
        <v>3</v>
      </c>
      <c r="Q155" s="134">
        <v>7.5</v>
      </c>
      <c r="R155" s="121"/>
      <c r="S155" s="121"/>
      <c r="T155" s="125"/>
      <c r="U155" s="174"/>
      <c r="V155" s="123">
        <v>1</v>
      </c>
      <c r="W155" s="114">
        <v>3</v>
      </c>
      <c r="X155" s="113">
        <f>COUNTIF($B$6:B155,B155)</f>
        <v>7</v>
      </c>
      <c r="Y155" s="113"/>
      <c r="Z155" s="123"/>
      <c r="AA155" s="1"/>
    </row>
    <row r="156" spans="1:27" x14ac:dyDescent="0.25">
      <c r="A156" s="115" t="s">
        <v>4502</v>
      </c>
      <c r="B156" s="116" t="s">
        <v>5083</v>
      </c>
      <c r="C156" s="117" t="s">
        <v>5128</v>
      </c>
      <c r="D156" s="118" t="s">
        <v>2416</v>
      </c>
      <c r="E156" s="118" t="s">
        <v>1735</v>
      </c>
      <c r="F156" s="118">
        <f t="shared" si="5"/>
        <v>5109</v>
      </c>
      <c r="G156" s="118"/>
      <c r="H156" s="119"/>
      <c r="I156" s="120" t="s">
        <v>30</v>
      </c>
      <c r="J156" s="127" t="s">
        <v>31</v>
      </c>
      <c r="K156" s="127" t="s">
        <v>3021</v>
      </c>
      <c r="L156" s="134" t="s">
        <v>2421</v>
      </c>
      <c r="M156" s="134">
        <v>3</v>
      </c>
      <c r="N156" s="134">
        <v>0</v>
      </c>
      <c r="O156" s="134">
        <v>3</v>
      </c>
      <c r="P156" s="134">
        <v>3</v>
      </c>
      <c r="Q156" s="134">
        <v>7.5</v>
      </c>
      <c r="R156" s="121"/>
      <c r="S156" s="121"/>
      <c r="T156" s="125"/>
      <c r="U156" s="174"/>
      <c r="V156" s="123">
        <v>1</v>
      </c>
      <c r="W156" s="114">
        <v>3</v>
      </c>
      <c r="X156" s="113">
        <f>COUNTIF($B$6:B156,B156)</f>
        <v>8</v>
      </c>
      <c r="Y156" s="113"/>
      <c r="Z156" s="123"/>
      <c r="AA156" s="1"/>
    </row>
    <row r="157" spans="1:27" x14ac:dyDescent="0.25">
      <c r="A157" s="115" t="s">
        <v>4502</v>
      </c>
      <c r="B157" s="116" t="s">
        <v>5083</v>
      </c>
      <c r="C157" s="117" t="s">
        <v>5128</v>
      </c>
      <c r="D157" s="118" t="s">
        <v>2416</v>
      </c>
      <c r="E157" s="118" t="s">
        <v>1735</v>
      </c>
      <c r="F157" s="118">
        <f t="shared" si="5"/>
        <v>5110</v>
      </c>
      <c r="G157" s="118"/>
      <c r="H157" s="119"/>
      <c r="I157" s="120" t="s">
        <v>32</v>
      </c>
      <c r="J157" s="127" t="s">
        <v>33</v>
      </c>
      <c r="K157" s="127" t="s">
        <v>3022</v>
      </c>
      <c r="L157" s="134" t="s">
        <v>2421</v>
      </c>
      <c r="M157" s="133">
        <v>3</v>
      </c>
      <c r="N157" s="134">
        <v>0</v>
      </c>
      <c r="O157" s="134">
        <v>3</v>
      </c>
      <c r="P157" s="134">
        <v>3</v>
      </c>
      <c r="Q157" s="134">
        <v>7.5</v>
      </c>
      <c r="R157" s="121"/>
      <c r="S157" s="121"/>
      <c r="T157" s="125"/>
      <c r="U157" s="174"/>
      <c r="V157" s="123">
        <v>1</v>
      </c>
      <c r="W157" s="114">
        <v>3</v>
      </c>
      <c r="X157" s="113">
        <f>COUNTIF($B$6:B157,B157)</f>
        <v>9</v>
      </c>
      <c r="Y157" s="113"/>
      <c r="Z157" s="123"/>
      <c r="AA157" s="1"/>
    </row>
    <row r="158" spans="1:27" x14ac:dyDescent="0.25">
      <c r="A158" s="115" t="s">
        <v>4502</v>
      </c>
      <c r="B158" s="116" t="s">
        <v>5083</v>
      </c>
      <c r="C158" s="117" t="s">
        <v>5128</v>
      </c>
      <c r="D158" s="118" t="s">
        <v>2416</v>
      </c>
      <c r="E158" s="118" t="s">
        <v>1735</v>
      </c>
      <c r="F158" s="118">
        <f t="shared" si="5"/>
        <v>5111</v>
      </c>
      <c r="G158" s="118"/>
      <c r="H158" s="119"/>
      <c r="I158" s="120" t="s">
        <v>34</v>
      </c>
      <c r="J158" s="127" t="s">
        <v>35</v>
      </c>
      <c r="K158" s="127" t="s">
        <v>3023</v>
      </c>
      <c r="L158" s="134" t="s">
        <v>2421</v>
      </c>
      <c r="M158" s="133">
        <v>3</v>
      </c>
      <c r="N158" s="134">
        <v>0</v>
      </c>
      <c r="O158" s="134">
        <v>3</v>
      </c>
      <c r="P158" s="134">
        <v>3</v>
      </c>
      <c r="Q158" s="134">
        <v>7.5</v>
      </c>
      <c r="R158" s="121"/>
      <c r="S158" s="121"/>
      <c r="T158" s="125"/>
      <c r="U158" s="174"/>
      <c r="V158" s="123">
        <v>1</v>
      </c>
      <c r="W158" s="114">
        <v>3</v>
      </c>
      <c r="X158" s="113">
        <f>COUNTIF($B$6:B158,B158)</f>
        <v>10</v>
      </c>
      <c r="Y158" s="113"/>
      <c r="Z158" s="123"/>
      <c r="AA158" s="1"/>
    </row>
    <row r="159" spans="1:27" x14ac:dyDescent="0.25">
      <c r="A159" s="115" t="s">
        <v>4502</v>
      </c>
      <c r="B159" s="116" t="s">
        <v>5083</v>
      </c>
      <c r="C159" s="117" t="s">
        <v>5128</v>
      </c>
      <c r="D159" s="118" t="s">
        <v>2416</v>
      </c>
      <c r="E159" s="118" t="s">
        <v>1735</v>
      </c>
      <c r="F159" s="118">
        <f t="shared" si="5"/>
        <v>5112</v>
      </c>
      <c r="G159" s="118"/>
      <c r="H159" s="119"/>
      <c r="I159" s="120" t="s">
        <v>36</v>
      </c>
      <c r="J159" s="127" t="s">
        <v>37</v>
      </c>
      <c r="K159" s="127" t="s">
        <v>3024</v>
      </c>
      <c r="L159" s="134" t="s">
        <v>2421</v>
      </c>
      <c r="M159" s="133">
        <v>3</v>
      </c>
      <c r="N159" s="134">
        <v>0</v>
      </c>
      <c r="O159" s="134">
        <v>3</v>
      </c>
      <c r="P159" s="134">
        <v>3</v>
      </c>
      <c r="Q159" s="134">
        <v>7.5</v>
      </c>
      <c r="R159" s="121"/>
      <c r="S159" s="121"/>
      <c r="T159" s="125"/>
      <c r="U159" s="174"/>
      <c r="V159" s="123">
        <v>1</v>
      </c>
      <c r="W159" s="114">
        <v>3</v>
      </c>
      <c r="X159" s="113">
        <f>COUNTIF($B$6:B159,B159)</f>
        <v>11</v>
      </c>
      <c r="Y159" s="113"/>
      <c r="Z159" s="123"/>
      <c r="AA159" s="1"/>
    </row>
    <row r="160" spans="1:27" x14ac:dyDescent="0.25">
      <c r="A160" s="115" t="s">
        <v>4502</v>
      </c>
      <c r="B160" s="116" t="s">
        <v>5083</v>
      </c>
      <c r="C160" s="117" t="s">
        <v>5128</v>
      </c>
      <c r="D160" s="118" t="s">
        <v>2416</v>
      </c>
      <c r="E160" s="118" t="s">
        <v>1735</v>
      </c>
      <c r="F160" s="118">
        <f t="shared" si="5"/>
        <v>5113</v>
      </c>
      <c r="G160" s="118"/>
      <c r="H160" s="119"/>
      <c r="I160" s="120" t="s">
        <v>38</v>
      </c>
      <c r="J160" s="127" t="s">
        <v>39</v>
      </c>
      <c r="K160" s="127" t="s">
        <v>3025</v>
      </c>
      <c r="L160" s="134" t="s">
        <v>2421</v>
      </c>
      <c r="M160" s="133">
        <v>3</v>
      </c>
      <c r="N160" s="134">
        <v>0</v>
      </c>
      <c r="O160" s="134">
        <v>3</v>
      </c>
      <c r="P160" s="134">
        <v>3</v>
      </c>
      <c r="Q160" s="134">
        <v>7.5</v>
      </c>
      <c r="R160" s="121"/>
      <c r="S160" s="121"/>
      <c r="T160" s="125"/>
      <c r="U160" s="174"/>
      <c r="V160" s="123">
        <v>1</v>
      </c>
      <c r="W160" s="114">
        <v>3</v>
      </c>
      <c r="X160" s="113">
        <f>COUNTIF($B$6:B160,B160)</f>
        <v>12</v>
      </c>
      <c r="Y160" s="113"/>
      <c r="Z160" s="123"/>
      <c r="AA160" s="1"/>
    </row>
    <row r="161" spans="1:27" x14ac:dyDescent="0.25">
      <c r="A161" s="115" t="s">
        <v>4502</v>
      </c>
      <c r="B161" s="116" t="s">
        <v>5083</v>
      </c>
      <c r="C161" s="117" t="s">
        <v>5128</v>
      </c>
      <c r="D161" s="118" t="s">
        <v>2416</v>
      </c>
      <c r="E161" s="118" t="s">
        <v>1735</v>
      </c>
      <c r="F161" s="118">
        <f t="shared" si="5"/>
        <v>5114</v>
      </c>
      <c r="G161" s="118"/>
      <c r="H161" s="119"/>
      <c r="I161" s="120" t="s">
        <v>40</v>
      </c>
      <c r="J161" s="127" t="s">
        <v>41</v>
      </c>
      <c r="K161" s="127" t="s">
        <v>3026</v>
      </c>
      <c r="L161" s="134" t="s">
        <v>2421</v>
      </c>
      <c r="M161" s="133">
        <v>3</v>
      </c>
      <c r="N161" s="134">
        <v>0</v>
      </c>
      <c r="O161" s="134">
        <v>3</v>
      </c>
      <c r="P161" s="134">
        <v>3</v>
      </c>
      <c r="Q161" s="134">
        <v>7.5</v>
      </c>
      <c r="R161" s="121"/>
      <c r="S161" s="121"/>
      <c r="T161" s="125"/>
      <c r="U161" s="174"/>
      <c r="V161" s="123">
        <v>1</v>
      </c>
      <c r="W161" s="114">
        <v>3</v>
      </c>
      <c r="X161" s="113">
        <f>COUNTIF($B$6:B161,B161)</f>
        <v>13</v>
      </c>
      <c r="Y161" s="113"/>
      <c r="Z161" s="123"/>
      <c r="AA161" s="1"/>
    </row>
    <row r="162" spans="1:27" x14ac:dyDescent="0.25">
      <c r="A162" s="115" t="s">
        <v>4502</v>
      </c>
      <c r="B162" s="116" t="s">
        <v>5083</v>
      </c>
      <c r="C162" s="117" t="s">
        <v>5128</v>
      </c>
      <c r="D162" s="118" t="s">
        <v>2416</v>
      </c>
      <c r="E162" s="118" t="s">
        <v>1735</v>
      </c>
      <c r="F162" s="118">
        <f t="shared" si="5"/>
        <v>5115</v>
      </c>
      <c r="G162" s="118"/>
      <c r="H162" s="119"/>
      <c r="I162" s="120" t="s">
        <v>42</v>
      </c>
      <c r="J162" s="127" t="s">
        <v>43</v>
      </c>
      <c r="K162" s="127" t="s">
        <v>3027</v>
      </c>
      <c r="L162" s="134" t="s">
        <v>2421</v>
      </c>
      <c r="M162" s="133">
        <v>3</v>
      </c>
      <c r="N162" s="134">
        <v>0</v>
      </c>
      <c r="O162" s="134">
        <v>3</v>
      </c>
      <c r="P162" s="134">
        <v>3</v>
      </c>
      <c r="Q162" s="134">
        <v>7.5</v>
      </c>
      <c r="R162" s="121"/>
      <c r="S162" s="121"/>
      <c r="T162" s="125"/>
      <c r="U162" s="174"/>
      <c r="V162" s="123">
        <v>1</v>
      </c>
      <c r="W162" s="114">
        <v>3</v>
      </c>
      <c r="X162" s="113">
        <f>COUNTIF($B$6:B162,B162)</f>
        <v>14</v>
      </c>
      <c r="Y162" s="113"/>
      <c r="Z162" s="123"/>
      <c r="AA162" s="1"/>
    </row>
    <row r="163" spans="1:27" x14ac:dyDescent="0.25">
      <c r="A163" s="115" t="s">
        <v>4502</v>
      </c>
      <c r="B163" s="116" t="s">
        <v>5083</v>
      </c>
      <c r="C163" s="117" t="s">
        <v>5128</v>
      </c>
      <c r="D163" s="118" t="s">
        <v>2416</v>
      </c>
      <c r="E163" s="118" t="s">
        <v>1735</v>
      </c>
      <c r="F163" s="118">
        <f t="shared" si="5"/>
        <v>5116</v>
      </c>
      <c r="G163" s="118"/>
      <c r="H163" s="119"/>
      <c r="I163" s="120" t="s">
        <v>44</v>
      </c>
      <c r="J163" s="127" t="s">
        <v>45</v>
      </c>
      <c r="K163" s="127" t="s">
        <v>3028</v>
      </c>
      <c r="L163" s="134" t="s">
        <v>2421</v>
      </c>
      <c r="M163" s="133">
        <v>3</v>
      </c>
      <c r="N163" s="134">
        <v>0</v>
      </c>
      <c r="O163" s="134">
        <v>3</v>
      </c>
      <c r="P163" s="134">
        <v>3</v>
      </c>
      <c r="Q163" s="134">
        <v>7.5</v>
      </c>
      <c r="R163" s="121"/>
      <c r="S163" s="121"/>
      <c r="T163" s="125"/>
      <c r="U163" s="174"/>
      <c r="V163" s="123">
        <v>1</v>
      </c>
      <c r="W163" s="114">
        <v>3</v>
      </c>
      <c r="X163" s="113">
        <f>COUNTIF($B$6:B163,B163)</f>
        <v>15</v>
      </c>
      <c r="Y163" s="113"/>
      <c r="Z163" s="123"/>
      <c r="AA163" s="1"/>
    </row>
    <row r="164" spans="1:27" x14ac:dyDescent="0.25">
      <c r="A164" s="115" t="s">
        <v>4502</v>
      </c>
      <c r="B164" s="116" t="s">
        <v>5083</v>
      </c>
      <c r="C164" s="117" t="s">
        <v>5128</v>
      </c>
      <c r="D164" s="118" t="s">
        <v>2416</v>
      </c>
      <c r="E164" s="118" t="s">
        <v>1735</v>
      </c>
      <c r="F164" s="118">
        <f t="shared" si="5"/>
        <v>5117</v>
      </c>
      <c r="G164" s="118"/>
      <c r="H164" s="119"/>
      <c r="I164" s="120" t="s">
        <v>46</v>
      </c>
      <c r="J164" s="127" t="s">
        <v>47</v>
      </c>
      <c r="K164" s="127" t="s">
        <v>3029</v>
      </c>
      <c r="L164" s="134" t="s">
        <v>2421</v>
      </c>
      <c r="M164" s="133">
        <v>3</v>
      </c>
      <c r="N164" s="134">
        <v>0</v>
      </c>
      <c r="O164" s="134">
        <v>3</v>
      </c>
      <c r="P164" s="134">
        <v>3</v>
      </c>
      <c r="Q164" s="134">
        <v>7.5</v>
      </c>
      <c r="R164" s="121"/>
      <c r="S164" s="121"/>
      <c r="T164" s="125"/>
      <c r="U164" s="174"/>
      <c r="V164" s="123">
        <v>1</v>
      </c>
      <c r="W164" s="114">
        <v>3</v>
      </c>
      <c r="X164" s="113">
        <f>COUNTIF($B$6:B164,B164)</f>
        <v>16</v>
      </c>
      <c r="Y164" s="113"/>
      <c r="Z164" s="123"/>
      <c r="AA164" s="1"/>
    </row>
    <row r="165" spans="1:27" x14ac:dyDescent="0.25">
      <c r="A165" s="115" t="s">
        <v>4502</v>
      </c>
      <c r="B165" s="116" t="s">
        <v>5083</v>
      </c>
      <c r="C165" s="117" t="s">
        <v>5128</v>
      </c>
      <c r="D165" s="118" t="s">
        <v>2416</v>
      </c>
      <c r="E165" s="118" t="s">
        <v>1735</v>
      </c>
      <c r="F165" s="118">
        <f t="shared" si="5"/>
        <v>5118</v>
      </c>
      <c r="G165" s="118"/>
      <c r="H165" s="119"/>
      <c r="I165" s="120" t="s">
        <v>48</v>
      </c>
      <c r="J165" s="127" t="s">
        <v>49</v>
      </c>
      <c r="K165" s="127" t="s">
        <v>3030</v>
      </c>
      <c r="L165" s="134" t="s">
        <v>2421</v>
      </c>
      <c r="M165" s="133">
        <v>3</v>
      </c>
      <c r="N165" s="134">
        <v>0</v>
      </c>
      <c r="O165" s="134">
        <v>3</v>
      </c>
      <c r="P165" s="134">
        <v>3</v>
      </c>
      <c r="Q165" s="134">
        <v>7.5</v>
      </c>
      <c r="R165" s="121"/>
      <c r="S165" s="121"/>
      <c r="T165" s="125"/>
      <c r="U165" s="174"/>
      <c r="V165" s="123">
        <v>1</v>
      </c>
      <c r="W165" s="114">
        <v>3</v>
      </c>
      <c r="X165" s="113">
        <f>COUNTIF($B$6:B165,B165)</f>
        <v>17</v>
      </c>
      <c r="Y165" s="113"/>
      <c r="Z165" s="123"/>
      <c r="AA165" s="1"/>
    </row>
    <row r="166" spans="1:27" x14ac:dyDescent="0.25">
      <c r="A166" s="115" t="s">
        <v>4502</v>
      </c>
      <c r="B166" s="116" t="s">
        <v>5083</v>
      </c>
      <c r="C166" s="117" t="s">
        <v>5128</v>
      </c>
      <c r="D166" s="118" t="s">
        <v>2416</v>
      </c>
      <c r="E166" s="118" t="s">
        <v>1735</v>
      </c>
      <c r="F166" s="118">
        <f t="shared" si="5"/>
        <v>5119</v>
      </c>
      <c r="G166" s="118"/>
      <c r="H166" s="119"/>
      <c r="I166" s="120" t="s">
        <v>50</v>
      </c>
      <c r="J166" s="127" t="s">
        <v>51</v>
      </c>
      <c r="K166" s="127" t="s">
        <v>3031</v>
      </c>
      <c r="L166" s="134" t="s">
        <v>2421</v>
      </c>
      <c r="M166" s="133">
        <v>3</v>
      </c>
      <c r="N166" s="134">
        <v>0</v>
      </c>
      <c r="O166" s="134">
        <v>3</v>
      </c>
      <c r="P166" s="134">
        <v>3</v>
      </c>
      <c r="Q166" s="134">
        <v>7.5</v>
      </c>
      <c r="R166" s="121"/>
      <c r="S166" s="121"/>
      <c r="T166" s="125"/>
      <c r="U166" s="174"/>
      <c r="V166" s="123">
        <v>1</v>
      </c>
      <c r="W166" s="114">
        <v>3</v>
      </c>
      <c r="X166" s="113">
        <f>COUNTIF($B$6:B166,B166)</f>
        <v>18</v>
      </c>
      <c r="Y166" s="113"/>
      <c r="Z166" s="123"/>
      <c r="AA166" s="1"/>
    </row>
    <row r="167" spans="1:27" x14ac:dyDescent="0.25">
      <c r="A167" s="115" t="s">
        <v>4502</v>
      </c>
      <c r="B167" s="116" t="s">
        <v>5083</v>
      </c>
      <c r="C167" s="117" t="s">
        <v>5128</v>
      </c>
      <c r="D167" s="118" t="s">
        <v>2416</v>
      </c>
      <c r="E167" s="118" t="s">
        <v>1735</v>
      </c>
      <c r="F167" s="118">
        <f t="shared" si="5"/>
        <v>5120</v>
      </c>
      <c r="G167" s="118"/>
      <c r="H167" s="119"/>
      <c r="I167" s="120" t="s">
        <v>52</v>
      </c>
      <c r="J167" s="127" t="s">
        <v>53</v>
      </c>
      <c r="K167" s="127" t="s">
        <v>3032</v>
      </c>
      <c r="L167" s="134" t="s">
        <v>2421</v>
      </c>
      <c r="M167" s="133">
        <v>3</v>
      </c>
      <c r="N167" s="134">
        <v>0</v>
      </c>
      <c r="O167" s="134">
        <v>3</v>
      </c>
      <c r="P167" s="134">
        <v>3</v>
      </c>
      <c r="Q167" s="134">
        <v>7.5</v>
      </c>
      <c r="R167" s="121"/>
      <c r="S167" s="121"/>
      <c r="T167" s="125"/>
      <c r="U167" s="174"/>
      <c r="V167" s="123">
        <v>1</v>
      </c>
      <c r="W167" s="114">
        <v>3</v>
      </c>
      <c r="X167" s="113">
        <f>COUNTIF($B$6:B167,B167)</f>
        <v>19</v>
      </c>
      <c r="Y167" s="113"/>
      <c r="Z167" s="123"/>
      <c r="AA167" s="1"/>
    </row>
    <row r="168" spans="1:27" x14ac:dyDescent="0.25">
      <c r="A168" s="115" t="s">
        <v>4502</v>
      </c>
      <c r="B168" s="116" t="s">
        <v>5083</v>
      </c>
      <c r="C168" s="117" t="s">
        <v>5128</v>
      </c>
      <c r="D168" s="118" t="s">
        <v>2416</v>
      </c>
      <c r="E168" s="118" t="s">
        <v>1735</v>
      </c>
      <c r="F168" s="118">
        <f t="shared" si="5"/>
        <v>5123</v>
      </c>
      <c r="G168" s="118"/>
      <c r="H168" s="119"/>
      <c r="I168" s="120" t="s">
        <v>56</v>
      </c>
      <c r="J168" s="127" t="s">
        <v>57</v>
      </c>
      <c r="K168" s="127" t="s">
        <v>3033</v>
      </c>
      <c r="L168" s="134" t="s">
        <v>2421</v>
      </c>
      <c r="M168" s="133">
        <v>3</v>
      </c>
      <c r="N168" s="134">
        <v>0</v>
      </c>
      <c r="O168" s="134">
        <v>3</v>
      </c>
      <c r="P168" s="134">
        <v>3</v>
      </c>
      <c r="Q168" s="134">
        <v>7.5</v>
      </c>
      <c r="R168" s="121"/>
      <c r="S168" s="121"/>
      <c r="T168" s="125"/>
      <c r="U168" s="174"/>
      <c r="V168" s="123">
        <v>1</v>
      </c>
      <c r="W168" s="114">
        <v>3</v>
      </c>
      <c r="X168" s="113">
        <f>COUNTIF($B$6:B168,B168)</f>
        <v>20</v>
      </c>
      <c r="Y168" s="113"/>
      <c r="Z168" s="123"/>
      <c r="AA168" s="1"/>
    </row>
    <row r="169" spans="1:27" x14ac:dyDescent="0.25">
      <c r="A169" s="115" t="s">
        <v>4502</v>
      </c>
      <c r="B169" s="116" t="s">
        <v>5083</v>
      </c>
      <c r="C169" s="117" t="s">
        <v>5128</v>
      </c>
      <c r="D169" s="118" t="s">
        <v>2416</v>
      </c>
      <c r="E169" s="118" t="s">
        <v>1735</v>
      </c>
      <c r="F169" s="118">
        <f t="shared" si="5"/>
        <v>5124</v>
      </c>
      <c r="G169" s="118"/>
      <c r="H169" s="119"/>
      <c r="I169" s="120" t="s">
        <v>58</v>
      </c>
      <c r="J169" s="127" t="s">
        <v>59</v>
      </c>
      <c r="K169" s="127" t="s">
        <v>3034</v>
      </c>
      <c r="L169" s="134" t="s">
        <v>2421</v>
      </c>
      <c r="M169" s="133">
        <v>3</v>
      </c>
      <c r="N169" s="134">
        <v>0</v>
      </c>
      <c r="O169" s="134">
        <v>3</v>
      </c>
      <c r="P169" s="134">
        <v>3</v>
      </c>
      <c r="Q169" s="134">
        <v>7.5</v>
      </c>
      <c r="R169" s="121"/>
      <c r="S169" s="121"/>
      <c r="T169" s="125"/>
      <c r="U169" s="174"/>
      <c r="V169" s="123">
        <v>1</v>
      </c>
      <c r="W169" s="114">
        <v>3</v>
      </c>
      <c r="X169" s="113">
        <f>COUNTIF($B$6:B169,B169)</f>
        <v>21</v>
      </c>
      <c r="Y169" s="113"/>
      <c r="Z169" s="123"/>
      <c r="AA169" s="1"/>
    </row>
    <row r="170" spans="1:27" x14ac:dyDescent="0.25">
      <c r="A170" s="115" t="s">
        <v>4502</v>
      </c>
      <c r="B170" s="116" t="s">
        <v>5083</v>
      </c>
      <c r="C170" s="117" t="s">
        <v>5128</v>
      </c>
      <c r="D170" s="118" t="s">
        <v>2416</v>
      </c>
      <c r="E170" s="118" t="s">
        <v>1735</v>
      </c>
      <c r="F170" s="118">
        <f t="shared" si="5"/>
        <v>5125</v>
      </c>
      <c r="G170" s="118"/>
      <c r="H170" s="119"/>
      <c r="I170" s="120" t="s">
        <v>60</v>
      </c>
      <c r="J170" s="121" t="s">
        <v>61</v>
      </c>
      <c r="K170" s="121" t="s">
        <v>3035</v>
      </c>
      <c r="L170" s="134" t="s">
        <v>2421</v>
      </c>
      <c r="M170" s="133">
        <v>3</v>
      </c>
      <c r="N170" s="134">
        <v>0</v>
      </c>
      <c r="O170" s="134">
        <v>3</v>
      </c>
      <c r="P170" s="134">
        <v>3</v>
      </c>
      <c r="Q170" s="134">
        <v>7.5</v>
      </c>
      <c r="R170" s="121"/>
      <c r="S170" s="121"/>
      <c r="T170" s="125"/>
      <c r="U170" s="174"/>
      <c r="V170" s="123">
        <v>1</v>
      </c>
      <c r="W170" s="114">
        <v>3</v>
      </c>
      <c r="X170" s="113">
        <f>COUNTIF($B$6:B170,B170)</f>
        <v>22</v>
      </c>
      <c r="Y170" s="113"/>
      <c r="Z170" s="123"/>
      <c r="AA170" s="1"/>
    </row>
    <row r="171" spans="1:27" x14ac:dyDescent="0.25">
      <c r="A171" s="115" t="s">
        <v>4502</v>
      </c>
      <c r="B171" s="116" t="s">
        <v>5083</v>
      </c>
      <c r="C171" s="117" t="s">
        <v>5128</v>
      </c>
      <c r="D171" s="118" t="s">
        <v>2416</v>
      </c>
      <c r="E171" s="118" t="s">
        <v>1735</v>
      </c>
      <c r="F171" s="118">
        <v>5126</v>
      </c>
      <c r="G171" s="118"/>
      <c r="H171" s="119"/>
      <c r="I171" s="120" t="s">
        <v>2434</v>
      </c>
      <c r="J171" s="121" t="s">
        <v>2437</v>
      </c>
      <c r="K171" s="121" t="s">
        <v>3036</v>
      </c>
      <c r="L171" s="134" t="s">
        <v>2421</v>
      </c>
      <c r="M171" s="133">
        <v>3</v>
      </c>
      <c r="N171" s="134">
        <v>0</v>
      </c>
      <c r="O171" s="134">
        <v>3</v>
      </c>
      <c r="P171" s="134">
        <v>3</v>
      </c>
      <c r="Q171" s="134">
        <v>7.5</v>
      </c>
      <c r="R171" s="121"/>
      <c r="S171" s="121"/>
      <c r="T171" s="125"/>
      <c r="U171" s="174"/>
      <c r="V171" s="123">
        <v>1</v>
      </c>
      <c r="W171" s="114">
        <v>3</v>
      </c>
      <c r="X171" s="113">
        <f>COUNTIF($B$6:B171,B171)</f>
        <v>23</v>
      </c>
      <c r="Y171" s="113"/>
      <c r="Z171" s="123"/>
      <c r="AA171" s="1"/>
    </row>
    <row r="172" spans="1:27" x14ac:dyDescent="0.25">
      <c r="A172" s="115" t="s">
        <v>4502</v>
      </c>
      <c r="B172" s="116" t="s">
        <v>5083</v>
      </c>
      <c r="C172" s="117" t="s">
        <v>5128</v>
      </c>
      <c r="D172" s="118" t="s">
        <v>2416</v>
      </c>
      <c r="E172" s="118" t="s">
        <v>1735</v>
      </c>
      <c r="F172" s="118">
        <v>5127</v>
      </c>
      <c r="G172" s="118"/>
      <c r="H172" s="119"/>
      <c r="I172" s="120" t="s">
        <v>2435</v>
      </c>
      <c r="J172" s="121" t="s">
        <v>2438</v>
      </c>
      <c r="K172" s="121" t="s">
        <v>3037</v>
      </c>
      <c r="L172" s="134" t="s">
        <v>2421</v>
      </c>
      <c r="M172" s="133">
        <v>3</v>
      </c>
      <c r="N172" s="134">
        <v>0</v>
      </c>
      <c r="O172" s="134">
        <v>3</v>
      </c>
      <c r="P172" s="134">
        <v>3</v>
      </c>
      <c r="Q172" s="134">
        <v>7.5</v>
      </c>
      <c r="R172" s="121"/>
      <c r="S172" s="121"/>
      <c r="T172" s="125"/>
      <c r="U172" s="174"/>
      <c r="V172" s="123">
        <v>1</v>
      </c>
      <c r="W172" s="114">
        <v>3</v>
      </c>
      <c r="X172" s="113">
        <f>COUNTIF($B$6:B172,B172)</f>
        <v>24</v>
      </c>
      <c r="Y172" s="113"/>
      <c r="Z172" s="123"/>
      <c r="AA172" s="1"/>
    </row>
    <row r="173" spans="1:27" x14ac:dyDescent="0.25">
      <c r="A173" s="115" t="s">
        <v>4502</v>
      </c>
      <c r="B173" s="116" t="s">
        <v>5083</v>
      </c>
      <c r="C173" s="117" t="s">
        <v>5128</v>
      </c>
      <c r="D173" s="118" t="s">
        <v>2416</v>
      </c>
      <c r="E173" s="118" t="s">
        <v>1735</v>
      </c>
      <c r="F173" s="118">
        <v>5128</v>
      </c>
      <c r="G173" s="118"/>
      <c r="H173" s="119"/>
      <c r="I173" s="120" t="s">
        <v>2436</v>
      </c>
      <c r="J173" s="121" t="s">
        <v>2439</v>
      </c>
      <c r="K173" s="121" t="s">
        <v>3038</v>
      </c>
      <c r="L173" s="134" t="s">
        <v>2421</v>
      </c>
      <c r="M173" s="133">
        <v>3</v>
      </c>
      <c r="N173" s="134">
        <v>0</v>
      </c>
      <c r="O173" s="134">
        <v>3</v>
      </c>
      <c r="P173" s="134">
        <v>3</v>
      </c>
      <c r="Q173" s="134">
        <v>7.5</v>
      </c>
      <c r="R173" s="121"/>
      <c r="S173" s="121"/>
      <c r="T173" s="125"/>
      <c r="U173" s="174"/>
      <c r="V173" s="123">
        <v>1</v>
      </c>
      <c r="W173" s="114">
        <v>3</v>
      </c>
      <c r="X173" s="113">
        <f>COUNTIF($B$6:B173,B173)</f>
        <v>25</v>
      </c>
      <c r="Y173" s="113"/>
      <c r="Z173" s="123"/>
      <c r="AA173" s="1"/>
    </row>
    <row r="174" spans="1:27" x14ac:dyDescent="0.25">
      <c r="A174" s="115" t="s">
        <v>4502</v>
      </c>
      <c r="B174" s="116" t="s">
        <v>5083</v>
      </c>
      <c r="C174" s="117" t="s">
        <v>5128</v>
      </c>
      <c r="D174" s="118" t="s">
        <v>2416</v>
      </c>
      <c r="E174" s="118" t="s">
        <v>1735</v>
      </c>
      <c r="F174" s="118">
        <v>5129</v>
      </c>
      <c r="G174" s="118"/>
      <c r="H174" s="119"/>
      <c r="I174" s="120" t="s">
        <v>2844</v>
      </c>
      <c r="J174" s="121" t="s">
        <v>2845</v>
      </c>
      <c r="K174" s="121" t="s">
        <v>4124</v>
      </c>
      <c r="L174" s="134" t="s">
        <v>2421</v>
      </c>
      <c r="M174" s="133">
        <v>3</v>
      </c>
      <c r="N174" s="134">
        <v>0</v>
      </c>
      <c r="O174" s="134">
        <v>3</v>
      </c>
      <c r="P174" s="134">
        <v>3</v>
      </c>
      <c r="Q174" s="134">
        <v>7.5</v>
      </c>
      <c r="R174" s="121"/>
      <c r="S174" s="121"/>
      <c r="T174" s="125"/>
      <c r="U174" s="174"/>
      <c r="V174" s="123">
        <v>1</v>
      </c>
      <c r="W174" s="114">
        <v>3</v>
      </c>
      <c r="X174" s="113">
        <f>COUNTIF($B$6:B174,B174)</f>
        <v>26</v>
      </c>
      <c r="Y174" s="113"/>
      <c r="Z174" s="123"/>
      <c r="AA174" s="1"/>
    </row>
    <row r="175" spans="1:27" x14ac:dyDescent="0.25">
      <c r="A175" s="115" t="s">
        <v>4502</v>
      </c>
      <c r="B175" s="116" t="s">
        <v>5083</v>
      </c>
      <c r="C175" s="117" t="s">
        <v>5128</v>
      </c>
      <c r="D175" s="118" t="s">
        <v>2416</v>
      </c>
      <c r="E175" s="118" t="s">
        <v>1735</v>
      </c>
      <c r="F175" s="118">
        <v>5130</v>
      </c>
      <c r="G175" s="118"/>
      <c r="H175" s="119"/>
      <c r="I175" s="120" t="s">
        <v>4302</v>
      </c>
      <c r="J175" s="121" t="s">
        <v>4303</v>
      </c>
      <c r="K175" s="121" t="s">
        <v>4304</v>
      </c>
      <c r="L175" s="134" t="s">
        <v>2421</v>
      </c>
      <c r="M175" s="133">
        <v>3</v>
      </c>
      <c r="N175" s="134">
        <v>0</v>
      </c>
      <c r="O175" s="134">
        <v>3</v>
      </c>
      <c r="P175" s="134">
        <v>3</v>
      </c>
      <c r="Q175" s="134">
        <v>7.5</v>
      </c>
      <c r="R175" s="121"/>
      <c r="S175" s="121"/>
      <c r="T175" s="125"/>
      <c r="U175" s="174"/>
      <c r="V175" s="123">
        <v>1</v>
      </c>
      <c r="W175" s="114">
        <v>3</v>
      </c>
      <c r="X175" s="113">
        <f>COUNTIF($B$6:B175,B175)</f>
        <v>27</v>
      </c>
      <c r="Y175" s="113"/>
      <c r="Z175" s="123"/>
      <c r="AA175" s="1"/>
    </row>
    <row r="176" spans="1:27" x14ac:dyDescent="0.25">
      <c r="A176" s="115" t="s">
        <v>4502</v>
      </c>
      <c r="B176" s="116" t="s">
        <v>5083</v>
      </c>
      <c r="C176" s="117" t="s">
        <v>5128</v>
      </c>
      <c r="D176" s="118" t="s">
        <v>2382</v>
      </c>
      <c r="E176" s="118" t="s">
        <v>1735</v>
      </c>
      <c r="F176" s="118">
        <f>VALUE(RIGHT(I176,4))</f>
        <v>8008</v>
      </c>
      <c r="G176" s="118"/>
      <c r="H176" s="119"/>
      <c r="I176" s="127" t="s">
        <v>72</v>
      </c>
      <c r="J176" s="127" t="s">
        <v>73</v>
      </c>
      <c r="K176" s="127" t="s">
        <v>3039</v>
      </c>
      <c r="L176" s="134" t="s">
        <v>2382</v>
      </c>
      <c r="M176" s="134">
        <v>4</v>
      </c>
      <c r="N176" s="134">
        <v>0</v>
      </c>
      <c r="O176" s="134">
        <v>0</v>
      </c>
      <c r="P176" s="134">
        <v>4</v>
      </c>
      <c r="Q176" s="134">
        <v>0</v>
      </c>
      <c r="R176" s="121" t="s">
        <v>126</v>
      </c>
      <c r="S176" s="121" t="s">
        <v>74</v>
      </c>
      <c r="T176" s="125"/>
      <c r="U176" s="174"/>
      <c r="V176" s="123">
        <v>1</v>
      </c>
      <c r="W176" s="114">
        <v>3</v>
      </c>
      <c r="X176" s="113">
        <f>COUNTIF($B$6:B176,B176)</f>
        <v>28</v>
      </c>
      <c r="Y176" s="113"/>
      <c r="Z176" s="123"/>
      <c r="AA176" s="1"/>
    </row>
    <row r="177" spans="1:27" x14ac:dyDescent="0.25">
      <c r="A177" s="115" t="s">
        <v>4502</v>
      </c>
      <c r="B177" s="116" t="s">
        <v>5083</v>
      </c>
      <c r="C177" s="117" t="s">
        <v>5128</v>
      </c>
      <c r="D177" s="118" t="s">
        <v>2382</v>
      </c>
      <c r="E177" s="118" t="s">
        <v>1735</v>
      </c>
      <c r="F177" s="118">
        <f>VALUE(RIGHT(I177,4))</f>
        <v>8009</v>
      </c>
      <c r="G177" s="118"/>
      <c r="H177" s="119"/>
      <c r="I177" s="127" t="s">
        <v>75</v>
      </c>
      <c r="J177" s="127" t="s">
        <v>76</v>
      </c>
      <c r="K177" s="127" t="s">
        <v>3040</v>
      </c>
      <c r="L177" s="134" t="s">
        <v>2382</v>
      </c>
      <c r="M177" s="134">
        <v>4</v>
      </c>
      <c r="N177" s="134">
        <v>0</v>
      </c>
      <c r="O177" s="134">
        <v>0</v>
      </c>
      <c r="P177" s="134">
        <v>4</v>
      </c>
      <c r="Q177" s="134">
        <v>0</v>
      </c>
      <c r="R177" s="121" t="s">
        <v>126</v>
      </c>
      <c r="S177" s="121" t="s">
        <v>74</v>
      </c>
      <c r="T177" s="125"/>
      <c r="U177" s="174"/>
      <c r="V177" s="123">
        <v>1</v>
      </c>
      <c r="W177" s="114">
        <v>3</v>
      </c>
      <c r="X177" s="113">
        <f>COUNTIF($B$6:B177,B177)</f>
        <v>29</v>
      </c>
      <c r="Y177" s="113"/>
      <c r="Z177" s="123"/>
      <c r="AA177" s="1"/>
    </row>
    <row r="178" spans="1:27" x14ac:dyDescent="0.25">
      <c r="A178" s="115" t="s">
        <v>4502</v>
      </c>
      <c r="B178" s="116" t="s">
        <v>5083</v>
      </c>
      <c r="C178" s="117" t="s">
        <v>5128</v>
      </c>
      <c r="D178" s="118" t="s">
        <v>2382</v>
      </c>
      <c r="E178" s="118" t="s">
        <v>1735</v>
      </c>
      <c r="F178" s="118">
        <f>VALUE(RIGHT(I178,4))</f>
        <v>8012</v>
      </c>
      <c r="G178" s="118"/>
      <c r="H178" s="119"/>
      <c r="I178" s="127" t="s">
        <v>80</v>
      </c>
      <c r="J178" s="121" t="s">
        <v>81</v>
      </c>
      <c r="K178" s="121" t="s">
        <v>3041</v>
      </c>
      <c r="L178" s="134" t="s">
        <v>2382</v>
      </c>
      <c r="M178" s="134">
        <v>4</v>
      </c>
      <c r="N178" s="134">
        <v>0</v>
      </c>
      <c r="O178" s="134">
        <v>0</v>
      </c>
      <c r="P178" s="134">
        <v>4</v>
      </c>
      <c r="Q178" s="134">
        <v>0</v>
      </c>
      <c r="R178" s="121" t="s">
        <v>63</v>
      </c>
      <c r="S178" s="121" t="s">
        <v>82</v>
      </c>
      <c r="T178" s="125"/>
      <c r="U178" s="174"/>
      <c r="V178" s="123">
        <v>1</v>
      </c>
      <c r="W178" s="114">
        <v>3</v>
      </c>
      <c r="X178" s="113">
        <f>COUNTIF($B$6:B178,B178)</f>
        <v>30</v>
      </c>
      <c r="Y178" s="113"/>
      <c r="Z178" s="123"/>
      <c r="AA178" s="1"/>
    </row>
    <row r="179" spans="1:27" x14ac:dyDescent="0.25">
      <c r="A179" s="115" t="s">
        <v>4502</v>
      </c>
      <c r="B179" s="116" t="s">
        <v>5083</v>
      </c>
      <c r="C179" s="117" t="s">
        <v>5128</v>
      </c>
      <c r="D179" s="118" t="s">
        <v>2382</v>
      </c>
      <c r="E179" s="118" t="s">
        <v>1735</v>
      </c>
      <c r="F179" s="118">
        <f>VALUE(RIGHT(I179,4))</f>
        <v>8013</v>
      </c>
      <c r="G179" s="118"/>
      <c r="H179" s="119"/>
      <c r="I179" s="127" t="s">
        <v>4305</v>
      </c>
      <c r="J179" s="121" t="s">
        <v>4306</v>
      </c>
      <c r="K179" s="121" t="s">
        <v>4307</v>
      </c>
      <c r="L179" s="134" t="s">
        <v>2382</v>
      </c>
      <c r="M179" s="134">
        <v>4</v>
      </c>
      <c r="N179" s="134">
        <v>0</v>
      </c>
      <c r="O179" s="134">
        <v>0</v>
      </c>
      <c r="P179" s="134">
        <v>4</v>
      </c>
      <c r="Q179" s="134">
        <v>0</v>
      </c>
      <c r="R179" s="121" t="s">
        <v>83</v>
      </c>
      <c r="S179" s="181" t="s">
        <v>4312</v>
      </c>
      <c r="T179" s="125"/>
      <c r="U179" s="174"/>
      <c r="V179" s="123">
        <v>1</v>
      </c>
      <c r="W179" s="114">
        <v>3</v>
      </c>
      <c r="X179" s="113">
        <f>COUNTIF($B$6:B179,B179)</f>
        <v>31</v>
      </c>
      <c r="Y179" s="113"/>
      <c r="Z179" s="123"/>
      <c r="AA179" s="1"/>
    </row>
    <row r="180" spans="1:27" x14ac:dyDescent="0.25">
      <c r="A180" s="115" t="s">
        <v>4502</v>
      </c>
      <c r="B180" s="116" t="s">
        <v>5083</v>
      </c>
      <c r="C180" s="117" t="s">
        <v>5128</v>
      </c>
      <c r="D180" s="118" t="s">
        <v>2382</v>
      </c>
      <c r="E180" s="118" t="s">
        <v>1735</v>
      </c>
      <c r="F180" s="118">
        <v>8014</v>
      </c>
      <c r="G180" s="118"/>
      <c r="H180" s="119"/>
      <c r="I180" s="127" t="s">
        <v>4517</v>
      </c>
      <c r="J180" s="141" t="s">
        <v>4518</v>
      </c>
      <c r="K180" s="141" t="s">
        <v>4519</v>
      </c>
      <c r="L180" s="134" t="s">
        <v>2382</v>
      </c>
      <c r="M180" s="134">
        <v>4</v>
      </c>
      <c r="N180" s="134">
        <v>0</v>
      </c>
      <c r="O180" s="134">
        <v>0</v>
      </c>
      <c r="P180" s="134">
        <v>4</v>
      </c>
      <c r="Q180" s="134">
        <v>0</v>
      </c>
      <c r="R180" s="121" t="s">
        <v>63</v>
      </c>
      <c r="S180" s="121" t="s">
        <v>82</v>
      </c>
      <c r="T180" s="125">
        <v>28</v>
      </c>
      <c r="U180" s="174"/>
      <c r="V180" s="123">
        <v>1</v>
      </c>
      <c r="W180" s="114">
        <v>3</v>
      </c>
      <c r="X180" s="113">
        <f>COUNTIF($B$6:B180,B180)</f>
        <v>32</v>
      </c>
      <c r="Y180" s="113"/>
      <c r="Z180" s="123"/>
      <c r="AA180" s="1"/>
    </row>
    <row r="181" spans="1:27" x14ac:dyDescent="0.25">
      <c r="A181" s="115" t="s">
        <v>4502</v>
      </c>
      <c r="B181" s="116" t="s">
        <v>5083</v>
      </c>
      <c r="C181" s="117" t="s">
        <v>5128</v>
      </c>
      <c r="D181" s="118" t="s">
        <v>2382</v>
      </c>
      <c r="E181" s="118" t="s">
        <v>1735</v>
      </c>
      <c r="F181" s="118">
        <v>8015</v>
      </c>
      <c r="G181" s="118"/>
      <c r="H181" s="119"/>
      <c r="I181" s="127" t="s">
        <v>4581</v>
      </c>
      <c r="J181" s="141" t="s">
        <v>4582</v>
      </c>
      <c r="K181" s="141" t="s">
        <v>4583</v>
      </c>
      <c r="L181" s="134" t="s">
        <v>2382</v>
      </c>
      <c r="M181" s="134">
        <v>4</v>
      </c>
      <c r="N181" s="134">
        <v>0</v>
      </c>
      <c r="O181" s="134">
        <v>0</v>
      </c>
      <c r="P181" s="134">
        <v>4</v>
      </c>
      <c r="Q181" s="134">
        <v>0</v>
      </c>
      <c r="R181" s="121" t="s">
        <v>83</v>
      </c>
      <c r="S181" s="121" t="s">
        <v>4312</v>
      </c>
      <c r="T181" s="125">
        <v>29</v>
      </c>
      <c r="U181" s="174"/>
      <c r="V181" s="123">
        <v>1</v>
      </c>
      <c r="W181" s="114">
        <v>3</v>
      </c>
      <c r="X181" s="113">
        <f>COUNTIF($B$6:B181,B181)</f>
        <v>33</v>
      </c>
      <c r="Y181" s="113"/>
      <c r="Z181" s="123"/>
      <c r="AA181" s="1"/>
    </row>
    <row r="182" spans="1:27" x14ac:dyDescent="0.25">
      <c r="A182" s="115" t="s">
        <v>4502</v>
      </c>
      <c r="B182" s="116" t="s">
        <v>5083</v>
      </c>
      <c r="C182" s="117" t="s">
        <v>5128</v>
      </c>
      <c r="D182" s="118" t="s">
        <v>2382</v>
      </c>
      <c r="E182" s="118" t="s">
        <v>1735</v>
      </c>
      <c r="F182" s="118">
        <v>8016</v>
      </c>
      <c r="G182" s="118"/>
      <c r="H182" s="119"/>
      <c r="I182" s="127" t="s">
        <v>5686</v>
      </c>
      <c r="J182" s="141" t="s">
        <v>5688</v>
      </c>
      <c r="K182" s="141" t="s">
        <v>5689</v>
      </c>
      <c r="L182" s="134" t="s">
        <v>2382</v>
      </c>
      <c r="M182" s="134">
        <v>4</v>
      </c>
      <c r="N182" s="134">
        <v>0</v>
      </c>
      <c r="O182" s="134">
        <v>0</v>
      </c>
      <c r="P182" s="134">
        <v>4</v>
      </c>
      <c r="Q182" s="134">
        <v>0</v>
      </c>
      <c r="R182" s="121" t="s">
        <v>83</v>
      </c>
      <c r="S182" s="121" t="s">
        <v>5291</v>
      </c>
      <c r="T182" s="125">
        <v>37</v>
      </c>
      <c r="U182" s="174"/>
      <c r="V182" s="123">
        <v>1</v>
      </c>
      <c r="W182" s="114">
        <v>3</v>
      </c>
      <c r="X182" s="113"/>
      <c r="Y182" s="113"/>
      <c r="Z182" s="123"/>
      <c r="AA182" s="1"/>
    </row>
    <row r="183" spans="1:27" x14ac:dyDescent="0.25">
      <c r="A183" s="115" t="s">
        <v>4502</v>
      </c>
      <c r="B183" s="116" t="s">
        <v>5083</v>
      </c>
      <c r="C183" s="117" t="s">
        <v>5128</v>
      </c>
      <c r="D183" s="118" t="s">
        <v>2382</v>
      </c>
      <c r="E183" s="118" t="s">
        <v>1735</v>
      </c>
      <c r="F183" s="118">
        <v>8017</v>
      </c>
      <c r="G183" s="118"/>
      <c r="H183" s="119"/>
      <c r="I183" s="127" t="s">
        <v>5687</v>
      </c>
      <c r="J183" s="141" t="s">
        <v>5690</v>
      </c>
      <c r="K183" s="141" t="s">
        <v>5691</v>
      </c>
      <c r="L183" s="134" t="s">
        <v>2382</v>
      </c>
      <c r="M183" s="134">
        <v>4</v>
      </c>
      <c r="N183" s="134">
        <v>0</v>
      </c>
      <c r="O183" s="134">
        <v>0</v>
      </c>
      <c r="P183" s="134">
        <v>4</v>
      </c>
      <c r="Q183" s="134">
        <v>0</v>
      </c>
      <c r="R183" s="121" t="s">
        <v>83</v>
      </c>
      <c r="S183" s="121" t="s">
        <v>5291</v>
      </c>
      <c r="T183" s="125">
        <v>37</v>
      </c>
      <c r="U183" s="174"/>
      <c r="V183" s="123">
        <v>1</v>
      </c>
      <c r="W183" s="114">
        <v>3</v>
      </c>
      <c r="X183" s="113"/>
      <c r="Y183" s="113"/>
      <c r="Z183" s="123"/>
      <c r="AA183" s="1"/>
    </row>
    <row r="184" spans="1:27" x14ac:dyDescent="0.25">
      <c r="A184" s="105" t="s">
        <v>4502</v>
      </c>
      <c r="B184" s="106" t="s">
        <v>5084</v>
      </c>
      <c r="C184" s="107" t="s">
        <v>5128</v>
      </c>
      <c r="D184" s="107" t="s">
        <v>4510</v>
      </c>
      <c r="E184" s="107" t="s">
        <v>4488</v>
      </c>
      <c r="F184" s="107" t="s">
        <v>4488</v>
      </c>
      <c r="G184" s="107" t="s">
        <v>2427</v>
      </c>
      <c r="H184" s="111"/>
      <c r="I184" s="108" t="s">
        <v>5084</v>
      </c>
      <c r="J184" s="106"/>
      <c r="K184" s="106"/>
      <c r="L184" s="109" t="s">
        <v>2</v>
      </c>
      <c r="M184" s="106"/>
      <c r="N184" s="106"/>
      <c r="O184" s="106"/>
      <c r="P184" s="106"/>
      <c r="Q184" s="107"/>
      <c r="R184" s="106"/>
      <c r="S184" s="106"/>
      <c r="T184" s="114"/>
      <c r="U184" s="113" t="s">
        <v>2423</v>
      </c>
      <c r="V184" s="114"/>
      <c r="W184" s="114">
        <v>3</v>
      </c>
      <c r="X184" s="113">
        <f>COUNTIF($B$6:B184,B184)</f>
        <v>1</v>
      </c>
      <c r="Y184" s="113"/>
      <c r="Z184" s="114" t="b">
        <f>I184=B184</f>
        <v>1</v>
      </c>
      <c r="AA184" s="1"/>
    </row>
    <row r="185" spans="1:27" x14ac:dyDescent="0.25">
      <c r="A185" s="115" t="s">
        <v>4502</v>
      </c>
      <c r="B185" s="116" t="s">
        <v>5084</v>
      </c>
      <c r="C185" s="117" t="s">
        <v>5128</v>
      </c>
      <c r="D185" s="118" t="s">
        <v>11</v>
      </c>
      <c r="E185" s="118" t="s">
        <v>1736</v>
      </c>
      <c r="F185" s="118">
        <f t="shared" ref="F185:F203" si="6">VALUE(RIGHT(I185,4))</f>
        <v>5000</v>
      </c>
      <c r="G185" s="125" t="s">
        <v>5562</v>
      </c>
      <c r="H185" s="119"/>
      <c r="I185" s="120" t="s">
        <v>86</v>
      </c>
      <c r="J185" s="121" t="s">
        <v>11</v>
      </c>
      <c r="K185" s="121" t="s">
        <v>3015</v>
      </c>
      <c r="L185" s="126" t="s">
        <v>2422</v>
      </c>
      <c r="M185" s="133">
        <v>0</v>
      </c>
      <c r="N185" s="134">
        <v>1</v>
      </c>
      <c r="O185" s="134">
        <v>0</v>
      </c>
      <c r="P185" s="134">
        <v>1</v>
      </c>
      <c r="Q185" s="134">
        <v>60</v>
      </c>
      <c r="R185" s="121"/>
      <c r="S185" s="124" t="s">
        <v>2896</v>
      </c>
      <c r="T185" s="125"/>
      <c r="U185" s="174"/>
      <c r="V185" s="123">
        <v>1</v>
      </c>
      <c r="W185" s="114">
        <v>3</v>
      </c>
      <c r="X185" s="113">
        <f>COUNTIF($B$6:B185,B185)</f>
        <v>2</v>
      </c>
      <c r="Y185" s="113"/>
      <c r="Z185" s="123"/>
      <c r="AA185" s="1"/>
    </row>
    <row r="186" spans="1:27" x14ac:dyDescent="0.25">
      <c r="A186" s="115" t="s">
        <v>4502</v>
      </c>
      <c r="B186" s="116" t="s">
        <v>5084</v>
      </c>
      <c r="C186" s="117" t="s">
        <v>5128</v>
      </c>
      <c r="D186" s="118" t="s">
        <v>2415</v>
      </c>
      <c r="E186" s="118" t="s">
        <v>1736</v>
      </c>
      <c r="F186" s="118">
        <f t="shared" si="6"/>
        <v>5001</v>
      </c>
      <c r="G186" s="125" t="s">
        <v>5563</v>
      </c>
      <c r="H186" s="119"/>
      <c r="I186" s="120" t="s">
        <v>87</v>
      </c>
      <c r="J186" s="121" t="s">
        <v>13</v>
      </c>
      <c r="K186" s="121" t="s">
        <v>3016</v>
      </c>
      <c r="L186" s="126" t="s">
        <v>2422</v>
      </c>
      <c r="M186" s="134">
        <v>0</v>
      </c>
      <c r="N186" s="134">
        <v>2</v>
      </c>
      <c r="O186" s="134">
        <v>0</v>
      </c>
      <c r="P186" s="134">
        <v>2</v>
      </c>
      <c r="Q186" s="134">
        <v>7.5</v>
      </c>
      <c r="R186" s="121"/>
      <c r="S186" s="124" t="s">
        <v>2896</v>
      </c>
      <c r="T186" s="125"/>
      <c r="U186" s="174"/>
      <c r="V186" s="123">
        <v>1</v>
      </c>
      <c r="W186" s="114">
        <v>3</v>
      </c>
      <c r="X186" s="113">
        <f>COUNTIF($B$6:B186,B186)</f>
        <v>3</v>
      </c>
      <c r="Y186" s="113"/>
      <c r="Z186" s="123"/>
      <c r="AA186" s="1"/>
    </row>
    <row r="187" spans="1:27" x14ac:dyDescent="0.25">
      <c r="A187" s="115" t="s">
        <v>4502</v>
      </c>
      <c r="B187" s="116" t="s">
        <v>5084</v>
      </c>
      <c r="C187" s="117" t="s">
        <v>5128</v>
      </c>
      <c r="D187" s="118" t="s">
        <v>2416</v>
      </c>
      <c r="E187" s="118" t="s">
        <v>2386</v>
      </c>
      <c r="F187" s="118">
        <f t="shared" si="6"/>
        <v>5050</v>
      </c>
      <c r="G187" s="118" t="s">
        <v>16</v>
      </c>
      <c r="H187" s="119"/>
      <c r="I187" s="120" t="s">
        <v>2571</v>
      </c>
      <c r="J187" s="121" t="s">
        <v>15</v>
      </c>
      <c r="K187" s="121" t="s">
        <v>3017</v>
      </c>
      <c r="L187" s="126" t="s">
        <v>2420</v>
      </c>
      <c r="M187" s="133">
        <v>3</v>
      </c>
      <c r="N187" s="134">
        <v>0</v>
      </c>
      <c r="O187" s="134">
        <v>3</v>
      </c>
      <c r="P187" s="134">
        <v>3</v>
      </c>
      <c r="Q187" s="134">
        <v>7.5</v>
      </c>
      <c r="R187" s="121"/>
      <c r="S187" s="121"/>
      <c r="T187" s="125"/>
      <c r="U187" s="174"/>
      <c r="V187" s="123">
        <v>1</v>
      </c>
      <c r="W187" s="114">
        <v>3</v>
      </c>
      <c r="X187" s="113">
        <f>COUNTIF($B$6:B187,B187)</f>
        <v>4</v>
      </c>
      <c r="Y187" s="118" t="s">
        <v>228</v>
      </c>
      <c r="Z187" s="123"/>
      <c r="AA187" s="1"/>
    </row>
    <row r="188" spans="1:27" x14ac:dyDescent="0.25">
      <c r="A188" s="115" t="s">
        <v>4502</v>
      </c>
      <c r="B188" s="116" t="s">
        <v>5084</v>
      </c>
      <c r="C188" s="117" t="s">
        <v>5128</v>
      </c>
      <c r="D188" s="118" t="s">
        <v>2416</v>
      </c>
      <c r="E188" s="118" t="s">
        <v>1736</v>
      </c>
      <c r="F188" s="118">
        <f t="shared" si="6"/>
        <v>5051</v>
      </c>
      <c r="G188" s="118" t="s">
        <v>19</v>
      </c>
      <c r="H188" s="119"/>
      <c r="I188" s="120" t="s">
        <v>88</v>
      </c>
      <c r="J188" s="121" t="s">
        <v>89</v>
      </c>
      <c r="K188" s="121" t="s">
        <v>3042</v>
      </c>
      <c r="L188" s="126" t="s">
        <v>2420</v>
      </c>
      <c r="M188" s="133">
        <v>3</v>
      </c>
      <c r="N188" s="134">
        <v>0</v>
      </c>
      <c r="O188" s="134">
        <v>3</v>
      </c>
      <c r="P188" s="134">
        <v>3</v>
      </c>
      <c r="Q188" s="134">
        <v>7.5</v>
      </c>
      <c r="R188" s="121"/>
      <c r="S188" s="121"/>
      <c r="T188" s="125"/>
      <c r="U188" s="174"/>
      <c r="V188" s="123">
        <v>1</v>
      </c>
      <c r="W188" s="114">
        <v>3</v>
      </c>
      <c r="X188" s="113">
        <f>COUNTIF($B$6:B188,B188)</f>
        <v>5</v>
      </c>
      <c r="Y188" s="113"/>
      <c r="Z188" s="123"/>
      <c r="AA188" s="1"/>
    </row>
    <row r="189" spans="1:27" x14ac:dyDescent="0.25">
      <c r="A189" s="115" t="s">
        <v>4502</v>
      </c>
      <c r="B189" s="116" t="s">
        <v>5084</v>
      </c>
      <c r="C189" s="117" t="s">
        <v>5128</v>
      </c>
      <c r="D189" s="118" t="s">
        <v>2416</v>
      </c>
      <c r="E189" s="118" t="s">
        <v>1736</v>
      </c>
      <c r="F189" s="118">
        <f t="shared" si="6"/>
        <v>5100</v>
      </c>
      <c r="G189" s="118"/>
      <c r="H189" s="119"/>
      <c r="I189" s="120" t="s">
        <v>90</v>
      </c>
      <c r="J189" s="121" t="s">
        <v>91</v>
      </c>
      <c r="K189" s="121" t="s">
        <v>3043</v>
      </c>
      <c r="L189" s="134" t="s">
        <v>2421</v>
      </c>
      <c r="M189" s="133">
        <v>3</v>
      </c>
      <c r="N189" s="134">
        <v>0</v>
      </c>
      <c r="O189" s="134">
        <v>3</v>
      </c>
      <c r="P189" s="134">
        <v>3</v>
      </c>
      <c r="Q189" s="134">
        <v>7.5</v>
      </c>
      <c r="R189" s="121"/>
      <c r="S189" s="121"/>
      <c r="T189" s="125"/>
      <c r="U189" s="174"/>
      <c r="V189" s="123">
        <v>1</v>
      </c>
      <c r="W189" s="114">
        <v>3</v>
      </c>
      <c r="X189" s="113">
        <f>COUNTIF($B$6:B189,B189)</f>
        <v>6</v>
      </c>
      <c r="Y189" s="113"/>
      <c r="Z189" s="123"/>
      <c r="AA189" s="1"/>
    </row>
    <row r="190" spans="1:27" x14ac:dyDescent="0.25">
      <c r="A190" s="115" t="s">
        <v>4502</v>
      </c>
      <c r="B190" s="116" t="s">
        <v>5084</v>
      </c>
      <c r="C190" s="117" t="s">
        <v>5128</v>
      </c>
      <c r="D190" s="118" t="s">
        <v>2416</v>
      </c>
      <c r="E190" s="118" t="s">
        <v>1736</v>
      </c>
      <c r="F190" s="118">
        <f t="shared" si="6"/>
        <v>5101</v>
      </c>
      <c r="G190" s="118"/>
      <c r="H190" s="119"/>
      <c r="I190" s="120" t="s">
        <v>92</v>
      </c>
      <c r="J190" s="121" t="s">
        <v>93</v>
      </c>
      <c r="K190" s="121" t="s">
        <v>3044</v>
      </c>
      <c r="L190" s="134" t="s">
        <v>2421</v>
      </c>
      <c r="M190" s="133">
        <v>3</v>
      </c>
      <c r="N190" s="134">
        <v>0</v>
      </c>
      <c r="O190" s="134">
        <v>3</v>
      </c>
      <c r="P190" s="134">
        <v>3</v>
      </c>
      <c r="Q190" s="134">
        <v>7.5</v>
      </c>
      <c r="R190" s="121"/>
      <c r="S190" s="121"/>
      <c r="T190" s="125"/>
      <c r="U190" s="174"/>
      <c r="V190" s="123">
        <v>1</v>
      </c>
      <c r="W190" s="114">
        <v>3</v>
      </c>
      <c r="X190" s="113">
        <f>COUNTIF($B$6:B190,B190)</f>
        <v>7</v>
      </c>
      <c r="Y190" s="113"/>
      <c r="Z190" s="123"/>
      <c r="AA190" s="1"/>
    </row>
    <row r="191" spans="1:27" x14ac:dyDescent="0.25">
      <c r="A191" s="115" t="s">
        <v>4502</v>
      </c>
      <c r="B191" s="116" t="s">
        <v>5084</v>
      </c>
      <c r="C191" s="117" t="s">
        <v>5128</v>
      </c>
      <c r="D191" s="118" t="s">
        <v>2416</v>
      </c>
      <c r="E191" s="118" t="s">
        <v>1736</v>
      </c>
      <c r="F191" s="118">
        <f t="shared" si="6"/>
        <v>5102</v>
      </c>
      <c r="G191" s="118"/>
      <c r="H191" s="119"/>
      <c r="I191" s="120" t="s">
        <v>94</v>
      </c>
      <c r="J191" s="121" t="s">
        <v>95</v>
      </c>
      <c r="K191" s="121" t="s">
        <v>3045</v>
      </c>
      <c r="L191" s="134" t="s">
        <v>2421</v>
      </c>
      <c r="M191" s="133">
        <v>3</v>
      </c>
      <c r="N191" s="134">
        <v>0</v>
      </c>
      <c r="O191" s="134">
        <v>3</v>
      </c>
      <c r="P191" s="134">
        <v>3</v>
      </c>
      <c r="Q191" s="134">
        <v>7.5</v>
      </c>
      <c r="R191" s="121"/>
      <c r="S191" s="121"/>
      <c r="T191" s="125"/>
      <c r="U191" s="174"/>
      <c r="V191" s="123">
        <v>1</v>
      </c>
      <c r="W191" s="114">
        <v>3</v>
      </c>
      <c r="X191" s="113">
        <f>COUNTIF($B$6:B191,B191)</f>
        <v>8</v>
      </c>
      <c r="Y191" s="113"/>
      <c r="Z191" s="123"/>
      <c r="AA191" s="1"/>
    </row>
    <row r="192" spans="1:27" x14ac:dyDescent="0.25">
      <c r="A192" s="115" t="s">
        <v>4502</v>
      </c>
      <c r="B192" s="116" t="s">
        <v>5084</v>
      </c>
      <c r="C192" s="117" t="s">
        <v>5128</v>
      </c>
      <c r="D192" s="118" t="s">
        <v>2416</v>
      </c>
      <c r="E192" s="118" t="s">
        <v>1736</v>
      </c>
      <c r="F192" s="118">
        <f t="shared" si="6"/>
        <v>5103</v>
      </c>
      <c r="G192" s="118"/>
      <c r="H192" s="119"/>
      <c r="I192" s="120" t="s">
        <v>96</v>
      </c>
      <c r="J192" s="121" t="s">
        <v>97</v>
      </c>
      <c r="K192" s="121" t="s">
        <v>3046</v>
      </c>
      <c r="L192" s="134" t="s">
        <v>2421</v>
      </c>
      <c r="M192" s="133">
        <v>3</v>
      </c>
      <c r="N192" s="134">
        <v>0</v>
      </c>
      <c r="O192" s="134">
        <v>3</v>
      </c>
      <c r="P192" s="134">
        <v>3</v>
      </c>
      <c r="Q192" s="134">
        <v>7.5</v>
      </c>
      <c r="R192" s="121"/>
      <c r="S192" s="121"/>
      <c r="T192" s="125"/>
      <c r="U192" s="174"/>
      <c r="V192" s="123">
        <v>1</v>
      </c>
      <c r="W192" s="114">
        <v>3</v>
      </c>
      <c r="X192" s="113">
        <f>COUNTIF($B$6:B192,B192)</f>
        <v>9</v>
      </c>
      <c r="Y192" s="113"/>
      <c r="Z192" s="123"/>
      <c r="AA192" s="1"/>
    </row>
    <row r="193" spans="1:27" x14ac:dyDescent="0.25">
      <c r="A193" s="115" t="s">
        <v>4502</v>
      </c>
      <c r="B193" s="116" t="s">
        <v>5084</v>
      </c>
      <c r="C193" s="117" t="s">
        <v>5128</v>
      </c>
      <c r="D193" s="118" t="s">
        <v>2416</v>
      </c>
      <c r="E193" s="118" t="s">
        <v>1736</v>
      </c>
      <c r="F193" s="118">
        <f t="shared" si="6"/>
        <v>5104</v>
      </c>
      <c r="G193" s="118"/>
      <c r="H193" s="119"/>
      <c r="I193" s="120" t="s">
        <v>98</v>
      </c>
      <c r="J193" s="121" t="s">
        <v>99</v>
      </c>
      <c r="K193" s="121" t="s">
        <v>3047</v>
      </c>
      <c r="L193" s="134" t="s">
        <v>2421</v>
      </c>
      <c r="M193" s="133">
        <v>3</v>
      </c>
      <c r="N193" s="134">
        <v>0</v>
      </c>
      <c r="O193" s="134">
        <v>3</v>
      </c>
      <c r="P193" s="134">
        <v>3</v>
      </c>
      <c r="Q193" s="134">
        <v>7.5</v>
      </c>
      <c r="R193" s="121"/>
      <c r="S193" s="121"/>
      <c r="T193" s="125"/>
      <c r="U193" s="174"/>
      <c r="V193" s="123">
        <v>1</v>
      </c>
      <c r="W193" s="114">
        <v>3</v>
      </c>
      <c r="X193" s="113">
        <f>COUNTIF($B$6:B193,B193)</f>
        <v>10</v>
      </c>
      <c r="Y193" s="113"/>
      <c r="Z193" s="123"/>
      <c r="AA193" s="1"/>
    </row>
    <row r="194" spans="1:27" x14ac:dyDescent="0.25">
      <c r="A194" s="115" t="s">
        <v>4502</v>
      </c>
      <c r="B194" s="116" t="s">
        <v>5084</v>
      </c>
      <c r="C194" s="117" t="s">
        <v>5128</v>
      </c>
      <c r="D194" s="118" t="s">
        <v>2416</v>
      </c>
      <c r="E194" s="118" t="s">
        <v>1736</v>
      </c>
      <c r="F194" s="118">
        <f t="shared" si="6"/>
        <v>5105</v>
      </c>
      <c r="G194" s="118"/>
      <c r="H194" s="119"/>
      <c r="I194" s="120" t="s">
        <v>100</v>
      </c>
      <c r="J194" s="121" t="s">
        <v>101</v>
      </c>
      <c r="K194" s="121" t="s">
        <v>3048</v>
      </c>
      <c r="L194" s="134" t="s">
        <v>2421</v>
      </c>
      <c r="M194" s="133">
        <v>3</v>
      </c>
      <c r="N194" s="134">
        <v>0</v>
      </c>
      <c r="O194" s="134">
        <v>3</v>
      </c>
      <c r="P194" s="134">
        <v>3</v>
      </c>
      <c r="Q194" s="134">
        <v>7.5</v>
      </c>
      <c r="R194" s="121"/>
      <c r="S194" s="121"/>
      <c r="T194" s="125"/>
      <c r="U194" s="174"/>
      <c r="V194" s="123">
        <v>1</v>
      </c>
      <c r="W194" s="114">
        <v>3</v>
      </c>
      <c r="X194" s="113">
        <f>COUNTIF($B$6:B194,B194)</f>
        <v>11</v>
      </c>
      <c r="Y194" s="113"/>
      <c r="Z194" s="123"/>
      <c r="AA194" s="1"/>
    </row>
    <row r="195" spans="1:27" x14ac:dyDescent="0.25">
      <c r="A195" s="115" t="s">
        <v>4502</v>
      </c>
      <c r="B195" s="116" t="s">
        <v>5084</v>
      </c>
      <c r="C195" s="117" t="s">
        <v>5128</v>
      </c>
      <c r="D195" s="118" t="s">
        <v>2416</v>
      </c>
      <c r="E195" s="118" t="s">
        <v>1736</v>
      </c>
      <c r="F195" s="118">
        <f t="shared" si="6"/>
        <v>5106</v>
      </c>
      <c r="G195" s="118"/>
      <c r="H195" s="119"/>
      <c r="I195" s="120" t="s">
        <v>102</v>
      </c>
      <c r="J195" s="121" t="s">
        <v>103</v>
      </c>
      <c r="K195" s="121" t="s">
        <v>3049</v>
      </c>
      <c r="L195" s="134" t="s">
        <v>2421</v>
      </c>
      <c r="M195" s="133">
        <v>3</v>
      </c>
      <c r="N195" s="134">
        <v>0</v>
      </c>
      <c r="O195" s="134">
        <v>3</v>
      </c>
      <c r="P195" s="134">
        <v>3</v>
      </c>
      <c r="Q195" s="134">
        <v>7.5</v>
      </c>
      <c r="R195" s="121"/>
      <c r="S195" s="121"/>
      <c r="T195" s="125"/>
      <c r="U195" s="174"/>
      <c r="V195" s="123">
        <v>1</v>
      </c>
      <c r="W195" s="114">
        <v>3</v>
      </c>
      <c r="X195" s="113">
        <f>COUNTIF($B$6:B195,B195)</f>
        <v>12</v>
      </c>
      <c r="Y195" s="113"/>
      <c r="Z195" s="123"/>
      <c r="AA195" s="1"/>
    </row>
    <row r="196" spans="1:27" x14ac:dyDescent="0.25">
      <c r="A196" s="115" t="s">
        <v>4502</v>
      </c>
      <c r="B196" s="116" t="s">
        <v>5084</v>
      </c>
      <c r="C196" s="117" t="s">
        <v>5128</v>
      </c>
      <c r="D196" s="118" t="s">
        <v>2416</v>
      </c>
      <c r="E196" s="118" t="s">
        <v>1736</v>
      </c>
      <c r="F196" s="118">
        <f t="shared" si="6"/>
        <v>5107</v>
      </c>
      <c r="G196" s="118"/>
      <c r="H196" s="119"/>
      <c r="I196" s="120" t="s">
        <v>104</v>
      </c>
      <c r="J196" s="121" t="s">
        <v>105</v>
      </c>
      <c r="K196" s="121" t="s">
        <v>3050</v>
      </c>
      <c r="L196" s="134" t="s">
        <v>2421</v>
      </c>
      <c r="M196" s="133">
        <v>3</v>
      </c>
      <c r="N196" s="134">
        <v>0</v>
      </c>
      <c r="O196" s="134">
        <v>3</v>
      </c>
      <c r="P196" s="134">
        <v>3</v>
      </c>
      <c r="Q196" s="134">
        <v>7.5</v>
      </c>
      <c r="R196" s="121"/>
      <c r="S196" s="121"/>
      <c r="T196" s="125"/>
      <c r="U196" s="174"/>
      <c r="V196" s="123">
        <v>1</v>
      </c>
      <c r="W196" s="114">
        <v>3</v>
      </c>
      <c r="X196" s="113">
        <f>COUNTIF($B$6:B196,B196)</f>
        <v>13</v>
      </c>
      <c r="Y196" s="113"/>
      <c r="Z196" s="123"/>
      <c r="AA196" s="1"/>
    </row>
    <row r="197" spans="1:27" x14ac:dyDescent="0.25">
      <c r="A197" s="115" t="s">
        <v>4502</v>
      </c>
      <c r="B197" s="116" t="s">
        <v>5084</v>
      </c>
      <c r="C197" s="117" t="s">
        <v>5128</v>
      </c>
      <c r="D197" s="118" t="s">
        <v>2416</v>
      </c>
      <c r="E197" s="118" t="s">
        <v>1736</v>
      </c>
      <c r="F197" s="118">
        <f t="shared" si="6"/>
        <v>5108</v>
      </c>
      <c r="G197" s="118"/>
      <c r="H197" s="119"/>
      <c r="I197" s="120" t="s">
        <v>106</v>
      </c>
      <c r="J197" s="121" t="s">
        <v>107</v>
      </c>
      <c r="K197" s="121" t="s">
        <v>3051</v>
      </c>
      <c r="L197" s="134" t="s">
        <v>2421</v>
      </c>
      <c r="M197" s="133">
        <v>3</v>
      </c>
      <c r="N197" s="134">
        <v>0</v>
      </c>
      <c r="O197" s="134">
        <v>3</v>
      </c>
      <c r="P197" s="134">
        <v>3</v>
      </c>
      <c r="Q197" s="134">
        <v>7.5</v>
      </c>
      <c r="R197" s="121"/>
      <c r="S197" s="121"/>
      <c r="T197" s="125"/>
      <c r="U197" s="174"/>
      <c r="V197" s="123">
        <v>1</v>
      </c>
      <c r="W197" s="114">
        <v>3</v>
      </c>
      <c r="X197" s="113">
        <f>COUNTIF($B$6:B197,B197)</f>
        <v>14</v>
      </c>
      <c r="Y197" s="113"/>
      <c r="Z197" s="123"/>
      <c r="AA197" s="1"/>
    </row>
    <row r="198" spans="1:27" x14ac:dyDescent="0.25">
      <c r="A198" s="115" t="s">
        <v>4502</v>
      </c>
      <c r="B198" s="116" t="s">
        <v>5084</v>
      </c>
      <c r="C198" s="117" t="s">
        <v>5128</v>
      </c>
      <c r="D198" s="118" t="s">
        <v>2416</v>
      </c>
      <c r="E198" s="118" t="s">
        <v>1736</v>
      </c>
      <c r="F198" s="118">
        <f t="shared" si="6"/>
        <v>5109</v>
      </c>
      <c r="G198" s="118"/>
      <c r="H198" s="119"/>
      <c r="I198" s="120" t="s">
        <v>108</v>
      </c>
      <c r="J198" s="121" t="s">
        <v>109</v>
      </c>
      <c r="K198" s="121" t="s">
        <v>3052</v>
      </c>
      <c r="L198" s="134" t="s">
        <v>2421</v>
      </c>
      <c r="M198" s="133">
        <v>3</v>
      </c>
      <c r="N198" s="134">
        <v>0</v>
      </c>
      <c r="O198" s="134">
        <v>3</v>
      </c>
      <c r="P198" s="134">
        <v>3</v>
      </c>
      <c r="Q198" s="134">
        <v>7.5</v>
      </c>
      <c r="R198" s="121"/>
      <c r="S198" s="121"/>
      <c r="T198" s="125"/>
      <c r="U198" s="174"/>
      <c r="V198" s="123">
        <v>1</v>
      </c>
      <c r="W198" s="114">
        <v>3</v>
      </c>
      <c r="X198" s="113">
        <f>COUNTIF($B$6:B198,B198)</f>
        <v>15</v>
      </c>
      <c r="Y198" s="113"/>
      <c r="Z198" s="123"/>
      <c r="AA198" s="1"/>
    </row>
    <row r="199" spans="1:27" x14ac:dyDescent="0.25">
      <c r="A199" s="115" t="s">
        <v>4502</v>
      </c>
      <c r="B199" s="116" t="s">
        <v>5084</v>
      </c>
      <c r="C199" s="117" t="s">
        <v>5128</v>
      </c>
      <c r="D199" s="118" t="s">
        <v>2416</v>
      </c>
      <c r="E199" s="118" t="s">
        <v>1736</v>
      </c>
      <c r="F199" s="118">
        <f t="shared" si="6"/>
        <v>5110</v>
      </c>
      <c r="G199" s="118"/>
      <c r="H199" s="119"/>
      <c r="I199" s="120" t="s">
        <v>110</v>
      </c>
      <c r="J199" s="121" t="s">
        <v>111</v>
      </c>
      <c r="K199" s="121" t="s">
        <v>3053</v>
      </c>
      <c r="L199" s="134" t="s">
        <v>2421</v>
      </c>
      <c r="M199" s="133">
        <v>3</v>
      </c>
      <c r="N199" s="134">
        <v>0</v>
      </c>
      <c r="O199" s="134">
        <v>3</v>
      </c>
      <c r="P199" s="134">
        <v>3</v>
      </c>
      <c r="Q199" s="134">
        <v>7.5</v>
      </c>
      <c r="R199" s="121"/>
      <c r="S199" s="121"/>
      <c r="T199" s="125"/>
      <c r="U199" s="174"/>
      <c r="V199" s="123">
        <v>1</v>
      </c>
      <c r="W199" s="114">
        <v>3</v>
      </c>
      <c r="X199" s="113">
        <f>COUNTIF($B$6:B199,B199)</f>
        <v>16</v>
      </c>
      <c r="Y199" s="113"/>
      <c r="Z199" s="123"/>
      <c r="AA199" s="1"/>
    </row>
    <row r="200" spans="1:27" x14ac:dyDescent="0.25">
      <c r="A200" s="115" t="s">
        <v>4502</v>
      </c>
      <c r="B200" s="116" t="s">
        <v>5084</v>
      </c>
      <c r="C200" s="117" t="s">
        <v>5128</v>
      </c>
      <c r="D200" s="118" t="s">
        <v>2416</v>
      </c>
      <c r="E200" s="118" t="s">
        <v>1736</v>
      </c>
      <c r="F200" s="118">
        <f t="shared" si="6"/>
        <v>5111</v>
      </c>
      <c r="G200" s="118"/>
      <c r="H200" s="119"/>
      <c r="I200" s="120" t="s">
        <v>112</v>
      </c>
      <c r="J200" s="121" t="s">
        <v>113</v>
      </c>
      <c r="K200" s="121" t="s">
        <v>3054</v>
      </c>
      <c r="L200" s="134" t="s">
        <v>2421</v>
      </c>
      <c r="M200" s="133">
        <v>3</v>
      </c>
      <c r="N200" s="134">
        <v>0</v>
      </c>
      <c r="O200" s="134">
        <v>3</v>
      </c>
      <c r="P200" s="134">
        <v>3</v>
      </c>
      <c r="Q200" s="134">
        <v>7.5</v>
      </c>
      <c r="R200" s="121"/>
      <c r="S200" s="121"/>
      <c r="T200" s="125"/>
      <c r="U200" s="174"/>
      <c r="V200" s="123">
        <v>1</v>
      </c>
      <c r="W200" s="114">
        <v>3</v>
      </c>
      <c r="X200" s="113">
        <f>COUNTIF($B$6:B200,B200)</f>
        <v>17</v>
      </c>
      <c r="Y200" s="113"/>
      <c r="Z200" s="123"/>
      <c r="AA200" s="1"/>
    </row>
    <row r="201" spans="1:27" x14ac:dyDescent="0.25">
      <c r="A201" s="115" t="s">
        <v>4502</v>
      </c>
      <c r="B201" s="116" t="s">
        <v>5084</v>
      </c>
      <c r="C201" s="117" t="s">
        <v>5128</v>
      </c>
      <c r="D201" s="118" t="s">
        <v>2416</v>
      </c>
      <c r="E201" s="118" t="s">
        <v>1736</v>
      </c>
      <c r="F201" s="118">
        <f t="shared" si="6"/>
        <v>5112</v>
      </c>
      <c r="G201" s="118"/>
      <c r="H201" s="119"/>
      <c r="I201" s="120" t="s">
        <v>114</v>
      </c>
      <c r="J201" s="121" t="s">
        <v>115</v>
      </c>
      <c r="K201" s="121" t="s">
        <v>3055</v>
      </c>
      <c r="L201" s="134" t="s">
        <v>2421</v>
      </c>
      <c r="M201" s="133">
        <v>3</v>
      </c>
      <c r="N201" s="134">
        <v>0</v>
      </c>
      <c r="O201" s="134">
        <v>3</v>
      </c>
      <c r="P201" s="134">
        <v>3</v>
      </c>
      <c r="Q201" s="134">
        <v>7.5</v>
      </c>
      <c r="R201" s="121"/>
      <c r="S201" s="121"/>
      <c r="T201" s="125"/>
      <c r="U201" s="174"/>
      <c r="V201" s="123">
        <v>1</v>
      </c>
      <c r="W201" s="114">
        <v>3</v>
      </c>
      <c r="X201" s="113">
        <f>COUNTIF($B$6:B201,B201)</f>
        <v>18</v>
      </c>
      <c r="Y201" s="113"/>
      <c r="Z201" s="123"/>
      <c r="AA201" s="1"/>
    </row>
    <row r="202" spans="1:27" x14ac:dyDescent="0.25">
      <c r="A202" s="115" t="s">
        <v>4502</v>
      </c>
      <c r="B202" s="116" t="s">
        <v>5084</v>
      </c>
      <c r="C202" s="117" t="s">
        <v>5128</v>
      </c>
      <c r="D202" s="118" t="s">
        <v>2416</v>
      </c>
      <c r="E202" s="118" t="s">
        <v>1736</v>
      </c>
      <c r="F202" s="118">
        <f t="shared" si="6"/>
        <v>5113</v>
      </c>
      <c r="G202" s="118"/>
      <c r="H202" s="119"/>
      <c r="I202" s="120" t="s">
        <v>116</v>
      </c>
      <c r="J202" s="121" t="s">
        <v>117</v>
      </c>
      <c r="K202" s="121" t="s">
        <v>3056</v>
      </c>
      <c r="L202" s="134" t="s">
        <v>2421</v>
      </c>
      <c r="M202" s="133">
        <v>3</v>
      </c>
      <c r="N202" s="134">
        <v>0</v>
      </c>
      <c r="O202" s="134">
        <v>3</v>
      </c>
      <c r="P202" s="134">
        <v>3</v>
      </c>
      <c r="Q202" s="134">
        <v>7.5</v>
      </c>
      <c r="R202" s="121"/>
      <c r="S202" s="121"/>
      <c r="T202" s="125"/>
      <c r="U202" s="174"/>
      <c r="V202" s="123">
        <v>1</v>
      </c>
      <c r="W202" s="114">
        <v>3</v>
      </c>
      <c r="X202" s="113">
        <f>COUNTIF($B$6:B202,B202)</f>
        <v>19</v>
      </c>
      <c r="Y202" s="113"/>
      <c r="Z202" s="123"/>
      <c r="AA202" s="1"/>
    </row>
    <row r="203" spans="1:27" x14ac:dyDescent="0.25">
      <c r="A203" s="115" t="s">
        <v>4502</v>
      </c>
      <c r="B203" s="116" t="s">
        <v>5084</v>
      </c>
      <c r="C203" s="117" t="s">
        <v>5128</v>
      </c>
      <c r="D203" s="118" t="s">
        <v>2416</v>
      </c>
      <c r="E203" s="118" t="s">
        <v>1736</v>
      </c>
      <c r="F203" s="118">
        <f t="shared" si="6"/>
        <v>5114</v>
      </c>
      <c r="G203" s="118"/>
      <c r="H203" s="119"/>
      <c r="I203" s="120" t="s">
        <v>118</v>
      </c>
      <c r="J203" s="121" t="s">
        <v>119</v>
      </c>
      <c r="K203" s="121" t="s">
        <v>3057</v>
      </c>
      <c r="L203" s="134" t="s">
        <v>2421</v>
      </c>
      <c r="M203" s="133">
        <v>3</v>
      </c>
      <c r="N203" s="134">
        <v>0</v>
      </c>
      <c r="O203" s="134">
        <v>3</v>
      </c>
      <c r="P203" s="134">
        <v>3</v>
      </c>
      <c r="Q203" s="134">
        <v>7.5</v>
      </c>
      <c r="R203" s="121"/>
      <c r="S203" s="121"/>
      <c r="T203" s="125"/>
      <c r="U203" s="174"/>
      <c r="V203" s="123">
        <v>1</v>
      </c>
      <c r="W203" s="114">
        <v>3</v>
      </c>
      <c r="X203" s="113">
        <f>COUNTIF($B$6:B203,B203)</f>
        <v>20</v>
      </c>
      <c r="Y203" s="113"/>
      <c r="Z203" s="123"/>
      <c r="AA203" s="1"/>
    </row>
    <row r="204" spans="1:27" x14ac:dyDescent="0.25">
      <c r="A204" s="115" t="s">
        <v>4502</v>
      </c>
      <c r="B204" s="116" t="s">
        <v>5084</v>
      </c>
      <c r="C204" s="117" t="s">
        <v>5128</v>
      </c>
      <c r="D204" s="118" t="s">
        <v>2416</v>
      </c>
      <c r="E204" s="118" t="s">
        <v>1736</v>
      </c>
      <c r="F204" s="118">
        <v>5115</v>
      </c>
      <c r="G204" s="118"/>
      <c r="H204" s="119"/>
      <c r="I204" s="120" t="s">
        <v>2443</v>
      </c>
      <c r="J204" s="121" t="s">
        <v>2445</v>
      </c>
      <c r="K204" s="121" t="s">
        <v>3058</v>
      </c>
      <c r="L204" s="134" t="s">
        <v>2421</v>
      </c>
      <c r="M204" s="133">
        <v>3</v>
      </c>
      <c r="N204" s="134">
        <v>0</v>
      </c>
      <c r="O204" s="134">
        <v>3</v>
      </c>
      <c r="P204" s="134">
        <v>3</v>
      </c>
      <c r="Q204" s="134">
        <v>7.5</v>
      </c>
      <c r="R204" s="121"/>
      <c r="S204" s="121"/>
      <c r="T204" s="125"/>
      <c r="U204" s="174"/>
      <c r="V204" s="123">
        <v>1</v>
      </c>
      <c r="W204" s="114">
        <v>3</v>
      </c>
      <c r="X204" s="113">
        <f>COUNTIF($B$6:B204,B204)</f>
        <v>21</v>
      </c>
      <c r="Y204" s="113"/>
      <c r="Z204" s="123"/>
      <c r="AA204" s="1"/>
    </row>
    <row r="205" spans="1:27" x14ac:dyDescent="0.25">
      <c r="A205" s="115" t="s">
        <v>4502</v>
      </c>
      <c r="B205" s="116" t="s">
        <v>5084</v>
      </c>
      <c r="C205" s="117" t="s">
        <v>5128</v>
      </c>
      <c r="D205" s="118" t="s">
        <v>2416</v>
      </c>
      <c r="E205" s="118" t="s">
        <v>1736</v>
      </c>
      <c r="F205" s="118">
        <v>5116</v>
      </c>
      <c r="G205" s="118"/>
      <c r="H205" s="119"/>
      <c r="I205" s="120" t="s">
        <v>2444</v>
      </c>
      <c r="J205" s="121" t="s">
        <v>2446</v>
      </c>
      <c r="K205" s="121" t="s">
        <v>3059</v>
      </c>
      <c r="L205" s="134" t="s">
        <v>2421</v>
      </c>
      <c r="M205" s="133">
        <v>3</v>
      </c>
      <c r="N205" s="134">
        <v>0</v>
      </c>
      <c r="O205" s="134">
        <v>3</v>
      </c>
      <c r="P205" s="134">
        <v>3</v>
      </c>
      <c r="Q205" s="134">
        <v>7.5</v>
      </c>
      <c r="R205" s="121"/>
      <c r="S205" s="121"/>
      <c r="T205" s="125"/>
      <c r="U205" s="174"/>
      <c r="V205" s="123">
        <v>1</v>
      </c>
      <c r="W205" s="114">
        <v>3</v>
      </c>
      <c r="X205" s="113">
        <f>COUNTIF($B$6:B205,B205)</f>
        <v>22</v>
      </c>
      <c r="Y205" s="113"/>
      <c r="Z205" s="123"/>
      <c r="AA205" s="1"/>
    </row>
    <row r="206" spans="1:27" x14ac:dyDescent="0.25">
      <c r="A206" s="115" t="s">
        <v>4502</v>
      </c>
      <c r="B206" s="116" t="s">
        <v>5084</v>
      </c>
      <c r="C206" s="117" t="s">
        <v>5128</v>
      </c>
      <c r="D206" s="118" t="s">
        <v>2416</v>
      </c>
      <c r="E206" s="118" t="s">
        <v>1736</v>
      </c>
      <c r="F206" s="118">
        <v>5117</v>
      </c>
      <c r="G206" s="118"/>
      <c r="H206" s="119"/>
      <c r="I206" s="120" t="s">
        <v>2666</v>
      </c>
      <c r="J206" s="121" t="s">
        <v>2667</v>
      </c>
      <c r="K206" s="121" t="s">
        <v>3060</v>
      </c>
      <c r="L206" s="134" t="s">
        <v>2421</v>
      </c>
      <c r="M206" s="133">
        <v>3</v>
      </c>
      <c r="N206" s="134">
        <v>0</v>
      </c>
      <c r="O206" s="134">
        <v>3</v>
      </c>
      <c r="P206" s="134">
        <v>3</v>
      </c>
      <c r="Q206" s="134">
        <v>7.5</v>
      </c>
      <c r="R206" s="121"/>
      <c r="S206" s="121"/>
      <c r="T206" s="125"/>
      <c r="U206" s="174"/>
      <c r="V206" s="123">
        <v>1</v>
      </c>
      <c r="W206" s="114">
        <v>3</v>
      </c>
      <c r="X206" s="113">
        <f>COUNTIF($B$6:B206,B206)</f>
        <v>23</v>
      </c>
      <c r="Y206" s="113"/>
      <c r="Z206" s="123"/>
      <c r="AA206" s="1"/>
    </row>
    <row r="207" spans="1:27" x14ac:dyDescent="0.25">
      <c r="A207" s="115" t="s">
        <v>4502</v>
      </c>
      <c r="B207" s="116" t="s">
        <v>5084</v>
      </c>
      <c r="C207" s="117" t="s">
        <v>5128</v>
      </c>
      <c r="D207" s="118" t="s">
        <v>2382</v>
      </c>
      <c r="E207" s="118" t="s">
        <v>1736</v>
      </c>
      <c r="F207" s="118">
        <f t="shared" ref="F207:F217" si="7">VALUE(RIGHT(I207,4))</f>
        <v>8000</v>
      </c>
      <c r="G207" s="118"/>
      <c r="H207" s="119"/>
      <c r="I207" s="120" t="s">
        <v>120</v>
      </c>
      <c r="J207" s="121" t="s">
        <v>121</v>
      </c>
      <c r="K207" s="121" t="s">
        <v>3061</v>
      </c>
      <c r="L207" s="134" t="s">
        <v>2382</v>
      </c>
      <c r="M207" s="133">
        <v>4</v>
      </c>
      <c r="N207" s="134">
        <v>0</v>
      </c>
      <c r="O207" s="134">
        <v>0</v>
      </c>
      <c r="P207" s="134">
        <v>4</v>
      </c>
      <c r="Q207" s="134">
        <v>0</v>
      </c>
      <c r="R207" s="121" t="s">
        <v>126</v>
      </c>
      <c r="S207" s="121" t="s">
        <v>84</v>
      </c>
      <c r="T207" s="125"/>
      <c r="U207" s="174"/>
      <c r="V207" s="123">
        <v>1</v>
      </c>
      <c r="W207" s="114">
        <v>3</v>
      </c>
      <c r="X207" s="113">
        <f>COUNTIF($B$6:B207,B207)</f>
        <v>24</v>
      </c>
      <c r="Y207" s="113"/>
      <c r="Z207" s="123"/>
      <c r="AA207" s="1"/>
    </row>
    <row r="208" spans="1:27" x14ac:dyDescent="0.25">
      <c r="A208" s="115" t="s">
        <v>4502</v>
      </c>
      <c r="B208" s="116" t="s">
        <v>5084</v>
      </c>
      <c r="C208" s="117" t="s">
        <v>5128</v>
      </c>
      <c r="D208" s="118" t="s">
        <v>2382</v>
      </c>
      <c r="E208" s="118" t="s">
        <v>1736</v>
      </c>
      <c r="F208" s="118">
        <f t="shared" si="7"/>
        <v>8001</v>
      </c>
      <c r="G208" s="118"/>
      <c r="H208" s="119"/>
      <c r="I208" s="120" t="s">
        <v>122</v>
      </c>
      <c r="J208" s="121" t="s">
        <v>123</v>
      </c>
      <c r="K208" s="121" t="s">
        <v>3062</v>
      </c>
      <c r="L208" s="134" t="s">
        <v>2382</v>
      </c>
      <c r="M208" s="133">
        <v>4</v>
      </c>
      <c r="N208" s="134">
        <v>0</v>
      </c>
      <c r="O208" s="134">
        <v>0</v>
      </c>
      <c r="P208" s="134">
        <v>4</v>
      </c>
      <c r="Q208" s="134">
        <v>0</v>
      </c>
      <c r="R208" s="121" t="s">
        <v>126</v>
      </c>
      <c r="S208" s="121" t="s">
        <v>84</v>
      </c>
      <c r="T208" s="125"/>
      <c r="U208" s="174"/>
      <c r="V208" s="123">
        <v>1</v>
      </c>
      <c r="W208" s="114">
        <v>3</v>
      </c>
      <c r="X208" s="113">
        <f>COUNTIF($B$6:B208,B208)</f>
        <v>25</v>
      </c>
      <c r="Y208" s="113"/>
      <c r="Z208" s="123"/>
      <c r="AA208" s="1"/>
    </row>
    <row r="209" spans="1:27" x14ac:dyDescent="0.25">
      <c r="A209" s="115" t="s">
        <v>4502</v>
      </c>
      <c r="B209" s="116" t="s">
        <v>5084</v>
      </c>
      <c r="C209" s="117" t="s">
        <v>5128</v>
      </c>
      <c r="D209" s="118" t="s">
        <v>2382</v>
      </c>
      <c r="E209" s="118" t="s">
        <v>1736</v>
      </c>
      <c r="F209" s="118">
        <f t="shared" si="7"/>
        <v>8002</v>
      </c>
      <c r="G209" s="118"/>
      <c r="H209" s="119"/>
      <c r="I209" s="120" t="s">
        <v>124</v>
      </c>
      <c r="J209" s="121" t="s">
        <v>125</v>
      </c>
      <c r="K209" s="121" t="s">
        <v>3063</v>
      </c>
      <c r="L209" s="134" t="s">
        <v>2382</v>
      </c>
      <c r="M209" s="133">
        <v>4</v>
      </c>
      <c r="N209" s="134">
        <v>0</v>
      </c>
      <c r="O209" s="134">
        <v>0</v>
      </c>
      <c r="P209" s="134">
        <v>4</v>
      </c>
      <c r="Q209" s="134">
        <v>0</v>
      </c>
      <c r="R209" s="121" t="s">
        <v>126</v>
      </c>
      <c r="S209" s="121" t="s">
        <v>85</v>
      </c>
      <c r="T209" s="125"/>
      <c r="U209" s="174"/>
      <c r="V209" s="123">
        <v>1</v>
      </c>
      <c r="W209" s="114">
        <v>3</v>
      </c>
      <c r="X209" s="113">
        <f>COUNTIF($B$6:B209,B209)</f>
        <v>26</v>
      </c>
      <c r="Y209" s="113"/>
      <c r="Z209" s="123"/>
      <c r="AA209" s="1"/>
    </row>
    <row r="210" spans="1:27" x14ac:dyDescent="0.25">
      <c r="A210" s="115" t="s">
        <v>4502</v>
      </c>
      <c r="B210" s="116" t="s">
        <v>5084</v>
      </c>
      <c r="C210" s="117" t="s">
        <v>5128</v>
      </c>
      <c r="D210" s="118" t="s">
        <v>2382</v>
      </c>
      <c r="E210" s="118" t="s">
        <v>1736</v>
      </c>
      <c r="F210" s="118">
        <f t="shared" si="7"/>
        <v>8003</v>
      </c>
      <c r="G210" s="118"/>
      <c r="H210" s="119"/>
      <c r="I210" s="120" t="s">
        <v>127</v>
      </c>
      <c r="J210" s="121" t="s">
        <v>128</v>
      </c>
      <c r="K210" s="121" t="s">
        <v>3064</v>
      </c>
      <c r="L210" s="134" t="s">
        <v>2382</v>
      </c>
      <c r="M210" s="133">
        <v>4</v>
      </c>
      <c r="N210" s="134">
        <v>0</v>
      </c>
      <c r="O210" s="134">
        <v>0</v>
      </c>
      <c r="P210" s="134">
        <v>4</v>
      </c>
      <c r="Q210" s="134">
        <v>0</v>
      </c>
      <c r="R210" s="121" t="s">
        <v>126</v>
      </c>
      <c r="S210" s="121" t="s">
        <v>85</v>
      </c>
      <c r="T210" s="125"/>
      <c r="U210" s="174"/>
      <c r="V210" s="123">
        <v>1</v>
      </c>
      <c r="W210" s="114">
        <v>3</v>
      </c>
      <c r="X210" s="113">
        <f>COUNTIF($B$6:B210,B210)</f>
        <v>27</v>
      </c>
      <c r="Y210" s="113"/>
      <c r="Z210" s="123"/>
      <c r="AA210" s="1"/>
    </row>
    <row r="211" spans="1:27" x14ac:dyDescent="0.25">
      <c r="A211" s="115" t="s">
        <v>4502</v>
      </c>
      <c r="B211" s="116" t="s">
        <v>5084</v>
      </c>
      <c r="C211" s="117" t="s">
        <v>5128</v>
      </c>
      <c r="D211" s="118" t="s">
        <v>2382</v>
      </c>
      <c r="E211" s="118" t="s">
        <v>1736</v>
      </c>
      <c r="F211" s="118">
        <f t="shared" si="7"/>
        <v>8004</v>
      </c>
      <c r="G211" s="118"/>
      <c r="H211" s="119"/>
      <c r="I211" s="120" t="s">
        <v>129</v>
      </c>
      <c r="J211" s="121" t="s">
        <v>130</v>
      </c>
      <c r="K211" s="121" t="s">
        <v>3065</v>
      </c>
      <c r="L211" s="134" t="s">
        <v>2382</v>
      </c>
      <c r="M211" s="133">
        <v>4</v>
      </c>
      <c r="N211" s="134">
        <v>0</v>
      </c>
      <c r="O211" s="134">
        <v>0</v>
      </c>
      <c r="P211" s="134">
        <v>4</v>
      </c>
      <c r="Q211" s="134">
        <v>0</v>
      </c>
      <c r="R211" s="121" t="s">
        <v>126</v>
      </c>
      <c r="S211" s="121" t="s">
        <v>131</v>
      </c>
      <c r="T211" s="125"/>
      <c r="U211" s="174"/>
      <c r="V211" s="123">
        <v>1</v>
      </c>
      <c r="W211" s="114">
        <v>3</v>
      </c>
      <c r="X211" s="113">
        <f>COUNTIF($B$6:B211,B211)</f>
        <v>28</v>
      </c>
      <c r="Y211" s="113"/>
      <c r="Z211" s="123"/>
      <c r="AA211" s="1"/>
    </row>
    <row r="212" spans="1:27" x14ac:dyDescent="0.25">
      <c r="A212" s="115" t="s">
        <v>4502</v>
      </c>
      <c r="B212" s="116" t="s">
        <v>5084</v>
      </c>
      <c r="C212" s="117" t="s">
        <v>5128</v>
      </c>
      <c r="D212" s="118" t="s">
        <v>2382</v>
      </c>
      <c r="E212" s="118" t="s">
        <v>1736</v>
      </c>
      <c r="F212" s="118">
        <f t="shared" si="7"/>
        <v>8005</v>
      </c>
      <c r="G212" s="118"/>
      <c r="H212" s="119"/>
      <c r="I212" s="120" t="s">
        <v>132</v>
      </c>
      <c r="J212" s="121" t="s">
        <v>133</v>
      </c>
      <c r="K212" s="121" t="s">
        <v>3066</v>
      </c>
      <c r="L212" s="134" t="s">
        <v>2382</v>
      </c>
      <c r="M212" s="133">
        <v>4</v>
      </c>
      <c r="N212" s="134">
        <v>0</v>
      </c>
      <c r="O212" s="134">
        <v>0</v>
      </c>
      <c r="P212" s="134">
        <v>4</v>
      </c>
      <c r="Q212" s="134">
        <v>0</v>
      </c>
      <c r="R212" s="121" t="s">
        <v>126</v>
      </c>
      <c r="S212" s="121" t="s">
        <v>131</v>
      </c>
      <c r="T212" s="125"/>
      <c r="U212" s="174"/>
      <c r="V212" s="123">
        <v>1</v>
      </c>
      <c r="W212" s="114">
        <v>3</v>
      </c>
      <c r="X212" s="113">
        <f>COUNTIF($B$6:B212,B212)</f>
        <v>29</v>
      </c>
      <c r="Y212" s="113"/>
      <c r="Z212" s="123"/>
      <c r="AA212" s="1"/>
    </row>
    <row r="213" spans="1:27" x14ac:dyDescent="0.25">
      <c r="A213" s="115" t="s">
        <v>4502</v>
      </c>
      <c r="B213" s="116" t="s">
        <v>5084</v>
      </c>
      <c r="C213" s="117" t="s">
        <v>5128</v>
      </c>
      <c r="D213" s="118" t="s">
        <v>2382</v>
      </c>
      <c r="E213" s="118" t="s">
        <v>1736</v>
      </c>
      <c r="F213" s="118">
        <f t="shared" si="7"/>
        <v>8006</v>
      </c>
      <c r="G213" s="118"/>
      <c r="H213" s="119"/>
      <c r="I213" s="120" t="s">
        <v>134</v>
      </c>
      <c r="J213" s="121" t="s">
        <v>135</v>
      </c>
      <c r="K213" s="121" t="s">
        <v>3067</v>
      </c>
      <c r="L213" s="134" t="s">
        <v>2382</v>
      </c>
      <c r="M213" s="133">
        <v>4</v>
      </c>
      <c r="N213" s="134">
        <v>0</v>
      </c>
      <c r="O213" s="134">
        <v>0</v>
      </c>
      <c r="P213" s="134">
        <v>4</v>
      </c>
      <c r="Q213" s="134">
        <v>0</v>
      </c>
      <c r="R213" s="121" t="s">
        <v>63</v>
      </c>
      <c r="S213" s="121" t="s">
        <v>136</v>
      </c>
      <c r="T213" s="125"/>
      <c r="U213" s="174"/>
      <c r="V213" s="123">
        <v>1</v>
      </c>
      <c r="W213" s="114">
        <v>3</v>
      </c>
      <c r="X213" s="113">
        <f>COUNTIF($B$6:B213,B213)</f>
        <v>30</v>
      </c>
      <c r="Y213" s="113"/>
      <c r="Z213" s="123"/>
      <c r="AA213" s="1"/>
    </row>
    <row r="214" spans="1:27" x14ac:dyDescent="0.25">
      <c r="A214" s="115" t="s">
        <v>4502</v>
      </c>
      <c r="B214" s="116" t="s">
        <v>5084</v>
      </c>
      <c r="C214" s="117" t="s">
        <v>5128</v>
      </c>
      <c r="D214" s="118" t="s">
        <v>2382</v>
      </c>
      <c r="E214" s="118" t="s">
        <v>1736</v>
      </c>
      <c r="F214" s="118">
        <f t="shared" si="7"/>
        <v>8007</v>
      </c>
      <c r="G214" s="118"/>
      <c r="H214" s="119"/>
      <c r="I214" s="120" t="s">
        <v>137</v>
      </c>
      <c r="J214" s="121" t="s">
        <v>138</v>
      </c>
      <c r="K214" s="121" t="s">
        <v>3068</v>
      </c>
      <c r="L214" s="134" t="s">
        <v>2382</v>
      </c>
      <c r="M214" s="133">
        <v>4</v>
      </c>
      <c r="N214" s="134">
        <v>0</v>
      </c>
      <c r="O214" s="134">
        <v>0</v>
      </c>
      <c r="P214" s="134">
        <v>4</v>
      </c>
      <c r="Q214" s="134">
        <v>0</v>
      </c>
      <c r="R214" s="121" t="s">
        <v>63</v>
      </c>
      <c r="S214" s="121" t="s">
        <v>136</v>
      </c>
      <c r="T214" s="125"/>
      <c r="U214" s="174"/>
      <c r="V214" s="123">
        <v>1</v>
      </c>
      <c r="W214" s="114">
        <v>3</v>
      </c>
      <c r="X214" s="113">
        <f>COUNTIF($B$6:B214,B214)</f>
        <v>31</v>
      </c>
      <c r="Y214" s="113"/>
      <c r="Z214" s="123"/>
      <c r="AA214" s="1"/>
    </row>
    <row r="215" spans="1:27" x14ac:dyDescent="0.25">
      <c r="A215" s="115" t="s">
        <v>4502</v>
      </c>
      <c r="B215" s="116" t="s">
        <v>5084</v>
      </c>
      <c r="C215" s="117" t="s">
        <v>5128</v>
      </c>
      <c r="D215" s="118" t="s">
        <v>2382</v>
      </c>
      <c r="E215" s="118" t="s">
        <v>1736</v>
      </c>
      <c r="F215" s="118">
        <f t="shared" si="7"/>
        <v>8008</v>
      </c>
      <c r="G215" s="118"/>
      <c r="H215" s="119"/>
      <c r="I215" s="120" t="s">
        <v>139</v>
      </c>
      <c r="J215" s="121" t="s">
        <v>140</v>
      </c>
      <c r="K215" s="121" t="s">
        <v>3069</v>
      </c>
      <c r="L215" s="134" t="s">
        <v>2382</v>
      </c>
      <c r="M215" s="133">
        <v>4</v>
      </c>
      <c r="N215" s="134">
        <v>0</v>
      </c>
      <c r="O215" s="134">
        <v>0</v>
      </c>
      <c r="P215" s="134">
        <v>4</v>
      </c>
      <c r="Q215" s="134">
        <v>0</v>
      </c>
      <c r="R215" s="121" t="s">
        <v>63</v>
      </c>
      <c r="S215" s="121" t="s">
        <v>141</v>
      </c>
      <c r="T215" s="125"/>
      <c r="U215" s="174"/>
      <c r="V215" s="123">
        <v>1</v>
      </c>
      <c r="W215" s="114">
        <v>3</v>
      </c>
      <c r="X215" s="113">
        <f>COUNTIF($B$6:B215,B215)</f>
        <v>32</v>
      </c>
      <c r="Y215" s="113"/>
      <c r="Z215" s="123"/>
      <c r="AA215" s="1"/>
    </row>
    <row r="216" spans="1:27" x14ac:dyDescent="0.25">
      <c r="A216" s="115" t="s">
        <v>4502</v>
      </c>
      <c r="B216" s="116" t="s">
        <v>5084</v>
      </c>
      <c r="C216" s="117" t="s">
        <v>5128</v>
      </c>
      <c r="D216" s="118" t="s">
        <v>2382</v>
      </c>
      <c r="E216" s="118" t="s">
        <v>1736</v>
      </c>
      <c r="F216" s="118">
        <f t="shared" si="7"/>
        <v>8009</v>
      </c>
      <c r="G216" s="118"/>
      <c r="H216" s="119"/>
      <c r="I216" s="120" t="s">
        <v>142</v>
      </c>
      <c r="J216" s="121" t="s">
        <v>143</v>
      </c>
      <c r="K216" s="121" t="s">
        <v>3070</v>
      </c>
      <c r="L216" s="134" t="s">
        <v>2382</v>
      </c>
      <c r="M216" s="133">
        <v>4</v>
      </c>
      <c r="N216" s="134">
        <v>0</v>
      </c>
      <c r="O216" s="134">
        <v>0</v>
      </c>
      <c r="P216" s="134">
        <v>4</v>
      </c>
      <c r="Q216" s="134">
        <v>0</v>
      </c>
      <c r="R216" s="121" t="s">
        <v>63</v>
      </c>
      <c r="S216" s="121" t="s">
        <v>141</v>
      </c>
      <c r="T216" s="125"/>
      <c r="U216" s="174"/>
      <c r="V216" s="123">
        <v>1</v>
      </c>
      <c r="W216" s="114">
        <v>3</v>
      </c>
      <c r="X216" s="113">
        <f>COUNTIF($B$6:B216,B216)</f>
        <v>33</v>
      </c>
      <c r="Y216" s="113"/>
      <c r="Z216" s="123"/>
      <c r="AA216" s="1"/>
    </row>
    <row r="217" spans="1:27" x14ac:dyDescent="0.25">
      <c r="A217" s="115" t="s">
        <v>4502</v>
      </c>
      <c r="B217" s="116" t="s">
        <v>5084</v>
      </c>
      <c r="C217" s="117" t="s">
        <v>5128</v>
      </c>
      <c r="D217" s="118" t="s">
        <v>2382</v>
      </c>
      <c r="E217" s="118" t="s">
        <v>1736</v>
      </c>
      <c r="F217" s="118">
        <f t="shared" si="7"/>
        <v>8010</v>
      </c>
      <c r="G217" s="118"/>
      <c r="H217" s="119"/>
      <c r="I217" s="120" t="s">
        <v>144</v>
      </c>
      <c r="J217" s="121" t="s">
        <v>145</v>
      </c>
      <c r="K217" s="121" t="s">
        <v>3071</v>
      </c>
      <c r="L217" s="134" t="s">
        <v>2382</v>
      </c>
      <c r="M217" s="133">
        <v>4</v>
      </c>
      <c r="N217" s="134">
        <v>0</v>
      </c>
      <c r="O217" s="134">
        <v>0</v>
      </c>
      <c r="P217" s="134">
        <v>4</v>
      </c>
      <c r="Q217" s="134">
        <v>0</v>
      </c>
      <c r="R217" s="121" t="s">
        <v>63</v>
      </c>
      <c r="S217" s="121" t="s">
        <v>146</v>
      </c>
      <c r="T217" s="125"/>
      <c r="U217" s="174"/>
      <c r="V217" s="123">
        <v>1</v>
      </c>
      <c r="W217" s="114">
        <v>3</v>
      </c>
      <c r="X217" s="113">
        <f>COUNTIF($B$6:B217,B217)</f>
        <v>34</v>
      </c>
      <c r="Y217" s="113"/>
      <c r="Z217" s="123"/>
      <c r="AA217" s="1"/>
    </row>
    <row r="218" spans="1:27" x14ac:dyDescent="0.25">
      <c r="A218" s="115" t="s">
        <v>4502</v>
      </c>
      <c r="B218" s="116" t="s">
        <v>5084</v>
      </c>
      <c r="C218" s="117" t="s">
        <v>5128</v>
      </c>
      <c r="D218" s="118" t="s">
        <v>2382</v>
      </c>
      <c r="E218" s="118" t="s">
        <v>1736</v>
      </c>
      <c r="F218" s="118">
        <v>8011</v>
      </c>
      <c r="G218" s="118"/>
      <c r="H218" s="119"/>
      <c r="I218" s="120" t="s">
        <v>2447</v>
      </c>
      <c r="J218" s="121" t="s">
        <v>2449</v>
      </c>
      <c r="K218" s="121" t="s">
        <v>3072</v>
      </c>
      <c r="L218" s="134" t="s">
        <v>2382</v>
      </c>
      <c r="M218" s="133">
        <v>4</v>
      </c>
      <c r="N218" s="134">
        <v>0</v>
      </c>
      <c r="O218" s="134">
        <v>0</v>
      </c>
      <c r="P218" s="134">
        <v>4</v>
      </c>
      <c r="Q218" s="134">
        <v>0</v>
      </c>
      <c r="R218" s="121" t="s">
        <v>83</v>
      </c>
      <c r="S218" s="121" t="s">
        <v>2451</v>
      </c>
      <c r="T218" s="125"/>
      <c r="U218" s="174"/>
      <c r="V218" s="123">
        <v>1</v>
      </c>
      <c r="W218" s="114">
        <v>3</v>
      </c>
      <c r="X218" s="113">
        <f>COUNTIF($B$6:B218,B218)</f>
        <v>35</v>
      </c>
      <c r="Y218" s="113"/>
      <c r="Z218" s="123"/>
      <c r="AA218" s="1"/>
    </row>
    <row r="219" spans="1:27" x14ac:dyDescent="0.25">
      <c r="A219" s="115" t="s">
        <v>4502</v>
      </c>
      <c r="B219" s="116" t="s">
        <v>5084</v>
      </c>
      <c r="C219" s="117" t="s">
        <v>5128</v>
      </c>
      <c r="D219" s="118" t="s">
        <v>2382</v>
      </c>
      <c r="E219" s="118" t="s">
        <v>1736</v>
      </c>
      <c r="F219" s="118">
        <v>8012</v>
      </c>
      <c r="G219" s="118"/>
      <c r="H219" s="119"/>
      <c r="I219" s="120" t="s">
        <v>2448</v>
      </c>
      <c r="J219" s="121" t="s">
        <v>2450</v>
      </c>
      <c r="K219" s="121" t="s">
        <v>3073</v>
      </c>
      <c r="L219" s="134" t="s">
        <v>2382</v>
      </c>
      <c r="M219" s="133">
        <v>4</v>
      </c>
      <c r="N219" s="134">
        <v>0</v>
      </c>
      <c r="O219" s="134">
        <v>0</v>
      </c>
      <c r="P219" s="134">
        <v>4</v>
      </c>
      <c r="Q219" s="134">
        <v>0</v>
      </c>
      <c r="R219" s="121" t="s">
        <v>83</v>
      </c>
      <c r="S219" s="121" t="s">
        <v>2451</v>
      </c>
      <c r="T219" s="125"/>
      <c r="U219" s="174"/>
      <c r="V219" s="123">
        <v>1</v>
      </c>
      <c r="W219" s="114">
        <v>3</v>
      </c>
      <c r="X219" s="113">
        <f>COUNTIF($B$6:B219,B219)</f>
        <v>36</v>
      </c>
      <c r="Y219" s="113"/>
      <c r="Z219" s="123"/>
      <c r="AA219" s="1"/>
    </row>
    <row r="220" spans="1:27" x14ac:dyDescent="0.25">
      <c r="A220" s="115" t="s">
        <v>4502</v>
      </c>
      <c r="B220" s="116" t="s">
        <v>5084</v>
      </c>
      <c r="C220" s="117" t="s">
        <v>5128</v>
      </c>
      <c r="D220" s="118" t="s">
        <v>2382</v>
      </c>
      <c r="E220" s="118" t="s">
        <v>1736</v>
      </c>
      <c r="F220" s="118">
        <v>8013</v>
      </c>
      <c r="G220" s="118"/>
      <c r="H220" s="119"/>
      <c r="I220" s="120" t="s">
        <v>2664</v>
      </c>
      <c r="J220" s="121" t="s">
        <v>2665</v>
      </c>
      <c r="K220" s="121" t="s">
        <v>3074</v>
      </c>
      <c r="L220" s="134" t="s">
        <v>2382</v>
      </c>
      <c r="M220" s="133">
        <v>4</v>
      </c>
      <c r="N220" s="134">
        <v>0</v>
      </c>
      <c r="O220" s="134">
        <v>0</v>
      </c>
      <c r="P220" s="134">
        <v>4</v>
      </c>
      <c r="Q220" s="134">
        <v>0</v>
      </c>
      <c r="R220" s="121" t="s">
        <v>63</v>
      </c>
      <c r="S220" s="121" t="s">
        <v>146</v>
      </c>
      <c r="T220" s="125"/>
      <c r="U220" s="174"/>
      <c r="V220" s="123">
        <v>1</v>
      </c>
      <c r="W220" s="114">
        <v>3</v>
      </c>
      <c r="X220" s="113">
        <f>COUNTIF($B$6:B220,B220)</f>
        <v>37</v>
      </c>
      <c r="Y220" s="113"/>
      <c r="Z220" s="123"/>
      <c r="AA220" s="1"/>
    </row>
    <row r="221" spans="1:27" x14ac:dyDescent="0.25">
      <c r="A221" s="115" t="s">
        <v>4502</v>
      </c>
      <c r="B221" s="116" t="s">
        <v>5084</v>
      </c>
      <c r="C221" s="117" t="s">
        <v>5128</v>
      </c>
      <c r="D221" s="118" t="s">
        <v>2382</v>
      </c>
      <c r="E221" s="118" t="s">
        <v>1736</v>
      </c>
      <c r="F221" s="118">
        <v>8014</v>
      </c>
      <c r="G221" s="118"/>
      <c r="H221" s="119"/>
      <c r="I221" s="120" t="s">
        <v>4314</v>
      </c>
      <c r="J221" s="121" t="s">
        <v>4308</v>
      </c>
      <c r="K221" s="121" t="s">
        <v>4309</v>
      </c>
      <c r="L221" s="134" t="s">
        <v>2382</v>
      </c>
      <c r="M221" s="133">
        <v>4</v>
      </c>
      <c r="N221" s="134">
        <v>0</v>
      </c>
      <c r="O221" s="134">
        <v>0</v>
      </c>
      <c r="P221" s="134">
        <v>4</v>
      </c>
      <c r="Q221" s="134">
        <v>0</v>
      </c>
      <c r="R221" s="121" t="s">
        <v>83</v>
      </c>
      <c r="S221" s="121" t="s">
        <v>4313</v>
      </c>
      <c r="T221" s="125"/>
      <c r="U221" s="174"/>
      <c r="V221" s="123">
        <v>1</v>
      </c>
      <c r="W221" s="114">
        <v>3</v>
      </c>
      <c r="X221" s="113">
        <f>COUNTIF($B$6:B221,B221)</f>
        <v>38</v>
      </c>
      <c r="Y221" s="113"/>
      <c r="Z221" s="123"/>
      <c r="AA221" s="1"/>
    </row>
    <row r="222" spans="1:27" x14ac:dyDescent="0.25">
      <c r="A222" s="115" t="s">
        <v>4502</v>
      </c>
      <c r="B222" s="116" t="s">
        <v>5084</v>
      </c>
      <c r="C222" s="117" t="s">
        <v>5128</v>
      </c>
      <c r="D222" s="118" t="s">
        <v>2382</v>
      </c>
      <c r="E222" s="118" t="s">
        <v>1736</v>
      </c>
      <c r="F222" s="118">
        <v>8015</v>
      </c>
      <c r="G222" s="118"/>
      <c r="H222" s="119"/>
      <c r="I222" s="120" t="s">
        <v>4315</v>
      </c>
      <c r="J222" s="121" t="s">
        <v>4310</v>
      </c>
      <c r="K222" s="121" t="s">
        <v>4311</v>
      </c>
      <c r="L222" s="134" t="s">
        <v>2382</v>
      </c>
      <c r="M222" s="133">
        <v>4</v>
      </c>
      <c r="N222" s="134">
        <v>0</v>
      </c>
      <c r="O222" s="134">
        <v>0</v>
      </c>
      <c r="P222" s="134">
        <v>4</v>
      </c>
      <c r="Q222" s="134">
        <v>0</v>
      </c>
      <c r="R222" s="121" t="s">
        <v>83</v>
      </c>
      <c r="S222" s="121" t="s">
        <v>4313</v>
      </c>
      <c r="T222" s="125"/>
      <c r="U222" s="174"/>
      <c r="V222" s="123">
        <v>1</v>
      </c>
      <c r="W222" s="114">
        <v>3</v>
      </c>
      <c r="X222" s="113">
        <f>COUNTIF($B$6:B222,B222)</f>
        <v>39</v>
      </c>
      <c r="Y222" s="113"/>
      <c r="Z222" s="123"/>
      <c r="AA222" s="1"/>
    </row>
    <row r="223" spans="1:27" x14ac:dyDescent="0.25">
      <c r="A223" s="105" t="s">
        <v>4508</v>
      </c>
      <c r="B223" s="106" t="s">
        <v>5085</v>
      </c>
      <c r="C223" s="107" t="s">
        <v>5128</v>
      </c>
      <c r="D223" s="107" t="s">
        <v>4510</v>
      </c>
      <c r="E223" s="107" t="s">
        <v>4488</v>
      </c>
      <c r="F223" s="107" t="s">
        <v>4488</v>
      </c>
      <c r="G223" s="107" t="s">
        <v>2427</v>
      </c>
      <c r="H223" s="111"/>
      <c r="I223" s="108" t="s">
        <v>5085</v>
      </c>
      <c r="J223" s="106"/>
      <c r="K223" s="106"/>
      <c r="L223" s="109" t="s">
        <v>2</v>
      </c>
      <c r="M223" s="142"/>
      <c r="N223" s="106"/>
      <c r="O223" s="106"/>
      <c r="P223" s="106"/>
      <c r="Q223" s="107"/>
      <c r="R223" s="106"/>
      <c r="S223" s="106"/>
      <c r="T223" s="114"/>
      <c r="U223" s="113" t="s">
        <v>2423</v>
      </c>
      <c r="V223" s="114"/>
      <c r="W223" s="114">
        <v>3</v>
      </c>
      <c r="X223" s="113">
        <f>COUNTIF($B$6:B223,B223)</f>
        <v>1</v>
      </c>
      <c r="Y223" s="113"/>
      <c r="Z223" s="114" t="b">
        <f>I223=B223</f>
        <v>1</v>
      </c>
      <c r="AA223" s="1"/>
    </row>
    <row r="224" spans="1:27" x14ac:dyDescent="0.25">
      <c r="A224" s="115" t="s">
        <v>4508</v>
      </c>
      <c r="B224" s="116" t="s">
        <v>5085</v>
      </c>
      <c r="C224" s="117" t="s">
        <v>5128</v>
      </c>
      <c r="D224" s="118" t="s">
        <v>11</v>
      </c>
      <c r="E224" s="118" t="s">
        <v>1737</v>
      </c>
      <c r="F224" s="118">
        <f t="shared" ref="F224:F247" si="8">VALUE(RIGHT(I224,4))</f>
        <v>5000</v>
      </c>
      <c r="G224" s="125" t="s">
        <v>5562</v>
      </c>
      <c r="H224" s="119"/>
      <c r="I224" s="120" t="s">
        <v>147</v>
      </c>
      <c r="J224" s="121" t="s">
        <v>11</v>
      </c>
      <c r="K224" s="121" t="s">
        <v>3015</v>
      </c>
      <c r="L224" s="126" t="s">
        <v>2422</v>
      </c>
      <c r="M224" s="133">
        <v>0</v>
      </c>
      <c r="N224" s="134">
        <v>1</v>
      </c>
      <c r="O224" s="134">
        <v>0</v>
      </c>
      <c r="P224" s="134">
        <v>1</v>
      </c>
      <c r="Q224" s="134">
        <v>60</v>
      </c>
      <c r="R224" s="121"/>
      <c r="S224" s="124" t="s">
        <v>2896</v>
      </c>
      <c r="T224" s="125"/>
      <c r="U224" s="174"/>
      <c r="V224" s="123">
        <v>1</v>
      </c>
      <c r="W224" s="114">
        <v>3</v>
      </c>
      <c r="X224" s="113">
        <f>COUNTIF($B$6:B224,B224)</f>
        <v>2</v>
      </c>
      <c r="Y224" s="113"/>
      <c r="Z224" s="123"/>
      <c r="AA224" s="1"/>
    </row>
    <row r="225" spans="1:27" x14ac:dyDescent="0.25">
      <c r="A225" s="115" t="s">
        <v>4508</v>
      </c>
      <c r="B225" s="116" t="s">
        <v>5085</v>
      </c>
      <c r="C225" s="117" t="s">
        <v>5128</v>
      </c>
      <c r="D225" s="118" t="s">
        <v>2415</v>
      </c>
      <c r="E225" s="118" t="s">
        <v>1737</v>
      </c>
      <c r="F225" s="118">
        <f t="shared" si="8"/>
        <v>5001</v>
      </c>
      <c r="G225" s="125" t="s">
        <v>5563</v>
      </c>
      <c r="H225" s="119"/>
      <c r="I225" s="120" t="s">
        <v>148</v>
      </c>
      <c r="J225" s="121" t="s">
        <v>13</v>
      </c>
      <c r="K225" s="121" t="s">
        <v>3015</v>
      </c>
      <c r="L225" s="126" t="s">
        <v>2422</v>
      </c>
      <c r="M225" s="134">
        <v>0</v>
      </c>
      <c r="N225" s="134">
        <v>2</v>
      </c>
      <c r="O225" s="134">
        <v>0</v>
      </c>
      <c r="P225" s="134">
        <v>2</v>
      </c>
      <c r="Q225" s="134">
        <v>7.5</v>
      </c>
      <c r="R225" s="121"/>
      <c r="S225" s="124" t="s">
        <v>2896</v>
      </c>
      <c r="T225" s="125"/>
      <c r="U225" s="174"/>
      <c r="V225" s="123">
        <v>1</v>
      </c>
      <c r="W225" s="114">
        <v>3</v>
      </c>
      <c r="X225" s="113">
        <f>COUNTIF($B$6:B225,B225)</f>
        <v>3</v>
      </c>
      <c r="Y225" s="113"/>
      <c r="Z225" s="123"/>
      <c r="AA225" s="1"/>
    </row>
    <row r="226" spans="1:27" x14ac:dyDescent="0.25">
      <c r="A226" s="115" t="s">
        <v>4508</v>
      </c>
      <c r="B226" s="116" t="s">
        <v>5085</v>
      </c>
      <c r="C226" s="117" t="s">
        <v>5128</v>
      </c>
      <c r="D226" s="118" t="s">
        <v>2416</v>
      </c>
      <c r="E226" s="118" t="s">
        <v>2387</v>
      </c>
      <c r="F226" s="118">
        <f t="shared" si="8"/>
        <v>5050</v>
      </c>
      <c r="G226" s="118" t="s">
        <v>19</v>
      </c>
      <c r="H226" s="119"/>
      <c r="I226" s="120" t="s">
        <v>2569</v>
      </c>
      <c r="J226" s="121" t="s">
        <v>149</v>
      </c>
      <c r="K226" s="121" t="s">
        <v>3075</v>
      </c>
      <c r="L226" s="126" t="s">
        <v>2420</v>
      </c>
      <c r="M226" s="133">
        <v>3</v>
      </c>
      <c r="N226" s="134">
        <v>0</v>
      </c>
      <c r="O226" s="134">
        <v>3</v>
      </c>
      <c r="P226" s="134">
        <v>3</v>
      </c>
      <c r="Q226" s="134">
        <v>7.5</v>
      </c>
      <c r="R226" s="121"/>
      <c r="S226" s="121"/>
      <c r="T226" s="125"/>
      <c r="U226" s="174"/>
      <c r="V226" s="123">
        <v>1</v>
      </c>
      <c r="W226" s="114">
        <v>3</v>
      </c>
      <c r="X226" s="113">
        <f>COUNTIF($B$6:B226,B226)</f>
        <v>4</v>
      </c>
      <c r="Y226" s="113"/>
      <c r="Z226" s="123"/>
      <c r="AA226" s="1"/>
    </row>
    <row r="227" spans="1:27" x14ac:dyDescent="0.25">
      <c r="A227" s="115" t="s">
        <v>4508</v>
      </c>
      <c r="B227" s="116" t="s">
        <v>5085</v>
      </c>
      <c r="C227" s="117" t="s">
        <v>5128</v>
      </c>
      <c r="D227" s="118" t="s">
        <v>2416</v>
      </c>
      <c r="E227" s="118" t="s">
        <v>1737</v>
      </c>
      <c r="F227" s="118">
        <f t="shared" si="8"/>
        <v>5051</v>
      </c>
      <c r="G227" s="118" t="s">
        <v>16</v>
      </c>
      <c r="H227" s="119"/>
      <c r="I227" s="120" t="s">
        <v>150</v>
      </c>
      <c r="J227" s="121" t="s">
        <v>151</v>
      </c>
      <c r="K227" s="121" t="s">
        <v>3076</v>
      </c>
      <c r="L227" s="126" t="s">
        <v>2420</v>
      </c>
      <c r="M227" s="133">
        <v>3</v>
      </c>
      <c r="N227" s="134">
        <v>0</v>
      </c>
      <c r="O227" s="134">
        <v>3</v>
      </c>
      <c r="P227" s="134">
        <v>3</v>
      </c>
      <c r="Q227" s="134">
        <v>7.5</v>
      </c>
      <c r="R227" s="121"/>
      <c r="S227" s="121"/>
      <c r="T227" s="125"/>
      <c r="U227" s="174"/>
      <c r="V227" s="123">
        <v>1</v>
      </c>
      <c r="W227" s="114">
        <v>3</v>
      </c>
      <c r="X227" s="113">
        <f>COUNTIF($B$6:B227,B227)</f>
        <v>5</v>
      </c>
      <c r="Y227" s="118" t="s">
        <v>228</v>
      </c>
      <c r="Z227" s="123"/>
      <c r="AA227" s="1"/>
    </row>
    <row r="228" spans="1:27" x14ac:dyDescent="0.25">
      <c r="A228" s="115" t="s">
        <v>4508</v>
      </c>
      <c r="B228" s="116" t="s">
        <v>5085</v>
      </c>
      <c r="C228" s="117" t="s">
        <v>5128</v>
      </c>
      <c r="D228" s="118" t="s">
        <v>2416</v>
      </c>
      <c r="E228" s="118" t="s">
        <v>1737</v>
      </c>
      <c r="F228" s="118">
        <f t="shared" si="8"/>
        <v>5100</v>
      </c>
      <c r="G228" s="118"/>
      <c r="H228" s="119"/>
      <c r="I228" s="120" t="s">
        <v>152</v>
      </c>
      <c r="J228" s="121" t="s">
        <v>153</v>
      </c>
      <c r="K228" s="121" t="s">
        <v>3077</v>
      </c>
      <c r="L228" s="134" t="s">
        <v>2421</v>
      </c>
      <c r="M228" s="133">
        <v>3</v>
      </c>
      <c r="N228" s="134">
        <v>0</v>
      </c>
      <c r="O228" s="134">
        <v>3</v>
      </c>
      <c r="P228" s="134">
        <v>3</v>
      </c>
      <c r="Q228" s="134">
        <v>7.5</v>
      </c>
      <c r="R228" s="121"/>
      <c r="S228" s="121"/>
      <c r="T228" s="125"/>
      <c r="U228" s="174"/>
      <c r="V228" s="123">
        <v>1</v>
      </c>
      <c r="W228" s="114">
        <v>3</v>
      </c>
      <c r="X228" s="113">
        <f>COUNTIF($B$6:B228,B228)</f>
        <v>6</v>
      </c>
      <c r="Y228" s="113"/>
      <c r="Z228" s="123"/>
      <c r="AA228" s="1"/>
    </row>
    <row r="229" spans="1:27" x14ac:dyDescent="0.25">
      <c r="A229" s="115" t="s">
        <v>4508</v>
      </c>
      <c r="B229" s="116" t="s">
        <v>5085</v>
      </c>
      <c r="C229" s="117" t="s">
        <v>5128</v>
      </c>
      <c r="D229" s="118" t="s">
        <v>2416</v>
      </c>
      <c r="E229" s="118" t="s">
        <v>1737</v>
      </c>
      <c r="F229" s="118">
        <f t="shared" si="8"/>
        <v>5101</v>
      </c>
      <c r="G229" s="118"/>
      <c r="H229" s="119"/>
      <c r="I229" s="120" t="s">
        <v>154</v>
      </c>
      <c r="J229" s="143" t="s">
        <v>155</v>
      </c>
      <c r="K229" s="143" t="s">
        <v>3078</v>
      </c>
      <c r="L229" s="134" t="s">
        <v>2421</v>
      </c>
      <c r="M229" s="133">
        <v>3</v>
      </c>
      <c r="N229" s="134">
        <v>0</v>
      </c>
      <c r="O229" s="134">
        <v>3</v>
      </c>
      <c r="P229" s="134">
        <v>3</v>
      </c>
      <c r="Q229" s="134">
        <v>7.5</v>
      </c>
      <c r="R229" s="121"/>
      <c r="S229" s="121"/>
      <c r="T229" s="125"/>
      <c r="U229" s="174"/>
      <c r="V229" s="123">
        <v>1</v>
      </c>
      <c r="W229" s="114">
        <v>3</v>
      </c>
      <c r="X229" s="113">
        <f>COUNTIF($B$6:B229,B229)</f>
        <v>7</v>
      </c>
      <c r="Y229" s="113"/>
      <c r="Z229" s="123"/>
      <c r="AA229" s="1"/>
    </row>
    <row r="230" spans="1:27" x14ac:dyDescent="0.25">
      <c r="A230" s="115" t="s">
        <v>4508</v>
      </c>
      <c r="B230" s="116" t="s">
        <v>5085</v>
      </c>
      <c r="C230" s="117" t="s">
        <v>5128</v>
      </c>
      <c r="D230" s="118" t="s">
        <v>2416</v>
      </c>
      <c r="E230" s="118" t="s">
        <v>1737</v>
      </c>
      <c r="F230" s="118">
        <f t="shared" si="8"/>
        <v>5102</v>
      </c>
      <c r="G230" s="118"/>
      <c r="H230" s="119"/>
      <c r="I230" s="120" t="s">
        <v>156</v>
      </c>
      <c r="J230" s="143" t="s">
        <v>157</v>
      </c>
      <c r="K230" s="143" t="s">
        <v>3079</v>
      </c>
      <c r="L230" s="134" t="s">
        <v>2421</v>
      </c>
      <c r="M230" s="133">
        <v>3</v>
      </c>
      <c r="N230" s="134">
        <v>0</v>
      </c>
      <c r="O230" s="134">
        <v>3</v>
      </c>
      <c r="P230" s="134">
        <v>3</v>
      </c>
      <c r="Q230" s="134">
        <v>7.5</v>
      </c>
      <c r="R230" s="121"/>
      <c r="S230" s="121"/>
      <c r="T230" s="125"/>
      <c r="U230" s="174"/>
      <c r="V230" s="123">
        <v>1</v>
      </c>
      <c r="W230" s="114">
        <v>3</v>
      </c>
      <c r="X230" s="113">
        <f>COUNTIF($B$6:B230,B230)</f>
        <v>8</v>
      </c>
      <c r="Y230" s="113"/>
      <c r="Z230" s="123"/>
      <c r="AA230" s="1"/>
    </row>
    <row r="231" spans="1:27" x14ac:dyDescent="0.25">
      <c r="A231" s="115" t="s">
        <v>4508</v>
      </c>
      <c r="B231" s="116" t="s">
        <v>5085</v>
      </c>
      <c r="C231" s="117" t="s">
        <v>5128</v>
      </c>
      <c r="D231" s="118" t="s">
        <v>2416</v>
      </c>
      <c r="E231" s="118" t="s">
        <v>1737</v>
      </c>
      <c r="F231" s="118">
        <f t="shared" si="8"/>
        <v>5103</v>
      </c>
      <c r="G231" s="118"/>
      <c r="H231" s="119"/>
      <c r="I231" s="120" t="s">
        <v>158</v>
      </c>
      <c r="J231" s="121" t="s">
        <v>159</v>
      </c>
      <c r="K231" s="121" t="s">
        <v>3080</v>
      </c>
      <c r="L231" s="134" t="s">
        <v>2421</v>
      </c>
      <c r="M231" s="133">
        <v>3</v>
      </c>
      <c r="N231" s="134">
        <v>0</v>
      </c>
      <c r="O231" s="134">
        <v>3</v>
      </c>
      <c r="P231" s="134">
        <v>3</v>
      </c>
      <c r="Q231" s="134">
        <v>7.5</v>
      </c>
      <c r="R231" s="121"/>
      <c r="S231" s="121"/>
      <c r="T231" s="125"/>
      <c r="U231" s="174"/>
      <c r="V231" s="123">
        <v>1</v>
      </c>
      <c r="W231" s="114">
        <v>3</v>
      </c>
      <c r="X231" s="113">
        <f>COUNTIF($B$6:B231,B231)</f>
        <v>9</v>
      </c>
      <c r="Y231" s="113"/>
      <c r="Z231" s="123"/>
      <c r="AA231" s="1"/>
    </row>
    <row r="232" spans="1:27" x14ac:dyDescent="0.25">
      <c r="A232" s="115" t="s">
        <v>4508</v>
      </c>
      <c r="B232" s="116" t="s">
        <v>5085</v>
      </c>
      <c r="C232" s="117" t="s">
        <v>5128</v>
      </c>
      <c r="D232" s="118" t="s">
        <v>2416</v>
      </c>
      <c r="E232" s="118" t="s">
        <v>1737</v>
      </c>
      <c r="F232" s="118">
        <f t="shared" si="8"/>
        <v>5104</v>
      </c>
      <c r="G232" s="118"/>
      <c r="H232" s="119"/>
      <c r="I232" s="120" t="s">
        <v>160</v>
      </c>
      <c r="J232" s="121" t="s">
        <v>161</v>
      </c>
      <c r="K232" s="121" t="s">
        <v>3081</v>
      </c>
      <c r="L232" s="134" t="s">
        <v>2421</v>
      </c>
      <c r="M232" s="133">
        <v>3</v>
      </c>
      <c r="N232" s="134">
        <v>0</v>
      </c>
      <c r="O232" s="134">
        <v>3</v>
      </c>
      <c r="P232" s="134">
        <v>3</v>
      </c>
      <c r="Q232" s="134">
        <v>7.5</v>
      </c>
      <c r="R232" s="121"/>
      <c r="S232" s="121"/>
      <c r="T232" s="125"/>
      <c r="U232" s="174"/>
      <c r="V232" s="123">
        <v>1</v>
      </c>
      <c r="W232" s="114">
        <v>3</v>
      </c>
      <c r="X232" s="113">
        <f>COUNTIF($B$6:B232,B232)</f>
        <v>10</v>
      </c>
      <c r="Y232" s="113"/>
      <c r="Z232" s="123"/>
      <c r="AA232" s="1"/>
    </row>
    <row r="233" spans="1:27" x14ac:dyDescent="0.25">
      <c r="A233" s="115" t="s">
        <v>4508</v>
      </c>
      <c r="B233" s="116" t="s">
        <v>5085</v>
      </c>
      <c r="C233" s="117" t="s">
        <v>5128</v>
      </c>
      <c r="D233" s="118" t="s">
        <v>2416</v>
      </c>
      <c r="E233" s="118" t="s">
        <v>1737</v>
      </c>
      <c r="F233" s="118">
        <f t="shared" si="8"/>
        <v>5105</v>
      </c>
      <c r="G233" s="118"/>
      <c r="H233" s="119"/>
      <c r="I233" s="120" t="s">
        <v>162</v>
      </c>
      <c r="J233" s="121" t="s">
        <v>163</v>
      </c>
      <c r="K233" s="121" t="s">
        <v>3082</v>
      </c>
      <c r="L233" s="134" t="s">
        <v>2421</v>
      </c>
      <c r="M233" s="133">
        <v>3</v>
      </c>
      <c r="N233" s="134">
        <v>0</v>
      </c>
      <c r="O233" s="134">
        <v>3</v>
      </c>
      <c r="P233" s="134">
        <v>3</v>
      </c>
      <c r="Q233" s="134">
        <v>7.5</v>
      </c>
      <c r="R233" s="121"/>
      <c r="S233" s="121"/>
      <c r="T233" s="125"/>
      <c r="U233" s="174"/>
      <c r="V233" s="123">
        <v>1</v>
      </c>
      <c r="W233" s="114">
        <v>3</v>
      </c>
      <c r="X233" s="113">
        <f>COUNTIF($B$6:B233,B233)</f>
        <v>11</v>
      </c>
      <c r="Y233" s="113"/>
      <c r="Z233" s="123"/>
      <c r="AA233" s="1"/>
    </row>
    <row r="234" spans="1:27" x14ac:dyDescent="0.25">
      <c r="A234" s="115" t="s">
        <v>4508</v>
      </c>
      <c r="B234" s="116" t="s">
        <v>5085</v>
      </c>
      <c r="C234" s="117" t="s">
        <v>5128</v>
      </c>
      <c r="D234" s="118" t="s">
        <v>2416</v>
      </c>
      <c r="E234" s="118" t="s">
        <v>1737</v>
      </c>
      <c r="F234" s="118">
        <f t="shared" si="8"/>
        <v>5106</v>
      </c>
      <c r="G234" s="118"/>
      <c r="H234" s="119"/>
      <c r="I234" s="120" t="s">
        <v>164</v>
      </c>
      <c r="J234" s="121" t="s">
        <v>165</v>
      </c>
      <c r="K234" s="121" t="s">
        <v>3083</v>
      </c>
      <c r="L234" s="134" t="s">
        <v>2421</v>
      </c>
      <c r="M234" s="133">
        <v>3</v>
      </c>
      <c r="N234" s="134">
        <v>0</v>
      </c>
      <c r="O234" s="134">
        <v>3</v>
      </c>
      <c r="P234" s="134">
        <v>3</v>
      </c>
      <c r="Q234" s="134">
        <v>7.5</v>
      </c>
      <c r="R234" s="121"/>
      <c r="S234" s="121"/>
      <c r="T234" s="125"/>
      <c r="U234" s="174"/>
      <c r="V234" s="123">
        <v>1</v>
      </c>
      <c r="W234" s="114">
        <v>3</v>
      </c>
      <c r="X234" s="113">
        <f>COUNTIF($B$6:B234,B234)</f>
        <v>12</v>
      </c>
      <c r="Y234" s="113"/>
      <c r="Z234" s="123"/>
      <c r="AA234" s="1"/>
    </row>
    <row r="235" spans="1:27" x14ac:dyDescent="0.25">
      <c r="A235" s="115" t="s">
        <v>4508</v>
      </c>
      <c r="B235" s="116" t="s">
        <v>5085</v>
      </c>
      <c r="C235" s="117" t="s">
        <v>5128</v>
      </c>
      <c r="D235" s="118" t="s">
        <v>2416</v>
      </c>
      <c r="E235" s="118" t="s">
        <v>1737</v>
      </c>
      <c r="F235" s="118">
        <f t="shared" si="8"/>
        <v>5107</v>
      </c>
      <c r="G235" s="118"/>
      <c r="H235" s="119"/>
      <c r="I235" s="120" t="s">
        <v>166</v>
      </c>
      <c r="J235" s="143" t="s">
        <v>167</v>
      </c>
      <c r="K235" s="143" t="s">
        <v>3084</v>
      </c>
      <c r="L235" s="134" t="s">
        <v>2421</v>
      </c>
      <c r="M235" s="133">
        <v>3</v>
      </c>
      <c r="N235" s="134">
        <v>0</v>
      </c>
      <c r="O235" s="134">
        <v>3</v>
      </c>
      <c r="P235" s="134">
        <v>3</v>
      </c>
      <c r="Q235" s="134">
        <v>7.5</v>
      </c>
      <c r="R235" s="121"/>
      <c r="S235" s="121"/>
      <c r="T235" s="125"/>
      <c r="U235" s="174"/>
      <c r="V235" s="123">
        <v>1</v>
      </c>
      <c r="W235" s="114">
        <v>3</v>
      </c>
      <c r="X235" s="113">
        <f>COUNTIF($B$6:B235,B235)</f>
        <v>13</v>
      </c>
      <c r="Y235" s="113"/>
      <c r="Z235" s="123"/>
      <c r="AA235" s="1"/>
    </row>
    <row r="236" spans="1:27" x14ac:dyDescent="0.25">
      <c r="A236" s="115" t="s">
        <v>4508</v>
      </c>
      <c r="B236" s="116" t="s">
        <v>5085</v>
      </c>
      <c r="C236" s="117" t="s">
        <v>5128</v>
      </c>
      <c r="D236" s="118" t="s">
        <v>2416</v>
      </c>
      <c r="E236" s="118" t="s">
        <v>1737</v>
      </c>
      <c r="F236" s="118">
        <f t="shared" si="8"/>
        <v>5108</v>
      </c>
      <c r="G236" s="118"/>
      <c r="H236" s="119"/>
      <c r="I236" s="120" t="s">
        <v>168</v>
      </c>
      <c r="J236" s="143" t="s">
        <v>169</v>
      </c>
      <c r="K236" s="143" t="s">
        <v>3085</v>
      </c>
      <c r="L236" s="134" t="s">
        <v>2421</v>
      </c>
      <c r="M236" s="133">
        <v>3</v>
      </c>
      <c r="N236" s="134">
        <v>0</v>
      </c>
      <c r="O236" s="134">
        <v>3</v>
      </c>
      <c r="P236" s="134">
        <v>3</v>
      </c>
      <c r="Q236" s="134">
        <v>7.5</v>
      </c>
      <c r="R236" s="121"/>
      <c r="S236" s="121"/>
      <c r="T236" s="125"/>
      <c r="U236" s="174"/>
      <c r="V236" s="123">
        <v>1</v>
      </c>
      <c r="W236" s="114">
        <v>3</v>
      </c>
      <c r="X236" s="113">
        <f>COUNTIF($B$6:B236,B236)</f>
        <v>14</v>
      </c>
      <c r="Y236" s="113"/>
      <c r="Z236" s="123"/>
      <c r="AA236" s="1"/>
    </row>
    <row r="237" spans="1:27" x14ac:dyDescent="0.25">
      <c r="A237" s="115" t="s">
        <v>4508</v>
      </c>
      <c r="B237" s="116" t="s">
        <v>5085</v>
      </c>
      <c r="C237" s="117" t="s">
        <v>5128</v>
      </c>
      <c r="D237" s="118" t="s">
        <v>2416</v>
      </c>
      <c r="E237" s="118" t="s">
        <v>1737</v>
      </c>
      <c r="F237" s="118">
        <f t="shared" si="8"/>
        <v>5109</v>
      </c>
      <c r="G237" s="118"/>
      <c r="H237" s="119"/>
      <c r="I237" s="120" t="s">
        <v>170</v>
      </c>
      <c r="J237" s="143" t="s">
        <v>171</v>
      </c>
      <c r="K237" s="143" t="s">
        <v>3086</v>
      </c>
      <c r="L237" s="134" t="s">
        <v>2421</v>
      </c>
      <c r="M237" s="133">
        <v>3</v>
      </c>
      <c r="N237" s="134">
        <v>0</v>
      </c>
      <c r="O237" s="134">
        <v>3</v>
      </c>
      <c r="P237" s="134">
        <v>3</v>
      </c>
      <c r="Q237" s="134">
        <v>7.5</v>
      </c>
      <c r="R237" s="121"/>
      <c r="S237" s="121"/>
      <c r="T237" s="125"/>
      <c r="U237" s="174"/>
      <c r="V237" s="123">
        <v>1</v>
      </c>
      <c r="W237" s="114">
        <v>3</v>
      </c>
      <c r="X237" s="113">
        <f>COUNTIF($B$6:B237,B237)</f>
        <v>15</v>
      </c>
      <c r="Y237" s="113"/>
      <c r="Z237" s="123"/>
      <c r="AA237" s="1"/>
    </row>
    <row r="238" spans="1:27" x14ac:dyDescent="0.25">
      <c r="A238" s="115" t="s">
        <v>4508</v>
      </c>
      <c r="B238" s="116" t="s">
        <v>5085</v>
      </c>
      <c r="C238" s="117" t="s">
        <v>5128</v>
      </c>
      <c r="D238" s="118" t="s">
        <v>2416</v>
      </c>
      <c r="E238" s="118" t="s">
        <v>1737</v>
      </c>
      <c r="F238" s="118">
        <f t="shared" si="8"/>
        <v>5110</v>
      </c>
      <c r="G238" s="118"/>
      <c r="H238" s="119"/>
      <c r="I238" s="120" t="s">
        <v>172</v>
      </c>
      <c r="J238" s="121" t="s">
        <v>173</v>
      </c>
      <c r="K238" s="121" t="s">
        <v>3087</v>
      </c>
      <c r="L238" s="134" t="s">
        <v>2421</v>
      </c>
      <c r="M238" s="133">
        <v>3</v>
      </c>
      <c r="N238" s="134">
        <v>0</v>
      </c>
      <c r="O238" s="134">
        <v>3</v>
      </c>
      <c r="P238" s="134">
        <v>3</v>
      </c>
      <c r="Q238" s="134">
        <v>7.5</v>
      </c>
      <c r="R238" s="121"/>
      <c r="S238" s="121"/>
      <c r="T238" s="125"/>
      <c r="U238" s="174"/>
      <c r="V238" s="123">
        <v>1</v>
      </c>
      <c r="W238" s="114">
        <v>3</v>
      </c>
      <c r="X238" s="113">
        <f>COUNTIF($B$6:B238,B238)</f>
        <v>16</v>
      </c>
      <c r="Y238" s="113"/>
      <c r="Z238" s="123"/>
      <c r="AA238" s="1"/>
    </row>
    <row r="239" spans="1:27" x14ac:dyDescent="0.25">
      <c r="A239" s="115" t="s">
        <v>4508</v>
      </c>
      <c r="B239" s="116" t="s">
        <v>5085</v>
      </c>
      <c r="C239" s="117" t="s">
        <v>5128</v>
      </c>
      <c r="D239" s="118" t="s">
        <v>2416</v>
      </c>
      <c r="E239" s="118" t="s">
        <v>1737</v>
      </c>
      <c r="F239" s="118">
        <f t="shared" si="8"/>
        <v>5111</v>
      </c>
      <c r="G239" s="118"/>
      <c r="H239" s="119"/>
      <c r="I239" s="120" t="s">
        <v>174</v>
      </c>
      <c r="J239" s="121" t="s">
        <v>175</v>
      </c>
      <c r="K239" s="121" t="s">
        <v>3088</v>
      </c>
      <c r="L239" s="134" t="s">
        <v>2421</v>
      </c>
      <c r="M239" s="133">
        <v>3</v>
      </c>
      <c r="N239" s="134">
        <v>0</v>
      </c>
      <c r="O239" s="134">
        <v>3</v>
      </c>
      <c r="P239" s="134">
        <v>3</v>
      </c>
      <c r="Q239" s="134">
        <v>7.5</v>
      </c>
      <c r="R239" s="121"/>
      <c r="S239" s="121"/>
      <c r="T239" s="125"/>
      <c r="U239" s="174"/>
      <c r="V239" s="123">
        <v>1</v>
      </c>
      <c r="W239" s="114">
        <v>3</v>
      </c>
      <c r="X239" s="113">
        <f>COUNTIF($B$6:B239,B239)</f>
        <v>17</v>
      </c>
      <c r="Y239" s="113"/>
      <c r="Z239" s="123"/>
      <c r="AA239" s="1"/>
    </row>
    <row r="240" spans="1:27" x14ac:dyDescent="0.25">
      <c r="A240" s="115" t="s">
        <v>4508</v>
      </c>
      <c r="B240" s="116" t="s">
        <v>5085</v>
      </c>
      <c r="C240" s="117" t="s">
        <v>5128</v>
      </c>
      <c r="D240" s="118" t="s">
        <v>2416</v>
      </c>
      <c r="E240" s="118" t="s">
        <v>1737</v>
      </c>
      <c r="F240" s="118">
        <f t="shared" si="8"/>
        <v>5112</v>
      </c>
      <c r="G240" s="118"/>
      <c r="H240" s="119"/>
      <c r="I240" s="120" t="s">
        <v>176</v>
      </c>
      <c r="J240" s="121" t="s">
        <v>177</v>
      </c>
      <c r="K240" s="121" t="s">
        <v>3089</v>
      </c>
      <c r="L240" s="134" t="s">
        <v>2421</v>
      </c>
      <c r="M240" s="133">
        <v>3</v>
      </c>
      <c r="N240" s="134">
        <v>0</v>
      </c>
      <c r="O240" s="134">
        <v>3</v>
      </c>
      <c r="P240" s="134">
        <v>3</v>
      </c>
      <c r="Q240" s="134">
        <v>7.5</v>
      </c>
      <c r="R240" s="121"/>
      <c r="S240" s="121"/>
      <c r="T240" s="125"/>
      <c r="U240" s="174"/>
      <c r="V240" s="123">
        <v>1</v>
      </c>
      <c r="W240" s="114">
        <v>3</v>
      </c>
      <c r="X240" s="113">
        <f>COUNTIF($B$6:B240,B240)</f>
        <v>18</v>
      </c>
      <c r="Y240" s="113"/>
      <c r="Z240" s="123"/>
      <c r="AA240" s="1"/>
    </row>
    <row r="241" spans="1:27" x14ac:dyDescent="0.25">
      <c r="A241" s="115" t="s">
        <v>4508</v>
      </c>
      <c r="B241" s="116" t="s">
        <v>5085</v>
      </c>
      <c r="C241" s="117" t="s">
        <v>5128</v>
      </c>
      <c r="D241" s="118" t="s">
        <v>2416</v>
      </c>
      <c r="E241" s="118" t="s">
        <v>1737</v>
      </c>
      <c r="F241" s="118">
        <f t="shared" si="8"/>
        <v>5113</v>
      </c>
      <c r="G241" s="118"/>
      <c r="H241" s="119"/>
      <c r="I241" s="120" t="s">
        <v>178</v>
      </c>
      <c r="J241" s="127" t="s">
        <v>179</v>
      </c>
      <c r="K241" s="127" t="s">
        <v>3090</v>
      </c>
      <c r="L241" s="134" t="s">
        <v>2421</v>
      </c>
      <c r="M241" s="133">
        <v>3</v>
      </c>
      <c r="N241" s="134">
        <v>0</v>
      </c>
      <c r="O241" s="134">
        <v>3</v>
      </c>
      <c r="P241" s="134">
        <v>3</v>
      </c>
      <c r="Q241" s="134">
        <v>7.5</v>
      </c>
      <c r="R241" s="121"/>
      <c r="S241" s="121"/>
      <c r="T241" s="125"/>
      <c r="U241" s="174"/>
      <c r="V241" s="123">
        <v>1</v>
      </c>
      <c r="W241" s="114">
        <v>3</v>
      </c>
      <c r="X241" s="113">
        <f>COUNTIF($B$6:B241,B241)</f>
        <v>19</v>
      </c>
      <c r="Y241" s="113"/>
      <c r="Z241" s="123"/>
      <c r="AA241" s="1"/>
    </row>
    <row r="242" spans="1:27" x14ac:dyDescent="0.25">
      <c r="A242" s="115" t="s">
        <v>4508</v>
      </c>
      <c r="B242" s="116" t="s">
        <v>5085</v>
      </c>
      <c r="C242" s="117" t="s">
        <v>5128</v>
      </c>
      <c r="D242" s="118" t="s">
        <v>2416</v>
      </c>
      <c r="E242" s="118" t="s">
        <v>1737</v>
      </c>
      <c r="F242" s="118">
        <f t="shared" si="8"/>
        <v>5114</v>
      </c>
      <c r="G242" s="118"/>
      <c r="H242" s="119"/>
      <c r="I242" s="120" t="s">
        <v>180</v>
      </c>
      <c r="J242" s="121" t="s">
        <v>181</v>
      </c>
      <c r="K242" s="121" t="s">
        <v>3091</v>
      </c>
      <c r="L242" s="134" t="s">
        <v>2421</v>
      </c>
      <c r="M242" s="133">
        <v>3</v>
      </c>
      <c r="N242" s="134">
        <v>0</v>
      </c>
      <c r="O242" s="134">
        <v>3</v>
      </c>
      <c r="P242" s="134">
        <v>3</v>
      </c>
      <c r="Q242" s="134">
        <v>7.5</v>
      </c>
      <c r="R242" s="121"/>
      <c r="S242" s="121"/>
      <c r="T242" s="125"/>
      <c r="U242" s="174"/>
      <c r="V242" s="123">
        <v>1</v>
      </c>
      <c r="W242" s="114">
        <v>3</v>
      </c>
      <c r="X242" s="113">
        <f>COUNTIF($B$6:B242,B242)</f>
        <v>20</v>
      </c>
      <c r="Y242" s="113"/>
      <c r="Z242" s="123"/>
      <c r="AA242" s="1"/>
    </row>
    <row r="243" spans="1:27" x14ac:dyDescent="0.25">
      <c r="A243" s="115" t="s">
        <v>4508</v>
      </c>
      <c r="B243" s="116" t="s">
        <v>5085</v>
      </c>
      <c r="C243" s="117" t="s">
        <v>5128</v>
      </c>
      <c r="D243" s="118" t="s">
        <v>2416</v>
      </c>
      <c r="E243" s="118" t="s">
        <v>1737</v>
      </c>
      <c r="F243" s="118">
        <f t="shared" si="8"/>
        <v>5115</v>
      </c>
      <c r="G243" s="118"/>
      <c r="H243" s="119"/>
      <c r="I243" s="120" t="s">
        <v>182</v>
      </c>
      <c r="J243" s="121" t="s">
        <v>183</v>
      </c>
      <c r="K243" s="121" t="s">
        <v>3092</v>
      </c>
      <c r="L243" s="134" t="s">
        <v>2421</v>
      </c>
      <c r="M243" s="133">
        <v>3</v>
      </c>
      <c r="N243" s="134">
        <v>0</v>
      </c>
      <c r="O243" s="134">
        <v>3</v>
      </c>
      <c r="P243" s="134">
        <v>3</v>
      </c>
      <c r="Q243" s="134">
        <v>7.5</v>
      </c>
      <c r="R243" s="121"/>
      <c r="S243" s="121"/>
      <c r="T243" s="125"/>
      <c r="U243" s="174"/>
      <c r="V243" s="123">
        <v>1</v>
      </c>
      <c r="W243" s="114">
        <v>3</v>
      </c>
      <c r="X243" s="113">
        <f>COUNTIF($B$6:B243,B243)</f>
        <v>21</v>
      </c>
      <c r="Y243" s="113"/>
      <c r="Z243" s="123"/>
      <c r="AA243" s="1"/>
    </row>
    <row r="244" spans="1:27" x14ac:dyDescent="0.25">
      <c r="A244" s="115" t="s">
        <v>4508</v>
      </c>
      <c r="B244" s="116" t="s">
        <v>5085</v>
      </c>
      <c r="C244" s="117" t="s">
        <v>5128</v>
      </c>
      <c r="D244" s="118" t="s">
        <v>2416</v>
      </c>
      <c r="E244" s="118" t="s">
        <v>1737</v>
      </c>
      <c r="F244" s="118">
        <f t="shared" si="8"/>
        <v>5116</v>
      </c>
      <c r="G244" s="118"/>
      <c r="H244" s="119"/>
      <c r="I244" s="120" t="s">
        <v>184</v>
      </c>
      <c r="J244" s="143" t="s">
        <v>185</v>
      </c>
      <c r="K244" s="143" t="s">
        <v>3093</v>
      </c>
      <c r="L244" s="134" t="s">
        <v>2421</v>
      </c>
      <c r="M244" s="133">
        <v>3</v>
      </c>
      <c r="N244" s="134">
        <v>0</v>
      </c>
      <c r="O244" s="134">
        <v>3</v>
      </c>
      <c r="P244" s="134">
        <v>3</v>
      </c>
      <c r="Q244" s="134">
        <v>7.5</v>
      </c>
      <c r="R244" s="121"/>
      <c r="S244" s="121"/>
      <c r="T244" s="125"/>
      <c r="U244" s="174"/>
      <c r="V244" s="123">
        <v>1</v>
      </c>
      <c r="W244" s="114">
        <v>3</v>
      </c>
      <c r="X244" s="113">
        <f>COUNTIF($B$6:B244,B244)</f>
        <v>22</v>
      </c>
      <c r="Y244" s="113"/>
      <c r="Z244" s="123"/>
      <c r="AA244" s="1"/>
    </row>
    <row r="245" spans="1:27" x14ac:dyDescent="0.25">
      <c r="A245" s="115" t="s">
        <v>4508</v>
      </c>
      <c r="B245" s="116" t="s">
        <v>5085</v>
      </c>
      <c r="C245" s="117" t="s">
        <v>5128</v>
      </c>
      <c r="D245" s="118" t="s">
        <v>2416</v>
      </c>
      <c r="E245" s="118" t="s">
        <v>1737</v>
      </c>
      <c r="F245" s="118">
        <f t="shared" si="8"/>
        <v>5117</v>
      </c>
      <c r="G245" s="118"/>
      <c r="H245" s="119"/>
      <c r="I245" s="120" t="s">
        <v>186</v>
      </c>
      <c r="J245" s="121" t="s">
        <v>187</v>
      </c>
      <c r="K245" s="121" t="s">
        <v>187</v>
      </c>
      <c r="L245" s="134" t="s">
        <v>2421</v>
      </c>
      <c r="M245" s="133">
        <v>3</v>
      </c>
      <c r="N245" s="134">
        <v>0</v>
      </c>
      <c r="O245" s="134">
        <v>3</v>
      </c>
      <c r="P245" s="134">
        <v>3</v>
      </c>
      <c r="Q245" s="134">
        <v>7.5</v>
      </c>
      <c r="R245" s="121"/>
      <c r="S245" s="121"/>
      <c r="T245" s="125"/>
      <c r="U245" s="174"/>
      <c r="V245" s="123">
        <v>1</v>
      </c>
      <c r="W245" s="114">
        <v>3</v>
      </c>
      <c r="X245" s="113">
        <f>COUNTIF($B$6:B245,B245)</f>
        <v>23</v>
      </c>
      <c r="Y245" s="113"/>
      <c r="Z245" s="123"/>
      <c r="AA245" s="1"/>
    </row>
    <row r="246" spans="1:27" x14ac:dyDescent="0.25">
      <c r="A246" s="115" t="s">
        <v>4508</v>
      </c>
      <c r="B246" s="116" t="s">
        <v>5085</v>
      </c>
      <c r="C246" s="117" t="s">
        <v>5128</v>
      </c>
      <c r="D246" s="118" t="s">
        <v>2416</v>
      </c>
      <c r="E246" s="118" t="s">
        <v>1737</v>
      </c>
      <c r="F246" s="118">
        <f t="shared" si="8"/>
        <v>5118</v>
      </c>
      <c r="G246" s="118"/>
      <c r="H246" s="119"/>
      <c r="I246" s="120" t="s">
        <v>188</v>
      </c>
      <c r="J246" s="144" t="s">
        <v>189</v>
      </c>
      <c r="K246" s="144" t="s">
        <v>189</v>
      </c>
      <c r="L246" s="134" t="s">
        <v>2421</v>
      </c>
      <c r="M246" s="133">
        <v>3</v>
      </c>
      <c r="N246" s="134">
        <v>0</v>
      </c>
      <c r="O246" s="134">
        <v>3</v>
      </c>
      <c r="P246" s="134">
        <v>3</v>
      </c>
      <c r="Q246" s="134">
        <v>7.5</v>
      </c>
      <c r="R246" s="121"/>
      <c r="S246" s="121"/>
      <c r="T246" s="125"/>
      <c r="U246" s="174"/>
      <c r="V246" s="123">
        <v>1</v>
      </c>
      <c r="W246" s="114">
        <v>3</v>
      </c>
      <c r="X246" s="113">
        <f>COUNTIF($B$6:B246,B246)</f>
        <v>24</v>
      </c>
      <c r="Y246" s="113"/>
      <c r="Z246" s="123"/>
      <c r="AA246" s="1"/>
    </row>
    <row r="247" spans="1:27" x14ac:dyDescent="0.25">
      <c r="A247" s="115" t="s">
        <v>4508</v>
      </c>
      <c r="B247" s="116" t="s">
        <v>5085</v>
      </c>
      <c r="C247" s="117" t="s">
        <v>5128</v>
      </c>
      <c r="D247" s="118" t="s">
        <v>2416</v>
      </c>
      <c r="E247" s="118" t="s">
        <v>1737</v>
      </c>
      <c r="F247" s="118">
        <f t="shared" si="8"/>
        <v>5119</v>
      </c>
      <c r="G247" s="118"/>
      <c r="H247" s="119"/>
      <c r="I247" s="120" t="s">
        <v>190</v>
      </c>
      <c r="J247" s="143" t="s">
        <v>191</v>
      </c>
      <c r="K247" s="143" t="s">
        <v>3094</v>
      </c>
      <c r="L247" s="134" t="s">
        <v>2421</v>
      </c>
      <c r="M247" s="133">
        <v>3</v>
      </c>
      <c r="N247" s="134">
        <v>0</v>
      </c>
      <c r="O247" s="134">
        <v>3</v>
      </c>
      <c r="P247" s="134">
        <v>3</v>
      </c>
      <c r="Q247" s="134">
        <v>7.5</v>
      </c>
      <c r="R247" s="121"/>
      <c r="S247" s="121"/>
      <c r="T247" s="125"/>
      <c r="U247" s="174"/>
      <c r="V247" s="123">
        <v>1</v>
      </c>
      <c r="W247" s="114">
        <v>3</v>
      </c>
      <c r="X247" s="113">
        <f>COUNTIF($B$6:B247,B247)</f>
        <v>25</v>
      </c>
      <c r="Y247" s="113"/>
      <c r="Z247" s="123"/>
      <c r="AA247" s="1"/>
    </row>
    <row r="248" spans="1:27" x14ac:dyDescent="0.25">
      <c r="A248" s="115" t="s">
        <v>4508</v>
      </c>
      <c r="B248" s="116" t="s">
        <v>5085</v>
      </c>
      <c r="C248" s="117" t="s">
        <v>5128</v>
      </c>
      <c r="D248" s="118" t="s">
        <v>2416</v>
      </c>
      <c r="E248" s="118" t="s">
        <v>1737</v>
      </c>
      <c r="F248" s="118">
        <v>5120</v>
      </c>
      <c r="G248" s="118"/>
      <c r="H248" s="119"/>
      <c r="I248" s="120" t="s">
        <v>2708</v>
      </c>
      <c r="J248" s="182" t="s">
        <v>2705</v>
      </c>
      <c r="K248" s="182" t="s">
        <v>3095</v>
      </c>
      <c r="L248" s="134" t="s">
        <v>2421</v>
      </c>
      <c r="M248" s="133">
        <v>3</v>
      </c>
      <c r="N248" s="134">
        <v>0</v>
      </c>
      <c r="O248" s="134">
        <v>3</v>
      </c>
      <c r="P248" s="134">
        <v>3</v>
      </c>
      <c r="Q248" s="134">
        <v>7.5</v>
      </c>
      <c r="R248" s="121"/>
      <c r="S248" s="121"/>
      <c r="T248" s="125"/>
      <c r="U248" s="174"/>
      <c r="V248" s="123">
        <v>1</v>
      </c>
      <c r="W248" s="114">
        <v>3</v>
      </c>
      <c r="X248" s="113">
        <f>COUNTIF($B$6:B248,B248)</f>
        <v>26</v>
      </c>
      <c r="Y248" s="113"/>
      <c r="Z248" s="123"/>
      <c r="AA248" s="1"/>
    </row>
    <row r="249" spans="1:27" x14ac:dyDescent="0.25">
      <c r="A249" s="115" t="s">
        <v>4508</v>
      </c>
      <c r="B249" s="116" t="s">
        <v>5085</v>
      </c>
      <c r="C249" s="117" t="s">
        <v>5128</v>
      </c>
      <c r="D249" s="118" t="s">
        <v>2416</v>
      </c>
      <c r="E249" s="118" t="s">
        <v>1737</v>
      </c>
      <c r="F249" s="118">
        <v>5121</v>
      </c>
      <c r="G249" s="118"/>
      <c r="H249" s="119"/>
      <c r="I249" s="120" t="s">
        <v>2709</v>
      </c>
      <c r="J249" s="155" t="s">
        <v>2706</v>
      </c>
      <c r="K249" s="155" t="s">
        <v>3096</v>
      </c>
      <c r="L249" s="134" t="s">
        <v>2421</v>
      </c>
      <c r="M249" s="133">
        <v>3</v>
      </c>
      <c r="N249" s="134">
        <v>0</v>
      </c>
      <c r="O249" s="134">
        <v>3</v>
      </c>
      <c r="P249" s="134">
        <v>3</v>
      </c>
      <c r="Q249" s="134">
        <v>7.5</v>
      </c>
      <c r="R249" s="121"/>
      <c r="S249" s="121"/>
      <c r="T249" s="125"/>
      <c r="U249" s="174"/>
      <c r="V249" s="123">
        <v>1</v>
      </c>
      <c r="W249" s="114">
        <v>3</v>
      </c>
      <c r="X249" s="113">
        <f>COUNTIF($B$6:B249,B249)</f>
        <v>27</v>
      </c>
      <c r="Y249" s="113"/>
      <c r="Z249" s="123"/>
      <c r="AA249" s="1"/>
    </row>
    <row r="250" spans="1:27" x14ac:dyDescent="0.25">
      <c r="A250" s="115" t="s">
        <v>4508</v>
      </c>
      <c r="B250" s="116" t="s">
        <v>5085</v>
      </c>
      <c r="C250" s="117" t="s">
        <v>5128</v>
      </c>
      <c r="D250" s="118" t="s">
        <v>2416</v>
      </c>
      <c r="E250" s="118" t="s">
        <v>1737</v>
      </c>
      <c r="F250" s="118">
        <v>5122</v>
      </c>
      <c r="G250" s="118"/>
      <c r="H250" s="119"/>
      <c r="I250" s="120" t="s">
        <v>2710</v>
      </c>
      <c r="J250" s="155" t="s">
        <v>2707</v>
      </c>
      <c r="K250" s="155" t="s">
        <v>3097</v>
      </c>
      <c r="L250" s="134" t="s">
        <v>2421</v>
      </c>
      <c r="M250" s="133">
        <v>3</v>
      </c>
      <c r="N250" s="134">
        <v>0</v>
      </c>
      <c r="O250" s="134">
        <v>3</v>
      </c>
      <c r="P250" s="134">
        <v>3</v>
      </c>
      <c r="Q250" s="134">
        <v>7.5</v>
      </c>
      <c r="R250" s="121"/>
      <c r="S250" s="121"/>
      <c r="T250" s="125"/>
      <c r="U250" s="174"/>
      <c r="V250" s="123">
        <v>1</v>
      </c>
      <c r="W250" s="114">
        <v>3</v>
      </c>
      <c r="X250" s="113">
        <f>COUNTIF($B$6:B250,B250)</f>
        <v>28</v>
      </c>
      <c r="Y250" s="113"/>
      <c r="Z250" s="123"/>
      <c r="AA250" s="1"/>
    </row>
    <row r="251" spans="1:27" x14ac:dyDescent="0.25">
      <c r="A251" s="115" t="s">
        <v>4508</v>
      </c>
      <c r="B251" s="116" t="s">
        <v>5085</v>
      </c>
      <c r="C251" s="117" t="s">
        <v>5128</v>
      </c>
      <c r="D251" s="118" t="s">
        <v>2416</v>
      </c>
      <c r="E251" s="118" t="s">
        <v>1737</v>
      </c>
      <c r="F251" s="118">
        <v>5123</v>
      </c>
      <c r="G251" s="118"/>
      <c r="H251" s="119"/>
      <c r="I251" s="120" t="s">
        <v>4319</v>
      </c>
      <c r="J251" s="154" t="s">
        <v>4321</v>
      </c>
      <c r="K251" s="154" t="s">
        <v>4322</v>
      </c>
      <c r="L251" s="134" t="s">
        <v>2421</v>
      </c>
      <c r="M251" s="133">
        <v>3</v>
      </c>
      <c r="N251" s="134">
        <v>0</v>
      </c>
      <c r="O251" s="134">
        <v>3</v>
      </c>
      <c r="P251" s="134">
        <v>3</v>
      </c>
      <c r="Q251" s="134">
        <v>7.5</v>
      </c>
      <c r="R251" s="121"/>
      <c r="S251" s="121"/>
      <c r="T251" s="125"/>
      <c r="U251" s="174"/>
      <c r="V251" s="123">
        <v>1</v>
      </c>
      <c r="W251" s="114">
        <v>3</v>
      </c>
      <c r="X251" s="113">
        <f>COUNTIF($B$6:B251,B251)</f>
        <v>29</v>
      </c>
      <c r="Y251" s="113"/>
      <c r="Z251" s="123"/>
      <c r="AA251" s="1"/>
    </row>
    <row r="252" spans="1:27" x14ac:dyDescent="0.25">
      <c r="A252" s="115" t="s">
        <v>4508</v>
      </c>
      <c r="B252" s="116" t="s">
        <v>5085</v>
      </c>
      <c r="C252" s="117" t="s">
        <v>5128</v>
      </c>
      <c r="D252" s="118" t="s">
        <v>2416</v>
      </c>
      <c r="E252" s="118" t="s">
        <v>1737</v>
      </c>
      <c r="F252" s="118">
        <v>5124</v>
      </c>
      <c r="G252" s="118"/>
      <c r="H252" s="119"/>
      <c r="I252" s="120" t="s">
        <v>4320</v>
      </c>
      <c r="J252" s="154" t="s">
        <v>4323</v>
      </c>
      <c r="K252" s="154" t="s">
        <v>4324</v>
      </c>
      <c r="L252" s="134" t="s">
        <v>2421</v>
      </c>
      <c r="M252" s="133">
        <v>3</v>
      </c>
      <c r="N252" s="134">
        <v>0</v>
      </c>
      <c r="O252" s="134">
        <v>3</v>
      </c>
      <c r="P252" s="134">
        <v>3</v>
      </c>
      <c r="Q252" s="134">
        <v>7.5</v>
      </c>
      <c r="R252" s="121"/>
      <c r="S252" s="121"/>
      <c r="T252" s="125"/>
      <c r="U252" s="174"/>
      <c r="V252" s="123">
        <v>1</v>
      </c>
      <c r="W252" s="114">
        <v>3</v>
      </c>
      <c r="X252" s="113">
        <f>COUNTIF($B$6:B252,B252)</f>
        <v>30</v>
      </c>
      <c r="Y252" s="113"/>
      <c r="Z252" s="123"/>
      <c r="AA252" s="1"/>
    </row>
    <row r="253" spans="1:27" x14ac:dyDescent="0.25">
      <c r="A253" s="115" t="s">
        <v>4508</v>
      </c>
      <c r="B253" s="116" t="s">
        <v>5085</v>
      </c>
      <c r="C253" s="117" t="s">
        <v>5128</v>
      </c>
      <c r="D253" s="118" t="s">
        <v>2416</v>
      </c>
      <c r="E253" s="118" t="s">
        <v>1737</v>
      </c>
      <c r="F253" s="118">
        <v>5125</v>
      </c>
      <c r="G253" s="118"/>
      <c r="H253" s="119"/>
      <c r="I253" s="120" t="s">
        <v>4860</v>
      </c>
      <c r="J253" s="154" t="s">
        <v>4861</v>
      </c>
      <c r="K253" s="154" t="s">
        <v>4862</v>
      </c>
      <c r="L253" s="134" t="s">
        <v>2421</v>
      </c>
      <c r="M253" s="133">
        <v>3</v>
      </c>
      <c r="N253" s="134">
        <v>0</v>
      </c>
      <c r="O253" s="134">
        <v>3</v>
      </c>
      <c r="P253" s="134">
        <v>3</v>
      </c>
      <c r="Q253" s="134">
        <v>7.5</v>
      </c>
      <c r="R253" s="121"/>
      <c r="S253" s="121"/>
      <c r="T253" s="125">
        <v>31</v>
      </c>
      <c r="U253" s="174"/>
      <c r="V253" s="123">
        <v>1</v>
      </c>
      <c r="W253" s="114">
        <v>3</v>
      </c>
      <c r="X253" s="113">
        <f>COUNTIF($B$6:B253,B253)</f>
        <v>31</v>
      </c>
      <c r="Y253" s="113"/>
      <c r="Z253" s="123"/>
      <c r="AA253" s="1"/>
    </row>
    <row r="254" spans="1:27" x14ac:dyDescent="0.25">
      <c r="A254" s="115" t="s">
        <v>4508</v>
      </c>
      <c r="B254" s="116" t="s">
        <v>5085</v>
      </c>
      <c r="C254" s="117" t="s">
        <v>5128</v>
      </c>
      <c r="D254" s="118" t="s">
        <v>2382</v>
      </c>
      <c r="E254" s="118" t="s">
        <v>1737</v>
      </c>
      <c r="F254" s="118">
        <f t="shared" ref="F254:F266" si="9">VALUE(RIGHT(I254,4))</f>
        <v>8000</v>
      </c>
      <c r="G254" s="118"/>
      <c r="H254" s="119"/>
      <c r="I254" s="120" t="s">
        <v>192</v>
      </c>
      <c r="J254" s="121" t="s">
        <v>193</v>
      </c>
      <c r="K254" s="121" t="s">
        <v>3098</v>
      </c>
      <c r="L254" s="134" t="s">
        <v>2382</v>
      </c>
      <c r="M254" s="133">
        <v>4</v>
      </c>
      <c r="N254" s="134">
        <v>0</v>
      </c>
      <c r="O254" s="134">
        <v>0</v>
      </c>
      <c r="P254" s="134">
        <v>4</v>
      </c>
      <c r="Q254" s="134">
        <v>0</v>
      </c>
      <c r="R254" s="121" t="s">
        <v>63</v>
      </c>
      <c r="S254" s="121" t="s">
        <v>194</v>
      </c>
      <c r="T254" s="125"/>
      <c r="U254" s="174"/>
      <c r="V254" s="123">
        <v>1</v>
      </c>
      <c r="W254" s="114">
        <v>3</v>
      </c>
      <c r="X254" s="113">
        <f>COUNTIF($B$6:B254,B254)</f>
        <v>32</v>
      </c>
      <c r="Y254" s="113"/>
      <c r="Z254" s="123"/>
      <c r="AA254" s="1"/>
    </row>
    <row r="255" spans="1:27" x14ac:dyDescent="0.25">
      <c r="A255" s="115" t="s">
        <v>4508</v>
      </c>
      <c r="B255" s="116" t="s">
        <v>5085</v>
      </c>
      <c r="C255" s="117" t="s">
        <v>5128</v>
      </c>
      <c r="D255" s="118" t="s">
        <v>2382</v>
      </c>
      <c r="E255" s="118" t="s">
        <v>1737</v>
      </c>
      <c r="F255" s="118">
        <f t="shared" si="9"/>
        <v>8001</v>
      </c>
      <c r="G255" s="118"/>
      <c r="H255" s="119"/>
      <c r="I255" s="120" t="s">
        <v>195</v>
      </c>
      <c r="J255" s="121" t="s">
        <v>196</v>
      </c>
      <c r="K255" s="121" t="s">
        <v>3099</v>
      </c>
      <c r="L255" s="134" t="s">
        <v>2382</v>
      </c>
      <c r="M255" s="133">
        <v>4</v>
      </c>
      <c r="N255" s="134">
        <v>0</v>
      </c>
      <c r="O255" s="134">
        <v>0</v>
      </c>
      <c r="P255" s="134">
        <v>4</v>
      </c>
      <c r="Q255" s="134">
        <v>0</v>
      </c>
      <c r="R255" s="121" t="s">
        <v>63</v>
      </c>
      <c r="S255" s="121" t="s">
        <v>194</v>
      </c>
      <c r="T255" s="125"/>
      <c r="U255" s="174"/>
      <c r="V255" s="123">
        <v>1</v>
      </c>
      <c r="W255" s="114">
        <v>3</v>
      </c>
      <c r="X255" s="113">
        <f>COUNTIF($B$6:B255,B255)</f>
        <v>33</v>
      </c>
      <c r="Y255" s="113"/>
      <c r="Z255" s="123"/>
      <c r="AA255" s="1"/>
    </row>
    <row r="256" spans="1:27" x14ac:dyDescent="0.25">
      <c r="A256" s="115" t="s">
        <v>4508</v>
      </c>
      <c r="B256" s="116" t="s">
        <v>5085</v>
      </c>
      <c r="C256" s="117" t="s">
        <v>5128</v>
      </c>
      <c r="D256" s="118" t="s">
        <v>2382</v>
      </c>
      <c r="E256" s="118" t="s">
        <v>1737</v>
      </c>
      <c r="F256" s="118">
        <f t="shared" si="9"/>
        <v>8002</v>
      </c>
      <c r="G256" s="118"/>
      <c r="H256" s="119"/>
      <c r="I256" s="120" t="s">
        <v>197</v>
      </c>
      <c r="J256" s="121" t="s">
        <v>198</v>
      </c>
      <c r="K256" s="121" t="s">
        <v>3100</v>
      </c>
      <c r="L256" s="134" t="s">
        <v>2382</v>
      </c>
      <c r="M256" s="133">
        <v>4</v>
      </c>
      <c r="N256" s="134">
        <v>0</v>
      </c>
      <c r="O256" s="134">
        <v>0</v>
      </c>
      <c r="P256" s="134">
        <v>4</v>
      </c>
      <c r="Q256" s="134">
        <v>0</v>
      </c>
      <c r="R256" s="121" t="s">
        <v>63</v>
      </c>
      <c r="S256" s="121" t="s">
        <v>199</v>
      </c>
      <c r="T256" s="125"/>
      <c r="U256" s="174"/>
      <c r="V256" s="123">
        <v>1</v>
      </c>
      <c r="W256" s="114">
        <v>3</v>
      </c>
      <c r="X256" s="113">
        <f>COUNTIF($B$6:B256,B256)</f>
        <v>34</v>
      </c>
      <c r="Y256" s="113"/>
      <c r="Z256" s="123"/>
      <c r="AA256" s="1"/>
    </row>
    <row r="257" spans="1:27" x14ac:dyDescent="0.25">
      <c r="A257" s="115" t="s">
        <v>4508</v>
      </c>
      <c r="B257" s="116" t="s">
        <v>5085</v>
      </c>
      <c r="C257" s="117" t="s">
        <v>5128</v>
      </c>
      <c r="D257" s="118" t="s">
        <v>2382</v>
      </c>
      <c r="E257" s="118" t="s">
        <v>1737</v>
      </c>
      <c r="F257" s="118">
        <f t="shared" si="9"/>
        <v>8003</v>
      </c>
      <c r="G257" s="118"/>
      <c r="H257" s="119"/>
      <c r="I257" s="120" t="s">
        <v>200</v>
      </c>
      <c r="J257" s="121" t="s">
        <v>201</v>
      </c>
      <c r="K257" s="121" t="s">
        <v>3101</v>
      </c>
      <c r="L257" s="134" t="s">
        <v>2382</v>
      </c>
      <c r="M257" s="133">
        <v>4</v>
      </c>
      <c r="N257" s="134">
        <v>0</v>
      </c>
      <c r="O257" s="134">
        <v>0</v>
      </c>
      <c r="P257" s="134">
        <v>4</v>
      </c>
      <c r="Q257" s="134">
        <v>0</v>
      </c>
      <c r="R257" s="121" t="s">
        <v>63</v>
      </c>
      <c r="S257" s="121" t="s">
        <v>199</v>
      </c>
      <c r="T257" s="125"/>
      <c r="U257" s="174"/>
      <c r="V257" s="123">
        <v>1</v>
      </c>
      <c r="W257" s="114">
        <v>3</v>
      </c>
      <c r="X257" s="113">
        <f>COUNTIF($B$6:B257,B257)</f>
        <v>35</v>
      </c>
      <c r="Y257" s="113"/>
      <c r="Z257" s="123"/>
      <c r="AA257" s="1"/>
    </row>
    <row r="258" spans="1:27" x14ac:dyDescent="0.25">
      <c r="A258" s="115" t="s">
        <v>4508</v>
      </c>
      <c r="B258" s="116" t="s">
        <v>5085</v>
      </c>
      <c r="C258" s="117" t="s">
        <v>5128</v>
      </c>
      <c r="D258" s="118" t="s">
        <v>2382</v>
      </c>
      <c r="E258" s="118" t="s">
        <v>1737</v>
      </c>
      <c r="F258" s="118">
        <f t="shared" si="9"/>
        <v>8004</v>
      </c>
      <c r="G258" s="118"/>
      <c r="H258" s="119"/>
      <c r="I258" s="120" t="s">
        <v>202</v>
      </c>
      <c r="J258" s="143" t="s">
        <v>203</v>
      </c>
      <c r="K258" s="143" t="s">
        <v>3102</v>
      </c>
      <c r="L258" s="134" t="s">
        <v>2382</v>
      </c>
      <c r="M258" s="133">
        <v>4</v>
      </c>
      <c r="N258" s="134">
        <v>0</v>
      </c>
      <c r="O258" s="134">
        <v>0</v>
      </c>
      <c r="P258" s="134">
        <v>4</v>
      </c>
      <c r="Q258" s="134">
        <v>0</v>
      </c>
      <c r="R258" s="121" t="s">
        <v>126</v>
      </c>
      <c r="S258" s="121" t="s">
        <v>204</v>
      </c>
      <c r="T258" s="125"/>
      <c r="U258" s="174"/>
      <c r="V258" s="123">
        <v>1</v>
      </c>
      <c r="W258" s="114">
        <v>3</v>
      </c>
      <c r="X258" s="113">
        <f>COUNTIF($B$6:B258,B258)</f>
        <v>36</v>
      </c>
      <c r="Y258" s="113"/>
      <c r="Z258" s="123"/>
      <c r="AA258" s="1"/>
    </row>
    <row r="259" spans="1:27" x14ac:dyDescent="0.25">
      <c r="A259" s="115" t="s">
        <v>4508</v>
      </c>
      <c r="B259" s="116" t="s">
        <v>5085</v>
      </c>
      <c r="C259" s="117" t="s">
        <v>5128</v>
      </c>
      <c r="D259" s="118" t="s">
        <v>2382</v>
      </c>
      <c r="E259" s="118" t="s">
        <v>1737</v>
      </c>
      <c r="F259" s="118">
        <f t="shared" si="9"/>
        <v>8005</v>
      </c>
      <c r="G259" s="118"/>
      <c r="H259" s="119"/>
      <c r="I259" s="120" t="s">
        <v>205</v>
      </c>
      <c r="J259" s="143" t="s">
        <v>206</v>
      </c>
      <c r="K259" s="143" t="s">
        <v>3103</v>
      </c>
      <c r="L259" s="134" t="s">
        <v>2382</v>
      </c>
      <c r="M259" s="133">
        <v>4</v>
      </c>
      <c r="N259" s="134">
        <v>0</v>
      </c>
      <c r="O259" s="134">
        <v>0</v>
      </c>
      <c r="P259" s="134">
        <v>4</v>
      </c>
      <c r="Q259" s="134">
        <v>0</v>
      </c>
      <c r="R259" s="121" t="s">
        <v>83</v>
      </c>
      <c r="S259" s="121" t="s">
        <v>207</v>
      </c>
      <c r="T259" s="125"/>
      <c r="U259" s="174"/>
      <c r="V259" s="123">
        <v>1</v>
      </c>
      <c r="W259" s="114">
        <v>3</v>
      </c>
      <c r="X259" s="113">
        <f>COUNTIF($B$6:B259,B259)</f>
        <v>37</v>
      </c>
      <c r="Y259" s="113"/>
      <c r="Z259" s="123"/>
      <c r="AA259" s="1"/>
    </row>
    <row r="260" spans="1:27" x14ac:dyDescent="0.25">
      <c r="A260" s="115" t="s">
        <v>4508</v>
      </c>
      <c r="B260" s="116" t="s">
        <v>5085</v>
      </c>
      <c r="C260" s="117" t="s">
        <v>5128</v>
      </c>
      <c r="D260" s="118" t="s">
        <v>2382</v>
      </c>
      <c r="E260" s="118" t="s">
        <v>1737</v>
      </c>
      <c r="F260" s="118">
        <f t="shared" si="9"/>
        <v>8006</v>
      </c>
      <c r="G260" s="118"/>
      <c r="H260" s="119"/>
      <c r="I260" s="120" t="s">
        <v>208</v>
      </c>
      <c r="J260" s="143" t="s">
        <v>209</v>
      </c>
      <c r="K260" s="143" t="s">
        <v>3104</v>
      </c>
      <c r="L260" s="134" t="s">
        <v>2382</v>
      </c>
      <c r="M260" s="133">
        <v>4</v>
      </c>
      <c r="N260" s="134">
        <v>0</v>
      </c>
      <c r="O260" s="134">
        <v>0</v>
      </c>
      <c r="P260" s="134">
        <v>4</v>
      </c>
      <c r="Q260" s="134">
        <v>0</v>
      </c>
      <c r="R260" s="121" t="s">
        <v>83</v>
      </c>
      <c r="S260" s="121" t="s">
        <v>207</v>
      </c>
      <c r="T260" s="125"/>
      <c r="U260" s="174"/>
      <c r="V260" s="123">
        <v>1</v>
      </c>
      <c r="W260" s="114">
        <v>3</v>
      </c>
      <c r="X260" s="113">
        <f>COUNTIF($B$6:B260,B260)</f>
        <v>38</v>
      </c>
      <c r="Y260" s="113"/>
      <c r="Z260" s="123"/>
      <c r="AA260" s="1"/>
    </row>
    <row r="261" spans="1:27" x14ac:dyDescent="0.25">
      <c r="A261" s="115" t="s">
        <v>4508</v>
      </c>
      <c r="B261" s="116" t="s">
        <v>5085</v>
      </c>
      <c r="C261" s="117" t="s">
        <v>5128</v>
      </c>
      <c r="D261" s="118" t="s">
        <v>2382</v>
      </c>
      <c r="E261" s="118" t="s">
        <v>1737</v>
      </c>
      <c r="F261" s="118">
        <f t="shared" si="9"/>
        <v>8007</v>
      </c>
      <c r="G261" s="118"/>
      <c r="H261" s="119"/>
      <c r="I261" s="120" t="s">
        <v>210</v>
      </c>
      <c r="J261" s="121" t="s">
        <v>211</v>
      </c>
      <c r="K261" s="121" t="s">
        <v>3105</v>
      </c>
      <c r="L261" s="134" t="s">
        <v>2382</v>
      </c>
      <c r="M261" s="133">
        <v>4</v>
      </c>
      <c r="N261" s="134">
        <v>0</v>
      </c>
      <c r="O261" s="134">
        <v>0</v>
      </c>
      <c r="P261" s="134">
        <v>4</v>
      </c>
      <c r="Q261" s="134">
        <v>0</v>
      </c>
      <c r="R261" s="121" t="s">
        <v>83</v>
      </c>
      <c r="S261" s="121" t="s">
        <v>212</v>
      </c>
      <c r="T261" s="125"/>
      <c r="U261" s="174"/>
      <c r="V261" s="123">
        <v>1</v>
      </c>
      <c r="W261" s="114">
        <v>3</v>
      </c>
      <c r="X261" s="113">
        <f>COUNTIF($B$6:B261,B261)</f>
        <v>39</v>
      </c>
      <c r="Y261" s="113"/>
      <c r="Z261" s="123"/>
      <c r="AA261" s="1"/>
    </row>
    <row r="262" spans="1:27" x14ac:dyDescent="0.25">
      <c r="A262" s="115" t="s">
        <v>4508</v>
      </c>
      <c r="B262" s="116" t="s">
        <v>5085</v>
      </c>
      <c r="C262" s="117" t="s">
        <v>5128</v>
      </c>
      <c r="D262" s="118" t="s">
        <v>2382</v>
      </c>
      <c r="E262" s="118" t="s">
        <v>1737</v>
      </c>
      <c r="F262" s="118">
        <f t="shared" si="9"/>
        <v>8008</v>
      </c>
      <c r="G262" s="118"/>
      <c r="H262" s="119"/>
      <c r="I262" s="120" t="s">
        <v>213</v>
      </c>
      <c r="J262" s="121" t="s">
        <v>214</v>
      </c>
      <c r="K262" s="121" t="s">
        <v>3106</v>
      </c>
      <c r="L262" s="134" t="s">
        <v>2382</v>
      </c>
      <c r="M262" s="133">
        <v>4</v>
      </c>
      <c r="N262" s="134">
        <v>0</v>
      </c>
      <c r="O262" s="134">
        <v>0</v>
      </c>
      <c r="P262" s="134">
        <v>4</v>
      </c>
      <c r="Q262" s="134">
        <v>0</v>
      </c>
      <c r="R262" s="121" t="s">
        <v>83</v>
      </c>
      <c r="S262" s="121" t="s">
        <v>212</v>
      </c>
      <c r="T262" s="125"/>
      <c r="U262" s="174"/>
      <c r="V262" s="123">
        <v>1</v>
      </c>
      <c r="W262" s="114">
        <v>3</v>
      </c>
      <c r="X262" s="113">
        <f>COUNTIF($B$6:B262,B262)</f>
        <v>40</v>
      </c>
      <c r="Y262" s="113"/>
      <c r="Z262" s="123"/>
      <c r="AA262" s="1"/>
    </row>
    <row r="263" spans="1:27" x14ac:dyDescent="0.25">
      <c r="A263" s="115" t="s">
        <v>4508</v>
      </c>
      <c r="B263" s="116" t="s">
        <v>5085</v>
      </c>
      <c r="C263" s="117" t="s">
        <v>5128</v>
      </c>
      <c r="D263" s="118" t="s">
        <v>2382</v>
      </c>
      <c r="E263" s="118" t="s">
        <v>1737</v>
      </c>
      <c r="F263" s="118">
        <f t="shared" si="9"/>
        <v>8009</v>
      </c>
      <c r="G263" s="118"/>
      <c r="H263" s="119"/>
      <c r="I263" s="120" t="s">
        <v>215</v>
      </c>
      <c r="J263" s="121" t="s">
        <v>216</v>
      </c>
      <c r="K263" s="121" t="s">
        <v>3107</v>
      </c>
      <c r="L263" s="134" t="s">
        <v>2382</v>
      </c>
      <c r="M263" s="133">
        <v>4</v>
      </c>
      <c r="N263" s="134">
        <v>0</v>
      </c>
      <c r="O263" s="134">
        <v>0</v>
      </c>
      <c r="P263" s="134">
        <v>4</v>
      </c>
      <c r="Q263" s="134">
        <v>0</v>
      </c>
      <c r="R263" s="121" t="s">
        <v>83</v>
      </c>
      <c r="S263" s="121" t="s">
        <v>217</v>
      </c>
      <c r="T263" s="125"/>
      <c r="U263" s="174"/>
      <c r="V263" s="123">
        <v>1</v>
      </c>
      <c r="W263" s="114">
        <v>3</v>
      </c>
      <c r="X263" s="113">
        <f>COUNTIF($B$6:B263,B263)</f>
        <v>41</v>
      </c>
      <c r="Y263" s="113"/>
      <c r="Z263" s="123"/>
      <c r="AA263" s="1"/>
    </row>
    <row r="264" spans="1:27" x14ac:dyDescent="0.25">
      <c r="A264" s="115" t="s">
        <v>4508</v>
      </c>
      <c r="B264" s="116" t="s">
        <v>5085</v>
      </c>
      <c r="C264" s="117" t="s">
        <v>5128</v>
      </c>
      <c r="D264" s="118" t="s">
        <v>2382</v>
      </c>
      <c r="E264" s="118" t="s">
        <v>1737</v>
      </c>
      <c r="F264" s="118">
        <f t="shared" si="9"/>
        <v>8010</v>
      </c>
      <c r="G264" s="118"/>
      <c r="H264" s="119"/>
      <c r="I264" s="120" t="s">
        <v>218</v>
      </c>
      <c r="J264" s="143" t="s">
        <v>219</v>
      </c>
      <c r="K264" s="143" t="s">
        <v>3108</v>
      </c>
      <c r="L264" s="134" t="s">
        <v>2382</v>
      </c>
      <c r="M264" s="133">
        <v>4</v>
      </c>
      <c r="N264" s="134">
        <v>0</v>
      </c>
      <c r="O264" s="134">
        <v>0</v>
      </c>
      <c r="P264" s="134">
        <v>4</v>
      </c>
      <c r="Q264" s="134">
        <v>0</v>
      </c>
      <c r="R264" s="121" t="s">
        <v>83</v>
      </c>
      <c r="S264" s="121" t="s">
        <v>217</v>
      </c>
      <c r="T264" s="125"/>
      <c r="U264" s="174"/>
      <c r="V264" s="123">
        <v>1</v>
      </c>
      <c r="W264" s="114">
        <v>3</v>
      </c>
      <c r="X264" s="113">
        <f>COUNTIF($B$6:B264,B264)</f>
        <v>42</v>
      </c>
      <c r="Y264" s="113"/>
      <c r="Z264" s="123"/>
      <c r="AA264" s="1"/>
    </row>
    <row r="265" spans="1:27" x14ac:dyDescent="0.25">
      <c r="A265" s="115" t="s">
        <v>4508</v>
      </c>
      <c r="B265" s="116" t="s">
        <v>5085</v>
      </c>
      <c r="C265" s="117" t="s">
        <v>5128</v>
      </c>
      <c r="D265" s="118" t="s">
        <v>2382</v>
      </c>
      <c r="E265" s="118" t="s">
        <v>1737</v>
      </c>
      <c r="F265" s="118">
        <f t="shared" si="9"/>
        <v>8011</v>
      </c>
      <c r="G265" s="118"/>
      <c r="H265" s="119"/>
      <c r="I265" s="120" t="s">
        <v>220</v>
      </c>
      <c r="J265" s="121" t="s">
        <v>221</v>
      </c>
      <c r="K265" s="121" t="s">
        <v>3109</v>
      </c>
      <c r="L265" s="134" t="s">
        <v>2382</v>
      </c>
      <c r="M265" s="133">
        <v>4</v>
      </c>
      <c r="N265" s="134">
        <v>0</v>
      </c>
      <c r="O265" s="134">
        <v>0</v>
      </c>
      <c r="P265" s="134">
        <v>4</v>
      </c>
      <c r="Q265" s="134">
        <v>0</v>
      </c>
      <c r="R265" s="121" t="s">
        <v>83</v>
      </c>
      <c r="S265" s="121" t="s">
        <v>222</v>
      </c>
      <c r="T265" s="125"/>
      <c r="U265" s="174"/>
      <c r="V265" s="123">
        <v>1</v>
      </c>
      <c r="W265" s="114">
        <v>3</v>
      </c>
      <c r="X265" s="113">
        <f>COUNTIF($B$6:B265,B265)</f>
        <v>43</v>
      </c>
      <c r="Y265" s="113"/>
      <c r="Z265" s="123"/>
      <c r="AA265" s="1"/>
    </row>
    <row r="266" spans="1:27" x14ac:dyDescent="0.25">
      <c r="A266" s="115" t="s">
        <v>4508</v>
      </c>
      <c r="B266" s="116" t="s">
        <v>5085</v>
      </c>
      <c r="C266" s="117" t="s">
        <v>5128</v>
      </c>
      <c r="D266" s="118" t="s">
        <v>2382</v>
      </c>
      <c r="E266" s="118" t="s">
        <v>1737</v>
      </c>
      <c r="F266" s="118">
        <f t="shared" si="9"/>
        <v>8012</v>
      </c>
      <c r="G266" s="118"/>
      <c r="H266" s="119"/>
      <c r="I266" s="120" t="s">
        <v>223</v>
      </c>
      <c r="J266" s="121" t="s">
        <v>224</v>
      </c>
      <c r="K266" s="121" t="s">
        <v>3110</v>
      </c>
      <c r="L266" s="134" t="s">
        <v>2382</v>
      </c>
      <c r="M266" s="133">
        <v>4</v>
      </c>
      <c r="N266" s="134">
        <v>0</v>
      </c>
      <c r="O266" s="134">
        <v>0</v>
      </c>
      <c r="P266" s="134">
        <v>4</v>
      </c>
      <c r="Q266" s="134">
        <v>0</v>
      </c>
      <c r="R266" s="121" t="s">
        <v>126</v>
      </c>
      <c r="S266" s="121" t="s">
        <v>225</v>
      </c>
      <c r="T266" s="125"/>
      <c r="U266" s="174"/>
      <c r="V266" s="123">
        <v>1</v>
      </c>
      <c r="W266" s="114">
        <v>3</v>
      </c>
      <c r="X266" s="113">
        <f>COUNTIF($B$6:B266,B266)</f>
        <v>44</v>
      </c>
      <c r="Y266" s="113"/>
      <c r="Z266" s="123"/>
      <c r="AA266" s="1"/>
    </row>
    <row r="267" spans="1:27" x14ac:dyDescent="0.25">
      <c r="A267" s="115" t="s">
        <v>4508</v>
      </c>
      <c r="B267" s="116" t="s">
        <v>5085</v>
      </c>
      <c r="C267" s="117" t="s">
        <v>5128</v>
      </c>
      <c r="D267" s="118" t="s">
        <v>2382</v>
      </c>
      <c r="E267" s="118" t="s">
        <v>1737</v>
      </c>
      <c r="F267" s="118">
        <v>8013</v>
      </c>
      <c r="G267" s="118"/>
      <c r="H267" s="119"/>
      <c r="I267" s="120" t="s">
        <v>2711</v>
      </c>
      <c r="J267" s="182" t="s">
        <v>2712</v>
      </c>
      <c r="K267" s="182" t="s">
        <v>3111</v>
      </c>
      <c r="L267" s="134" t="s">
        <v>2382</v>
      </c>
      <c r="M267" s="133">
        <v>4</v>
      </c>
      <c r="N267" s="134">
        <v>0</v>
      </c>
      <c r="O267" s="134">
        <v>0</v>
      </c>
      <c r="P267" s="134">
        <v>4</v>
      </c>
      <c r="Q267" s="134">
        <v>0</v>
      </c>
      <c r="R267" s="121" t="s">
        <v>83</v>
      </c>
      <c r="S267" s="121" t="s">
        <v>222</v>
      </c>
      <c r="T267" s="125"/>
      <c r="U267" s="174"/>
      <c r="V267" s="123">
        <v>1</v>
      </c>
      <c r="W267" s="114">
        <v>3</v>
      </c>
      <c r="X267" s="113">
        <f>COUNTIF($B$6:B267,B267)</f>
        <v>45</v>
      </c>
      <c r="Y267" s="113"/>
      <c r="Z267" s="123"/>
      <c r="AA267" s="1"/>
    </row>
    <row r="268" spans="1:27" x14ac:dyDescent="0.25">
      <c r="A268" s="115" t="s">
        <v>4508</v>
      </c>
      <c r="B268" s="116" t="s">
        <v>5085</v>
      </c>
      <c r="C268" s="117" t="s">
        <v>5128</v>
      </c>
      <c r="D268" s="118" t="s">
        <v>2382</v>
      </c>
      <c r="E268" s="118" t="s">
        <v>1737</v>
      </c>
      <c r="F268" s="118">
        <v>8014</v>
      </c>
      <c r="G268" s="118"/>
      <c r="H268" s="119"/>
      <c r="I268" s="120" t="s">
        <v>4325</v>
      </c>
      <c r="J268" s="182" t="s">
        <v>4327</v>
      </c>
      <c r="K268" s="182" t="s">
        <v>4328</v>
      </c>
      <c r="L268" s="134" t="s">
        <v>2382</v>
      </c>
      <c r="M268" s="133">
        <v>4</v>
      </c>
      <c r="N268" s="134">
        <v>0</v>
      </c>
      <c r="O268" s="134">
        <v>0</v>
      </c>
      <c r="P268" s="134">
        <v>4</v>
      </c>
      <c r="Q268" s="134">
        <v>0</v>
      </c>
      <c r="R268" s="121" t="s">
        <v>63</v>
      </c>
      <c r="S268" s="181" t="s">
        <v>4331</v>
      </c>
      <c r="T268" s="125"/>
      <c r="U268" s="174"/>
      <c r="V268" s="123">
        <v>1</v>
      </c>
      <c r="W268" s="114">
        <v>3</v>
      </c>
      <c r="X268" s="113">
        <f>COUNTIF($B$6:B268,B268)</f>
        <v>46</v>
      </c>
      <c r="Y268" s="113"/>
      <c r="Z268" s="123"/>
      <c r="AA268" s="1"/>
    </row>
    <row r="269" spans="1:27" x14ac:dyDescent="0.25">
      <c r="A269" s="115" t="s">
        <v>4508</v>
      </c>
      <c r="B269" s="116" t="s">
        <v>5085</v>
      </c>
      <c r="C269" s="117" t="s">
        <v>5128</v>
      </c>
      <c r="D269" s="118" t="s">
        <v>2382</v>
      </c>
      <c r="E269" s="118" t="s">
        <v>1737</v>
      </c>
      <c r="F269" s="118">
        <v>8015</v>
      </c>
      <c r="G269" s="118"/>
      <c r="H269" s="119"/>
      <c r="I269" s="120" t="s">
        <v>4326</v>
      </c>
      <c r="J269" s="182" t="s">
        <v>4329</v>
      </c>
      <c r="K269" s="182" t="s">
        <v>4330</v>
      </c>
      <c r="L269" s="134" t="s">
        <v>2382</v>
      </c>
      <c r="M269" s="133">
        <v>4</v>
      </c>
      <c r="N269" s="134">
        <v>0</v>
      </c>
      <c r="O269" s="134">
        <v>0</v>
      </c>
      <c r="P269" s="134">
        <v>4</v>
      </c>
      <c r="Q269" s="134">
        <v>0</v>
      </c>
      <c r="R269" s="121" t="s">
        <v>63</v>
      </c>
      <c r="S269" s="181" t="s">
        <v>4331</v>
      </c>
      <c r="T269" s="125"/>
      <c r="U269" s="174"/>
      <c r="V269" s="123">
        <v>1</v>
      </c>
      <c r="W269" s="114">
        <v>3</v>
      </c>
      <c r="X269" s="113">
        <f>COUNTIF($B$6:B269,B269)</f>
        <v>47</v>
      </c>
      <c r="Y269" s="113"/>
      <c r="Z269" s="123"/>
      <c r="AA269" s="1"/>
    </row>
    <row r="270" spans="1:27" ht="15.75" thickBot="1" x14ac:dyDescent="0.3">
      <c r="A270" s="283" t="s">
        <v>5572</v>
      </c>
      <c r="B270" s="169" t="s">
        <v>5573</v>
      </c>
      <c r="C270" s="284" t="s">
        <v>5128</v>
      </c>
      <c r="D270" s="107" t="s">
        <v>4510</v>
      </c>
      <c r="E270" s="107" t="s">
        <v>4488</v>
      </c>
      <c r="F270" s="107" t="s">
        <v>4488</v>
      </c>
      <c r="G270" s="107" t="s">
        <v>2427</v>
      </c>
      <c r="H270" s="136"/>
      <c r="I270" s="108" t="s">
        <v>5573</v>
      </c>
      <c r="J270" s="106"/>
      <c r="K270" s="106"/>
      <c r="L270" s="109" t="s">
        <v>2</v>
      </c>
      <c r="M270" s="142"/>
      <c r="N270" s="106"/>
      <c r="O270" s="106"/>
      <c r="P270" s="106"/>
      <c r="Q270" s="107"/>
      <c r="R270" s="106"/>
      <c r="S270" s="106"/>
      <c r="T270" s="114"/>
      <c r="U270" s="113" t="s">
        <v>2423</v>
      </c>
      <c r="V270" s="114"/>
      <c r="W270" s="114">
        <v>3</v>
      </c>
      <c r="X270" s="113"/>
      <c r="Y270" s="113"/>
      <c r="Z270" s="123"/>
      <c r="AA270" s="1"/>
    </row>
    <row r="271" spans="1:27" ht="15.75" thickBot="1" x14ac:dyDescent="0.3">
      <c r="A271" s="115" t="s">
        <v>5572</v>
      </c>
      <c r="B271" s="116" t="s">
        <v>5573</v>
      </c>
      <c r="C271" s="117" t="s">
        <v>5128</v>
      </c>
      <c r="D271" s="118" t="s">
        <v>11</v>
      </c>
      <c r="E271" s="118" t="s">
        <v>5597</v>
      </c>
      <c r="F271" s="118">
        <f t="shared" ref="F271:F283" si="10">VALUE(RIGHT(I271,4))</f>
        <v>5000</v>
      </c>
      <c r="G271" s="125" t="s">
        <v>5562</v>
      </c>
      <c r="H271" s="119"/>
      <c r="I271" s="290" t="s">
        <v>5574</v>
      </c>
      <c r="J271" s="291" t="s">
        <v>11</v>
      </c>
      <c r="K271" s="182"/>
      <c r="L271" s="126" t="s">
        <v>2422</v>
      </c>
      <c r="M271" s="133">
        <v>0</v>
      </c>
      <c r="N271" s="134">
        <v>1</v>
      </c>
      <c r="O271" s="134">
        <v>0</v>
      </c>
      <c r="P271" s="134">
        <v>1</v>
      </c>
      <c r="Q271" s="134">
        <v>60</v>
      </c>
      <c r="R271" s="121"/>
      <c r="S271" s="124" t="s">
        <v>2896</v>
      </c>
      <c r="T271" s="125">
        <v>35</v>
      </c>
      <c r="U271" s="174"/>
      <c r="V271" s="123">
        <v>1</v>
      </c>
      <c r="W271" s="114">
        <v>3</v>
      </c>
      <c r="X271" s="113">
        <v>1</v>
      </c>
      <c r="Y271" s="113"/>
      <c r="Z271" s="123"/>
      <c r="AA271" s="1"/>
    </row>
    <row r="272" spans="1:27" ht="15.75" thickBot="1" x14ac:dyDescent="0.3">
      <c r="A272" s="115" t="s">
        <v>5572</v>
      </c>
      <c r="B272" s="116" t="s">
        <v>5573</v>
      </c>
      <c r="C272" s="117" t="s">
        <v>5128</v>
      </c>
      <c r="D272" s="118" t="s">
        <v>2415</v>
      </c>
      <c r="E272" s="118" t="s">
        <v>5597</v>
      </c>
      <c r="F272" s="118">
        <f t="shared" si="10"/>
        <v>5001</v>
      </c>
      <c r="G272" s="125" t="s">
        <v>5563</v>
      </c>
      <c r="H272" s="119"/>
      <c r="I272" s="292" t="s">
        <v>5575</v>
      </c>
      <c r="J272" s="293" t="s">
        <v>13</v>
      </c>
      <c r="K272" s="182"/>
      <c r="L272" s="126" t="s">
        <v>2422</v>
      </c>
      <c r="M272" s="134">
        <v>0</v>
      </c>
      <c r="N272" s="134">
        <v>2</v>
      </c>
      <c r="O272" s="134">
        <v>0</v>
      </c>
      <c r="P272" s="134">
        <v>2</v>
      </c>
      <c r="Q272" s="134">
        <v>7.5</v>
      </c>
      <c r="R272" s="121"/>
      <c r="S272" s="124" t="s">
        <v>2896</v>
      </c>
      <c r="T272" s="125">
        <v>35</v>
      </c>
      <c r="U272" s="174"/>
      <c r="V272" s="123">
        <v>1</v>
      </c>
      <c r="W272" s="114">
        <v>3</v>
      </c>
      <c r="X272" s="113">
        <v>1</v>
      </c>
      <c r="Y272" s="113"/>
      <c r="Z272" s="123"/>
      <c r="AA272" s="1"/>
    </row>
    <row r="273" spans="1:27" ht="15.75" thickBot="1" x14ac:dyDescent="0.3">
      <c r="A273" s="115" t="s">
        <v>5572</v>
      </c>
      <c r="B273" s="116" t="s">
        <v>5573</v>
      </c>
      <c r="C273" s="117" t="s">
        <v>5128</v>
      </c>
      <c r="D273" s="118" t="s">
        <v>2416</v>
      </c>
      <c r="E273" s="118" t="s">
        <v>5597</v>
      </c>
      <c r="F273" s="118">
        <f t="shared" si="10"/>
        <v>5050</v>
      </c>
      <c r="G273" s="118" t="s">
        <v>16</v>
      </c>
      <c r="H273" s="119"/>
      <c r="I273" s="292" t="s">
        <v>5576</v>
      </c>
      <c r="J273" s="293" t="s">
        <v>371</v>
      </c>
      <c r="K273" s="182"/>
      <c r="L273" s="126" t="s">
        <v>2420</v>
      </c>
      <c r="M273" s="133">
        <v>3</v>
      </c>
      <c r="N273" s="134">
        <v>0</v>
      </c>
      <c r="O273" s="134">
        <v>3</v>
      </c>
      <c r="P273" s="134">
        <v>3</v>
      </c>
      <c r="Q273" s="134">
        <v>7.5</v>
      </c>
      <c r="R273" s="121"/>
      <c r="S273" s="181"/>
      <c r="T273" s="125">
        <v>35</v>
      </c>
      <c r="U273" s="174"/>
      <c r="V273" s="123">
        <v>1</v>
      </c>
      <c r="W273" s="114">
        <v>3</v>
      </c>
      <c r="X273" s="113">
        <v>1</v>
      </c>
      <c r="Y273" s="113"/>
      <c r="Z273" s="123"/>
      <c r="AA273" s="1"/>
    </row>
    <row r="274" spans="1:27" ht="15.75" thickBot="1" x14ac:dyDescent="0.3">
      <c r="A274" s="115" t="s">
        <v>5572</v>
      </c>
      <c r="B274" s="116" t="s">
        <v>5573</v>
      </c>
      <c r="C274" s="117" t="s">
        <v>5128</v>
      </c>
      <c r="D274" s="118" t="s">
        <v>2416</v>
      </c>
      <c r="E274" s="118" t="s">
        <v>5597</v>
      </c>
      <c r="F274" s="118">
        <f t="shared" si="10"/>
        <v>5051</v>
      </c>
      <c r="G274" s="118" t="s">
        <v>16</v>
      </c>
      <c r="H274" s="119"/>
      <c r="I274" s="292" t="s">
        <v>5577</v>
      </c>
      <c r="J274" s="293" t="s">
        <v>5587</v>
      </c>
      <c r="K274" s="182"/>
      <c r="L274" s="126" t="s">
        <v>2420</v>
      </c>
      <c r="M274" s="133">
        <v>3</v>
      </c>
      <c r="N274" s="134">
        <v>0</v>
      </c>
      <c r="O274" s="134">
        <v>3</v>
      </c>
      <c r="P274" s="134">
        <v>3</v>
      </c>
      <c r="Q274" s="134">
        <v>7.5</v>
      </c>
      <c r="R274" s="121"/>
      <c r="S274" s="181"/>
      <c r="T274" s="125">
        <v>35</v>
      </c>
      <c r="U274" s="174"/>
      <c r="V274" s="123">
        <v>1</v>
      </c>
      <c r="W274" s="114">
        <v>3</v>
      </c>
      <c r="X274" s="113">
        <v>1</v>
      </c>
      <c r="Y274" s="113"/>
      <c r="Z274" s="123"/>
      <c r="AA274" s="1"/>
    </row>
    <row r="275" spans="1:27" ht="15.75" thickBot="1" x14ac:dyDescent="0.3">
      <c r="A275" s="115" t="s">
        <v>5572</v>
      </c>
      <c r="B275" s="116" t="s">
        <v>5573</v>
      </c>
      <c r="C275" s="117" t="s">
        <v>5128</v>
      </c>
      <c r="D275" s="118" t="s">
        <v>2416</v>
      </c>
      <c r="E275" s="118" t="s">
        <v>5597</v>
      </c>
      <c r="F275" s="118">
        <f t="shared" si="10"/>
        <v>5100</v>
      </c>
      <c r="G275" s="118"/>
      <c r="H275" s="119"/>
      <c r="I275" s="292" t="s">
        <v>5578</v>
      </c>
      <c r="J275" s="293" t="s">
        <v>5588</v>
      </c>
      <c r="K275" s="182"/>
      <c r="L275" s="134" t="s">
        <v>2421</v>
      </c>
      <c r="M275" s="133">
        <v>3</v>
      </c>
      <c r="N275" s="134">
        <v>0</v>
      </c>
      <c r="O275" s="134">
        <v>3</v>
      </c>
      <c r="P275" s="134">
        <v>3</v>
      </c>
      <c r="Q275" s="134">
        <v>7.5</v>
      </c>
      <c r="R275" s="121"/>
      <c r="S275" s="181"/>
      <c r="T275" s="125">
        <v>35</v>
      </c>
      <c r="U275" s="174"/>
      <c r="V275" s="123">
        <v>1</v>
      </c>
      <c r="W275" s="114">
        <v>3</v>
      </c>
      <c r="X275" s="113">
        <v>1</v>
      </c>
      <c r="Y275" s="113"/>
      <c r="Z275" s="123"/>
      <c r="AA275" s="1"/>
    </row>
    <row r="276" spans="1:27" ht="15.75" thickBot="1" x14ac:dyDescent="0.3">
      <c r="A276" s="115" t="s">
        <v>5572</v>
      </c>
      <c r="B276" s="116" t="s">
        <v>5573</v>
      </c>
      <c r="C276" s="117" t="s">
        <v>5128</v>
      </c>
      <c r="D276" s="118" t="s">
        <v>2416</v>
      </c>
      <c r="E276" s="118" t="s">
        <v>5597</v>
      </c>
      <c r="F276" s="118">
        <f t="shared" si="10"/>
        <v>5101</v>
      </c>
      <c r="G276" s="118"/>
      <c r="H276" s="119"/>
      <c r="I276" s="292" t="s">
        <v>5579</v>
      </c>
      <c r="J276" s="293" t="s">
        <v>5589</v>
      </c>
      <c r="K276" s="182"/>
      <c r="L276" s="134" t="s">
        <v>2421</v>
      </c>
      <c r="M276" s="133">
        <v>3</v>
      </c>
      <c r="N276" s="134">
        <v>0</v>
      </c>
      <c r="O276" s="134">
        <v>3</v>
      </c>
      <c r="P276" s="134">
        <v>3</v>
      </c>
      <c r="Q276" s="134">
        <v>7.5</v>
      </c>
      <c r="R276" s="121"/>
      <c r="S276" s="181"/>
      <c r="T276" s="125">
        <v>35</v>
      </c>
      <c r="U276" s="174"/>
      <c r="V276" s="123">
        <v>1</v>
      </c>
      <c r="W276" s="114">
        <v>3</v>
      </c>
      <c r="X276" s="113">
        <v>1</v>
      </c>
      <c r="Y276" s="113"/>
      <c r="Z276" s="123"/>
      <c r="AA276" s="1"/>
    </row>
    <row r="277" spans="1:27" ht="15.75" thickBot="1" x14ac:dyDescent="0.3">
      <c r="A277" s="115" t="s">
        <v>5572</v>
      </c>
      <c r="B277" s="116" t="s">
        <v>5573</v>
      </c>
      <c r="C277" s="117" t="s">
        <v>5128</v>
      </c>
      <c r="D277" s="118" t="s">
        <v>2416</v>
      </c>
      <c r="E277" s="118" t="s">
        <v>5597</v>
      </c>
      <c r="F277" s="118">
        <f t="shared" si="10"/>
        <v>5102</v>
      </c>
      <c r="G277" s="118"/>
      <c r="H277" s="119"/>
      <c r="I277" s="292" t="s">
        <v>5580</v>
      </c>
      <c r="J277" s="293" t="s">
        <v>5590</v>
      </c>
      <c r="K277" s="182"/>
      <c r="L277" s="134" t="s">
        <v>2421</v>
      </c>
      <c r="M277" s="133">
        <v>3</v>
      </c>
      <c r="N277" s="134">
        <v>0</v>
      </c>
      <c r="O277" s="134">
        <v>3</v>
      </c>
      <c r="P277" s="134">
        <v>3</v>
      </c>
      <c r="Q277" s="134">
        <v>7.5</v>
      </c>
      <c r="R277" s="121"/>
      <c r="S277" s="181"/>
      <c r="T277" s="125">
        <v>35</v>
      </c>
      <c r="U277" s="174"/>
      <c r="V277" s="123">
        <v>1</v>
      </c>
      <c r="W277" s="114">
        <v>3</v>
      </c>
      <c r="X277" s="113">
        <v>1</v>
      </c>
      <c r="Y277" s="113"/>
      <c r="Z277" s="123"/>
      <c r="AA277" s="1"/>
    </row>
    <row r="278" spans="1:27" ht="15.75" thickBot="1" x14ac:dyDescent="0.3">
      <c r="A278" s="115" t="s">
        <v>5572</v>
      </c>
      <c r="B278" s="116" t="s">
        <v>5573</v>
      </c>
      <c r="C278" s="117" t="s">
        <v>5128</v>
      </c>
      <c r="D278" s="118" t="s">
        <v>2416</v>
      </c>
      <c r="E278" s="118" t="s">
        <v>5597</v>
      </c>
      <c r="F278" s="118">
        <f t="shared" si="10"/>
        <v>5103</v>
      </c>
      <c r="G278" s="118"/>
      <c r="H278" s="119"/>
      <c r="I278" s="292" t="s">
        <v>5581</v>
      </c>
      <c r="J278" s="293" t="s">
        <v>5591</v>
      </c>
      <c r="K278" s="182"/>
      <c r="L278" s="134" t="s">
        <v>2421</v>
      </c>
      <c r="M278" s="133">
        <v>3</v>
      </c>
      <c r="N278" s="134">
        <v>0</v>
      </c>
      <c r="O278" s="134">
        <v>3</v>
      </c>
      <c r="P278" s="134">
        <v>3</v>
      </c>
      <c r="Q278" s="134">
        <v>7.5</v>
      </c>
      <c r="R278" s="121"/>
      <c r="S278" s="181"/>
      <c r="T278" s="125">
        <v>35</v>
      </c>
      <c r="U278" s="174"/>
      <c r="V278" s="123">
        <v>1</v>
      </c>
      <c r="W278" s="114">
        <v>3</v>
      </c>
      <c r="X278" s="113">
        <v>1</v>
      </c>
      <c r="Y278" s="113"/>
      <c r="Z278" s="123"/>
      <c r="AA278" s="1"/>
    </row>
    <row r="279" spans="1:27" ht="15.75" thickBot="1" x14ac:dyDescent="0.3">
      <c r="A279" s="115" t="s">
        <v>5572</v>
      </c>
      <c r="B279" s="116" t="s">
        <v>5573</v>
      </c>
      <c r="C279" s="117" t="s">
        <v>5128</v>
      </c>
      <c r="D279" s="118" t="s">
        <v>2416</v>
      </c>
      <c r="E279" s="118" t="s">
        <v>5597</v>
      </c>
      <c r="F279" s="118">
        <f t="shared" si="10"/>
        <v>5104</v>
      </c>
      <c r="G279" s="118"/>
      <c r="H279" s="119"/>
      <c r="I279" s="292" t="s">
        <v>5582</v>
      </c>
      <c r="J279" s="293" t="s">
        <v>5592</v>
      </c>
      <c r="K279" s="182"/>
      <c r="L279" s="134" t="s">
        <v>2421</v>
      </c>
      <c r="M279" s="133">
        <v>3</v>
      </c>
      <c r="N279" s="134">
        <v>0</v>
      </c>
      <c r="O279" s="134">
        <v>3</v>
      </c>
      <c r="P279" s="134">
        <v>3</v>
      </c>
      <c r="Q279" s="134">
        <v>7.5</v>
      </c>
      <c r="R279" s="121"/>
      <c r="S279" s="181"/>
      <c r="T279" s="125">
        <v>35</v>
      </c>
      <c r="U279" s="174"/>
      <c r="V279" s="123">
        <v>1</v>
      </c>
      <c r="W279" s="114">
        <v>3</v>
      </c>
      <c r="X279" s="113">
        <v>1</v>
      </c>
      <c r="Y279" s="113"/>
      <c r="Z279" s="123"/>
      <c r="AA279" s="1"/>
    </row>
    <row r="280" spans="1:27" ht="15.75" thickBot="1" x14ac:dyDescent="0.3">
      <c r="A280" s="115" t="s">
        <v>5572</v>
      </c>
      <c r="B280" s="116" t="s">
        <v>5573</v>
      </c>
      <c r="C280" s="117" t="s">
        <v>5128</v>
      </c>
      <c r="D280" s="118" t="s">
        <v>2416</v>
      </c>
      <c r="E280" s="118" t="s">
        <v>5597</v>
      </c>
      <c r="F280" s="118">
        <f t="shared" si="10"/>
        <v>5105</v>
      </c>
      <c r="G280" s="118"/>
      <c r="H280" s="119"/>
      <c r="I280" s="292" t="s">
        <v>5583</v>
      </c>
      <c r="J280" s="293" t="s">
        <v>5593</v>
      </c>
      <c r="K280" s="182"/>
      <c r="L280" s="134" t="s">
        <v>2421</v>
      </c>
      <c r="M280" s="133">
        <v>3</v>
      </c>
      <c r="N280" s="134">
        <v>0</v>
      </c>
      <c r="O280" s="134">
        <v>3</v>
      </c>
      <c r="P280" s="134">
        <v>3</v>
      </c>
      <c r="Q280" s="134">
        <v>7.5</v>
      </c>
      <c r="R280" s="121"/>
      <c r="S280" s="181"/>
      <c r="T280" s="125">
        <v>35</v>
      </c>
      <c r="U280" s="174"/>
      <c r="V280" s="123">
        <v>1</v>
      </c>
      <c r="W280" s="114">
        <v>3</v>
      </c>
      <c r="X280" s="113">
        <v>1</v>
      </c>
      <c r="Y280" s="113"/>
      <c r="Z280" s="123"/>
      <c r="AA280" s="1"/>
    </row>
    <row r="281" spans="1:27" ht="15.75" thickBot="1" x14ac:dyDescent="0.3">
      <c r="A281" s="115" t="s">
        <v>5572</v>
      </c>
      <c r="B281" s="116" t="s">
        <v>5573</v>
      </c>
      <c r="C281" s="117" t="s">
        <v>5128</v>
      </c>
      <c r="D281" s="118" t="s">
        <v>2416</v>
      </c>
      <c r="E281" s="118" t="s">
        <v>5597</v>
      </c>
      <c r="F281" s="118">
        <f t="shared" si="10"/>
        <v>5106</v>
      </c>
      <c r="G281" s="118"/>
      <c r="H281" s="119"/>
      <c r="I281" s="292" t="s">
        <v>5584</v>
      </c>
      <c r="J281" s="293" t="s">
        <v>5594</v>
      </c>
      <c r="K281" s="182"/>
      <c r="L281" s="134" t="s">
        <v>2421</v>
      </c>
      <c r="M281" s="133">
        <v>3</v>
      </c>
      <c r="N281" s="134">
        <v>0</v>
      </c>
      <c r="O281" s="134">
        <v>3</v>
      </c>
      <c r="P281" s="134">
        <v>3</v>
      </c>
      <c r="Q281" s="134">
        <v>7.5</v>
      </c>
      <c r="R281" s="121"/>
      <c r="S281" s="181"/>
      <c r="T281" s="125">
        <v>35</v>
      </c>
      <c r="U281" s="174"/>
      <c r="V281" s="123">
        <v>1</v>
      </c>
      <c r="W281" s="114">
        <v>3</v>
      </c>
      <c r="X281" s="113">
        <v>1</v>
      </c>
      <c r="Y281" s="113"/>
      <c r="Z281" s="123"/>
      <c r="AA281" s="1"/>
    </row>
    <row r="282" spans="1:27" ht="15.75" thickBot="1" x14ac:dyDescent="0.3">
      <c r="A282" s="115" t="s">
        <v>5572</v>
      </c>
      <c r="B282" s="116" t="s">
        <v>5573</v>
      </c>
      <c r="C282" s="117" t="s">
        <v>5128</v>
      </c>
      <c r="D282" s="118" t="s">
        <v>2416</v>
      </c>
      <c r="E282" s="118" t="s">
        <v>5597</v>
      </c>
      <c r="F282" s="118">
        <f t="shared" si="10"/>
        <v>5107</v>
      </c>
      <c r="G282" s="118"/>
      <c r="H282" s="119"/>
      <c r="I282" s="292" t="s">
        <v>5585</v>
      </c>
      <c r="J282" s="293" t="s">
        <v>5595</v>
      </c>
      <c r="K282" s="182"/>
      <c r="L282" s="134" t="s">
        <v>2421</v>
      </c>
      <c r="M282" s="133">
        <v>3</v>
      </c>
      <c r="N282" s="134">
        <v>0</v>
      </c>
      <c r="O282" s="134">
        <v>3</v>
      </c>
      <c r="P282" s="134">
        <v>3</v>
      </c>
      <c r="Q282" s="134">
        <v>7.5</v>
      </c>
      <c r="R282" s="121"/>
      <c r="S282" s="181"/>
      <c r="T282" s="125">
        <v>35</v>
      </c>
      <c r="U282" s="174"/>
      <c r="V282" s="123">
        <v>1</v>
      </c>
      <c r="W282" s="114">
        <v>3</v>
      </c>
      <c r="X282" s="113">
        <v>1</v>
      </c>
      <c r="Y282" s="113"/>
      <c r="Z282" s="123"/>
      <c r="AA282" s="1"/>
    </row>
    <row r="283" spans="1:27" ht="15.75" thickBot="1" x14ac:dyDescent="0.3">
      <c r="A283" s="115" t="s">
        <v>5572</v>
      </c>
      <c r="B283" s="116" t="s">
        <v>5573</v>
      </c>
      <c r="C283" s="117" t="s">
        <v>5128</v>
      </c>
      <c r="D283" s="118" t="s">
        <v>2416</v>
      </c>
      <c r="E283" s="118" t="s">
        <v>5597</v>
      </c>
      <c r="F283" s="118">
        <f t="shared" si="10"/>
        <v>5108</v>
      </c>
      <c r="G283" s="118"/>
      <c r="H283" s="119"/>
      <c r="I283" s="292" t="s">
        <v>5586</v>
      </c>
      <c r="J283" s="293" t="s">
        <v>5596</v>
      </c>
      <c r="K283" s="182"/>
      <c r="L283" s="134" t="s">
        <v>2421</v>
      </c>
      <c r="M283" s="133">
        <v>3</v>
      </c>
      <c r="N283" s="134">
        <v>0</v>
      </c>
      <c r="O283" s="134">
        <v>3</v>
      </c>
      <c r="P283" s="134">
        <v>3</v>
      </c>
      <c r="Q283" s="134">
        <v>7.5</v>
      </c>
      <c r="R283" s="121"/>
      <c r="S283" s="181"/>
      <c r="T283" s="125">
        <v>35</v>
      </c>
      <c r="U283" s="174"/>
      <c r="V283" s="123">
        <v>1</v>
      </c>
      <c r="W283" s="114">
        <v>3</v>
      </c>
      <c r="X283" s="113">
        <v>1</v>
      </c>
      <c r="Y283" s="113"/>
      <c r="Z283" s="123"/>
      <c r="AA283" s="1"/>
    </row>
    <row r="284" spans="1:27" x14ac:dyDescent="0.25">
      <c r="A284" s="105" t="s">
        <v>4503</v>
      </c>
      <c r="B284" s="106" t="s">
        <v>5110</v>
      </c>
      <c r="C284" s="107" t="s">
        <v>5128</v>
      </c>
      <c r="D284" s="107" t="s">
        <v>4510</v>
      </c>
      <c r="E284" s="107" t="s">
        <v>4488</v>
      </c>
      <c r="F284" s="107" t="s">
        <v>4488</v>
      </c>
      <c r="G284" s="107" t="s">
        <v>2427</v>
      </c>
      <c r="H284" s="111"/>
      <c r="I284" s="108" t="s">
        <v>5110</v>
      </c>
      <c r="J284" s="145"/>
      <c r="K284" s="145"/>
      <c r="L284" s="109" t="s">
        <v>2</v>
      </c>
      <c r="M284" s="145"/>
      <c r="N284" s="145"/>
      <c r="O284" s="145"/>
      <c r="P284" s="145"/>
      <c r="Q284" s="107"/>
      <c r="R284" s="106"/>
      <c r="S284" s="106"/>
      <c r="T284" s="109"/>
      <c r="U284" s="107" t="s">
        <v>2423</v>
      </c>
      <c r="V284" s="109"/>
      <c r="W284" s="114">
        <v>3</v>
      </c>
      <c r="X284" s="113">
        <f>COUNTIF($B$6:B284,B284)</f>
        <v>1</v>
      </c>
      <c r="Y284" s="113"/>
      <c r="Z284" s="114" t="b">
        <f>I284=B284</f>
        <v>1</v>
      </c>
      <c r="AA284" s="1"/>
    </row>
    <row r="285" spans="1:27" x14ac:dyDescent="0.25">
      <c r="A285" s="115" t="s">
        <v>4503</v>
      </c>
      <c r="B285" s="116" t="s">
        <v>5110</v>
      </c>
      <c r="C285" s="118" t="s">
        <v>5128</v>
      </c>
      <c r="D285" s="118" t="s">
        <v>11</v>
      </c>
      <c r="E285" s="118" t="s">
        <v>2805</v>
      </c>
      <c r="F285" s="118">
        <v>5000</v>
      </c>
      <c r="G285" s="125" t="s">
        <v>5562</v>
      </c>
      <c r="H285" s="119"/>
      <c r="I285" s="129" t="s">
        <v>2772</v>
      </c>
      <c r="J285" s="155" t="s">
        <v>11</v>
      </c>
      <c r="K285" s="155" t="s">
        <v>2972</v>
      </c>
      <c r="L285" s="156" t="s">
        <v>2422</v>
      </c>
      <c r="M285" s="156">
        <v>0</v>
      </c>
      <c r="N285" s="156">
        <v>1</v>
      </c>
      <c r="O285" s="156">
        <v>0</v>
      </c>
      <c r="P285" s="156">
        <v>1</v>
      </c>
      <c r="Q285" s="134">
        <v>60</v>
      </c>
      <c r="R285" s="121"/>
      <c r="S285" s="124" t="s">
        <v>2896</v>
      </c>
      <c r="T285" s="125"/>
      <c r="U285" s="174"/>
      <c r="V285" s="123">
        <v>1</v>
      </c>
      <c r="W285" s="114">
        <v>3</v>
      </c>
      <c r="X285" s="113">
        <f>COUNTIF($B$6:B285,B285)</f>
        <v>2</v>
      </c>
      <c r="Y285" s="113"/>
      <c r="Z285" s="123"/>
      <c r="AA285" s="1"/>
    </row>
    <row r="286" spans="1:27" x14ac:dyDescent="0.25">
      <c r="A286" s="115" t="s">
        <v>4503</v>
      </c>
      <c r="B286" s="116" t="s">
        <v>5110</v>
      </c>
      <c r="C286" s="118" t="s">
        <v>5128</v>
      </c>
      <c r="D286" s="118" t="s">
        <v>2415</v>
      </c>
      <c r="E286" s="118" t="s">
        <v>2805</v>
      </c>
      <c r="F286" s="118">
        <v>5001</v>
      </c>
      <c r="G286" s="125" t="s">
        <v>5563</v>
      </c>
      <c r="H286" s="119"/>
      <c r="I286" s="129" t="s">
        <v>2773</v>
      </c>
      <c r="J286" s="155" t="s">
        <v>13</v>
      </c>
      <c r="K286" s="155" t="s">
        <v>13</v>
      </c>
      <c r="L286" s="156" t="s">
        <v>2422</v>
      </c>
      <c r="M286" s="156">
        <v>0</v>
      </c>
      <c r="N286" s="156">
        <v>2</v>
      </c>
      <c r="O286" s="156">
        <v>0</v>
      </c>
      <c r="P286" s="156">
        <v>2</v>
      </c>
      <c r="Q286" s="156">
        <v>7.5</v>
      </c>
      <c r="R286" s="121"/>
      <c r="S286" s="124" t="s">
        <v>2896</v>
      </c>
      <c r="T286" s="125"/>
      <c r="U286" s="174"/>
      <c r="V286" s="123">
        <v>1</v>
      </c>
      <c r="W286" s="114">
        <v>3</v>
      </c>
      <c r="X286" s="113">
        <f>COUNTIF($B$6:B286,B286)</f>
        <v>3</v>
      </c>
      <c r="Y286" s="113"/>
      <c r="Z286" s="123"/>
      <c r="AA286" s="1"/>
    </row>
    <row r="287" spans="1:27" x14ac:dyDescent="0.25">
      <c r="A287" s="115" t="s">
        <v>4503</v>
      </c>
      <c r="B287" s="116" t="s">
        <v>5110</v>
      </c>
      <c r="C287" s="118" t="s">
        <v>5128</v>
      </c>
      <c r="D287" s="118" t="s">
        <v>2416</v>
      </c>
      <c r="E287" s="118" t="s">
        <v>2805</v>
      </c>
      <c r="F287" s="118">
        <v>5050</v>
      </c>
      <c r="G287" s="118" t="s">
        <v>228</v>
      </c>
      <c r="H287" s="119"/>
      <c r="I287" s="129" t="s">
        <v>2774</v>
      </c>
      <c r="J287" s="155" t="s">
        <v>2775</v>
      </c>
      <c r="K287" s="155" t="s">
        <v>4078</v>
      </c>
      <c r="L287" s="156" t="s">
        <v>2420</v>
      </c>
      <c r="M287" s="156">
        <v>3</v>
      </c>
      <c r="N287" s="156">
        <v>0</v>
      </c>
      <c r="O287" s="156">
        <v>3</v>
      </c>
      <c r="P287" s="156">
        <v>3</v>
      </c>
      <c r="Q287" s="156">
        <v>7.5</v>
      </c>
      <c r="R287" s="121"/>
      <c r="S287" s="121"/>
      <c r="T287" s="125"/>
      <c r="U287" s="174"/>
      <c r="V287" s="123">
        <v>1</v>
      </c>
      <c r="W287" s="114">
        <v>3</v>
      </c>
      <c r="X287" s="113">
        <f>COUNTIF($B$6:B287,B287)</f>
        <v>4</v>
      </c>
      <c r="Y287" s="118" t="s">
        <v>228</v>
      </c>
      <c r="Z287" s="123"/>
      <c r="AA287" s="1"/>
    </row>
    <row r="288" spans="1:27" x14ac:dyDescent="0.25">
      <c r="A288" s="115" t="s">
        <v>4503</v>
      </c>
      <c r="B288" s="116" t="s">
        <v>5110</v>
      </c>
      <c r="C288" s="118" t="s">
        <v>5128</v>
      </c>
      <c r="D288" s="118" t="s">
        <v>2416</v>
      </c>
      <c r="E288" s="118" t="s">
        <v>2805</v>
      </c>
      <c r="F288" s="118">
        <v>5051</v>
      </c>
      <c r="G288" s="118" t="s">
        <v>228</v>
      </c>
      <c r="H288" s="119"/>
      <c r="I288" s="129" t="s">
        <v>2776</v>
      </c>
      <c r="J288" s="154" t="s">
        <v>2777</v>
      </c>
      <c r="K288" s="154" t="s">
        <v>4079</v>
      </c>
      <c r="L288" s="156" t="s">
        <v>2420</v>
      </c>
      <c r="M288" s="156">
        <v>3</v>
      </c>
      <c r="N288" s="156">
        <v>0</v>
      </c>
      <c r="O288" s="156">
        <v>3</v>
      </c>
      <c r="P288" s="156">
        <v>3</v>
      </c>
      <c r="Q288" s="156">
        <v>7.5</v>
      </c>
      <c r="R288" s="121"/>
      <c r="S288" s="121"/>
      <c r="T288" s="125"/>
      <c r="U288" s="174"/>
      <c r="V288" s="123">
        <v>1</v>
      </c>
      <c r="W288" s="114">
        <v>3</v>
      </c>
      <c r="X288" s="113">
        <f>COUNTIF($B$6:B288,B288)</f>
        <v>5</v>
      </c>
      <c r="Y288" s="118" t="s">
        <v>228</v>
      </c>
      <c r="Z288" s="123"/>
      <c r="AA288" s="1"/>
    </row>
    <row r="289" spans="1:27" x14ac:dyDescent="0.25">
      <c r="A289" s="115" t="s">
        <v>4503</v>
      </c>
      <c r="B289" s="116" t="s">
        <v>5110</v>
      </c>
      <c r="C289" s="118" t="s">
        <v>5128</v>
      </c>
      <c r="D289" s="118" t="s">
        <v>2416</v>
      </c>
      <c r="E289" s="118" t="s">
        <v>2805</v>
      </c>
      <c r="F289" s="118">
        <v>5052</v>
      </c>
      <c r="G289" s="118" t="s">
        <v>19</v>
      </c>
      <c r="H289" s="119"/>
      <c r="I289" s="129" t="s">
        <v>2778</v>
      </c>
      <c r="J289" s="154" t="s">
        <v>2779</v>
      </c>
      <c r="K289" s="154" t="s">
        <v>4080</v>
      </c>
      <c r="L289" s="156" t="s">
        <v>2420</v>
      </c>
      <c r="M289" s="156">
        <v>3</v>
      </c>
      <c r="N289" s="156">
        <v>0</v>
      </c>
      <c r="O289" s="156">
        <v>3</v>
      </c>
      <c r="P289" s="156">
        <v>3</v>
      </c>
      <c r="Q289" s="156">
        <v>7.5</v>
      </c>
      <c r="R289" s="121"/>
      <c r="S289" s="121"/>
      <c r="T289" s="125"/>
      <c r="U289" s="174"/>
      <c r="V289" s="123">
        <v>1</v>
      </c>
      <c r="W289" s="114">
        <v>3</v>
      </c>
      <c r="X289" s="113">
        <f>COUNTIF($B$6:B289,B289)</f>
        <v>6</v>
      </c>
      <c r="Y289" s="113"/>
      <c r="Z289" s="123"/>
      <c r="AA289" s="1"/>
    </row>
    <row r="290" spans="1:27" x14ac:dyDescent="0.25">
      <c r="A290" s="115" t="s">
        <v>4503</v>
      </c>
      <c r="B290" s="116" t="s">
        <v>5110</v>
      </c>
      <c r="C290" s="118" t="s">
        <v>5128</v>
      </c>
      <c r="D290" s="118" t="s">
        <v>2416</v>
      </c>
      <c r="E290" s="118" t="s">
        <v>2805</v>
      </c>
      <c r="F290" s="118">
        <v>5100</v>
      </c>
      <c r="G290" s="118"/>
      <c r="H290" s="119"/>
      <c r="I290" s="129" t="s">
        <v>2780</v>
      </c>
      <c r="J290" s="154" t="s">
        <v>2781</v>
      </c>
      <c r="K290" s="154" t="s">
        <v>4081</v>
      </c>
      <c r="L290" s="156" t="s">
        <v>2421</v>
      </c>
      <c r="M290" s="156">
        <v>3</v>
      </c>
      <c r="N290" s="156">
        <v>0</v>
      </c>
      <c r="O290" s="156">
        <v>3</v>
      </c>
      <c r="P290" s="156">
        <v>3</v>
      </c>
      <c r="Q290" s="156">
        <v>7.5</v>
      </c>
      <c r="R290" s="121"/>
      <c r="S290" s="121"/>
      <c r="T290" s="125"/>
      <c r="U290" s="174"/>
      <c r="V290" s="123">
        <v>1</v>
      </c>
      <c r="W290" s="114">
        <v>3</v>
      </c>
      <c r="X290" s="113">
        <f>COUNTIF($B$6:B290,B290)</f>
        <v>7</v>
      </c>
      <c r="Y290" s="113"/>
      <c r="Z290" s="123"/>
      <c r="AA290" s="1"/>
    </row>
    <row r="291" spans="1:27" x14ac:dyDescent="0.25">
      <c r="A291" s="115" t="s">
        <v>4503</v>
      </c>
      <c r="B291" s="116" t="s">
        <v>5110</v>
      </c>
      <c r="C291" s="118" t="s">
        <v>5128</v>
      </c>
      <c r="D291" s="118" t="s">
        <v>2416</v>
      </c>
      <c r="E291" s="118" t="s">
        <v>2805</v>
      </c>
      <c r="F291" s="118">
        <v>5101</v>
      </c>
      <c r="G291" s="118"/>
      <c r="H291" s="119"/>
      <c r="I291" s="129" t="s">
        <v>2782</v>
      </c>
      <c r="J291" s="154" t="s">
        <v>2783</v>
      </c>
      <c r="K291" s="154" t="s">
        <v>4082</v>
      </c>
      <c r="L291" s="156" t="s">
        <v>2421</v>
      </c>
      <c r="M291" s="156">
        <v>3</v>
      </c>
      <c r="N291" s="156">
        <v>0</v>
      </c>
      <c r="O291" s="156">
        <v>3</v>
      </c>
      <c r="P291" s="156">
        <v>3</v>
      </c>
      <c r="Q291" s="156">
        <v>7.5</v>
      </c>
      <c r="R291" s="121"/>
      <c r="S291" s="121"/>
      <c r="T291" s="125"/>
      <c r="U291" s="174"/>
      <c r="V291" s="123">
        <v>1</v>
      </c>
      <c r="W291" s="114">
        <v>3</v>
      </c>
      <c r="X291" s="113">
        <f>COUNTIF($B$6:B291,B291)</f>
        <v>8</v>
      </c>
      <c r="Y291" s="113"/>
      <c r="Z291" s="123"/>
      <c r="AA291" s="1"/>
    </row>
    <row r="292" spans="1:27" x14ac:dyDescent="0.25">
      <c r="A292" s="115" t="s">
        <v>4503</v>
      </c>
      <c r="B292" s="116" t="s">
        <v>5110</v>
      </c>
      <c r="C292" s="118" t="s">
        <v>5128</v>
      </c>
      <c r="D292" s="118" t="s">
        <v>2416</v>
      </c>
      <c r="E292" s="118" t="s">
        <v>2805</v>
      </c>
      <c r="F292" s="118">
        <v>5102</v>
      </c>
      <c r="G292" s="118"/>
      <c r="H292" s="119"/>
      <c r="I292" s="129" t="s">
        <v>2784</v>
      </c>
      <c r="J292" s="154" t="s">
        <v>2785</v>
      </c>
      <c r="K292" s="154" t="s">
        <v>4083</v>
      </c>
      <c r="L292" s="156" t="s">
        <v>2421</v>
      </c>
      <c r="M292" s="156">
        <v>3</v>
      </c>
      <c r="N292" s="156">
        <v>0</v>
      </c>
      <c r="O292" s="156">
        <v>3</v>
      </c>
      <c r="P292" s="156">
        <v>3</v>
      </c>
      <c r="Q292" s="156">
        <v>7.5</v>
      </c>
      <c r="R292" s="121"/>
      <c r="S292" s="121"/>
      <c r="T292" s="125"/>
      <c r="U292" s="174"/>
      <c r="V292" s="123">
        <v>1</v>
      </c>
      <c r="W292" s="114">
        <v>3</v>
      </c>
      <c r="X292" s="113">
        <f>COUNTIF($B$6:B292,B292)</f>
        <v>9</v>
      </c>
      <c r="Y292" s="113"/>
      <c r="Z292" s="123"/>
      <c r="AA292" s="1"/>
    </row>
    <row r="293" spans="1:27" x14ac:dyDescent="0.25">
      <c r="A293" s="115" t="s">
        <v>4503</v>
      </c>
      <c r="B293" s="116" t="s">
        <v>5110</v>
      </c>
      <c r="C293" s="118" t="s">
        <v>5128</v>
      </c>
      <c r="D293" s="118" t="s">
        <v>2416</v>
      </c>
      <c r="E293" s="118" t="s">
        <v>2805</v>
      </c>
      <c r="F293" s="118">
        <v>5103</v>
      </c>
      <c r="G293" s="118"/>
      <c r="H293" s="119"/>
      <c r="I293" s="129" t="s">
        <v>2786</v>
      </c>
      <c r="J293" s="154" t="s">
        <v>2787</v>
      </c>
      <c r="K293" s="154" t="s">
        <v>4084</v>
      </c>
      <c r="L293" s="156" t="s">
        <v>2421</v>
      </c>
      <c r="M293" s="156">
        <v>3</v>
      </c>
      <c r="N293" s="156">
        <v>0</v>
      </c>
      <c r="O293" s="156">
        <v>3</v>
      </c>
      <c r="P293" s="156">
        <v>3</v>
      </c>
      <c r="Q293" s="156">
        <v>7.5</v>
      </c>
      <c r="R293" s="121"/>
      <c r="S293" s="121"/>
      <c r="T293" s="125"/>
      <c r="U293" s="174"/>
      <c r="V293" s="123">
        <v>1</v>
      </c>
      <c r="W293" s="114">
        <v>3</v>
      </c>
      <c r="X293" s="113">
        <f>COUNTIF($B$6:B293,B293)</f>
        <v>10</v>
      </c>
      <c r="Y293" s="113"/>
      <c r="Z293" s="123"/>
      <c r="AA293" s="1"/>
    </row>
    <row r="294" spans="1:27" x14ac:dyDescent="0.25">
      <c r="A294" s="115" t="s">
        <v>4503</v>
      </c>
      <c r="B294" s="116" t="s">
        <v>5110</v>
      </c>
      <c r="C294" s="118" t="s">
        <v>5128</v>
      </c>
      <c r="D294" s="118" t="s">
        <v>2416</v>
      </c>
      <c r="E294" s="118" t="s">
        <v>2805</v>
      </c>
      <c r="F294" s="118">
        <v>5104</v>
      </c>
      <c r="G294" s="118"/>
      <c r="H294" s="119"/>
      <c r="I294" s="129" t="s">
        <v>2788</v>
      </c>
      <c r="J294" s="154" t="s">
        <v>2789</v>
      </c>
      <c r="K294" s="154" t="s">
        <v>4085</v>
      </c>
      <c r="L294" s="156" t="s">
        <v>2421</v>
      </c>
      <c r="M294" s="156">
        <v>3</v>
      </c>
      <c r="N294" s="156">
        <v>0</v>
      </c>
      <c r="O294" s="156">
        <v>3</v>
      </c>
      <c r="P294" s="156">
        <v>3</v>
      </c>
      <c r="Q294" s="156">
        <v>7.5</v>
      </c>
      <c r="R294" s="121"/>
      <c r="S294" s="121"/>
      <c r="T294" s="125"/>
      <c r="U294" s="174"/>
      <c r="V294" s="123">
        <v>1</v>
      </c>
      <c r="W294" s="114">
        <v>3</v>
      </c>
      <c r="X294" s="113">
        <f>COUNTIF($B$6:B294,B294)</f>
        <v>11</v>
      </c>
      <c r="Y294" s="113"/>
      <c r="Z294" s="123"/>
      <c r="AA294" s="1"/>
    </row>
    <row r="295" spans="1:27" x14ac:dyDescent="0.25">
      <c r="A295" s="115" t="s">
        <v>4503</v>
      </c>
      <c r="B295" s="116" t="s">
        <v>5110</v>
      </c>
      <c r="C295" s="118" t="s">
        <v>5128</v>
      </c>
      <c r="D295" s="118" t="s">
        <v>2416</v>
      </c>
      <c r="E295" s="118" t="s">
        <v>2805</v>
      </c>
      <c r="F295" s="118">
        <v>5105</v>
      </c>
      <c r="G295" s="118"/>
      <c r="H295" s="119"/>
      <c r="I295" s="129" t="s">
        <v>2790</v>
      </c>
      <c r="J295" s="154" t="s">
        <v>2791</v>
      </c>
      <c r="K295" s="154" t="s">
        <v>4086</v>
      </c>
      <c r="L295" s="156" t="s">
        <v>2421</v>
      </c>
      <c r="M295" s="156">
        <v>3</v>
      </c>
      <c r="N295" s="156">
        <v>0</v>
      </c>
      <c r="O295" s="156">
        <v>3</v>
      </c>
      <c r="P295" s="156">
        <v>3</v>
      </c>
      <c r="Q295" s="156">
        <v>7.5</v>
      </c>
      <c r="R295" s="121"/>
      <c r="S295" s="121"/>
      <c r="T295" s="125"/>
      <c r="U295" s="174"/>
      <c r="V295" s="123">
        <v>1</v>
      </c>
      <c r="W295" s="114">
        <v>3</v>
      </c>
      <c r="X295" s="113">
        <f>COUNTIF($B$6:B295,B295)</f>
        <v>12</v>
      </c>
      <c r="Y295" s="113"/>
      <c r="Z295" s="123"/>
      <c r="AA295" s="1"/>
    </row>
    <row r="296" spans="1:27" x14ac:dyDescent="0.25">
      <c r="A296" s="115" t="s">
        <v>4503</v>
      </c>
      <c r="B296" s="116" t="s">
        <v>5110</v>
      </c>
      <c r="C296" s="118" t="s">
        <v>5128</v>
      </c>
      <c r="D296" s="118" t="s">
        <v>2416</v>
      </c>
      <c r="E296" s="118" t="s">
        <v>2805</v>
      </c>
      <c r="F296" s="118">
        <v>5106</v>
      </c>
      <c r="G296" s="118"/>
      <c r="H296" s="119"/>
      <c r="I296" s="129" t="s">
        <v>2792</v>
      </c>
      <c r="J296" s="154" t="s">
        <v>874</v>
      </c>
      <c r="K296" s="154" t="s">
        <v>3366</v>
      </c>
      <c r="L296" s="156" t="s">
        <v>2421</v>
      </c>
      <c r="M296" s="156">
        <v>3</v>
      </c>
      <c r="N296" s="156">
        <v>0</v>
      </c>
      <c r="O296" s="156">
        <v>3</v>
      </c>
      <c r="P296" s="156">
        <v>3</v>
      </c>
      <c r="Q296" s="156">
        <v>7.5</v>
      </c>
      <c r="R296" s="121"/>
      <c r="S296" s="121"/>
      <c r="T296" s="125"/>
      <c r="U296" s="174"/>
      <c r="V296" s="123">
        <v>1</v>
      </c>
      <c r="W296" s="114">
        <v>3</v>
      </c>
      <c r="X296" s="113">
        <f>COUNTIF($B$6:B296,B296)</f>
        <v>13</v>
      </c>
      <c r="Y296" s="113"/>
      <c r="Z296" s="123"/>
      <c r="AA296" s="1"/>
    </row>
    <row r="297" spans="1:27" x14ac:dyDescent="0.25">
      <c r="A297" s="115" t="s">
        <v>4503</v>
      </c>
      <c r="B297" s="116" t="s">
        <v>5110</v>
      </c>
      <c r="C297" s="118" t="s">
        <v>5128</v>
      </c>
      <c r="D297" s="118" t="s">
        <v>2416</v>
      </c>
      <c r="E297" s="118" t="s">
        <v>2805</v>
      </c>
      <c r="F297" s="118">
        <v>5107</v>
      </c>
      <c r="G297" s="118"/>
      <c r="H297" s="119"/>
      <c r="I297" s="129" t="s">
        <v>2793</v>
      </c>
      <c r="J297" s="154" t="s">
        <v>2794</v>
      </c>
      <c r="K297" s="154" t="s">
        <v>3399</v>
      </c>
      <c r="L297" s="156" t="s">
        <v>2421</v>
      </c>
      <c r="M297" s="156">
        <v>3</v>
      </c>
      <c r="N297" s="156">
        <v>0</v>
      </c>
      <c r="O297" s="156">
        <v>3</v>
      </c>
      <c r="P297" s="156">
        <v>3</v>
      </c>
      <c r="Q297" s="156">
        <v>7.5</v>
      </c>
      <c r="R297" s="121"/>
      <c r="S297" s="121"/>
      <c r="T297" s="125"/>
      <c r="U297" s="174"/>
      <c r="V297" s="123">
        <v>1</v>
      </c>
      <c r="W297" s="114">
        <v>3</v>
      </c>
      <c r="X297" s="113">
        <f>COUNTIF($B$6:B297,B297)</f>
        <v>14</v>
      </c>
      <c r="Y297" s="113"/>
      <c r="Z297" s="123"/>
      <c r="AA297" s="1"/>
    </row>
    <row r="298" spans="1:27" x14ac:dyDescent="0.25">
      <c r="A298" s="115" t="s">
        <v>4503</v>
      </c>
      <c r="B298" s="116" t="s">
        <v>5110</v>
      </c>
      <c r="C298" s="118" t="s">
        <v>5128</v>
      </c>
      <c r="D298" s="118" t="s">
        <v>2416</v>
      </c>
      <c r="E298" s="118" t="s">
        <v>2805</v>
      </c>
      <c r="F298" s="118">
        <v>5108</v>
      </c>
      <c r="G298" s="118"/>
      <c r="H298" s="119"/>
      <c r="I298" s="129" t="s">
        <v>2795</v>
      </c>
      <c r="J298" s="154" t="s">
        <v>2796</v>
      </c>
      <c r="K298" s="154" t="s">
        <v>4087</v>
      </c>
      <c r="L298" s="156" t="s">
        <v>2421</v>
      </c>
      <c r="M298" s="156">
        <v>3</v>
      </c>
      <c r="N298" s="156">
        <v>0</v>
      </c>
      <c r="O298" s="156">
        <v>3</v>
      </c>
      <c r="P298" s="156">
        <v>3</v>
      </c>
      <c r="Q298" s="156">
        <v>7.5</v>
      </c>
      <c r="R298" s="121"/>
      <c r="S298" s="121"/>
      <c r="T298" s="125"/>
      <c r="U298" s="174"/>
      <c r="V298" s="123">
        <v>1</v>
      </c>
      <c r="W298" s="114">
        <v>3</v>
      </c>
      <c r="X298" s="113">
        <f>COUNTIF($B$6:B298,B298)</f>
        <v>15</v>
      </c>
      <c r="Y298" s="113"/>
      <c r="Z298" s="123"/>
      <c r="AA298" s="1"/>
    </row>
    <row r="299" spans="1:27" x14ac:dyDescent="0.25">
      <c r="A299" s="115" t="s">
        <v>4503</v>
      </c>
      <c r="B299" s="116" t="s">
        <v>5110</v>
      </c>
      <c r="C299" s="118" t="s">
        <v>5128</v>
      </c>
      <c r="D299" s="118" t="s">
        <v>2416</v>
      </c>
      <c r="E299" s="118" t="s">
        <v>2805</v>
      </c>
      <c r="F299" s="118">
        <v>5109</v>
      </c>
      <c r="G299" s="118"/>
      <c r="H299" s="119"/>
      <c r="I299" s="129" t="s">
        <v>2797</v>
      </c>
      <c r="J299" s="154" t="s">
        <v>2798</v>
      </c>
      <c r="K299" s="154" t="s">
        <v>4088</v>
      </c>
      <c r="L299" s="156" t="s">
        <v>2421</v>
      </c>
      <c r="M299" s="156">
        <v>3</v>
      </c>
      <c r="N299" s="156">
        <v>0</v>
      </c>
      <c r="O299" s="156">
        <v>3</v>
      </c>
      <c r="P299" s="156">
        <v>3</v>
      </c>
      <c r="Q299" s="156">
        <v>7.5</v>
      </c>
      <c r="R299" s="121"/>
      <c r="S299" s="121"/>
      <c r="T299" s="125"/>
      <c r="U299" s="174"/>
      <c r="V299" s="123">
        <v>1</v>
      </c>
      <c r="W299" s="114">
        <v>3</v>
      </c>
      <c r="X299" s="113">
        <f>COUNTIF($B$6:B299,B299)</f>
        <v>16</v>
      </c>
      <c r="Y299" s="113"/>
      <c r="Z299" s="123"/>
      <c r="AA299" s="1"/>
    </row>
    <row r="300" spans="1:27" x14ac:dyDescent="0.25">
      <c r="A300" s="115" t="s">
        <v>4503</v>
      </c>
      <c r="B300" s="116" t="s">
        <v>5110</v>
      </c>
      <c r="C300" s="118" t="s">
        <v>5128</v>
      </c>
      <c r="D300" s="118" t="s">
        <v>2416</v>
      </c>
      <c r="E300" s="118" t="s">
        <v>2805</v>
      </c>
      <c r="F300" s="118">
        <v>5110</v>
      </c>
      <c r="G300" s="118"/>
      <c r="H300" s="119"/>
      <c r="I300" s="129" t="s">
        <v>2799</v>
      </c>
      <c r="J300" s="155" t="s">
        <v>2800</v>
      </c>
      <c r="K300" s="155" t="s">
        <v>4089</v>
      </c>
      <c r="L300" s="156" t="s">
        <v>2421</v>
      </c>
      <c r="M300" s="156">
        <v>3</v>
      </c>
      <c r="N300" s="156">
        <v>0</v>
      </c>
      <c r="O300" s="156">
        <v>3</v>
      </c>
      <c r="P300" s="156">
        <v>3</v>
      </c>
      <c r="Q300" s="156">
        <v>7.5</v>
      </c>
      <c r="R300" s="121"/>
      <c r="S300" s="121"/>
      <c r="T300" s="125"/>
      <c r="U300" s="174"/>
      <c r="V300" s="123">
        <v>1</v>
      </c>
      <c r="W300" s="114">
        <v>3</v>
      </c>
      <c r="X300" s="113">
        <f>COUNTIF($B$6:B300,B300)</f>
        <v>17</v>
      </c>
      <c r="Y300" s="113"/>
      <c r="Z300" s="123"/>
      <c r="AA300" s="1"/>
    </row>
    <row r="301" spans="1:27" x14ac:dyDescent="0.25">
      <c r="A301" s="115" t="s">
        <v>4503</v>
      </c>
      <c r="B301" s="116" t="s">
        <v>5110</v>
      </c>
      <c r="C301" s="118" t="s">
        <v>5128</v>
      </c>
      <c r="D301" s="118" t="s">
        <v>2416</v>
      </c>
      <c r="E301" s="118" t="s">
        <v>2805</v>
      </c>
      <c r="F301" s="118">
        <v>5111</v>
      </c>
      <c r="G301" s="118"/>
      <c r="H301" s="119"/>
      <c r="I301" s="129" t="s">
        <v>2801</v>
      </c>
      <c r="J301" s="155" t="s">
        <v>2802</v>
      </c>
      <c r="K301" s="155" t="s">
        <v>4090</v>
      </c>
      <c r="L301" s="156" t="s">
        <v>2421</v>
      </c>
      <c r="M301" s="156">
        <v>3</v>
      </c>
      <c r="N301" s="156">
        <v>0</v>
      </c>
      <c r="O301" s="156">
        <v>3</v>
      </c>
      <c r="P301" s="156">
        <v>3</v>
      </c>
      <c r="Q301" s="156">
        <v>7.5</v>
      </c>
      <c r="R301" s="121"/>
      <c r="S301" s="121"/>
      <c r="T301" s="125"/>
      <c r="U301" s="174"/>
      <c r="V301" s="123">
        <v>1</v>
      </c>
      <c r="W301" s="114">
        <v>3</v>
      </c>
      <c r="X301" s="113">
        <f>COUNTIF($B$6:B301,B301)</f>
        <v>18</v>
      </c>
      <c r="Y301" s="113"/>
      <c r="Z301" s="123"/>
      <c r="AA301" s="1"/>
    </row>
    <row r="302" spans="1:27" x14ac:dyDescent="0.25">
      <c r="A302" s="115" t="s">
        <v>4503</v>
      </c>
      <c r="B302" s="116" t="s">
        <v>5110</v>
      </c>
      <c r="C302" s="118" t="s">
        <v>5128</v>
      </c>
      <c r="D302" s="118" t="s">
        <v>2416</v>
      </c>
      <c r="E302" s="118" t="s">
        <v>2805</v>
      </c>
      <c r="F302" s="118">
        <v>5112</v>
      </c>
      <c r="G302" s="118"/>
      <c r="H302" s="119"/>
      <c r="I302" s="129" t="s">
        <v>2803</v>
      </c>
      <c r="J302" s="155" t="s">
        <v>2804</v>
      </c>
      <c r="K302" s="155" t="s">
        <v>4091</v>
      </c>
      <c r="L302" s="156" t="s">
        <v>2421</v>
      </c>
      <c r="M302" s="156">
        <v>3</v>
      </c>
      <c r="N302" s="156">
        <v>0</v>
      </c>
      <c r="O302" s="156">
        <v>3</v>
      </c>
      <c r="P302" s="156">
        <v>3</v>
      </c>
      <c r="Q302" s="156">
        <v>7.5</v>
      </c>
      <c r="R302" s="121"/>
      <c r="S302" s="121"/>
      <c r="T302" s="125"/>
      <c r="U302" s="174"/>
      <c r="V302" s="123">
        <v>1</v>
      </c>
      <c r="W302" s="114">
        <v>3</v>
      </c>
      <c r="X302" s="113">
        <f>COUNTIF($B$6:B302,B302)</f>
        <v>19</v>
      </c>
      <c r="Y302" s="113"/>
      <c r="Z302" s="123"/>
      <c r="AA302" s="1"/>
    </row>
    <row r="303" spans="1:27" x14ac:dyDescent="0.25">
      <c r="A303" s="115" t="s">
        <v>4503</v>
      </c>
      <c r="B303" s="116" t="s">
        <v>5110</v>
      </c>
      <c r="C303" s="118" t="s">
        <v>5128</v>
      </c>
      <c r="D303" s="118" t="s">
        <v>2382</v>
      </c>
      <c r="E303" s="118" t="s">
        <v>2805</v>
      </c>
      <c r="F303" s="118">
        <v>8000</v>
      </c>
      <c r="G303" s="118"/>
      <c r="H303" s="119"/>
      <c r="I303" s="146" t="s">
        <v>4536</v>
      </c>
      <c r="J303" s="141" t="s">
        <v>4520</v>
      </c>
      <c r="K303" s="141" t="s">
        <v>4521</v>
      </c>
      <c r="L303" s="134" t="s">
        <v>2382</v>
      </c>
      <c r="M303" s="133">
        <v>4</v>
      </c>
      <c r="N303" s="134">
        <v>0</v>
      </c>
      <c r="O303" s="134">
        <v>0</v>
      </c>
      <c r="P303" s="134">
        <v>4</v>
      </c>
      <c r="Q303" s="134">
        <v>0</v>
      </c>
      <c r="R303" s="121" t="s">
        <v>126</v>
      </c>
      <c r="S303" s="154" t="s">
        <v>961</v>
      </c>
      <c r="T303" s="125">
        <v>28</v>
      </c>
      <c r="U303" s="174"/>
      <c r="V303" s="123">
        <v>1</v>
      </c>
      <c r="W303" s="114">
        <v>3</v>
      </c>
      <c r="X303" s="113">
        <f>COUNTIF($B$6:B303,B303)</f>
        <v>20</v>
      </c>
      <c r="Y303" s="113"/>
      <c r="Z303" s="123"/>
      <c r="AA303" s="1"/>
    </row>
    <row r="304" spans="1:27" x14ac:dyDescent="0.25">
      <c r="A304" s="115" t="s">
        <v>4503</v>
      </c>
      <c r="B304" s="116" t="s">
        <v>5110</v>
      </c>
      <c r="C304" s="118" t="s">
        <v>5128</v>
      </c>
      <c r="D304" s="118" t="s">
        <v>2382</v>
      </c>
      <c r="E304" s="118" t="s">
        <v>2805</v>
      </c>
      <c r="F304" s="118">
        <v>8001</v>
      </c>
      <c r="G304" s="118"/>
      <c r="H304" s="119"/>
      <c r="I304" s="146" t="s">
        <v>4537</v>
      </c>
      <c r="J304" s="141" t="s">
        <v>4522</v>
      </c>
      <c r="K304" s="141" t="s">
        <v>4523</v>
      </c>
      <c r="L304" s="134" t="s">
        <v>2382</v>
      </c>
      <c r="M304" s="133">
        <v>4</v>
      </c>
      <c r="N304" s="134">
        <v>0</v>
      </c>
      <c r="O304" s="134">
        <v>0</v>
      </c>
      <c r="P304" s="134">
        <v>4</v>
      </c>
      <c r="Q304" s="134">
        <v>0</v>
      </c>
      <c r="R304" s="121" t="s">
        <v>126</v>
      </c>
      <c r="S304" s="154" t="s">
        <v>961</v>
      </c>
      <c r="T304" s="125">
        <v>28</v>
      </c>
      <c r="U304" s="174"/>
      <c r="V304" s="123">
        <v>1</v>
      </c>
      <c r="W304" s="114">
        <v>3</v>
      </c>
      <c r="X304" s="113">
        <f>COUNTIF($B$6:B304,B304)</f>
        <v>21</v>
      </c>
      <c r="Y304" s="113"/>
      <c r="Z304" s="123"/>
      <c r="AA304" s="1"/>
    </row>
    <row r="305" spans="1:27" x14ac:dyDescent="0.25">
      <c r="A305" s="115" t="s">
        <v>4503</v>
      </c>
      <c r="B305" s="116" t="s">
        <v>5110</v>
      </c>
      <c r="C305" s="118" t="s">
        <v>5128</v>
      </c>
      <c r="D305" s="118" t="s">
        <v>2382</v>
      </c>
      <c r="E305" s="118" t="s">
        <v>2805</v>
      </c>
      <c r="F305" s="118">
        <v>8002</v>
      </c>
      <c r="G305" s="118"/>
      <c r="H305" s="119"/>
      <c r="I305" s="146" t="s">
        <v>4538</v>
      </c>
      <c r="J305" s="141" t="s">
        <v>4524</v>
      </c>
      <c r="K305" s="141" t="s">
        <v>4525</v>
      </c>
      <c r="L305" s="134" t="s">
        <v>2382</v>
      </c>
      <c r="M305" s="133">
        <v>4</v>
      </c>
      <c r="N305" s="134">
        <v>0</v>
      </c>
      <c r="O305" s="134">
        <v>0</v>
      </c>
      <c r="P305" s="134">
        <v>4</v>
      </c>
      <c r="Q305" s="134">
        <v>0</v>
      </c>
      <c r="R305" s="121" t="s">
        <v>63</v>
      </c>
      <c r="S305" s="154" t="s">
        <v>4544</v>
      </c>
      <c r="T305" s="125">
        <v>28</v>
      </c>
      <c r="U305" s="174"/>
      <c r="V305" s="123">
        <v>1</v>
      </c>
      <c r="W305" s="114">
        <v>3</v>
      </c>
      <c r="X305" s="113">
        <f>COUNTIF($B$6:B305,B305)</f>
        <v>22</v>
      </c>
      <c r="Y305" s="113"/>
      <c r="Z305" s="123"/>
      <c r="AA305" s="1"/>
    </row>
    <row r="306" spans="1:27" x14ac:dyDescent="0.25">
      <c r="A306" s="115" t="s">
        <v>4503</v>
      </c>
      <c r="B306" s="116" t="s">
        <v>5110</v>
      </c>
      <c r="C306" s="118" t="s">
        <v>5128</v>
      </c>
      <c r="D306" s="118" t="s">
        <v>2382</v>
      </c>
      <c r="E306" s="118" t="s">
        <v>2805</v>
      </c>
      <c r="F306" s="118">
        <v>8003</v>
      </c>
      <c r="G306" s="118"/>
      <c r="H306" s="119"/>
      <c r="I306" s="146" t="s">
        <v>4539</v>
      </c>
      <c r="J306" s="141" t="s">
        <v>4526</v>
      </c>
      <c r="K306" s="141" t="s">
        <v>4527</v>
      </c>
      <c r="L306" s="134" t="s">
        <v>2382</v>
      </c>
      <c r="M306" s="133">
        <v>4</v>
      </c>
      <c r="N306" s="134">
        <v>0</v>
      </c>
      <c r="O306" s="134">
        <v>0</v>
      </c>
      <c r="P306" s="134">
        <v>4</v>
      </c>
      <c r="Q306" s="134">
        <v>0</v>
      </c>
      <c r="R306" s="121" t="s">
        <v>63</v>
      </c>
      <c r="S306" s="154" t="s">
        <v>4544</v>
      </c>
      <c r="T306" s="125">
        <v>28</v>
      </c>
      <c r="U306" s="174"/>
      <c r="V306" s="123">
        <v>1</v>
      </c>
      <c r="W306" s="114">
        <v>3</v>
      </c>
      <c r="X306" s="113">
        <f>COUNTIF($B$6:B306,B306)</f>
        <v>23</v>
      </c>
      <c r="Y306" s="113"/>
      <c r="Z306" s="123"/>
      <c r="AA306" s="1"/>
    </row>
    <row r="307" spans="1:27" x14ac:dyDescent="0.25">
      <c r="A307" s="115" t="s">
        <v>4503</v>
      </c>
      <c r="B307" s="116" t="s">
        <v>5110</v>
      </c>
      <c r="C307" s="118" t="s">
        <v>5128</v>
      </c>
      <c r="D307" s="118" t="s">
        <v>2382</v>
      </c>
      <c r="E307" s="118" t="s">
        <v>2805</v>
      </c>
      <c r="F307" s="118">
        <v>8004</v>
      </c>
      <c r="G307" s="118"/>
      <c r="H307" s="119"/>
      <c r="I307" s="146" t="s">
        <v>4540</v>
      </c>
      <c r="J307" s="141" t="s">
        <v>4528</v>
      </c>
      <c r="K307" s="141" t="s">
        <v>4529</v>
      </c>
      <c r="L307" s="134" t="s">
        <v>2382</v>
      </c>
      <c r="M307" s="133">
        <v>4</v>
      </c>
      <c r="N307" s="134">
        <v>0</v>
      </c>
      <c r="O307" s="134">
        <v>0</v>
      </c>
      <c r="P307" s="134">
        <v>4</v>
      </c>
      <c r="Q307" s="134">
        <v>0</v>
      </c>
      <c r="R307" s="121" t="s">
        <v>83</v>
      </c>
      <c r="S307" s="154" t="s">
        <v>4545</v>
      </c>
      <c r="T307" s="125">
        <v>28</v>
      </c>
      <c r="U307" s="174"/>
      <c r="V307" s="123">
        <v>1</v>
      </c>
      <c r="W307" s="114">
        <v>3</v>
      </c>
      <c r="X307" s="113">
        <f>COUNTIF($B$6:B307,B307)</f>
        <v>24</v>
      </c>
      <c r="Y307" s="113"/>
      <c r="Z307" s="123"/>
      <c r="AA307" s="1"/>
    </row>
    <row r="308" spans="1:27" x14ac:dyDescent="0.25">
      <c r="A308" s="115" t="s">
        <v>4503</v>
      </c>
      <c r="B308" s="116" t="s">
        <v>5110</v>
      </c>
      <c r="C308" s="118" t="s">
        <v>5128</v>
      </c>
      <c r="D308" s="118" t="s">
        <v>2382</v>
      </c>
      <c r="E308" s="118" t="s">
        <v>2805</v>
      </c>
      <c r="F308" s="118">
        <v>8005</v>
      </c>
      <c r="G308" s="118"/>
      <c r="H308" s="119"/>
      <c r="I308" s="146" t="s">
        <v>4541</v>
      </c>
      <c r="J308" s="141" t="s">
        <v>4530</v>
      </c>
      <c r="K308" s="141" t="s">
        <v>4531</v>
      </c>
      <c r="L308" s="134" t="s">
        <v>2382</v>
      </c>
      <c r="M308" s="133">
        <v>4</v>
      </c>
      <c r="N308" s="134">
        <v>0</v>
      </c>
      <c r="O308" s="134">
        <v>0</v>
      </c>
      <c r="P308" s="134">
        <v>4</v>
      </c>
      <c r="Q308" s="134">
        <v>0</v>
      </c>
      <c r="R308" s="121" t="s">
        <v>83</v>
      </c>
      <c r="S308" s="154" t="s">
        <v>4545</v>
      </c>
      <c r="T308" s="125">
        <v>28</v>
      </c>
      <c r="U308" s="174"/>
      <c r="V308" s="123">
        <v>1</v>
      </c>
      <c r="W308" s="114">
        <v>3</v>
      </c>
      <c r="X308" s="113">
        <f>COUNTIF($B$6:B308,B308)</f>
        <v>25</v>
      </c>
      <c r="Y308" s="113"/>
      <c r="Z308" s="123"/>
      <c r="AA308" s="1"/>
    </row>
    <row r="309" spans="1:27" x14ac:dyDescent="0.25">
      <c r="A309" s="115" t="s">
        <v>4503</v>
      </c>
      <c r="B309" s="116" t="s">
        <v>5110</v>
      </c>
      <c r="C309" s="118" t="s">
        <v>5128</v>
      </c>
      <c r="D309" s="118" t="s">
        <v>2382</v>
      </c>
      <c r="E309" s="118" t="s">
        <v>2805</v>
      </c>
      <c r="F309" s="118">
        <v>8006</v>
      </c>
      <c r="G309" s="118"/>
      <c r="H309" s="119"/>
      <c r="I309" s="146" t="s">
        <v>4542</v>
      </c>
      <c r="J309" s="141" t="s">
        <v>4532</v>
      </c>
      <c r="K309" s="141" t="s">
        <v>4533</v>
      </c>
      <c r="L309" s="134" t="s">
        <v>2382</v>
      </c>
      <c r="M309" s="133">
        <v>4</v>
      </c>
      <c r="N309" s="134">
        <v>0</v>
      </c>
      <c r="O309" s="134">
        <v>0</v>
      </c>
      <c r="P309" s="134">
        <v>4</v>
      </c>
      <c r="Q309" s="134">
        <v>0</v>
      </c>
      <c r="R309" s="121" t="s">
        <v>83</v>
      </c>
      <c r="S309" s="154" t="s">
        <v>4546</v>
      </c>
      <c r="T309" s="125">
        <v>28</v>
      </c>
      <c r="U309" s="174"/>
      <c r="V309" s="123">
        <v>1</v>
      </c>
      <c r="W309" s="114">
        <v>3</v>
      </c>
      <c r="X309" s="113">
        <f>COUNTIF($B$6:B309,B309)</f>
        <v>26</v>
      </c>
      <c r="Y309" s="113"/>
      <c r="Z309" s="123"/>
      <c r="AA309" s="1"/>
    </row>
    <row r="310" spans="1:27" x14ac:dyDescent="0.25">
      <c r="A310" s="115" t="s">
        <v>4503</v>
      </c>
      <c r="B310" s="116" t="s">
        <v>5110</v>
      </c>
      <c r="C310" s="118" t="s">
        <v>5128</v>
      </c>
      <c r="D310" s="118" t="s">
        <v>2382</v>
      </c>
      <c r="E310" s="118" t="s">
        <v>2805</v>
      </c>
      <c r="F310" s="118">
        <v>8007</v>
      </c>
      <c r="G310" s="118"/>
      <c r="H310" s="119"/>
      <c r="I310" s="146" t="s">
        <v>4543</v>
      </c>
      <c r="J310" s="141" t="s">
        <v>4534</v>
      </c>
      <c r="K310" s="141" t="s">
        <v>4535</v>
      </c>
      <c r="L310" s="134" t="s">
        <v>2382</v>
      </c>
      <c r="M310" s="133">
        <v>4</v>
      </c>
      <c r="N310" s="134">
        <v>0</v>
      </c>
      <c r="O310" s="134">
        <v>0</v>
      </c>
      <c r="P310" s="134">
        <v>4</v>
      </c>
      <c r="Q310" s="134">
        <v>0</v>
      </c>
      <c r="R310" s="121" t="s">
        <v>83</v>
      </c>
      <c r="S310" s="154" t="s">
        <v>4546</v>
      </c>
      <c r="T310" s="125">
        <v>28</v>
      </c>
      <c r="U310" s="174"/>
      <c r="V310" s="123">
        <v>1</v>
      </c>
      <c r="W310" s="114">
        <v>3</v>
      </c>
      <c r="X310" s="113">
        <f>COUNTIF($B$6:B310,B310)</f>
        <v>27</v>
      </c>
      <c r="Y310" s="113"/>
      <c r="Z310" s="123"/>
      <c r="AA310" s="1"/>
    </row>
    <row r="311" spans="1:27" x14ac:dyDescent="0.25">
      <c r="A311" s="105" t="s">
        <v>4503</v>
      </c>
      <c r="B311" s="106" t="s">
        <v>5086</v>
      </c>
      <c r="C311" s="107" t="s">
        <v>5128</v>
      </c>
      <c r="D311" s="107" t="s">
        <v>4510</v>
      </c>
      <c r="E311" s="107" t="s">
        <v>4488</v>
      </c>
      <c r="F311" s="107" t="s">
        <v>4488</v>
      </c>
      <c r="G311" s="107" t="s">
        <v>2427</v>
      </c>
      <c r="H311" s="111"/>
      <c r="I311" s="108" t="s">
        <v>5086</v>
      </c>
      <c r="J311" s="106"/>
      <c r="K311" s="106"/>
      <c r="L311" s="109" t="s">
        <v>2</v>
      </c>
      <c r="M311" s="142"/>
      <c r="N311" s="106"/>
      <c r="O311" s="106"/>
      <c r="P311" s="106"/>
      <c r="Q311" s="107"/>
      <c r="R311" s="106"/>
      <c r="S311" s="106"/>
      <c r="T311" s="114"/>
      <c r="U311" s="113" t="s">
        <v>2423</v>
      </c>
      <c r="V311" s="114"/>
      <c r="W311" s="114">
        <v>3</v>
      </c>
      <c r="X311" s="113">
        <f>COUNTIF($B$6:B311,B311)</f>
        <v>1</v>
      </c>
      <c r="Y311" s="113"/>
      <c r="Z311" s="114" t="b">
        <f>I311=B311</f>
        <v>1</v>
      </c>
      <c r="AA311" s="1"/>
    </row>
    <row r="312" spans="1:27" x14ac:dyDescent="0.25">
      <c r="A312" s="115" t="s">
        <v>4503</v>
      </c>
      <c r="B312" s="116" t="s">
        <v>5086</v>
      </c>
      <c r="C312" s="117" t="s">
        <v>5128</v>
      </c>
      <c r="D312" s="118" t="s">
        <v>11</v>
      </c>
      <c r="E312" s="118" t="s">
        <v>1739</v>
      </c>
      <c r="F312" s="118">
        <f t="shared" ref="F312:F349" si="11">VALUE(RIGHT(I312,4))</f>
        <v>5000</v>
      </c>
      <c r="G312" s="125" t="s">
        <v>5562</v>
      </c>
      <c r="H312" s="119"/>
      <c r="I312" s="120" t="s">
        <v>368</v>
      </c>
      <c r="J312" s="121" t="s">
        <v>11</v>
      </c>
      <c r="K312" s="121" t="s">
        <v>3169</v>
      </c>
      <c r="L312" s="126" t="s">
        <v>2422</v>
      </c>
      <c r="M312" s="133">
        <v>0</v>
      </c>
      <c r="N312" s="134">
        <v>1</v>
      </c>
      <c r="O312" s="134">
        <v>0</v>
      </c>
      <c r="P312" s="134">
        <v>1</v>
      </c>
      <c r="Q312" s="134">
        <v>60</v>
      </c>
      <c r="R312" s="140"/>
      <c r="S312" s="124" t="s">
        <v>2896</v>
      </c>
      <c r="T312" s="125"/>
      <c r="U312" s="174"/>
      <c r="V312" s="123">
        <v>1</v>
      </c>
      <c r="W312" s="114">
        <v>3</v>
      </c>
      <c r="X312" s="113">
        <f>COUNTIF($B$6:B312,B312)</f>
        <v>2</v>
      </c>
      <c r="Y312" s="113"/>
      <c r="Z312" s="123"/>
      <c r="AA312" s="1"/>
    </row>
    <row r="313" spans="1:27" x14ac:dyDescent="0.25">
      <c r="A313" s="115" t="s">
        <v>4503</v>
      </c>
      <c r="B313" s="116" t="s">
        <v>5086</v>
      </c>
      <c r="C313" s="117" t="s">
        <v>5128</v>
      </c>
      <c r="D313" s="118" t="s">
        <v>2415</v>
      </c>
      <c r="E313" s="118" t="s">
        <v>1739</v>
      </c>
      <c r="F313" s="118">
        <f t="shared" si="11"/>
        <v>5001</v>
      </c>
      <c r="G313" s="125" t="s">
        <v>5563</v>
      </c>
      <c r="H313" s="119"/>
      <c r="I313" s="120" t="s">
        <v>369</v>
      </c>
      <c r="J313" s="121" t="s">
        <v>13</v>
      </c>
      <c r="K313" s="121" t="s">
        <v>3170</v>
      </c>
      <c r="L313" s="126" t="s">
        <v>2422</v>
      </c>
      <c r="M313" s="134">
        <v>0</v>
      </c>
      <c r="N313" s="134">
        <v>2</v>
      </c>
      <c r="O313" s="134">
        <v>0</v>
      </c>
      <c r="P313" s="134">
        <v>2</v>
      </c>
      <c r="Q313" s="134">
        <v>7.5</v>
      </c>
      <c r="R313" s="140"/>
      <c r="S313" s="124" t="s">
        <v>2896</v>
      </c>
      <c r="T313" s="125"/>
      <c r="U313" s="174"/>
      <c r="V313" s="123">
        <v>1</v>
      </c>
      <c r="W313" s="114">
        <v>3</v>
      </c>
      <c r="X313" s="113">
        <f>COUNTIF($B$6:B313,B313)</f>
        <v>3</v>
      </c>
      <c r="Y313" s="113"/>
      <c r="Z313" s="123"/>
      <c r="AA313" s="1"/>
    </row>
    <row r="314" spans="1:27" x14ac:dyDescent="0.25">
      <c r="A314" s="115" t="s">
        <v>4503</v>
      </c>
      <c r="B314" s="116" t="s">
        <v>5086</v>
      </c>
      <c r="C314" s="117" t="s">
        <v>5128</v>
      </c>
      <c r="D314" s="118" t="s">
        <v>2416</v>
      </c>
      <c r="E314" s="118" t="s">
        <v>1739</v>
      </c>
      <c r="F314" s="118">
        <f t="shared" si="11"/>
        <v>5050</v>
      </c>
      <c r="G314" s="118" t="s">
        <v>16</v>
      </c>
      <c r="H314" s="119"/>
      <c r="I314" s="120" t="s">
        <v>370</v>
      </c>
      <c r="J314" s="121" t="s">
        <v>371</v>
      </c>
      <c r="K314" s="121" t="s">
        <v>3171</v>
      </c>
      <c r="L314" s="126" t="s">
        <v>2420</v>
      </c>
      <c r="M314" s="133">
        <v>3</v>
      </c>
      <c r="N314" s="134">
        <v>0</v>
      </c>
      <c r="O314" s="134">
        <v>3</v>
      </c>
      <c r="P314" s="134">
        <v>3</v>
      </c>
      <c r="Q314" s="134">
        <v>7.5</v>
      </c>
      <c r="R314" s="121"/>
      <c r="S314" s="121"/>
      <c r="T314" s="125"/>
      <c r="U314" s="174"/>
      <c r="V314" s="123">
        <v>1</v>
      </c>
      <c r="W314" s="114">
        <v>3</v>
      </c>
      <c r="X314" s="113">
        <f>COUNTIF($B$6:B314,B314)</f>
        <v>4</v>
      </c>
      <c r="Y314" s="118" t="s">
        <v>228</v>
      </c>
      <c r="Z314" s="123"/>
      <c r="AA314" s="1"/>
    </row>
    <row r="315" spans="1:27" x14ac:dyDescent="0.25">
      <c r="A315" s="115" t="s">
        <v>4503</v>
      </c>
      <c r="B315" s="116" t="s">
        <v>5086</v>
      </c>
      <c r="C315" s="117" t="s">
        <v>5128</v>
      </c>
      <c r="D315" s="118" t="s">
        <v>2416</v>
      </c>
      <c r="E315" s="118" t="s">
        <v>1739</v>
      </c>
      <c r="F315" s="118">
        <f t="shared" si="11"/>
        <v>5051</v>
      </c>
      <c r="G315" s="118" t="s">
        <v>19</v>
      </c>
      <c r="H315" s="119"/>
      <c r="I315" s="120" t="s">
        <v>372</v>
      </c>
      <c r="J315" s="121" t="s">
        <v>373</v>
      </c>
      <c r="K315" s="121" t="s">
        <v>3172</v>
      </c>
      <c r="L315" s="126" t="s">
        <v>2420</v>
      </c>
      <c r="M315" s="133">
        <v>3</v>
      </c>
      <c r="N315" s="134">
        <v>0</v>
      </c>
      <c r="O315" s="134">
        <v>3</v>
      </c>
      <c r="P315" s="134">
        <v>3</v>
      </c>
      <c r="Q315" s="134">
        <v>7.5</v>
      </c>
      <c r="R315" s="121"/>
      <c r="S315" s="121"/>
      <c r="T315" s="125"/>
      <c r="U315" s="174"/>
      <c r="V315" s="123">
        <v>1</v>
      </c>
      <c r="W315" s="114">
        <v>3</v>
      </c>
      <c r="X315" s="113">
        <f>COUNTIF($B$6:B315,B315)</f>
        <v>5</v>
      </c>
      <c r="Y315" s="113"/>
      <c r="Z315" s="123"/>
      <c r="AA315" s="1"/>
    </row>
    <row r="316" spans="1:27" x14ac:dyDescent="0.25">
      <c r="A316" s="115" t="s">
        <v>4503</v>
      </c>
      <c r="B316" s="116" t="s">
        <v>5086</v>
      </c>
      <c r="C316" s="117" t="s">
        <v>5128</v>
      </c>
      <c r="D316" s="118" t="s">
        <v>2416</v>
      </c>
      <c r="E316" s="118" t="s">
        <v>1739</v>
      </c>
      <c r="F316" s="118">
        <f t="shared" si="11"/>
        <v>5100</v>
      </c>
      <c r="G316" s="118"/>
      <c r="H316" s="119"/>
      <c r="I316" s="120" t="s">
        <v>374</v>
      </c>
      <c r="J316" s="121" t="s">
        <v>375</v>
      </c>
      <c r="K316" s="121" t="s">
        <v>2920</v>
      </c>
      <c r="L316" s="134" t="s">
        <v>2421</v>
      </c>
      <c r="M316" s="133">
        <v>3</v>
      </c>
      <c r="N316" s="134">
        <v>0</v>
      </c>
      <c r="O316" s="134">
        <v>3</v>
      </c>
      <c r="P316" s="134">
        <v>3</v>
      </c>
      <c r="Q316" s="134">
        <v>7.5</v>
      </c>
      <c r="R316" s="121"/>
      <c r="S316" s="121"/>
      <c r="T316" s="125"/>
      <c r="U316" s="174"/>
      <c r="V316" s="123">
        <v>1</v>
      </c>
      <c r="W316" s="114">
        <v>3</v>
      </c>
      <c r="X316" s="113">
        <f>COUNTIF($B$6:B316,B316)</f>
        <v>6</v>
      </c>
      <c r="Y316" s="113"/>
      <c r="Z316" s="123"/>
      <c r="AA316" s="1"/>
    </row>
    <row r="317" spans="1:27" x14ac:dyDescent="0.25">
      <c r="A317" s="115" t="s">
        <v>4503</v>
      </c>
      <c r="B317" s="116" t="s">
        <v>5086</v>
      </c>
      <c r="C317" s="117" t="s">
        <v>5128</v>
      </c>
      <c r="D317" s="118" t="s">
        <v>2416</v>
      </c>
      <c r="E317" s="118" t="s">
        <v>1739</v>
      </c>
      <c r="F317" s="118">
        <f t="shared" si="11"/>
        <v>5101</v>
      </c>
      <c r="G317" s="118"/>
      <c r="H317" s="119"/>
      <c r="I317" s="120" t="s">
        <v>376</v>
      </c>
      <c r="J317" s="121" t="s">
        <v>377</v>
      </c>
      <c r="K317" s="121" t="s">
        <v>2921</v>
      </c>
      <c r="L317" s="134" t="s">
        <v>2421</v>
      </c>
      <c r="M317" s="133">
        <v>3</v>
      </c>
      <c r="N317" s="134">
        <v>0</v>
      </c>
      <c r="O317" s="134">
        <v>3</v>
      </c>
      <c r="P317" s="134">
        <v>3</v>
      </c>
      <c r="Q317" s="134">
        <v>7.5</v>
      </c>
      <c r="R317" s="121"/>
      <c r="S317" s="121"/>
      <c r="T317" s="125"/>
      <c r="U317" s="174"/>
      <c r="V317" s="123">
        <v>1</v>
      </c>
      <c r="W317" s="114">
        <v>3</v>
      </c>
      <c r="X317" s="113">
        <f>COUNTIF($B$6:B317,B317)</f>
        <v>7</v>
      </c>
      <c r="Y317" s="113"/>
      <c r="Z317" s="123"/>
      <c r="AA317" s="1"/>
    </row>
    <row r="318" spans="1:27" x14ac:dyDescent="0.25">
      <c r="A318" s="115" t="s">
        <v>4503</v>
      </c>
      <c r="B318" s="116" t="s">
        <v>5086</v>
      </c>
      <c r="C318" s="117" t="s">
        <v>5128</v>
      </c>
      <c r="D318" s="118" t="s">
        <v>2416</v>
      </c>
      <c r="E318" s="118" t="s">
        <v>1739</v>
      </c>
      <c r="F318" s="118">
        <f t="shared" si="11"/>
        <v>5102</v>
      </c>
      <c r="G318" s="118"/>
      <c r="H318" s="119"/>
      <c r="I318" s="120" t="s">
        <v>378</v>
      </c>
      <c r="J318" s="121" t="s">
        <v>379</v>
      </c>
      <c r="K318" s="121" t="s">
        <v>3173</v>
      </c>
      <c r="L318" s="134" t="s">
        <v>2421</v>
      </c>
      <c r="M318" s="133">
        <v>3</v>
      </c>
      <c r="N318" s="134">
        <v>0</v>
      </c>
      <c r="O318" s="134">
        <v>3</v>
      </c>
      <c r="P318" s="134">
        <v>3</v>
      </c>
      <c r="Q318" s="134">
        <v>7.5</v>
      </c>
      <c r="R318" s="121"/>
      <c r="S318" s="121"/>
      <c r="T318" s="125"/>
      <c r="U318" s="174"/>
      <c r="V318" s="123">
        <v>1</v>
      </c>
      <c r="W318" s="114">
        <v>3</v>
      </c>
      <c r="X318" s="113">
        <f>COUNTIF($B$6:B318,B318)</f>
        <v>8</v>
      </c>
      <c r="Y318" s="113"/>
      <c r="Z318" s="123"/>
      <c r="AA318" s="1"/>
    </row>
    <row r="319" spans="1:27" x14ac:dyDescent="0.25">
      <c r="A319" s="115" t="s">
        <v>4503</v>
      </c>
      <c r="B319" s="116" t="s">
        <v>5086</v>
      </c>
      <c r="C319" s="117" t="s">
        <v>5128</v>
      </c>
      <c r="D319" s="118" t="s">
        <v>2416</v>
      </c>
      <c r="E319" s="118" t="s">
        <v>1739</v>
      </c>
      <c r="F319" s="118">
        <f t="shared" si="11"/>
        <v>5103</v>
      </c>
      <c r="G319" s="118"/>
      <c r="H319" s="119"/>
      <c r="I319" s="120" t="s">
        <v>380</v>
      </c>
      <c r="J319" s="121" t="s">
        <v>381</v>
      </c>
      <c r="K319" s="121" t="s">
        <v>2926</v>
      </c>
      <c r="L319" s="134" t="s">
        <v>2421</v>
      </c>
      <c r="M319" s="133">
        <v>3</v>
      </c>
      <c r="N319" s="134">
        <v>0</v>
      </c>
      <c r="O319" s="134">
        <v>3</v>
      </c>
      <c r="P319" s="134">
        <v>3</v>
      </c>
      <c r="Q319" s="134">
        <v>7.5</v>
      </c>
      <c r="R319" s="121"/>
      <c r="S319" s="121"/>
      <c r="T319" s="125"/>
      <c r="U319" s="174"/>
      <c r="V319" s="123">
        <v>1</v>
      </c>
      <c r="W319" s="114">
        <v>3</v>
      </c>
      <c r="X319" s="113">
        <f>COUNTIF($B$6:B319,B319)</f>
        <v>9</v>
      </c>
      <c r="Y319" s="113"/>
      <c r="Z319" s="123"/>
      <c r="AA319" s="1"/>
    </row>
    <row r="320" spans="1:27" x14ac:dyDescent="0.25">
      <c r="A320" s="115" t="s">
        <v>4503</v>
      </c>
      <c r="B320" s="116" t="s">
        <v>5086</v>
      </c>
      <c r="C320" s="117" t="s">
        <v>5128</v>
      </c>
      <c r="D320" s="118" t="s">
        <v>2416</v>
      </c>
      <c r="E320" s="118" t="s">
        <v>1739</v>
      </c>
      <c r="F320" s="118">
        <f t="shared" si="11"/>
        <v>5104</v>
      </c>
      <c r="G320" s="118"/>
      <c r="H320" s="119"/>
      <c r="I320" s="120" t="s">
        <v>382</v>
      </c>
      <c r="J320" s="121" t="s">
        <v>383</v>
      </c>
      <c r="K320" s="121" t="s">
        <v>3174</v>
      </c>
      <c r="L320" s="134" t="s">
        <v>2421</v>
      </c>
      <c r="M320" s="133">
        <v>3</v>
      </c>
      <c r="N320" s="134">
        <v>0</v>
      </c>
      <c r="O320" s="134">
        <v>3</v>
      </c>
      <c r="P320" s="134">
        <v>3</v>
      </c>
      <c r="Q320" s="134">
        <v>7.5</v>
      </c>
      <c r="R320" s="121"/>
      <c r="S320" s="121"/>
      <c r="T320" s="125"/>
      <c r="U320" s="174"/>
      <c r="V320" s="123">
        <v>1</v>
      </c>
      <c r="W320" s="114">
        <v>3</v>
      </c>
      <c r="X320" s="113">
        <f>COUNTIF($B$6:B320,B320)</f>
        <v>10</v>
      </c>
      <c r="Y320" s="113"/>
      <c r="Z320" s="123"/>
      <c r="AA320" s="1"/>
    </row>
    <row r="321" spans="1:27" x14ac:dyDescent="0.25">
      <c r="A321" s="115" t="s">
        <v>4503</v>
      </c>
      <c r="B321" s="116" t="s">
        <v>5086</v>
      </c>
      <c r="C321" s="117" t="s">
        <v>5128</v>
      </c>
      <c r="D321" s="118" t="s">
        <v>2416</v>
      </c>
      <c r="E321" s="118" t="s">
        <v>1739</v>
      </c>
      <c r="F321" s="118">
        <f t="shared" si="11"/>
        <v>5105</v>
      </c>
      <c r="G321" s="118"/>
      <c r="H321" s="119"/>
      <c r="I321" s="120" t="s">
        <v>384</v>
      </c>
      <c r="J321" s="121" t="s">
        <v>385</v>
      </c>
      <c r="K321" s="121" t="s">
        <v>3175</v>
      </c>
      <c r="L321" s="134" t="s">
        <v>2421</v>
      </c>
      <c r="M321" s="133">
        <v>3</v>
      </c>
      <c r="N321" s="134">
        <v>0</v>
      </c>
      <c r="O321" s="134">
        <v>3</v>
      </c>
      <c r="P321" s="134">
        <v>3</v>
      </c>
      <c r="Q321" s="134">
        <v>7.5</v>
      </c>
      <c r="R321" s="121"/>
      <c r="S321" s="121"/>
      <c r="T321" s="125"/>
      <c r="U321" s="174"/>
      <c r="V321" s="123">
        <v>1</v>
      </c>
      <c r="W321" s="114">
        <v>3</v>
      </c>
      <c r="X321" s="113">
        <f>COUNTIF($B$6:B321,B321)</f>
        <v>11</v>
      </c>
      <c r="Y321" s="113"/>
      <c r="Z321" s="123"/>
      <c r="AA321" s="1"/>
    </row>
    <row r="322" spans="1:27" x14ac:dyDescent="0.25">
      <c r="A322" s="115" t="s">
        <v>4503</v>
      </c>
      <c r="B322" s="116" t="s">
        <v>5086</v>
      </c>
      <c r="C322" s="117" t="s">
        <v>5128</v>
      </c>
      <c r="D322" s="118" t="s">
        <v>2416</v>
      </c>
      <c r="E322" s="118" t="s">
        <v>1739</v>
      </c>
      <c r="F322" s="118">
        <f t="shared" si="11"/>
        <v>5106</v>
      </c>
      <c r="G322" s="118"/>
      <c r="H322" s="119"/>
      <c r="I322" s="120" t="s">
        <v>386</v>
      </c>
      <c r="J322" s="121" t="s">
        <v>387</v>
      </c>
      <c r="K322" s="121" t="s">
        <v>3176</v>
      </c>
      <c r="L322" s="134" t="s">
        <v>2421</v>
      </c>
      <c r="M322" s="133">
        <v>3</v>
      </c>
      <c r="N322" s="134">
        <v>0</v>
      </c>
      <c r="O322" s="134">
        <v>3</v>
      </c>
      <c r="P322" s="134">
        <v>3</v>
      </c>
      <c r="Q322" s="134">
        <v>7.5</v>
      </c>
      <c r="R322" s="121"/>
      <c r="S322" s="121"/>
      <c r="T322" s="125"/>
      <c r="U322" s="174"/>
      <c r="V322" s="123">
        <v>1</v>
      </c>
      <c r="W322" s="114">
        <v>3</v>
      </c>
      <c r="X322" s="113">
        <f>COUNTIF($B$6:B322,B322)</f>
        <v>12</v>
      </c>
      <c r="Y322" s="113"/>
      <c r="Z322" s="123"/>
      <c r="AA322" s="1"/>
    </row>
    <row r="323" spans="1:27" x14ac:dyDescent="0.25">
      <c r="A323" s="115" t="s">
        <v>4503</v>
      </c>
      <c r="B323" s="116" t="s">
        <v>5086</v>
      </c>
      <c r="C323" s="117" t="s">
        <v>5128</v>
      </c>
      <c r="D323" s="118" t="s">
        <v>2416</v>
      </c>
      <c r="E323" s="118" t="s">
        <v>1739</v>
      </c>
      <c r="F323" s="118">
        <f t="shared" si="11"/>
        <v>5107</v>
      </c>
      <c r="G323" s="118"/>
      <c r="H323" s="119"/>
      <c r="I323" s="120" t="s">
        <v>388</v>
      </c>
      <c r="J323" s="121" t="s">
        <v>389</v>
      </c>
      <c r="K323" s="121" t="s">
        <v>3177</v>
      </c>
      <c r="L323" s="134" t="s">
        <v>2421</v>
      </c>
      <c r="M323" s="133">
        <v>3</v>
      </c>
      <c r="N323" s="134">
        <v>0</v>
      </c>
      <c r="O323" s="134">
        <v>3</v>
      </c>
      <c r="P323" s="134">
        <v>3</v>
      </c>
      <c r="Q323" s="134">
        <v>7.5</v>
      </c>
      <c r="R323" s="121"/>
      <c r="S323" s="121"/>
      <c r="T323" s="125"/>
      <c r="U323" s="174"/>
      <c r="V323" s="123">
        <v>1</v>
      </c>
      <c r="W323" s="114">
        <v>3</v>
      </c>
      <c r="X323" s="113">
        <f>COUNTIF($B$6:B323,B323)</f>
        <v>13</v>
      </c>
      <c r="Y323" s="113"/>
      <c r="Z323" s="123"/>
      <c r="AA323" s="1"/>
    </row>
    <row r="324" spans="1:27" x14ac:dyDescent="0.25">
      <c r="A324" s="115" t="s">
        <v>4503</v>
      </c>
      <c r="B324" s="116" t="s">
        <v>5086</v>
      </c>
      <c r="C324" s="117" t="s">
        <v>5128</v>
      </c>
      <c r="D324" s="118" t="s">
        <v>2416</v>
      </c>
      <c r="E324" s="118" t="s">
        <v>1739</v>
      </c>
      <c r="F324" s="118">
        <f t="shared" si="11"/>
        <v>5108</v>
      </c>
      <c r="G324" s="118"/>
      <c r="H324" s="119"/>
      <c r="I324" s="120" t="s">
        <v>390</v>
      </c>
      <c r="J324" s="121" t="s">
        <v>391</v>
      </c>
      <c r="K324" s="121" t="s">
        <v>3178</v>
      </c>
      <c r="L324" s="134" t="s">
        <v>2421</v>
      </c>
      <c r="M324" s="133">
        <v>3</v>
      </c>
      <c r="N324" s="134">
        <v>0</v>
      </c>
      <c r="O324" s="134">
        <v>3</v>
      </c>
      <c r="P324" s="134">
        <v>3</v>
      </c>
      <c r="Q324" s="134">
        <v>7.5</v>
      </c>
      <c r="R324" s="121"/>
      <c r="S324" s="121"/>
      <c r="T324" s="125"/>
      <c r="U324" s="174"/>
      <c r="V324" s="123">
        <v>1</v>
      </c>
      <c r="W324" s="114">
        <v>3</v>
      </c>
      <c r="X324" s="113">
        <f>COUNTIF($B$6:B324,B324)</f>
        <v>14</v>
      </c>
      <c r="Y324" s="113"/>
      <c r="Z324" s="123"/>
      <c r="AA324" s="1"/>
    </row>
    <row r="325" spans="1:27" x14ac:dyDescent="0.25">
      <c r="A325" s="115" t="s">
        <v>4503</v>
      </c>
      <c r="B325" s="116" t="s">
        <v>5086</v>
      </c>
      <c r="C325" s="117" t="s">
        <v>5128</v>
      </c>
      <c r="D325" s="118" t="s">
        <v>2416</v>
      </c>
      <c r="E325" s="118" t="s">
        <v>1739</v>
      </c>
      <c r="F325" s="118">
        <f t="shared" si="11"/>
        <v>5109</v>
      </c>
      <c r="G325" s="118"/>
      <c r="H325" s="119"/>
      <c r="I325" s="120" t="s">
        <v>392</v>
      </c>
      <c r="J325" s="121" t="s">
        <v>393</v>
      </c>
      <c r="K325" s="121" t="s">
        <v>3179</v>
      </c>
      <c r="L325" s="134" t="s">
        <v>2421</v>
      </c>
      <c r="M325" s="133">
        <v>3</v>
      </c>
      <c r="N325" s="134">
        <v>0</v>
      </c>
      <c r="O325" s="134">
        <v>3</v>
      </c>
      <c r="P325" s="134">
        <v>3</v>
      </c>
      <c r="Q325" s="134">
        <v>7.5</v>
      </c>
      <c r="R325" s="121"/>
      <c r="S325" s="121"/>
      <c r="T325" s="125"/>
      <c r="U325" s="174"/>
      <c r="V325" s="123">
        <v>1</v>
      </c>
      <c r="W325" s="114">
        <v>3</v>
      </c>
      <c r="X325" s="113">
        <f>COUNTIF($B$6:B325,B325)</f>
        <v>15</v>
      </c>
      <c r="Y325" s="113"/>
      <c r="Z325" s="123"/>
      <c r="AA325" s="1"/>
    </row>
    <row r="326" spans="1:27" x14ac:dyDescent="0.25">
      <c r="A326" s="115" t="s">
        <v>4503</v>
      </c>
      <c r="B326" s="116" t="s">
        <v>5086</v>
      </c>
      <c r="C326" s="117" t="s">
        <v>5128</v>
      </c>
      <c r="D326" s="118" t="s">
        <v>2416</v>
      </c>
      <c r="E326" s="118" t="s">
        <v>1739</v>
      </c>
      <c r="F326" s="118">
        <f t="shared" si="11"/>
        <v>5110</v>
      </c>
      <c r="G326" s="118"/>
      <c r="H326" s="119"/>
      <c r="I326" s="120" t="s">
        <v>394</v>
      </c>
      <c r="J326" s="121" t="s">
        <v>395</v>
      </c>
      <c r="K326" s="121" t="s">
        <v>3180</v>
      </c>
      <c r="L326" s="134" t="s">
        <v>2421</v>
      </c>
      <c r="M326" s="133">
        <v>3</v>
      </c>
      <c r="N326" s="134">
        <v>0</v>
      </c>
      <c r="O326" s="134">
        <v>3</v>
      </c>
      <c r="P326" s="134">
        <v>3</v>
      </c>
      <c r="Q326" s="134">
        <v>7.5</v>
      </c>
      <c r="R326" s="121"/>
      <c r="S326" s="121"/>
      <c r="T326" s="125"/>
      <c r="U326" s="174"/>
      <c r="V326" s="123">
        <v>1</v>
      </c>
      <c r="W326" s="114">
        <v>3</v>
      </c>
      <c r="X326" s="113">
        <f>COUNTIF($B$6:B326,B326)</f>
        <v>16</v>
      </c>
      <c r="Y326" s="113"/>
      <c r="Z326" s="123"/>
      <c r="AA326" s="1"/>
    </row>
    <row r="327" spans="1:27" x14ac:dyDescent="0.25">
      <c r="A327" s="115" t="s">
        <v>4503</v>
      </c>
      <c r="B327" s="116" t="s">
        <v>5086</v>
      </c>
      <c r="C327" s="117" t="s">
        <v>5128</v>
      </c>
      <c r="D327" s="118" t="s">
        <v>2416</v>
      </c>
      <c r="E327" s="118" t="s">
        <v>1739</v>
      </c>
      <c r="F327" s="118">
        <f t="shared" si="11"/>
        <v>5111</v>
      </c>
      <c r="G327" s="118"/>
      <c r="H327" s="119"/>
      <c r="I327" s="120" t="s">
        <v>396</v>
      </c>
      <c r="J327" s="121" t="s">
        <v>397</v>
      </c>
      <c r="K327" s="121" t="s">
        <v>3181</v>
      </c>
      <c r="L327" s="134" t="s">
        <v>2421</v>
      </c>
      <c r="M327" s="133">
        <v>3</v>
      </c>
      <c r="N327" s="134">
        <v>0</v>
      </c>
      <c r="O327" s="134">
        <v>3</v>
      </c>
      <c r="P327" s="134">
        <v>3</v>
      </c>
      <c r="Q327" s="134">
        <v>7.5</v>
      </c>
      <c r="R327" s="121"/>
      <c r="S327" s="121"/>
      <c r="T327" s="125"/>
      <c r="U327" s="174"/>
      <c r="V327" s="123">
        <v>1</v>
      </c>
      <c r="W327" s="114">
        <v>3</v>
      </c>
      <c r="X327" s="113">
        <f>COUNTIF($B$6:B327,B327)</f>
        <v>17</v>
      </c>
      <c r="Y327" s="113"/>
      <c r="Z327" s="123"/>
      <c r="AA327" s="1"/>
    </row>
    <row r="328" spans="1:27" x14ac:dyDescent="0.25">
      <c r="A328" s="115" t="s">
        <v>4503</v>
      </c>
      <c r="B328" s="116" t="s">
        <v>5086</v>
      </c>
      <c r="C328" s="117" t="s">
        <v>5128</v>
      </c>
      <c r="D328" s="118" t="s">
        <v>2416</v>
      </c>
      <c r="E328" s="118" t="s">
        <v>1739</v>
      </c>
      <c r="F328" s="118">
        <f t="shared" si="11"/>
        <v>5112</v>
      </c>
      <c r="G328" s="118"/>
      <c r="H328" s="119"/>
      <c r="I328" s="120" t="s">
        <v>398</v>
      </c>
      <c r="J328" s="121" t="s">
        <v>399</v>
      </c>
      <c r="K328" s="121" t="s">
        <v>3182</v>
      </c>
      <c r="L328" s="134" t="s">
        <v>2421</v>
      </c>
      <c r="M328" s="133">
        <v>3</v>
      </c>
      <c r="N328" s="134">
        <v>0</v>
      </c>
      <c r="O328" s="134">
        <v>3</v>
      </c>
      <c r="P328" s="134">
        <v>3</v>
      </c>
      <c r="Q328" s="134">
        <v>7.5</v>
      </c>
      <c r="R328" s="121"/>
      <c r="S328" s="121"/>
      <c r="T328" s="125"/>
      <c r="U328" s="174"/>
      <c r="V328" s="123">
        <v>1</v>
      </c>
      <c r="W328" s="114">
        <v>3</v>
      </c>
      <c r="X328" s="113">
        <f>COUNTIF($B$6:B328,B328)</f>
        <v>18</v>
      </c>
      <c r="Y328" s="113"/>
      <c r="Z328" s="123"/>
      <c r="AA328" s="1"/>
    </row>
    <row r="329" spans="1:27" x14ac:dyDescent="0.25">
      <c r="A329" s="115" t="s">
        <v>4503</v>
      </c>
      <c r="B329" s="116" t="s">
        <v>5086</v>
      </c>
      <c r="C329" s="117" t="s">
        <v>5128</v>
      </c>
      <c r="D329" s="118" t="s">
        <v>2416</v>
      </c>
      <c r="E329" s="118" t="s">
        <v>1739</v>
      </c>
      <c r="F329" s="118">
        <f t="shared" si="11"/>
        <v>5113</v>
      </c>
      <c r="G329" s="118"/>
      <c r="H329" s="119"/>
      <c r="I329" s="120" t="s">
        <v>400</v>
      </c>
      <c r="J329" s="121" t="s">
        <v>401</v>
      </c>
      <c r="K329" s="121" t="s">
        <v>3183</v>
      </c>
      <c r="L329" s="134" t="s">
        <v>2421</v>
      </c>
      <c r="M329" s="133">
        <v>3</v>
      </c>
      <c r="N329" s="134">
        <v>0</v>
      </c>
      <c r="O329" s="134">
        <v>3</v>
      </c>
      <c r="P329" s="134">
        <v>3</v>
      </c>
      <c r="Q329" s="134">
        <v>7.5</v>
      </c>
      <c r="R329" s="121"/>
      <c r="S329" s="121"/>
      <c r="T329" s="125"/>
      <c r="U329" s="174"/>
      <c r="V329" s="123">
        <v>1</v>
      </c>
      <c r="W329" s="114">
        <v>3</v>
      </c>
      <c r="X329" s="113">
        <f>COUNTIF($B$6:B329,B329)</f>
        <v>19</v>
      </c>
      <c r="Y329" s="113"/>
      <c r="Z329" s="123"/>
      <c r="AA329" s="1"/>
    </row>
    <row r="330" spans="1:27" x14ac:dyDescent="0.25">
      <c r="A330" s="115" t="s">
        <v>4503</v>
      </c>
      <c r="B330" s="116" t="s">
        <v>5086</v>
      </c>
      <c r="C330" s="117" t="s">
        <v>5128</v>
      </c>
      <c r="D330" s="118" t="s">
        <v>2416</v>
      </c>
      <c r="E330" s="118" t="s">
        <v>1739</v>
      </c>
      <c r="F330" s="118">
        <f t="shared" si="11"/>
        <v>5114</v>
      </c>
      <c r="G330" s="118"/>
      <c r="H330" s="119"/>
      <c r="I330" s="120" t="s">
        <v>402</v>
      </c>
      <c r="J330" s="121" t="s">
        <v>403</v>
      </c>
      <c r="K330" s="121" t="s">
        <v>3184</v>
      </c>
      <c r="L330" s="134" t="s">
        <v>2421</v>
      </c>
      <c r="M330" s="133">
        <v>3</v>
      </c>
      <c r="N330" s="134">
        <v>0</v>
      </c>
      <c r="O330" s="134">
        <v>3</v>
      </c>
      <c r="P330" s="134">
        <v>3</v>
      </c>
      <c r="Q330" s="134">
        <v>7.5</v>
      </c>
      <c r="R330" s="121"/>
      <c r="S330" s="121"/>
      <c r="T330" s="125"/>
      <c r="U330" s="174"/>
      <c r="V330" s="123">
        <v>1</v>
      </c>
      <c r="W330" s="114">
        <v>3</v>
      </c>
      <c r="X330" s="113">
        <f>COUNTIF($B$6:B330,B330)</f>
        <v>20</v>
      </c>
      <c r="Y330" s="113"/>
      <c r="Z330" s="123"/>
      <c r="AA330" s="1"/>
    </row>
    <row r="331" spans="1:27" x14ac:dyDescent="0.25">
      <c r="A331" s="115" t="s">
        <v>4503</v>
      </c>
      <c r="B331" s="116" t="s">
        <v>5086</v>
      </c>
      <c r="C331" s="117" t="s">
        <v>5128</v>
      </c>
      <c r="D331" s="118" t="s">
        <v>2416</v>
      </c>
      <c r="E331" s="118" t="s">
        <v>1739</v>
      </c>
      <c r="F331" s="118">
        <f t="shared" si="11"/>
        <v>5115</v>
      </c>
      <c r="G331" s="118"/>
      <c r="H331" s="119"/>
      <c r="I331" s="120" t="s">
        <v>404</v>
      </c>
      <c r="J331" s="121" t="s">
        <v>405</v>
      </c>
      <c r="K331" s="121" t="s">
        <v>3185</v>
      </c>
      <c r="L331" s="134" t="s">
        <v>2421</v>
      </c>
      <c r="M331" s="133">
        <v>3</v>
      </c>
      <c r="N331" s="134">
        <v>0</v>
      </c>
      <c r="O331" s="134">
        <v>3</v>
      </c>
      <c r="P331" s="134">
        <v>3</v>
      </c>
      <c r="Q331" s="134">
        <v>7.5</v>
      </c>
      <c r="R331" s="121"/>
      <c r="S331" s="121"/>
      <c r="T331" s="125"/>
      <c r="U331" s="174"/>
      <c r="V331" s="123">
        <v>1</v>
      </c>
      <c r="W331" s="114">
        <v>3</v>
      </c>
      <c r="X331" s="113">
        <f>COUNTIF($B$6:B331,B331)</f>
        <v>21</v>
      </c>
      <c r="Y331" s="113"/>
      <c r="Z331" s="123"/>
      <c r="AA331" s="1"/>
    </row>
    <row r="332" spans="1:27" x14ac:dyDescent="0.25">
      <c r="A332" s="115" t="s">
        <v>4503</v>
      </c>
      <c r="B332" s="116" t="s">
        <v>5086</v>
      </c>
      <c r="C332" s="117" t="s">
        <v>5128</v>
      </c>
      <c r="D332" s="118" t="s">
        <v>2416</v>
      </c>
      <c r="E332" s="118" t="s">
        <v>1739</v>
      </c>
      <c r="F332" s="118">
        <f t="shared" si="11"/>
        <v>5116</v>
      </c>
      <c r="G332" s="118"/>
      <c r="H332" s="119"/>
      <c r="I332" s="120" t="s">
        <v>406</v>
      </c>
      <c r="J332" s="121" t="s">
        <v>407</v>
      </c>
      <c r="K332" s="121" t="s">
        <v>3186</v>
      </c>
      <c r="L332" s="134" t="s">
        <v>2421</v>
      </c>
      <c r="M332" s="133">
        <v>3</v>
      </c>
      <c r="N332" s="134">
        <v>0</v>
      </c>
      <c r="O332" s="134">
        <v>3</v>
      </c>
      <c r="P332" s="134">
        <v>3</v>
      </c>
      <c r="Q332" s="134">
        <v>7.5</v>
      </c>
      <c r="R332" s="121"/>
      <c r="S332" s="121"/>
      <c r="T332" s="125"/>
      <c r="U332" s="174"/>
      <c r="V332" s="123">
        <v>1</v>
      </c>
      <c r="W332" s="114">
        <v>3</v>
      </c>
      <c r="X332" s="113">
        <f>COUNTIF($B$6:B332,B332)</f>
        <v>22</v>
      </c>
      <c r="Y332" s="113"/>
      <c r="Z332" s="123"/>
      <c r="AA332" s="1"/>
    </row>
    <row r="333" spans="1:27" x14ac:dyDescent="0.25">
      <c r="A333" s="115" t="s">
        <v>4503</v>
      </c>
      <c r="B333" s="116" t="s">
        <v>5086</v>
      </c>
      <c r="C333" s="117" t="s">
        <v>5128</v>
      </c>
      <c r="D333" s="118" t="s">
        <v>2416</v>
      </c>
      <c r="E333" s="118" t="s">
        <v>1739</v>
      </c>
      <c r="F333" s="118">
        <f t="shared" si="11"/>
        <v>5117</v>
      </c>
      <c r="G333" s="118"/>
      <c r="H333" s="119"/>
      <c r="I333" s="120" t="s">
        <v>408</v>
      </c>
      <c r="J333" s="121" t="s">
        <v>409</v>
      </c>
      <c r="K333" s="121" t="s">
        <v>3187</v>
      </c>
      <c r="L333" s="134" t="s">
        <v>2421</v>
      </c>
      <c r="M333" s="133">
        <v>3</v>
      </c>
      <c r="N333" s="134">
        <v>0</v>
      </c>
      <c r="O333" s="134">
        <v>3</v>
      </c>
      <c r="P333" s="134">
        <v>3</v>
      </c>
      <c r="Q333" s="134">
        <v>7.5</v>
      </c>
      <c r="R333" s="121"/>
      <c r="S333" s="121"/>
      <c r="T333" s="125"/>
      <c r="U333" s="174"/>
      <c r="V333" s="123">
        <v>1</v>
      </c>
      <c r="W333" s="114">
        <v>3</v>
      </c>
      <c r="X333" s="113">
        <f>COUNTIF($B$6:B333,B333)</f>
        <v>23</v>
      </c>
      <c r="Y333" s="113"/>
      <c r="Z333" s="123"/>
      <c r="AA333" s="1"/>
    </row>
    <row r="334" spans="1:27" x14ac:dyDescent="0.25">
      <c r="A334" s="115" t="s">
        <v>4503</v>
      </c>
      <c r="B334" s="116" t="s">
        <v>5086</v>
      </c>
      <c r="C334" s="117" t="s">
        <v>5128</v>
      </c>
      <c r="D334" s="118" t="s">
        <v>2416</v>
      </c>
      <c r="E334" s="118" t="s">
        <v>1739</v>
      </c>
      <c r="F334" s="118">
        <f t="shared" si="11"/>
        <v>5118</v>
      </c>
      <c r="G334" s="118"/>
      <c r="H334" s="119"/>
      <c r="I334" s="120" t="s">
        <v>410</v>
      </c>
      <c r="J334" s="121" t="s">
        <v>411</v>
      </c>
      <c r="K334" s="121" t="s">
        <v>3188</v>
      </c>
      <c r="L334" s="134" t="s">
        <v>2421</v>
      </c>
      <c r="M334" s="133">
        <v>3</v>
      </c>
      <c r="N334" s="134">
        <v>0</v>
      </c>
      <c r="O334" s="134">
        <v>3</v>
      </c>
      <c r="P334" s="134">
        <v>3</v>
      </c>
      <c r="Q334" s="134">
        <v>7.5</v>
      </c>
      <c r="R334" s="121"/>
      <c r="S334" s="121"/>
      <c r="T334" s="125"/>
      <c r="U334" s="174"/>
      <c r="V334" s="123">
        <v>1</v>
      </c>
      <c r="W334" s="114">
        <v>3</v>
      </c>
      <c r="X334" s="113">
        <f>COUNTIF($B$6:B334,B334)</f>
        <v>24</v>
      </c>
      <c r="Y334" s="113"/>
      <c r="Z334" s="123"/>
      <c r="AA334" s="1"/>
    </row>
    <row r="335" spans="1:27" x14ac:dyDescent="0.25">
      <c r="A335" s="115" t="s">
        <v>4503</v>
      </c>
      <c r="B335" s="116" t="s">
        <v>5086</v>
      </c>
      <c r="C335" s="117" t="s">
        <v>5128</v>
      </c>
      <c r="D335" s="118" t="s">
        <v>2416</v>
      </c>
      <c r="E335" s="118" t="s">
        <v>1739</v>
      </c>
      <c r="F335" s="118">
        <f t="shared" si="11"/>
        <v>5119</v>
      </c>
      <c r="G335" s="118"/>
      <c r="H335" s="119"/>
      <c r="I335" s="120" t="s">
        <v>412</v>
      </c>
      <c r="J335" s="121" t="s">
        <v>413</v>
      </c>
      <c r="K335" s="121" t="s">
        <v>3189</v>
      </c>
      <c r="L335" s="134" t="s">
        <v>2421</v>
      </c>
      <c r="M335" s="133">
        <v>3</v>
      </c>
      <c r="N335" s="134">
        <v>0</v>
      </c>
      <c r="O335" s="134">
        <v>3</v>
      </c>
      <c r="P335" s="134">
        <v>3</v>
      </c>
      <c r="Q335" s="134">
        <v>7.5</v>
      </c>
      <c r="R335" s="121"/>
      <c r="S335" s="121"/>
      <c r="T335" s="125"/>
      <c r="U335" s="174"/>
      <c r="V335" s="123">
        <v>1</v>
      </c>
      <c r="W335" s="114">
        <v>3</v>
      </c>
      <c r="X335" s="113">
        <f>COUNTIF($B$6:B335,B335)</f>
        <v>25</v>
      </c>
      <c r="Y335" s="113"/>
      <c r="Z335" s="123"/>
      <c r="AA335" s="1"/>
    </row>
    <row r="336" spans="1:27" x14ac:dyDescent="0.25">
      <c r="A336" s="115" t="s">
        <v>4503</v>
      </c>
      <c r="B336" s="116" t="s">
        <v>5086</v>
      </c>
      <c r="C336" s="117" t="s">
        <v>5128</v>
      </c>
      <c r="D336" s="118" t="s">
        <v>2416</v>
      </c>
      <c r="E336" s="118" t="s">
        <v>1739</v>
      </c>
      <c r="F336" s="118">
        <f t="shared" si="11"/>
        <v>5120</v>
      </c>
      <c r="G336" s="118"/>
      <c r="H336" s="119"/>
      <c r="I336" s="120" t="s">
        <v>414</v>
      </c>
      <c r="J336" s="121" t="s">
        <v>415</v>
      </c>
      <c r="K336" s="121" t="s">
        <v>3190</v>
      </c>
      <c r="L336" s="134" t="s">
        <v>2421</v>
      </c>
      <c r="M336" s="133">
        <v>3</v>
      </c>
      <c r="N336" s="134">
        <v>0</v>
      </c>
      <c r="O336" s="134">
        <v>3</v>
      </c>
      <c r="P336" s="134">
        <v>3</v>
      </c>
      <c r="Q336" s="134">
        <v>7.5</v>
      </c>
      <c r="R336" s="121"/>
      <c r="S336" s="121"/>
      <c r="T336" s="125"/>
      <c r="U336" s="174"/>
      <c r="V336" s="123">
        <v>1</v>
      </c>
      <c r="W336" s="114">
        <v>3</v>
      </c>
      <c r="X336" s="113">
        <f>COUNTIF($B$6:B336,B336)</f>
        <v>26</v>
      </c>
      <c r="Y336" s="113"/>
      <c r="Z336" s="123"/>
      <c r="AA336" s="1"/>
    </row>
    <row r="337" spans="1:27" x14ac:dyDescent="0.25">
      <c r="A337" s="115" t="s">
        <v>4503</v>
      </c>
      <c r="B337" s="116" t="s">
        <v>5086</v>
      </c>
      <c r="C337" s="117" t="s">
        <v>5128</v>
      </c>
      <c r="D337" s="118" t="s">
        <v>2416</v>
      </c>
      <c r="E337" s="118" t="s">
        <v>1739</v>
      </c>
      <c r="F337" s="118">
        <f t="shared" si="11"/>
        <v>5121</v>
      </c>
      <c r="G337" s="118"/>
      <c r="H337" s="119"/>
      <c r="I337" s="120" t="s">
        <v>416</v>
      </c>
      <c r="J337" s="121" t="s">
        <v>417</v>
      </c>
      <c r="K337" s="121" t="s">
        <v>3191</v>
      </c>
      <c r="L337" s="134" t="s">
        <v>2421</v>
      </c>
      <c r="M337" s="133">
        <v>3</v>
      </c>
      <c r="N337" s="134">
        <v>0</v>
      </c>
      <c r="O337" s="134">
        <v>3</v>
      </c>
      <c r="P337" s="134">
        <v>3</v>
      </c>
      <c r="Q337" s="134">
        <v>7.5</v>
      </c>
      <c r="R337" s="121"/>
      <c r="S337" s="121"/>
      <c r="T337" s="125"/>
      <c r="U337" s="174"/>
      <c r="V337" s="123">
        <v>1</v>
      </c>
      <c r="W337" s="114">
        <v>3</v>
      </c>
      <c r="X337" s="113">
        <f>COUNTIF($B$6:B337,B337)</f>
        <v>27</v>
      </c>
      <c r="Y337" s="113"/>
      <c r="Z337" s="123"/>
      <c r="AA337" s="1"/>
    </row>
    <row r="338" spans="1:27" x14ac:dyDescent="0.25">
      <c r="A338" s="115" t="s">
        <v>4503</v>
      </c>
      <c r="B338" s="116" t="s">
        <v>5086</v>
      </c>
      <c r="C338" s="117" t="s">
        <v>5128</v>
      </c>
      <c r="D338" s="118" t="s">
        <v>2416</v>
      </c>
      <c r="E338" s="118" t="s">
        <v>1739</v>
      </c>
      <c r="F338" s="118">
        <f t="shared" si="11"/>
        <v>5122</v>
      </c>
      <c r="G338" s="118"/>
      <c r="H338" s="119"/>
      <c r="I338" s="120" t="s">
        <v>418</v>
      </c>
      <c r="J338" s="121" t="s">
        <v>419</v>
      </c>
      <c r="K338" s="121" t="s">
        <v>3192</v>
      </c>
      <c r="L338" s="134" t="s">
        <v>2421</v>
      </c>
      <c r="M338" s="133">
        <v>3</v>
      </c>
      <c r="N338" s="134">
        <v>0</v>
      </c>
      <c r="O338" s="134">
        <v>3</v>
      </c>
      <c r="P338" s="134">
        <v>3</v>
      </c>
      <c r="Q338" s="134">
        <v>7.5</v>
      </c>
      <c r="R338" s="121"/>
      <c r="S338" s="121"/>
      <c r="T338" s="125"/>
      <c r="U338" s="174"/>
      <c r="V338" s="123">
        <v>1</v>
      </c>
      <c r="W338" s="114">
        <v>3</v>
      </c>
      <c r="X338" s="113">
        <f>COUNTIF($B$6:B338,B338)</f>
        <v>28</v>
      </c>
      <c r="Y338" s="113"/>
      <c r="Z338" s="123"/>
      <c r="AA338" s="1"/>
    </row>
    <row r="339" spans="1:27" x14ac:dyDescent="0.25">
      <c r="A339" s="115" t="s">
        <v>4503</v>
      </c>
      <c r="B339" s="116" t="s">
        <v>5086</v>
      </c>
      <c r="C339" s="117" t="s">
        <v>5128</v>
      </c>
      <c r="D339" s="118" t="s">
        <v>2416</v>
      </c>
      <c r="E339" s="118" t="s">
        <v>1739</v>
      </c>
      <c r="F339" s="118">
        <f t="shared" si="11"/>
        <v>5123</v>
      </c>
      <c r="G339" s="118"/>
      <c r="H339" s="119"/>
      <c r="I339" s="120" t="s">
        <v>420</v>
      </c>
      <c r="J339" s="121" t="s">
        <v>421</v>
      </c>
      <c r="K339" s="121" t="s">
        <v>2962</v>
      </c>
      <c r="L339" s="134" t="s">
        <v>2421</v>
      </c>
      <c r="M339" s="133">
        <v>3</v>
      </c>
      <c r="N339" s="134">
        <v>0</v>
      </c>
      <c r="O339" s="134">
        <v>3</v>
      </c>
      <c r="P339" s="134">
        <v>3</v>
      </c>
      <c r="Q339" s="134">
        <v>7.5</v>
      </c>
      <c r="R339" s="121"/>
      <c r="S339" s="121"/>
      <c r="T339" s="125"/>
      <c r="U339" s="174"/>
      <c r="V339" s="123">
        <v>1</v>
      </c>
      <c r="W339" s="114">
        <v>3</v>
      </c>
      <c r="X339" s="113">
        <f>COUNTIF($B$6:B339,B339)</f>
        <v>29</v>
      </c>
      <c r="Y339" s="113"/>
      <c r="Z339" s="123"/>
      <c r="AA339" s="1"/>
    </row>
    <row r="340" spans="1:27" x14ac:dyDescent="0.25">
      <c r="A340" s="115" t="s">
        <v>4503</v>
      </c>
      <c r="B340" s="116" t="s">
        <v>5086</v>
      </c>
      <c r="C340" s="117" t="s">
        <v>5128</v>
      </c>
      <c r="D340" s="118" t="s">
        <v>2416</v>
      </c>
      <c r="E340" s="118" t="s">
        <v>1739</v>
      </c>
      <c r="F340" s="118">
        <f t="shared" si="11"/>
        <v>5124</v>
      </c>
      <c r="G340" s="118"/>
      <c r="H340" s="119"/>
      <c r="I340" s="120" t="s">
        <v>422</v>
      </c>
      <c r="J340" s="121" t="s">
        <v>423</v>
      </c>
      <c r="K340" s="121" t="s">
        <v>3193</v>
      </c>
      <c r="L340" s="134" t="s">
        <v>2421</v>
      </c>
      <c r="M340" s="133">
        <v>3</v>
      </c>
      <c r="N340" s="134">
        <v>0</v>
      </c>
      <c r="O340" s="134">
        <v>3</v>
      </c>
      <c r="P340" s="134">
        <v>3</v>
      </c>
      <c r="Q340" s="134">
        <v>7.5</v>
      </c>
      <c r="R340" s="121"/>
      <c r="S340" s="121"/>
      <c r="T340" s="125"/>
      <c r="U340" s="174"/>
      <c r="V340" s="123">
        <v>1</v>
      </c>
      <c r="W340" s="114">
        <v>3</v>
      </c>
      <c r="X340" s="113">
        <f>COUNTIF($B$6:B340,B340)</f>
        <v>30</v>
      </c>
      <c r="Y340" s="113"/>
      <c r="Z340" s="123"/>
      <c r="AA340" s="1"/>
    </row>
    <row r="341" spans="1:27" x14ac:dyDescent="0.25">
      <c r="A341" s="115" t="s">
        <v>4503</v>
      </c>
      <c r="B341" s="116" t="s">
        <v>5086</v>
      </c>
      <c r="C341" s="117" t="s">
        <v>5128</v>
      </c>
      <c r="D341" s="118" t="s">
        <v>2416</v>
      </c>
      <c r="E341" s="118" t="s">
        <v>1739</v>
      </c>
      <c r="F341" s="118">
        <f t="shared" si="11"/>
        <v>5125</v>
      </c>
      <c r="G341" s="118"/>
      <c r="H341" s="119"/>
      <c r="I341" s="120" t="s">
        <v>424</v>
      </c>
      <c r="J341" s="121" t="s">
        <v>425</v>
      </c>
      <c r="K341" s="121" t="s">
        <v>3194</v>
      </c>
      <c r="L341" s="134" t="s">
        <v>2421</v>
      </c>
      <c r="M341" s="133">
        <v>3</v>
      </c>
      <c r="N341" s="134">
        <v>0</v>
      </c>
      <c r="O341" s="134">
        <v>3</v>
      </c>
      <c r="P341" s="134">
        <v>3</v>
      </c>
      <c r="Q341" s="134">
        <v>7.5</v>
      </c>
      <c r="R341" s="121"/>
      <c r="S341" s="121"/>
      <c r="T341" s="125"/>
      <c r="U341" s="174"/>
      <c r="V341" s="123">
        <v>1</v>
      </c>
      <c r="W341" s="114">
        <v>3</v>
      </c>
      <c r="X341" s="113">
        <f>COUNTIF($B$6:B341,B341)</f>
        <v>31</v>
      </c>
      <c r="Y341" s="113"/>
      <c r="Z341" s="123"/>
      <c r="AA341" s="1"/>
    </row>
    <row r="342" spans="1:27" x14ac:dyDescent="0.25">
      <c r="A342" s="115" t="s">
        <v>4503</v>
      </c>
      <c r="B342" s="116" t="s">
        <v>5086</v>
      </c>
      <c r="C342" s="117" t="s">
        <v>5128</v>
      </c>
      <c r="D342" s="118" t="s">
        <v>2416</v>
      </c>
      <c r="E342" s="118" t="s">
        <v>1739</v>
      </c>
      <c r="F342" s="118">
        <f t="shared" si="11"/>
        <v>5126</v>
      </c>
      <c r="G342" s="118"/>
      <c r="H342" s="119"/>
      <c r="I342" s="120" t="s">
        <v>426</v>
      </c>
      <c r="J342" s="121" t="s">
        <v>427</v>
      </c>
      <c r="K342" s="121" t="s">
        <v>3195</v>
      </c>
      <c r="L342" s="134" t="s">
        <v>2421</v>
      </c>
      <c r="M342" s="133">
        <v>3</v>
      </c>
      <c r="N342" s="134">
        <v>0</v>
      </c>
      <c r="O342" s="134">
        <v>3</v>
      </c>
      <c r="P342" s="134">
        <v>3</v>
      </c>
      <c r="Q342" s="134">
        <v>7.5</v>
      </c>
      <c r="R342" s="121"/>
      <c r="S342" s="121"/>
      <c r="T342" s="125"/>
      <c r="U342" s="174"/>
      <c r="V342" s="123">
        <v>1</v>
      </c>
      <c r="W342" s="114">
        <v>3</v>
      </c>
      <c r="X342" s="113">
        <f>COUNTIF($B$6:B342,B342)</f>
        <v>32</v>
      </c>
      <c r="Y342" s="113"/>
      <c r="Z342" s="123"/>
      <c r="AA342" s="1"/>
    </row>
    <row r="343" spans="1:27" x14ac:dyDescent="0.25">
      <c r="A343" s="115" t="s">
        <v>4503</v>
      </c>
      <c r="B343" s="116" t="s">
        <v>5086</v>
      </c>
      <c r="C343" s="117" t="s">
        <v>5128</v>
      </c>
      <c r="D343" s="118" t="s">
        <v>2416</v>
      </c>
      <c r="E343" s="118" t="s">
        <v>1739</v>
      </c>
      <c r="F343" s="118">
        <f t="shared" si="11"/>
        <v>5127</v>
      </c>
      <c r="G343" s="118"/>
      <c r="H343" s="119"/>
      <c r="I343" s="120" t="s">
        <v>428</v>
      </c>
      <c r="J343" s="121" t="s">
        <v>429</v>
      </c>
      <c r="K343" s="121" t="s">
        <v>3196</v>
      </c>
      <c r="L343" s="134" t="s">
        <v>2421</v>
      </c>
      <c r="M343" s="133">
        <v>3</v>
      </c>
      <c r="N343" s="134">
        <v>0</v>
      </c>
      <c r="O343" s="134">
        <v>3</v>
      </c>
      <c r="P343" s="134">
        <v>3</v>
      </c>
      <c r="Q343" s="134">
        <v>7.5</v>
      </c>
      <c r="R343" s="121"/>
      <c r="S343" s="121"/>
      <c r="T343" s="125"/>
      <c r="U343" s="174"/>
      <c r="V343" s="123">
        <v>1</v>
      </c>
      <c r="W343" s="114">
        <v>3</v>
      </c>
      <c r="X343" s="113">
        <f>COUNTIF($B$6:B343,B343)</f>
        <v>33</v>
      </c>
      <c r="Y343" s="113"/>
      <c r="Z343" s="123"/>
      <c r="AA343" s="1"/>
    </row>
    <row r="344" spans="1:27" x14ac:dyDescent="0.25">
      <c r="A344" s="115" t="s">
        <v>4503</v>
      </c>
      <c r="B344" s="116" t="s">
        <v>5086</v>
      </c>
      <c r="C344" s="117" t="s">
        <v>5128</v>
      </c>
      <c r="D344" s="118" t="s">
        <v>2416</v>
      </c>
      <c r="E344" s="118" t="s">
        <v>1739</v>
      </c>
      <c r="F344" s="118">
        <f t="shared" si="11"/>
        <v>5128</v>
      </c>
      <c r="G344" s="118"/>
      <c r="H344" s="119"/>
      <c r="I344" s="120" t="s">
        <v>430</v>
      </c>
      <c r="J344" s="121" t="s">
        <v>431</v>
      </c>
      <c r="K344" s="121" t="s">
        <v>3197</v>
      </c>
      <c r="L344" s="134" t="s">
        <v>2421</v>
      </c>
      <c r="M344" s="133">
        <v>3</v>
      </c>
      <c r="N344" s="134">
        <v>0</v>
      </c>
      <c r="O344" s="134">
        <v>3</v>
      </c>
      <c r="P344" s="134">
        <v>3</v>
      </c>
      <c r="Q344" s="134">
        <v>7.5</v>
      </c>
      <c r="R344" s="121"/>
      <c r="S344" s="121"/>
      <c r="T344" s="125"/>
      <c r="U344" s="174"/>
      <c r="V344" s="123">
        <v>1</v>
      </c>
      <c r="W344" s="114">
        <v>3</v>
      </c>
      <c r="X344" s="113">
        <f>COUNTIF($B$6:B344,B344)</f>
        <v>34</v>
      </c>
      <c r="Y344" s="113"/>
      <c r="Z344" s="123"/>
      <c r="AA344" s="1"/>
    </row>
    <row r="345" spans="1:27" x14ac:dyDescent="0.25">
      <c r="A345" s="115" t="s">
        <v>4503</v>
      </c>
      <c r="B345" s="116" t="s">
        <v>5086</v>
      </c>
      <c r="C345" s="117" t="s">
        <v>5128</v>
      </c>
      <c r="D345" s="118" t="s">
        <v>2382</v>
      </c>
      <c r="E345" s="118" t="s">
        <v>1739</v>
      </c>
      <c r="F345" s="118">
        <f t="shared" si="11"/>
        <v>8000</v>
      </c>
      <c r="G345" s="118"/>
      <c r="H345" s="119"/>
      <c r="I345" s="120" t="s">
        <v>432</v>
      </c>
      <c r="J345" s="121" t="s">
        <v>433</v>
      </c>
      <c r="K345" s="121" t="s">
        <v>3198</v>
      </c>
      <c r="L345" s="134" t="s">
        <v>2382</v>
      </c>
      <c r="M345" s="133">
        <v>4</v>
      </c>
      <c r="N345" s="134">
        <v>0</v>
      </c>
      <c r="O345" s="134">
        <v>0</v>
      </c>
      <c r="P345" s="134">
        <v>4</v>
      </c>
      <c r="Q345" s="134">
        <v>0</v>
      </c>
      <c r="R345" s="121" t="s">
        <v>83</v>
      </c>
      <c r="S345" s="121" t="s">
        <v>2895</v>
      </c>
      <c r="T345" s="125"/>
      <c r="U345" s="174"/>
      <c r="V345" s="123">
        <v>1</v>
      </c>
      <c r="W345" s="114">
        <v>3</v>
      </c>
      <c r="X345" s="113">
        <f>COUNTIF($B$6:B345,B345)</f>
        <v>35</v>
      </c>
      <c r="Y345" s="113"/>
      <c r="Z345" s="123"/>
      <c r="AA345" s="1"/>
    </row>
    <row r="346" spans="1:27" x14ac:dyDescent="0.25">
      <c r="A346" s="115" t="s">
        <v>4503</v>
      </c>
      <c r="B346" s="116" t="s">
        <v>5086</v>
      </c>
      <c r="C346" s="117" t="s">
        <v>5128</v>
      </c>
      <c r="D346" s="118" t="s">
        <v>2382</v>
      </c>
      <c r="E346" s="118" t="s">
        <v>1739</v>
      </c>
      <c r="F346" s="118">
        <f t="shared" si="11"/>
        <v>8001</v>
      </c>
      <c r="G346" s="118"/>
      <c r="H346" s="119"/>
      <c r="I346" s="120" t="s">
        <v>434</v>
      </c>
      <c r="J346" s="121" t="s">
        <v>435</v>
      </c>
      <c r="K346" s="121" t="s">
        <v>3199</v>
      </c>
      <c r="L346" s="134" t="s">
        <v>2382</v>
      </c>
      <c r="M346" s="133">
        <v>4</v>
      </c>
      <c r="N346" s="134">
        <v>0</v>
      </c>
      <c r="O346" s="134">
        <v>0</v>
      </c>
      <c r="P346" s="134">
        <v>4</v>
      </c>
      <c r="Q346" s="134">
        <v>0</v>
      </c>
      <c r="R346" s="121" t="s">
        <v>83</v>
      </c>
      <c r="S346" s="121" t="s">
        <v>2895</v>
      </c>
      <c r="T346" s="125"/>
      <c r="U346" s="174"/>
      <c r="V346" s="123">
        <v>1</v>
      </c>
      <c r="W346" s="114">
        <v>3</v>
      </c>
      <c r="X346" s="113">
        <f>COUNTIF($B$6:B346,B346)</f>
        <v>36</v>
      </c>
      <c r="Y346" s="113"/>
      <c r="Z346" s="123"/>
      <c r="AA346" s="1"/>
    </row>
    <row r="347" spans="1:27" x14ac:dyDescent="0.25">
      <c r="A347" s="115" t="s">
        <v>4503</v>
      </c>
      <c r="B347" s="116" t="s">
        <v>5086</v>
      </c>
      <c r="C347" s="117" t="s">
        <v>5128</v>
      </c>
      <c r="D347" s="118" t="s">
        <v>2382</v>
      </c>
      <c r="E347" s="118" t="s">
        <v>1739</v>
      </c>
      <c r="F347" s="118">
        <f t="shared" si="11"/>
        <v>8002</v>
      </c>
      <c r="G347" s="118"/>
      <c r="H347" s="119"/>
      <c r="I347" s="120" t="s">
        <v>436</v>
      </c>
      <c r="J347" s="121" t="s">
        <v>437</v>
      </c>
      <c r="K347" s="121" t="s">
        <v>3200</v>
      </c>
      <c r="L347" s="134" t="s">
        <v>2382</v>
      </c>
      <c r="M347" s="133">
        <v>4</v>
      </c>
      <c r="N347" s="134">
        <v>0</v>
      </c>
      <c r="O347" s="134">
        <v>0</v>
      </c>
      <c r="P347" s="134">
        <v>4</v>
      </c>
      <c r="Q347" s="134">
        <v>0</v>
      </c>
      <c r="R347" s="121" t="s">
        <v>63</v>
      </c>
      <c r="S347" s="121" t="s">
        <v>438</v>
      </c>
      <c r="T347" s="125"/>
      <c r="U347" s="174"/>
      <c r="V347" s="123">
        <v>1</v>
      </c>
      <c r="W347" s="114">
        <v>3</v>
      </c>
      <c r="X347" s="113">
        <f>COUNTIF($B$6:B347,B347)</f>
        <v>37</v>
      </c>
      <c r="Y347" s="113"/>
      <c r="Z347" s="123"/>
      <c r="AA347" s="1"/>
    </row>
    <row r="348" spans="1:27" x14ac:dyDescent="0.25">
      <c r="A348" s="115" t="s">
        <v>4503</v>
      </c>
      <c r="B348" s="116" t="s">
        <v>5086</v>
      </c>
      <c r="C348" s="117" t="s">
        <v>5128</v>
      </c>
      <c r="D348" s="118" t="s">
        <v>2382</v>
      </c>
      <c r="E348" s="118" t="s">
        <v>1739</v>
      </c>
      <c r="F348" s="118">
        <f t="shared" si="11"/>
        <v>8003</v>
      </c>
      <c r="G348" s="118"/>
      <c r="H348" s="119"/>
      <c r="I348" s="120" t="s">
        <v>439</v>
      </c>
      <c r="J348" s="121" t="s">
        <v>440</v>
      </c>
      <c r="K348" s="121" t="s">
        <v>3201</v>
      </c>
      <c r="L348" s="134" t="s">
        <v>2382</v>
      </c>
      <c r="M348" s="133">
        <v>4</v>
      </c>
      <c r="N348" s="134">
        <v>0</v>
      </c>
      <c r="O348" s="134">
        <v>0</v>
      </c>
      <c r="P348" s="134">
        <v>4</v>
      </c>
      <c r="Q348" s="134">
        <v>0</v>
      </c>
      <c r="R348" s="121" t="s">
        <v>63</v>
      </c>
      <c r="S348" s="121" t="s">
        <v>438</v>
      </c>
      <c r="T348" s="125"/>
      <c r="U348" s="174"/>
      <c r="V348" s="123">
        <v>1</v>
      </c>
      <c r="W348" s="114">
        <v>3</v>
      </c>
      <c r="X348" s="113">
        <f>COUNTIF($B$6:B348,B348)</f>
        <v>38</v>
      </c>
      <c r="Y348" s="113"/>
      <c r="Z348" s="123"/>
      <c r="AA348" s="1"/>
    </row>
    <row r="349" spans="1:27" x14ac:dyDescent="0.25">
      <c r="A349" s="115" t="s">
        <v>4503</v>
      </c>
      <c r="B349" s="116" t="s">
        <v>5086</v>
      </c>
      <c r="C349" s="117" t="s">
        <v>5128</v>
      </c>
      <c r="D349" s="118" t="s">
        <v>2382</v>
      </c>
      <c r="E349" s="118" t="s">
        <v>1739</v>
      </c>
      <c r="F349" s="118">
        <f t="shared" si="11"/>
        <v>8004</v>
      </c>
      <c r="G349" s="118"/>
      <c r="H349" s="119"/>
      <c r="I349" s="120" t="s">
        <v>441</v>
      </c>
      <c r="J349" s="121" t="s">
        <v>442</v>
      </c>
      <c r="K349" s="121" t="s">
        <v>3202</v>
      </c>
      <c r="L349" s="134" t="s">
        <v>2382</v>
      </c>
      <c r="M349" s="133">
        <v>4</v>
      </c>
      <c r="N349" s="134">
        <v>0</v>
      </c>
      <c r="O349" s="134">
        <v>0</v>
      </c>
      <c r="P349" s="134">
        <v>4</v>
      </c>
      <c r="Q349" s="134">
        <v>0</v>
      </c>
      <c r="R349" s="121" t="s">
        <v>83</v>
      </c>
      <c r="S349" s="121" t="s">
        <v>443</v>
      </c>
      <c r="T349" s="125"/>
      <c r="U349" s="174"/>
      <c r="V349" s="123">
        <v>1</v>
      </c>
      <c r="W349" s="114">
        <v>3</v>
      </c>
      <c r="X349" s="113">
        <f>COUNTIF($B$6:B349,B349)</f>
        <v>39</v>
      </c>
      <c r="Y349" s="113"/>
      <c r="Z349" s="123"/>
      <c r="AA349" s="1"/>
    </row>
    <row r="350" spans="1:27" x14ac:dyDescent="0.25">
      <c r="A350" s="105" t="s">
        <v>4503</v>
      </c>
      <c r="B350" s="106" t="s">
        <v>5087</v>
      </c>
      <c r="C350" s="107" t="s">
        <v>5128</v>
      </c>
      <c r="D350" s="107" t="s">
        <v>4510</v>
      </c>
      <c r="E350" s="107" t="s">
        <v>4488</v>
      </c>
      <c r="F350" s="107" t="s">
        <v>4488</v>
      </c>
      <c r="G350" s="107" t="s">
        <v>2427</v>
      </c>
      <c r="H350" s="111"/>
      <c r="I350" s="108" t="s">
        <v>5087</v>
      </c>
      <c r="J350" s="106"/>
      <c r="K350" s="106"/>
      <c r="L350" s="109" t="s">
        <v>2</v>
      </c>
      <c r="M350" s="142"/>
      <c r="N350" s="106"/>
      <c r="O350" s="106"/>
      <c r="P350" s="106"/>
      <c r="Q350" s="107"/>
      <c r="R350" s="106"/>
      <c r="S350" s="106"/>
      <c r="T350" s="114"/>
      <c r="U350" s="113" t="s">
        <v>2423</v>
      </c>
      <c r="V350" s="114"/>
      <c r="W350" s="114">
        <v>3</v>
      </c>
      <c r="X350" s="113">
        <f>COUNTIF($B$6:B350,B350)</f>
        <v>1</v>
      </c>
      <c r="Y350" s="113"/>
      <c r="Z350" s="114" t="b">
        <f>I350=B350</f>
        <v>1</v>
      </c>
      <c r="AA350" s="1"/>
    </row>
    <row r="351" spans="1:27" x14ac:dyDescent="0.25">
      <c r="A351" s="115" t="s">
        <v>4503</v>
      </c>
      <c r="B351" s="116" t="s">
        <v>5087</v>
      </c>
      <c r="C351" s="117" t="s">
        <v>5128</v>
      </c>
      <c r="D351" s="118" t="s">
        <v>11</v>
      </c>
      <c r="E351" s="118" t="s">
        <v>1738</v>
      </c>
      <c r="F351" s="118">
        <f t="shared" ref="F351:F390" si="12">VALUE(RIGHT(I351,4))</f>
        <v>5000</v>
      </c>
      <c r="G351" s="125" t="s">
        <v>5562</v>
      </c>
      <c r="H351" s="119"/>
      <c r="I351" s="120" t="s">
        <v>249</v>
      </c>
      <c r="J351" s="121" t="s">
        <v>11</v>
      </c>
      <c r="K351" s="121" t="s">
        <v>3112</v>
      </c>
      <c r="L351" s="126" t="s">
        <v>2422</v>
      </c>
      <c r="M351" s="133">
        <v>0</v>
      </c>
      <c r="N351" s="134">
        <v>1</v>
      </c>
      <c r="O351" s="134">
        <v>0</v>
      </c>
      <c r="P351" s="134">
        <v>1</v>
      </c>
      <c r="Q351" s="134">
        <v>60</v>
      </c>
      <c r="R351" s="121"/>
      <c r="S351" s="124" t="s">
        <v>2896</v>
      </c>
      <c r="T351" s="125"/>
      <c r="U351" s="174"/>
      <c r="V351" s="123">
        <v>1</v>
      </c>
      <c r="W351" s="114">
        <v>3</v>
      </c>
      <c r="X351" s="113">
        <f>COUNTIF($B$6:B351,B351)</f>
        <v>2</v>
      </c>
      <c r="Y351" s="113"/>
      <c r="Z351" s="123"/>
      <c r="AA351" s="1"/>
    </row>
    <row r="352" spans="1:27" x14ac:dyDescent="0.25">
      <c r="A352" s="115" t="s">
        <v>4503</v>
      </c>
      <c r="B352" s="116" t="s">
        <v>5087</v>
      </c>
      <c r="C352" s="117" t="s">
        <v>5128</v>
      </c>
      <c r="D352" s="118" t="s">
        <v>2415</v>
      </c>
      <c r="E352" s="118" t="s">
        <v>1738</v>
      </c>
      <c r="F352" s="118">
        <f t="shared" si="12"/>
        <v>5001</v>
      </c>
      <c r="G352" s="125" t="s">
        <v>5563</v>
      </c>
      <c r="H352" s="119"/>
      <c r="I352" s="120" t="s">
        <v>250</v>
      </c>
      <c r="J352" s="121" t="s">
        <v>13</v>
      </c>
      <c r="K352" s="121" t="s">
        <v>3113</v>
      </c>
      <c r="L352" s="126" t="s">
        <v>2422</v>
      </c>
      <c r="M352" s="134">
        <v>0</v>
      </c>
      <c r="N352" s="134">
        <v>2</v>
      </c>
      <c r="O352" s="134">
        <v>0</v>
      </c>
      <c r="P352" s="134">
        <v>2</v>
      </c>
      <c r="Q352" s="134">
        <v>7.5</v>
      </c>
      <c r="R352" s="121"/>
      <c r="S352" s="124" t="s">
        <v>2896</v>
      </c>
      <c r="T352" s="125"/>
      <c r="U352" s="174"/>
      <c r="V352" s="123">
        <v>1</v>
      </c>
      <c r="W352" s="114">
        <v>3</v>
      </c>
      <c r="X352" s="113">
        <f>COUNTIF($B$6:B352,B352)</f>
        <v>3</v>
      </c>
      <c r="Y352" s="113"/>
      <c r="Z352" s="123"/>
      <c r="AA352" s="1"/>
    </row>
    <row r="353" spans="1:27" x14ac:dyDescent="0.25">
      <c r="A353" s="115" t="s">
        <v>4503</v>
      </c>
      <c r="B353" s="116" t="s">
        <v>5087</v>
      </c>
      <c r="C353" s="117" t="s">
        <v>5128</v>
      </c>
      <c r="D353" s="118" t="s">
        <v>2416</v>
      </c>
      <c r="E353" s="118" t="s">
        <v>1738</v>
      </c>
      <c r="F353" s="118">
        <f t="shared" si="12"/>
        <v>5050</v>
      </c>
      <c r="G353" s="118" t="s">
        <v>16</v>
      </c>
      <c r="H353" s="119"/>
      <c r="I353" s="120" t="s">
        <v>251</v>
      </c>
      <c r="J353" s="121" t="s">
        <v>252</v>
      </c>
      <c r="K353" s="121" t="s">
        <v>3114</v>
      </c>
      <c r="L353" s="126" t="s">
        <v>2420</v>
      </c>
      <c r="M353" s="133">
        <v>3</v>
      </c>
      <c r="N353" s="134">
        <v>0</v>
      </c>
      <c r="O353" s="134">
        <v>3</v>
      </c>
      <c r="P353" s="134">
        <v>3</v>
      </c>
      <c r="Q353" s="134">
        <v>7.5</v>
      </c>
      <c r="R353" s="121"/>
      <c r="S353" s="121"/>
      <c r="T353" s="125"/>
      <c r="U353" s="174"/>
      <c r="V353" s="123">
        <v>1</v>
      </c>
      <c r="W353" s="114">
        <v>3</v>
      </c>
      <c r="X353" s="113">
        <f>COUNTIF($B$6:B353,B353)</f>
        <v>4</v>
      </c>
      <c r="Y353" s="118" t="s">
        <v>228</v>
      </c>
      <c r="Z353" s="123"/>
      <c r="AA353" s="1"/>
    </row>
    <row r="354" spans="1:27" x14ac:dyDescent="0.25">
      <c r="A354" s="115" t="s">
        <v>4503</v>
      </c>
      <c r="B354" s="116" t="s">
        <v>5087</v>
      </c>
      <c r="C354" s="117" t="s">
        <v>5128</v>
      </c>
      <c r="D354" s="118" t="s">
        <v>2416</v>
      </c>
      <c r="E354" s="118" t="s">
        <v>1738</v>
      </c>
      <c r="F354" s="118">
        <f t="shared" si="12"/>
        <v>5051</v>
      </c>
      <c r="G354" s="118" t="s">
        <v>19</v>
      </c>
      <c r="H354" s="119"/>
      <c r="I354" s="120" t="s">
        <v>253</v>
      </c>
      <c r="J354" s="121" t="s">
        <v>254</v>
      </c>
      <c r="K354" s="121" t="s">
        <v>3115</v>
      </c>
      <c r="L354" s="126" t="s">
        <v>2420</v>
      </c>
      <c r="M354" s="133">
        <v>4</v>
      </c>
      <c r="N354" s="134">
        <v>2</v>
      </c>
      <c r="O354" s="134">
        <v>5</v>
      </c>
      <c r="P354" s="134">
        <v>6</v>
      </c>
      <c r="Q354" s="134">
        <v>12.5</v>
      </c>
      <c r="R354" s="121"/>
      <c r="S354" s="121"/>
      <c r="T354" s="125"/>
      <c r="U354" s="174"/>
      <c r="V354" s="123">
        <v>1</v>
      </c>
      <c r="W354" s="114">
        <v>3</v>
      </c>
      <c r="X354" s="113">
        <f>COUNTIF($B$6:B354,B354)</f>
        <v>5</v>
      </c>
      <c r="Y354" s="113"/>
      <c r="Z354" s="123"/>
      <c r="AA354" s="1"/>
    </row>
    <row r="355" spans="1:27" x14ac:dyDescent="0.25">
      <c r="A355" s="115" t="s">
        <v>4503</v>
      </c>
      <c r="B355" s="116" t="s">
        <v>5087</v>
      </c>
      <c r="C355" s="117" t="s">
        <v>5128</v>
      </c>
      <c r="D355" s="118" t="s">
        <v>2416</v>
      </c>
      <c r="E355" s="118" t="s">
        <v>1738</v>
      </c>
      <c r="F355" s="118">
        <f t="shared" si="12"/>
        <v>5100</v>
      </c>
      <c r="G355" s="118"/>
      <c r="H355" s="119"/>
      <c r="I355" s="120" t="s">
        <v>255</v>
      </c>
      <c r="J355" s="121" t="s">
        <v>256</v>
      </c>
      <c r="K355" s="121" t="s">
        <v>3116</v>
      </c>
      <c r="L355" s="134" t="s">
        <v>2421</v>
      </c>
      <c r="M355" s="133">
        <v>4</v>
      </c>
      <c r="N355" s="134">
        <v>2</v>
      </c>
      <c r="O355" s="134">
        <v>5</v>
      </c>
      <c r="P355" s="134">
        <v>6</v>
      </c>
      <c r="Q355" s="134">
        <v>12.5</v>
      </c>
      <c r="R355" s="121"/>
      <c r="S355" s="121"/>
      <c r="T355" s="125"/>
      <c r="U355" s="174"/>
      <c r="V355" s="123">
        <v>1</v>
      </c>
      <c r="W355" s="114">
        <v>3</v>
      </c>
      <c r="X355" s="113">
        <f>COUNTIF($B$6:B355,B355)</f>
        <v>6</v>
      </c>
      <c r="Y355" s="113"/>
      <c r="Z355" s="123"/>
      <c r="AA355" s="1"/>
    </row>
    <row r="356" spans="1:27" x14ac:dyDescent="0.25">
      <c r="A356" s="115" t="s">
        <v>4503</v>
      </c>
      <c r="B356" s="116" t="s">
        <v>5087</v>
      </c>
      <c r="C356" s="117" t="s">
        <v>5128</v>
      </c>
      <c r="D356" s="118" t="s">
        <v>2416</v>
      </c>
      <c r="E356" s="118" t="s">
        <v>1738</v>
      </c>
      <c r="F356" s="118">
        <f t="shared" si="12"/>
        <v>5101</v>
      </c>
      <c r="G356" s="118"/>
      <c r="H356" s="119"/>
      <c r="I356" s="120" t="s">
        <v>257</v>
      </c>
      <c r="J356" s="121" t="s">
        <v>258</v>
      </c>
      <c r="K356" s="121" t="s">
        <v>3117</v>
      </c>
      <c r="L356" s="134" t="s">
        <v>2421</v>
      </c>
      <c r="M356" s="133">
        <v>3</v>
      </c>
      <c r="N356" s="134">
        <v>0</v>
      </c>
      <c r="O356" s="134">
        <v>3</v>
      </c>
      <c r="P356" s="134">
        <v>3</v>
      </c>
      <c r="Q356" s="134">
        <v>7.5</v>
      </c>
      <c r="R356" s="121"/>
      <c r="S356" s="121"/>
      <c r="T356" s="125"/>
      <c r="U356" s="174"/>
      <c r="V356" s="123">
        <v>1</v>
      </c>
      <c r="W356" s="114">
        <v>3</v>
      </c>
      <c r="X356" s="113">
        <f>COUNTIF($B$6:B356,B356)</f>
        <v>7</v>
      </c>
      <c r="Y356" s="113"/>
      <c r="Z356" s="123"/>
      <c r="AA356" s="1"/>
    </row>
    <row r="357" spans="1:27" x14ac:dyDescent="0.25">
      <c r="A357" s="115" t="s">
        <v>4503</v>
      </c>
      <c r="B357" s="116" t="s">
        <v>5087</v>
      </c>
      <c r="C357" s="117" t="s">
        <v>5128</v>
      </c>
      <c r="D357" s="118" t="s">
        <v>2416</v>
      </c>
      <c r="E357" s="118" t="s">
        <v>1738</v>
      </c>
      <c r="F357" s="118">
        <f t="shared" si="12"/>
        <v>5102</v>
      </c>
      <c r="G357" s="118"/>
      <c r="H357" s="119"/>
      <c r="I357" s="120" t="s">
        <v>259</v>
      </c>
      <c r="J357" s="121" t="s">
        <v>260</v>
      </c>
      <c r="K357" s="121" t="s">
        <v>3118</v>
      </c>
      <c r="L357" s="134" t="s">
        <v>2421</v>
      </c>
      <c r="M357" s="133">
        <v>3</v>
      </c>
      <c r="N357" s="134">
        <v>0</v>
      </c>
      <c r="O357" s="134">
        <v>3</v>
      </c>
      <c r="P357" s="134">
        <v>3</v>
      </c>
      <c r="Q357" s="134">
        <v>7.5</v>
      </c>
      <c r="R357" s="121"/>
      <c r="S357" s="121"/>
      <c r="T357" s="125"/>
      <c r="U357" s="174"/>
      <c r="V357" s="123">
        <v>1</v>
      </c>
      <c r="W357" s="114">
        <v>3</v>
      </c>
      <c r="X357" s="113">
        <f>COUNTIF($B$6:B357,B357)</f>
        <v>8</v>
      </c>
      <c r="Y357" s="113"/>
      <c r="Z357" s="123"/>
      <c r="AA357" s="1"/>
    </row>
    <row r="358" spans="1:27" x14ac:dyDescent="0.25">
      <c r="A358" s="115" t="s">
        <v>4503</v>
      </c>
      <c r="B358" s="116" t="s">
        <v>5087</v>
      </c>
      <c r="C358" s="117" t="s">
        <v>5128</v>
      </c>
      <c r="D358" s="118" t="s">
        <v>2416</v>
      </c>
      <c r="E358" s="118" t="s">
        <v>1738</v>
      </c>
      <c r="F358" s="118">
        <f t="shared" si="12"/>
        <v>5103</v>
      </c>
      <c r="G358" s="118"/>
      <c r="H358" s="119"/>
      <c r="I358" s="120" t="s">
        <v>261</v>
      </c>
      <c r="J358" s="121" t="s">
        <v>262</v>
      </c>
      <c r="K358" s="121" t="s">
        <v>3119</v>
      </c>
      <c r="L358" s="134" t="s">
        <v>2421</v>
      </c>
      <c r="M358" s="133">
        <v>3</v>
      </c>
      <c r="N358" s="134">
        <v>0</v>
      </c>
      <c r="O358" s="134">
        <v>3</v>
      </c>
      <c r="P358" s="134">
        <v>3</v>
      </c>
      <c r="Q358" s="134">
        <v>7.5</v>
      </c>
      <c r="R358" s="121"/>
      <c r="S358" s="121"/>
      <c r="T358" s="125"/>
      <c r="U358" s="174"/>
      <c r="V358" s="123">
        <v>1</v>
      </c>
      <c r="W358" s="114">
        <v>3</v>
      </c>
      <c r="X358" s="113">
        <f>COUNTIF($B$6:B358,B358)</f>
        <v>9</v>
      </c>
      <c r="Y358" s="113"/>
      <c r="Z358" s="123"/>
      <c r="AA358" s="1"/>
    </row>
    <row r="359" spans="1:27" x14ac:dyDescent="0.25">
      <c r="A359" s="115" t="s">
        <v>4503</v>
      </c>
      <c r="B359" s="116" t="s">
        <v>5087</v>
      </c>
      <c r="C359" s="117" t="s">
        <v>5128</v>
      </c>
      <c r="D359" s="118" t="s">
        <v>2416</v>
      </c>
      <c r="E359" s="118" t="s">
        <v>1738</v>
      </c>
      <c r="F359" s="118">
        <f t="shared" si="12"/>
        <v>5104</v>
      </c>
      <c r="G359" s="118"/>
      <c r="H359" s="119"/>
      <c r="I359" s="120" t="s">
        <v>263</v>
      </c>
      <c r="J359" s="121" t="s">
        <v>264</v>
      </c>
      <c r="K359" s="121" t="s">
        <v>3120</v>
      </c>
      <c r="L359" s="134" t="s">
        <v>2421</v>
      </c>
      <c r="M359" s="133">
        <v>3</v>
      </c>
      <c r="N359" s="134">
        <v>0</v>
      </c>
      <c r="O359" s="134">
        <v>3</v>
      </c>
      <c r="P359" s="134">
        <v>3</v>
      </c>
      <c r="Q359" s="134">
        <v>7.5</v>
      </c>
      <c r="R359" s="121"/>
      <c r="S359" s="121"/>
      <c r="T359" s="125"/>
      <c r="U359" s="174"/>
      <c r="V359" s="123">
        <v>1</v>
      </c>
      <c r="W359" s="114">
        <v>3</v>
      </c>
      <c r="X359" s="113">
        <f>COUNTIF($B$6:B359,B359)</f>
        <v>10</v>
      </c>
      <c r="Y359" s="113"/>
      <c r="Z359" s="123"/>
      <c r="AA359" s="1"/>
    </row>
    <row r="360" spans="1:27" x14ac:dyDescent="0.25">
      <c r="A360" s="115" t="s">
        <v>4503</v>
      </c>
      <c r="B360" s="116" t="s">
        <v>5087</v>
      </c>
      <c r="C360" s="117" t="s">
        <v>5128</v>
      </c>
      <c r="D360" s="118" t="s">
        <v>2416</v>
      </c>
      <c r="E360" s="118" t="s">
        <v>1738</v>
      </c>
      <c r="F360" s="118">
        <f t="shared" si="12"/>
        <v>5105</v>
      </c>
      <c r="G360" s="118"/>
      <c r="H360" s="119"/>
      <c r="I360" s="120" t="s">
        <v>265</v>
      </c>
      <c r="J360" s="121" t="s">
        <v>266</v>
      </c>
      <c r="K360" s="121" t="s">
        <v>3121</v>
      </c>
      <c r="L360" s="134" t="s">
        <v>2421</v>
      </c>
      <c r="M360" s="133">
        <v>3</v>
      </c>
      <c r="N360" s="134">
        <v>0</v>
      </c>
      <c r="O360" s="134">
        <v>3</v>
      </c>
      <c r="P360" s="134">
        <v>3</v>
      </c>
      <c r="Q360" s="134">
        <v>7.5</v>
      </c>
      <c r="R360" s="121"/>
      <c r="S360" s="121"/>
      <c r="T360" s="125"/>
      <c r="U360" s="174"/>
      <c r="V360" s="123">
        <v>1</v>
      </c>
      <c r="W360" s="114">
        <v>3</v>
      </c>
      <c r="X360" s="113">
        <f>COUNTIF($B$6:B360,B360)</f>
        <v>11</v>
      </c>
      <c r="Y360" s="113"/>
      <c r="Z360" s="123"/>
      <c r="AA360" s="1"/>
    </row>
    <row r="361" spans="1:27" x14ac:dyDescent="0.25">
      <c r="A361" s="115" t="s">
        <v>4503</v>
      </c>
      <c r="B361" s="116" t="s">
        <v>5087</v>
      </c>
      <c r="C361" s="117" t="s">
        <v>5128</v>
      </c>
      <c r="D361" s="118" t="s">
        <v>2416</v>
      </c>
      <c r="E361" s="118" t="s">
        <v>1738</v>
      </c>
      <c r="F361" s="118">
        <f t="shared" si="12"/>
        <v>5106</v>
      </c>
      <c r="G361" s="118"/>
      <c r="H361" s="119"/>
      <c r="I361" s="120" t="s">
        <v>267</v>
      </c>
      <c r="J361" s="121" t="s">
        <v>268</v>
      </c>
      <c r="K361" s="121" t="s">
        <v>3122</v>
      </c>
      <c r="L361" s="134" t="s">
        <v>2421</v>
      </c>
      <c r="M361" s="133">
        <v>3</v>
      </c>
      <c r="N361" s="134">
        <v>0</v>
      </c>
      <c r="O361" s="134">
        <v>3</v>
      </c>
      <c r="P361" s="134">
        <v>3</v>
      </c>
      <c r="Q361" s="134">
        <v>7.5</v>
      </c>
      <c r="R361" s="121"/>
      <c r="S361" s="121"/>
      <c r="T361" s="125"/>
      <c r="U361" s="174"/>
      <c r="V361" s="123">
        <v>1</v>
      </c>
      <c r="W361" s="114">
        <v>3</v>
      </c>
      <c r="X361" s="113">
        <f>COUNTIF($B$6:B361,B361)</f>
        <v>12</v>
      </c>
      <c r="Y361" s="113"/>
      <c r="Z361" s="123"/>
      <c r="AA361" s="1"/>
    </row>
    <row r="362" spans="1:27" x14ac:dyDescent="0.25">
      <c r="A362" s="115" t="s">
        <v>4503</v>
      </c>
      <c r="B362" s="116" t="s">
        <v>5087</v>
      </c>
      <c r="C362" s="117" t="s">
        <v>5128</v>
      </c>
      <c r="D362" s="118" t="s">
        <v>2416</v>
      </c>
      <c r="E362" s="118" t="s">
        <v>1738</v>
      </c>
      <c r="F362" s="118">
        <f t="shared" si="12"/>
        <v>5107</v>
      </c>
      <c r="G362" s="118"/>
      <c r="H362" s="119"/>
      <c r="I362" s="120" t="s">
        <v>269</v>
      </c>
      <c r="J362" s="121" t="s">
        <v>270</v>
      </c>
      <c r="K362" s="121" t="s">
        <v>3123</v>
      </c>
      <c r="L362" s="134" t="s">
        <v>2421</v>
      </c>
      <c r="M362" s="133">
        <v>3</v>
      </c>
      <c r="N362" s="134">
        <v>0</v>
      </c>
      <c r="O362" s="134">
        <v>3</v>
      </c>
      <c r="P362" s="134">
        <v>3</v>
      </c>
      <c r="Q362" s="134">
        <v>7.5</v>
      </c>
      <c r="R362" s="121"/>
      <c r="S362" s="121"/>
      <c r="T362" s="125"/>
      <c r="U362" s="174"/>
      <c r="V362" s="123">
        <v>1</v>
      </c>
      <c r="W362" s="114">
        <v>3</v>
      </c>
      <c r="X362" s="113">
        <f>COUNTIF($B$6:B362,B362)</f>
        <v>13</v>
      </c>
      <c r="Y362" s="113"/>
      <c r="Z362" s="123"/>
      <c r="AA362" s="1"/>
    </row>
    <row r="363" spans="1:27" x14ac:dyDescent="0.25">
      <c r="A363" s="115" t="s">
        <v>4503</v>
      </c>
      <c r="B363" s="116" t="s">
        <v>5087</v>
      </c>
      <c r="C363" s="117" t="s">
        <v>5128</v>
      </c>
      <c r="D363" s="118" t="s">
        <v>2416</v>
      </c>
      <c r="E363" s="118" t="s">
        <v>1738</v>
      </c>
      <c r="F363" s="118">
        <f t="shared" si="12"/>
        <v>5108</v>
      </c>
      <c r="G363" s="118"/>
      <c r="H363" s="119"/>
      <c r="I363" s="120" t="s">
        <v>271</v>
      </c>
      <c r="J363" s="121" t="s">
        <v>272</v>
      </c>
      <c r="K363" s="121" t="s">
        <v>3124</v>
      </c>
      <c r="L363" s="134" t="s">
        <v>2421</v>
      </c>
      <c r="M363" s="133">
        <v>3</v>
      </c>
      <c r="N363" s="134">
        <v>0</v>
      </c>
      <c r="O363" s="134">
        <v>3</v>
      </c>
      <c r="P363" s="134">
        <v>3</v>
      </c>
      <c r="Q363" s="134">
        <v>7.5</v>
      </c>
      <c r="R363" s="121"/>
      <c r="S363" s="121"/>
      <c r="T363" s="125"/>
      <c r="U363" s="174"/>
      <c r="V363" s="123">
        <v>1</v>
      </c>
      <c r="W363" s="114">
        <v>3</v>
      </c>
      <c r="X363" s="113">
        <f>COUNTIF($B$6:B363,B363)</f>
        <v>14</v>
      </c>
      <c r="Y363" s="113"/>
      <c r="Z363" s="123"/>
      <c r="AA363" s="1"/>
    </row>
    <row r="364" spans="1:27" x14ac:dyDescent="0.25">
      <c r="A364" s="115" t="s">
        <v>4503</v>
      </c>
      <c r="B364" s="116" t="s">
        <v>5087</v>
      </c>
      <c r="C364" s="117" t="s">
        <v>5128</v>
      </c>
      <c r="D364" s="118" t="s">
        <v>2416</v>
      </c>
      <c r="E364" s="118" t="s">
        <v>1738</v>
      </c>
      <c r="F364" s="118">
        <f t="shared" si="12"/>
        <v>5109</v>
      </c>
      <c r="G364" s="118"/>
      <c r="H364" s="119"/>
      <c r="I364" s="120" t="s">
        <v>273</v>
      </c>
      <c r="J364" s="121" t="s">
        <v>274</v>
      </c>
      <c r="K364" s="121" t="s">
        <v>3125</v>
      </c>
      <c r="L364" s="134" t="s">
        <v>2421</v>
      </c>
      <c r="M364" s="133">
        <v>3</v>
      </c>
      <c r="N364" s="134">
        <v>0</v>
      </c>
      <c r="O364" s="134">
        <v>3</v>
      </c>
      <c r="P364" s="134">
        <v>3</v>
      </c>
      <c r="Q364" s="134">
        <v>7.5</v>
      </c>
      <c r="R364" s="121"/>
      <c r="S364" s="121"/>
      <c r="T364" s="125"/>
      <c r="U364" s="174"/>
      <c r="V364" s="123">
        <v>1</v>
      </c>
      <c r="W364" s="114">
        <v>3</v>
      </c>
      <c r="X364" s="113">
        <f>COUNTIF($B$6:B364,B364)</f>
        <v>15</v>
      </c>
      <c r="Y364" s="113"/>
      <c r="Z364" s="123"/>
      <c r="AA364" s="1"/>
    </row>
    <row r="365" spans="1:27" x14ac:dyDescent="0.25">
      <c r="A365" s="115" t="s">
        <v>4503</v>
      </c>
      <c r="B365" s="116" t="s">
        <v>5087</v>
      </c>
      <c r="C365" s="117" t="s">
        <v>5128</v>
      </c>
      <c r="D365" s="118" t="s">
        <v>2416</v>
      </c>
      <c r="E365" s="118" t="s">
        <v>1738</v>
      </c>
      <c r="F365" s="118">
        <f t="shared" si="12"/>
        <v>5111</v>
      </c>
      <c r="G365" s="118"/>
      <c r="H365" s="119"/>
      <c r="I365" s="120" t="s">
        <v>275</v>
      </c>
      <c r="J365" s="121" t="s">
        <v>276</v>
      </c>
      <c r="K365" s="121" t="s">
        <v>3126</v>
      </c>
      <c r="L365" s="134" t="s">
        <v>2421</v>
      </c>
      <c r="M365" s="133">
        <v>3</v>
      </c>
      <c r="N365" s="134">
        <v>0</v>
      </c>
      <c r="O365" s="134">
        <v>3</v>
      </c>
      <c r="P365" s="134">
        <v>3</v>
      </c>
      <c r="Q365" s="134">
        <v>7.5</v>
      </c>
      <c r="R365" s="121"/>
      <c r="S365" s="121"/>
      <c r="T365" s="125"/>
      <c r="U365" s="174"/>
      <c r="V365" s="123">
        <v>1</v>
      </c>
      <c r="W365" s="114">
        <v>3</v>
      </c>
      <c r="X365" s="113">
        <f>COUNTIF($B$6:B365,B365)</f>
        <v>16</v>
      </c>
      <c r="Y365" s="113"/>
      <c r="Z365" s="123"/>
      <c r="AA365" s="1"/>
    </row>
    <row r="366" spans="1:27" x14ac:dyDescent="0.25">
      <c r="A366" s="115" t="s">
        <v>4503</v>
      </c>
      <c r="B366" s="116" t="s">
        <v>5087</v>
      </c>
      <c r="C366" s="117" t="s">
        <v>5128</v>
      </c>
      <c r="D366" s="118" t="s">
        <v>2416</v>
      </c>
      <c r="E366" s="118" t="s">
        <v>1738</v>
      </c>
      <c r="F366" s="118">
        <f t="shared" si="12"/>
        <v>5112</v>
      </c>
      <c r="G366" s="118"/>
      <c r="H366" s="119"/>
      <c r="I366" s="120" t="s">
        <v>277</v>
      </c>
      <c r="J366" s="121" t="s">
        <v>278</v>
      </c>
      <c r="K366" s="121" t="s">
        <v>3127</v>
      </c>
      <c r="L366" s="134" t="s">
        <v>2421</v>
      </c>
      <c r="M366" s="133">
        <v>3</v>
      </c>
      <c r="N366" s="134">
        <v>0</v>
      </c>
      <c r="O366" s="134">
        <v>3</v>
      </c>
      <c r="P366" s="134">
        <v>3</v>
      </c>
      <c r="Q366" s="134">
        <v>7.5</v>
      </c>
      <c r="R366" s="121"/>
      <c r="S366" s="121"/>
      <c r="T366" s="125"/>
      <c r="U366" s="174"/>
      <c r="V366" s="123">
        <v>1</v>
      </c>
      <c r="W366" s="114">
        <v>3</v>
      </c>
      <c r="X366" s="113">
        <f>COUNTIF($B$6:B366,B366)</f>
        <v>17</v>
      </c>
      <c r="Y366" s="113"/>
      <c r="Z366" s="123"/>
      <c r="AA366" s="1"/>
    </row>
    <row r="367" spans="1:27" x14ac:dyDescent="0.25">
      <c r="A367" s="115" t="s">
        <v>4503</v>
      </c>
      <c r="B367" s="116" t="s">
        <v>5087</v>
      </c>
      <c r="C367" s="117" t="s">
        <v>5128</v>
      </c>
      <c r="D367" s="118" t="s">
        <v>2416</v>
      </c>
      <c r="E367" s="118" t="s">
        <v>1738</v>
      </c>
      <c r="F367" s="118">
        <f t="shared" si="12"/>
        <v>5113</v>
      </c>
      <c r="G367" s="118"/>
      <c r="H367" s="119"/>
      <c r="I367" s="120" t="s">
        <v>279</v>
      </c>
      <c r="J367" s="121" t="s">
        <v>280</v>
      </c>
      <c r="K367" s="121" t="s">
        <v>3128</v>
      </c>
      <c r="L367" s="134" t="s">
        <v>2421</v>
      </c>
      <c r="M367" s="133">
        <v>3</v>
      </c>
      <c r="N367" s="134">
        <v>0</v>
      </c>
      <c r="O367" s="134">
        <v>3</v>
      </c>
      <c r="P367" s="134">
        <v>3</v>
      </c>
      <c r="Q367" s="134">
        <v>7.5</v>
      </c>
      <c r="R367" s="121"/>
      <c r="S367" s="121"/>
      <c r="T367" s="125"/>
      <c r="U367" s="174"/>
      <c r="V367" s="123">
        <v>1</v>
      </c>
      <c r="W367" s="114">
        <v>3</v>
      </c>
      <c r="X367" s="113">
        <f>COUNTIF($B$6:B367,B367)</f>
        <v>18</v>
      </c>
      <c r="Y367" s="113"/>
      <c r="Z367" s="123"/>
      <c r="AA367" s="1"/>
    </row>
    <row r="368" spans="1:27" x14ac:dyDescent="0.25">
      <c r="A368" s="115" t="s">
        <v>4503</v>
      </c>
      <c r="B368" s="116" t="s">
        <v>5087</v>
      </c>
      <c r="C368" s="117" t="s">
        <v>5128</v>
      </c>
      <c r="D368" s="118" t="s">
        <v>2416</v>
      </c>
      <c r="E368" s="118" t="s">
        <v>1738</v>
      </c>
      <c r="F368" s="118">
        <f t="shared" si="12"/>
        <v>5114</v>
      </c>
      <c r="G368" s="118"/>
      <c r="H368" s="119"/>
      <c r="I368" s="120" t="s">
        <v>281</v>
      </c>
      <c r="J368" s="121" t="s">
        <v>282</v>
      </c>
      <c r="K368" s="121" t="s">
        <v>3129</v>
      </c>
      <c r="L368" s="134" t="s">
        <v>2421</v>
      </c>
      <c r="M368" s="133">
        <v>3</v>
      </c>
      <c r="N368" s="134">
        <v>0</v>
      </c>
      <c r="O368" s="134">
        <v>3</v>
      </c>
      <c r="P368" s="134">
        <v>3</v>
      </c>
      <c r="Q368" s="134">
        <v>7.5</v>
      </c>
      <c r="R368" s="121"/>
      <c r="S368" s="121"/>
      <c r="T368" s="125"/>
      <c r="U368" s="174"/>
      <c r="V368" s="123">
        <v>1</v>
      </c>
      <c r="W368" s="114">
        <v>3</v>
      </c>
      <c r="X368" s="113">
        <f>COUNTIF($B$6:B368,B368)</f>
        <v>19</v>
      </c>
      <c r="Y368" s="113"/>
      <c r="Z368" s="123"/>
      <c r="AA368" s="1"/>
    </row>
    <row r="369" spans="1:27" x14ac:dyDescent="0.25">
      <c r="A369" s="115" t="s">
        <v>4503</v>
      </c>
      <c r="B369" s="116" t="s">
        <v>5087</v>
      </c>
      <c r="C369" s="117" t="s">
        <v>5128</v>
      </c>
      <c r="D369" s="118" t="s">
        <v>2416</v>
      </c>
      <c r="E369" s="118" t="s">
        <v>1738</v>
      </c>
      <c r="F369" s="118">
        <f t="shared" si="12"/>
        <v>5115</v>
      </c>
      <c r="G369" s="118"/>
      <c r="H369" s="119"/>
      <c r="I369" s="120" t="s">
        <v>283</v>
      </c>
      <c r="J369" s="121" t="s">
        <v>284</v>
      </c>
      <c r="K369" s="121" t="s">
        <v>3130</v>
      </c>
      <c r="L369" s="134" t="s">
        <v>2421</v>
      </c>
      <c r="M369" s="133">
        <v>3</v>
      </c>
      <c r="N369" s="134">
        <v>0</v>
      </c>
      <c r="O369" s="134">
        <v>3</v>
      </c>
      <c r="P369" s="134">
        <v>3</v>
      </c>
      <c r="Q369" s="134">
        <v>7.5</v>
      </c>
      <c r="R369" s="121"/>
      <c r="S369" s="121"/>
      <c r="T369" s="125"/>
      <c r="U369" s="174"/>
      <c r="V369" s="123">
        <v>1</v>
      </c>
      <c r="W369" s="114">
        <v>3</v>
      </c>
      <c r="X369" s="113">
        <f>COUNTIF($B$6:B369,B369)</f>
        <v>20</v>
      </c>
      <c r="Y369" s="113"/>
      <c r="Z369" s="123"/>
      <c r="AA369" s="1"/>
    </row>
    <row r="370" spans="1:27" x14ac:dyDescent="0.25">
      <c r="A370" s="115" t="s">
        <v>4503</v>
      </c>
      <c r="B370" s="116" t="s">
        <v>5087</v>
      </c>
      <c r="C370" s="117" t="s">
        <v>5128</v>
      </c>
      <c r="D370" s="118" t="s">
        <v>2416</v>
      </c>
      <c r="E370" s="118" t="s">
        <v>1738</v>
      </c>
      <c r="F370" s="118">
        <f t="shared" si="12"/>
        <v>5116</v>
      </c>
      <c r="G370" s="118"/>
      <c r="H370" s="119"/>
      <c r="I370" s="120" t="s">
        <v>285</v>
      </c>
      <c r="J370" s="121" t="s">
        <v>286</v>
      </c>
      <c r="K370" s="121" t="s">
        <v>3131</v>
      </c>
      <c r="L370" s="134" t="s">
        <v>2421</v>
      </c>
      <c r="M370" s="133">
        <v>3</v>
      </c>
      <c r="N370" s="134">
        <v>0</v>
      </c>
      <c r="O370" s="134">
        <v>3</v>
      </c>
      <c r="P370" s="134">
        <v>3</v>
      </c>
      <c r="Q370" s="134">
        <v>7.5</v>
      </c>
      <c r="R370" s="121"/>
      <c r="S370" s="121"/>
      <c r="T370" s="125"/>
      <c r="U370" s="174"/>
      <c r="V370" s="123">
        <v>1</v>
      </c>
      <c r="W370" s="114">
        <v>3</v>
      </c>
      <c r="X370" s="113">
        <f>COUNTIF($B$6:B370,B370)</f>
        <v>21</v>
      </c>
      <c r="Y370" s="113"/>
      <c r="Z370" s="123"/>
      <c r="AA370" s="1"/>
    </row>
    <row r="371" spans="1:27" x14ac:dyDescent="0.25">
      <c r="A371" s="115" t="s">
        <v>4503</v>
      </c>
      <c r="B371" s="116" t="s">
        <v>5087</v>
      </c>
      <c r="C371" s="117" t="s">
        <v>5128</v>
      </c>
      <c r="D371" s="118" t="s">
        <v>2416</v>
      </c>
      <c r="E371" s="118" t="s">
        <v>1738</v>
      </c>
      <c r="F371" s="118">
        <f t="shared" si="12"/>
        <v>5117</v>
      </c>
      <c r="G371" s="118"/>
      <c r="H371" s="119"/>
      <c r="I371" s="120" t="s">
        <v>287</v>
      </c>
      <c r="J371" s="121" t="s">
        <v>288</v>
      </c>
      <c r="K371" s="121" t="s">
        <v>3132</v>
      </c>
      <c r="L371" s="134" t="s">
        <v>2421</v>
      </c>
      <c r="M371" s="133">
        <v>3</v>
      </c>
      <c r="N371" s="134">
        <v>0</v>
      </c>
      <c r="O371" s="134">
        <v>3</v>
      </c>
      <c r="P371" s="134">
        <v>3</v>
      </c>
      <c r="Q371" s="134">
        <v>7.5</v>
      </c>
      <c r="R371" s="121"/>
      <c r="S371" s="121"/>
      <c r="T371" s="125"/>
      <c r="U371" s="174"/>
      <c r="V371" s="123">
        <v>1</v>
      </c>
      <c r="W371" s="114">
        <v>3</v>
      </c>
      <c r="X371" s="113">
        <f>COUNTIF($B$6:B371,B371)</f>
        <v>22</v>
      </c>
      <c r="Y371" s="113"/>
      <c r="Z371" s="123"/>
      <c r="AA371" s="1"/>
    </row>
    <row r="372" spans="1:27" x14ac:dyDescent="0.25">
      <c r="A372" s="115" t="s">
        <v>4503</v>
      </c>
      <c r="B372" s="116" t="s">
        <v>5087</v>
      </c>
      <c r="C372" s="117" t="s">
        <v>5128</v>
      </c>
      <c r="D372" s="118" t="s">
        <v>2416</v>
      </c>
      <c r="E372" s="118" t="s">
        <v>1738</v>
      </c>
      <c r="F372" s="118">
        <f t="shared" si="12"/>
        <v>5118</v>
      </c>
      <c r="G372" s="118"/>
      <c r="H372" s="119"/>
      <c r="I372" s="120" t="s">
        <v>289</v>
      </c>
      <c r="J372" s="121" t="s">
        <v>290</v>
      </c>
      <c r="K372" s="121" t="s">
        <v>3133</v>
      </c>
      <c r="L372" s="134" t="s">
        <v>2421</v>
      </c>
      <c r="M372" s="133">
        <v>3</v>
      </c>
      <c r="N372" s="134">
        <v>0</v>
      </c>
      <c r="O372" s="134">
        <v>3</v>
      </c>
      <c r="P372" s="134">
        <v>3</v>
      </c>
      <c r="Q372" s="134">
        <v>7.5</v>
      </c>
      <c r="R372" s="121"/>
      <c r="S372" s="121"/>
      <c r="T372" s="125"/>
      <c r="U372" s="174"/>
      <c r="V372" s="123">
        <v>1</v>
      </c>
      <c r="W372" s="114">
        <v>3</v>
      </c>
      <c r="X372" s="113">
        <f>COUNTIF($B$6:B372,B372)</f>
        <v>23</v>
      </c>
      <c r="Y372" s="113"/>
      <c r="Z372" s="123"/>
      <c r="AA372" s="1"/>
    </row>
    <row r="373" spans="1:27" x14ac:dyDescent="0.25">
      <c r="A373" s="115" t="s">
        <v>4503</v>
      </c>
      <c r="B373" s="116" t="s">
        <v>5087</v>
      </c>
      <c r="C373" s="117" t="s">
        <v>5128</v>
      </c>
      <c r="D373" s="118" t="s">
        <v>2416</v>
      </c>
      <c r="E373" s="118" t="s">
        <v>1738</v>
      </c>
      <c r="F373" s="118">
        <f t="shared" si="12"/>
        <v>5119</v>
      </c>
      <c r="G373" s="118"/>
      <c r="H373" s="119"/>
      <c r="I373" s="120" t="s">
        <v>291</v>
      </c>
      <c r="J373" s="121" t="s">
        <v>292</v>
      </c>
      <c r="K373" s="121" t="s">
        <v>3134</v>
      </c>
      <c r="L373" s="134" t="s">
        <v>2421</v>
      </c>
      <c r="M373" s="133">
        <v>3</v>
      </c>
      <c r="N373" s="134">
        <v>0</v>
      </c>
      <c r="O373" s="134">
        <v>3</v>
      </c>
      <c r="P373" s="134">
        <v>3</v>
      </c>
      <c r="Q373" s="134">
        <v>7.5</v>
      </c>
      <c r="R373" s="121"/>
      <c r="S373" s="121"/>
      <c r="T373" s="125"/>
      <c r="U373" s="174"/>
      <c r="V373" s="123">
        <v>1</v>
      </c>
      <c r="W373" s="114">
        <v>3</v>
      </c>
      <c r="X373" s="113">
        <f>COUNTIF($B$6:B373,B373)</f>
        <v>24</v>
      </c>
      <c r="Y373" s="113"/>
      <c r="Z373" s="123"/>
      <c r="AA373" s="1"/>
    </row>
    <row r="374" spans="1:27" x14ac:dyDescent="0.25">
      <c r="A374" s="115" t="s">
        <v>4503</v>
      </c>
      <c r="B374" s="116" t="s">
        <v>5087</v>
      </c>
      <c r="C374" s="117" t="s">
        <v>5128</v>
      </c>
      <c r="D374" s="118" t="s">
        <v>2416</v>
      </c>
      <c r="E374" s="118" t="s">
        <v>1738</v>
      </c>
      <c r="F374" s="118">
        <f t="shared" si="12"/>
        <v>5120</v>
      </c>
      <c r="G374" s="118"/>
      <c r="H374" s="119"/>
      <c r="I374" s="120" t="s">
        <v>293</v>
      </c>
      <c r="J374" s="121" t="s">
        <v>294</v>
      </c>
      <c r="K374" s="121" t="s">
        <v>3135</v>
      </c>
      <c r="L374" s="134" t="s">
        <v>2421</v>
      </c>
      <c r="M374" s="133">
        <v>3</v>
      </c>
      <c r="N374" s="134">
        <v>0</v>
      </c>
      <c r="O374" s="134">
        <v>3</v>
      </c>
      <c r="P374" s="134">
        <v>3</v>
      </c>
      <c r="Q374" s="134">
        <v>7.5</v>
      </c>
      <c r="R374" s="121"/>
      <c r="S374" s="121"/>
      <c r="T374" s="125"/>
      <c r="U374" s="174"/>
      <c r="V374" s="123">
        <v>1</v>
      </c>
      <c r="W374" s="114">
        <v>3</v>
      </c>
      <c r="X374" s="113">
        <f>COUNTIF($B$6:B374,B374)</f>
        <v>25</v>
      </c>
      <c r="Y374" s="113"/>
      <c r="Z374" s="123"/>
      <c r="AA374" s="1"/>
    </row>
    <row r="375" spans="1:27" x14ac:dyDescent="0.25">
      <c r="A375" s="115" t="s">
        <v>4503</v>
      </c>
      <c r="B375" s="116" t="s">
        <v>5087</v>
      </c>
      <c r="C375" s="117" t="s">
        <v>5128</v>
      </c>
      <c r="D375" s="118" t="s">
        <v>2416</v>
      </c>
      <c r="E375" s="118" t="s">
        <v>1738</v>
      </c>
      <c r="F375" s="118">
        <f t="shared" si="12"/>
        <v>5121</v>
      </c>
      <c r="G375" s="118"/>
      <c r="H375" s="119"/>
      <c r="I375" s="120" t="s">
        <v>295</v>
      </c>
      <c r="J375" s="121" t="s">
        <v>296</v>
      </c>
      <c r="K375" s="121" t="s">
        <v>3136</v>
      </c>
      <c r="L375" s="134" t="s">
        <v>2421</v>
      </c>
      <c r="M375" s="133">
        <v>3</v>
      </c>
      <c r="N375" s="134">
        <v>0</v>
      </c>
      <c r="O375" s="134">
        <v>3</v>
      </c>
      <c r="P375" s="134">
        <v>3</v>
      </c>
      <c r="Q375" s="134">
        <v>7.5</v>
      </c>
      <c r="R375" s="121"/>
      <c r="S375" s="121"/>
      <c r="T375" s="125"/>
      <c r="U375" s="174"/>
      <c r="V375" s="123">
        <v>1</v>
      </c>
      <c r="W375" s="114">
        <v>3</v>
      </c>
      <c r="X375" s="113">
        <f>COUNTIF($B$6:B375,B375)</f>
        <v>26</v>
      </c>
      <c r="Y375" s="113"/>
      <c r="Z375" s="123"/>
      <c r="AA375" s="1"/>
    </row>
    <row r="376" spans="1:27" x14ac:dyDescent="0.25">
      <c r="A376" s="115" t="s">
        <v>4503</v>
      </c>
      <c r="B376" s="116" t="s">
        <v>5087</v>
      </c>
      <c r="C376" s="117" t="s">
        <v>5128</v>
      </c>
      <c r="D376" s="118" t="s">
        <v>2416</v>
      </c>
      <c r="E376" s="118" t="s">
        <v>1738</v>
      </c>
      <c r="F376" s="118">
        <f t="shared" si="12"/>
        <v>5122</v>
      </c>
      <c r="G376" s="118"/>
      <c r="H376" s="119"/>
      <c r="I376" s="120" t="s">
        <v>297</v>
      </c>
      <c r="J376" s="121" t="s">
        <v>298</v>
      </c>
      <c r="K376" s="121" t="s">
        <v>3137</v>
      </c>
      <c r="L376" s="134" t="s">
        <v>2421</v>
      </c>
      <c r="M376" s="133">
        <v>3</v>
      </c>
      <c r="N376" s="134">
        <v>0</v>
      </c>
      <c r="O376" s="134">
        <v>3</v>
      </c>
      <c r="P376" s="134">
        <v>3</v>
      </c>
      <c r="Q376" s="134">
        <v>7.5</v>
      </c>
      <c r="R376" s="121"/>
      <c r="S376" s="121"/>
      <c r="T376" s="125"/>
      <c r="U376" s="174"/>
      <c r="V376" s="123">
        <v>1</v>
      </c>
      <c r="W376" s="114">
        <v>3</v>
      </c>
      <c r="X376" s="113">
        <f>COUNTIF($B$6:B376,B376)</f>
        <v>27</v>
      </c>
      <c r="Y376" s="113"/>
      <c r="Z376" s="123"/>
      <c r="AA376" s="1"/>
    </row>
    <row r="377" spans="1:27" x14ac:dyDescent="0.25">
      <c r="A377" s="115" t="s">
        <v>4503</v>
      </c>
      <c r="B377" s="116" t="s">
        <v>5087</v>
      </c>
      <c r="C377" s="117" t="s">
        <v>5128</v>
      </c>
      <c r="D377" s="118" t="s">
        <v>2416</v>
      </c>
      <c r="E377" s="118" t="s">
        <v>1738</v>
      </c>
      <c r="F377" s="118">
        <f t="shared" si="12"/>
        <v>5123</v>
      </c>
      <c r="G377" s="118"/>
      <c r="H377" s="119"/>
      <c r="I377" s="120" t="s">
        <v>299</v>
      </c>
      <c r="J377" s="121" t="s">
        <v>300</v>
      </c>
      <c r="K377" s="121" t="s">
        <v>3138</v>
      </c>
      <c r="L377" s="134" t="s">
        <v>2421</v>
      </c>
      <c r="M377" s="133">
        <v>3</v>
      </c>
      <c r="N377" s="134">
        <v>0</v>
      </c>
      <c r="O377" s="134">
        <v>3</v>
      </c>
      <c r="P377" s="134">
        <v>3</v>
      </c>
      <c r="Q377" s="134">
        <v>7.5</v>
      </c>
      <c r="R377" s="121"/>
      <c r="S377" s="121"/>
      <c r="T377" s="125"/>
      <c r="U377" s="174"/>
      <c r="V377" s="123">
        <v>1</v>
      </c>
      <c r="W377" s="114">
        <v>3</v>
      </c>
      <c r="X377" s="113">
        <f>COUNTIF($B$6:B377,B377)</f>
        <v>28</v>
      </c>
      <c r="Y377" s="113"/>
      <c r="Z377" s="123"/>
      <c r="AA377" s="1"/>
    </row>
    <row r="378" spans="1:27" x14ac:dyDescent="0.25">
      <c r="A378" s="115" t="s">
        <v>4503</v>
      </c>
      <c r="B378" s="116" t="s">
        <v>5087</v>
      </c>
      <c r="C378" s="117" t="s">
        <v>5128</v>
      </c>
      <c r="D378" s="118" t="s">
        <v>2416</v>
      </c>
      <c r="E378" s="118" t="s">
        <v>1738</v>
      </c>
      <c r="F378" s="118">
        <f t="shared" si="12"/>
        <v>5124</v>
      </c>
      <c r="G378" s="118"/>
      <c r="H378" s="119"/>
      <c r="I378" s="120" t="s">
        <v>301</v>
      </c>
      <c r="J378" s="121" t="s">
        <v>302</v>
      </c>
      <c r="K378" s="121" t="s">
        <v>3139</v>
      </c>
      <c r="L378" s="134" t="s">
        <v>2421</v>
      </c>
      <c r="M378" s="133">
        <v>3</v>
      </c>
      <c r="N378" s="134">
        <v>0</v>
      </c>
      <c r="O378" s="134">
        <v>3</v>
      </c>
      <c r="P378" s="134">
        <v>3</v>
      </c>
      <c r="Q378" s="134">
        <v>7.5</v>
      </c>
      <c r="R378" s="121"/>
      <c r="S378" s="121"/>
      <c r="T378" s="125"/>
      <c r="U378" s="174"/>
      <c r="V378" s="123">
        <v>1</v>
      </c>
      <c r="W378" s="114">
        <v>3</v>
      </c>
      <c r="X378" s="113">
        <f>COUNTIF($B$6:B378,B378)</f>
        <v>29</v>
      </c>
      <c r="Y378" s="113"/>
      <c r="Z378" s="123"/>
      <c r="AA378" s="1"/>
    </row>
    <row r="379" spans="1:27" x14ac:dyDescent="0.25">
      <c r="A379" s="115" t="s">
        <v>4503</v>
      </c>
      <c r="B379" s="116" t="s">
        <v>5087</v>
      </c>
      <c r="C379" s="117" t="s">
        <v>5128</v>
      </c>
      <c r="D379" s="118" t="s">
        <v>2416</v>
      </c>
      <c r="E379" s="118" t="s">
        <v>1738</v>
      </c>
      <c r="F379" s="118">
        <f t="shared" si="12"/>
        <v>5125</v>
      </c>
      <c r="G379" s="118"/>
      <c r="H379" s="119"/>
      <c r="I379" s="120" t="s">
        <v>303</v>
      </c>
      <c r="J379" s="121" t="s">
        <v>304</v>
      </c>
      <c r="K379" s="121" t="s">
        <v>3140</v>
      </c>
      <c r="L379" s="134" t="s">
        <v>2421</v>
      </c>
      <c r="M379" s="133">
        <v>3</v>
      </c>
      <c r="N379" s="134">
        <v>0</v>
      </c>
      <c r="O379" s="134">
        <v>3</v>
      </c>
      <c r="P379" s="134">
        <v>3</v>
      </c>
      <c r="Q379" s="134">
        <v>7.5</v>
      </c>
      <c r="R379" s="121"/>
      <c r="S379" s="121"/>
      <c r="T379" s="125"/>
      <c r="U379" s="174"/>
      <c r="V379" s="123">
        <v>1</v>
      </c>
      <c r="W379" s="114">
        <v>3</v>
      </c>
      <c r="X379" s="113">
        <f>COUNTIF($B$6:B379,B379)</f>
        <v>30</v>
      </c>
      <c r="Y379" s="113"/>
      <c r="Z379" s="123"/>
      <c r="AA379" s="1"/>
    </row>
    <row r="380" spans="1:27" x14ac:dyDescent="0.25">
      <c r="A380" s="115" t="s">
        <v>4503</v>
      </c>
      <c r="B380" s="116" t="s">
        <v>5087</v>
      </c>
      <c r="C380" s="117" t="s">
        <v>5128</v>
      </c>
      <c r="D380" s="118" t="s">
        <v>2416</v>
      </c>
      <c r="E380" s="118" t="s">
        <v>1738</v>
      </c>
      <c r="F380" s="118">
        <f t="shared" si="12"/>
        <v>5126</v>
      </c>
      <c r="G380" s="118"/>
      <c r="H380" s="119"/>
      <c r="I380" s="120" t="s">
        <v>305</v>
      </c>
      <c r="J380" s="121" t="s">
        <v>306</v>
      </c>
      <c r="K380" s="121" t="s">
        <v>3141</v>
      </c>
      <c r="L380" s="134" t="s">
        <v>2421</v>
      </c>
      <c r="M380" s="133">
        <v>3</v>
      </c>
      <c r="N380" s="134">
        <v>0</v>
      </c>
      <c r="O380" s="134">
        <v>3</v>
      </c>
      <c r="P380" s="134">
        <v>3</v>
      </c>
      <c r="Q380" s="134">
        <v>7.5</v>
      </c>
      <c r="R380" s="121"/>
      <c r="S380" s="121"/>
      <c r="T380" s="125"/>
      <c r="U380" s="174"/>
      <c r="V380" s="123">
        <v>1</v>
      </c>
      <c r="W380" s="114">
        <v>3</v>
      </c>
      <c r="X380" s="113">
        <f>COUNTIF($B$6:B380,B380)</f>
        <v>31</v>
      </c>
      <c r="Y380" s="113"/>
      <c r="Z380" s="123"/>
      <c r="AA380" s="1"/>
    </row>
    <row r="381" spans="1:27" x14ac:dyDescent="0.25">
      <c r="A381" s="115" t="s">
        <v>4503</v>
      </c>
      <c r="B381" s="116" t="s">
        <v>5087</v>
      </c>
      <c r="C381" s="117" t="s">
        <v>5128</v>
      </c>
      <c r="D381" s="118" t="s">
        <v>2416</v>
      </c>
      <c r="E381" s="118" t="s">
        <v>1738</v>
      </c>
      <c r="F381" s="118">
        <f t="shared" si="12"/>
        <v>5127</v>
      </c>
      <c r="G381" s="118"/>
      <c r="H381" s="119"/>
      <c r="I381" s="120" t="s">
        <v>307</v>
      </c>
      <c r="J381" s="121" t="s">
        <v>308</v>
      </c>
      <c r="K381" s="121" t="s">
        <v>3142</v>
      </c>
      <c r="L381" s="134" t="s">
        <v>2421</v>
      </c>
      <c r="M381" s="133">
        <v>3</v>
      </c>
      <c r="N381" s="134">
        <v>0</v>
      </c>
      <c r="O381" s="134">
        <v>3</v>
      </c>
      <c r="P381" s="134">
        <v>3</v>
      </c>
      <c r="Q381" s="134">
        <v>7.5</v>
      </c>
      <c r="R381" s="121"/>
      <c r="S381" s="121"/>
      <c r="T381" s="125"/>
      <c r="U381" s="174"/>
      <c r="V381" s="123">
        <v>1</v>
      </c>
      <c r="W381" s="114">
        <v>3</v>
      </c>
      <c r="X381" s="113">
        <f>COUNTIF($B$6:B381,B381)</f>
        <v>32</v>
      </c>
      <c r="Y381" s="113"/>
      <c r="Z381" s="123"/>
      <c r="AA381" s="1"/>
    </row>
    <row r="382" spans="1:27" x14ac:dyDescent="0.25">
      <c r="A382" s="115" t="s">
        <v>4503</v>
      </c>
      <c r="B382" s="116" t="s">
        <v>5087</v>
      </c>
      <c r="C382" s="117" t="s">
        <v>5128</v>
      </c>
      <c r="D382" s="118" t="s">
        <v>2416</v>
      </c>
      <c r="E382" s="118" t="s">
        <v>1738</v>
      </c>
      <c r="F382" s="118">
        <f t="shared" si="12"/>
        <v>5128</v>
      </c>
      <c r="G382" s="118"/>
      <c r="H382" s="119"/>
      <c r="I382" s="120" t="s">
        <v>309</v>
      </c>
      <c r="J382" s="121" t="s">
        <v>310</v>
      </c>
      <c r="K382" s="121" t="s">
        <v>3143</v>
      </c>
      <c r="L382" s="134" t="s">
        <v>2421</v>
      </c>
      <c r="M382" s="133">
        <v>3</v>
      </c>
      <c r="N382" s="134">
        <v>0</v>
      </c>
      <c r="O382" s="134">
        <v>3</v>
      </c>
      <c r="P382" s="134">
        <v>3</v>
      </c>
      <c r="Q382" s="134">
        <v>7.5</v>
      </c>
      <c r="R382" s="121"/>
      <c r="S382" s="121"/>
      <c r="T382" s="125"/>
      <c r="U382" s="174"/>
      <c r="V382" s="123">
        <v>1</v>
      </c>
      <c r="W382" s="114">
        <v>3</v>
      </c>
      <c r="X382" s="113">
        <f>COUNTIF($B$6:B382,B382)</f>
        <v>33</v>
      </c>
      <c r="Y382" s="113"/>
      <c r="Z382" s="123"/>
      <c r="AA382" s="1"/>
    </row>
    <row r="383" spans="1:27" x14ac:dyDescent="0.25">
      <c r="A383" s="115" t="s">
        <v>4503</v>
      </c>
      <c r="B383" s="116" t="s">
        <v>5087</v>
      </c>
      <c r="C383" s="117" t="s">
        <v>5128</v>
      </c>
      <c r="D383" s="118" t="s">
        <v>2416</v>
      </c>
      <c r="E383" s="118" t="s">
        <v>1738</v>
      </c>
      <c r="F383" s="118">
        <f t="shared" si="12"/>
        <v>5129</v>
      </c>
      <c r="G383" s="118"/>
      <c r="H383" s="119"/>
      <c r="I383" s="120" t="s">
        <v>311</v>
      </c>
      <c r="J383" s="121" t="s">
        <v>312</v>
      </c>
      <c r="K383" s="121" t="s">
        <v>3144</v>
      </c>
      <c r="L383" s="134" t="s">
        <v>2421</v>
      </c>
      <c r="M383" s="133">
        <v>3</v>
      </c>
      <c r="N383" s="134">
        <v>0</v>
      </c>
      <c r="O383" s="134">
        <v>3</v>
      </c>
      <c r="P383" s="134">
        <v>3</v>
      </c>
      <c r="Q383" s="134">
        <v>7.5</v>
      </c>
      <c r="R383" s="121"/>
      <c r="S383" s="121"/>
      <c r="T383" s="125"/>
      <c r="U383" s="174"/>
      <c r="V383" s="123">
        <v>1</v>
      </c>
      <c r="W383" s="114">
        <v>3</v>
      </c>
      <c r="X383" s="113">
        <f>COUNTIF($B$6:B383,B383)</f>
        <v>34</v>
      </c>
      <c r="Y383" s="113"/>
      <c r="Z383" s="123"/>
      <c r="AA383" s="1"/>
    </row>
    <row r="384" spans="1:27" x14ac:dyDescent="0.25">
      <c r="A384" s="115" t="s">
        <v>4503</v>
      </c>
      <c r="B384" s="116" t="s">
        <v>5087</v>
      </c>
      <c r="C384" s="117" t="s">
        <v>5128</v>
      </c>
      <c r="D384" s="118" t="s">
        <v>2416</v>
      </c>
      <c r="E384" s="118" t="s">
        <v>1738</v>
      </c>
      <c r="F384" s="118">
        <f t="shared" si="12"/>
        <v>5130</v>
      </c>
      <c r="G384" s="118"/>
      <c r="H384" s="119"/>
      <c r="I384" s="120" t="s">
        <v>313</v>
      </c>
      <c r="J384" s="121" t="s">
        <v>314</v>
      </c>
      <c r="K384" s="121" t="s">
        <v>3145</v>
      </c>
      <c r="L384" s="134" t="s">
        <v>2421</v>
      </c>
      <c r="M384" s="133">
        <v>3</v>
      </c>
      <c r="N384" s="134">
        <v>0</v>
      </c>
      <c r="O384" s="134">
        <v>3</v>
      </c>
      <c r="P384" s="134">
        <v>3</v>
      </c>
      <c r="Q384" s="134">
        <v>7.5</v>
      </c>
      <c r="R384" s="121"/>
      <c r="S384" s="121"/>
      <c r="T384" s="125"/>
      <c r="U384" s="174"/>
      <c r="V384" s="123">
        <v>1</v>
      </c>
      <c r="W384" s="114">
        <v>3</v>
      </c>
      <c r="X384" s="113">
        <f>COUNTIF($B$6:B384,B384)</f>
        <v>35</v>
      </c>
      <c r="Y384" s="113"/>
      <c r="Z384" s="123"/>
      <c r="AA384" s="1"/>
    </row>
    <row r="385" spans="1:27" x14ac:dyDescent="0.25">
      <c r="A385" s="115" t="s">
        <v>4503</v>
      </c>
      <c r="B385" s="116" t="s">
        <v>5087</v>
      </c>
      <c r="C385" s="117" t="s">
        <v>5128</v>
      </c>
      <c r="D385" s="118" t="s">
        <v>2416</v>
      </c>
      <c r="E385" s="118" t="s">
        <v>1738</v>
      </c>
      <c r="F385" s="118">
        <f t="shared" si="12"/>
        <v>5131</v>
      </c>
      <c r="G385" s="118"/>
      <c r="H385" s="119"/>
      <c r="I385" s="120" t="s">
        <v>315</v>
      </c>
      <c r="J385" s="121" t="s">
        <v>316</v>
      </c>
      <c r="K385" s="121" t="s">
        <v>3146</v>
      </c>
      <c r="L385" s="134" t="s">
        <v>2421</v>
      </c>
      <c r="M385" s="133">
        <v>3</v>
      </c>
      <c r="N385" s="134">
        <v>0</v>
      </c>
      <c r="O385" s="134">
        <v>3</v>
      </c>
      <c r="P385" s="134">
        <v>3</v>
      </c>
      <c r="Q385" s="134">
        <v>7.5</v>
      </c>
      <c r="R385" s="121"/>
      <c r="S385" s="121"/>
      <c r="T385" s="125"/>
      <c r="U385" s="174"/>
      <c r="V385" s="123">
        <v>1</v>
      </c>
      <c r="W385" s="114">
        <v>3</v>
      </c>
      <c r="X385" s="113">
        <f>COUNTIF($B$6:B385,B385)</f>
        <v>36</v>
      </c>
      <c r="Y385" s="113"/>
      <c r="Z385" s="123"/>
      <c r="AA385" s="1"/>
    </row>
    <row r="386" spans="1:27" x14ac:dyDescent="0.25">
      <c r="A386" s="115" t="s">
        <v>4503</v>
      </c>
      <c r="B386" s="116" t="s">
        <v>5087</v>
      </c>
      <c r="C386" s="117" t="s">
        <v>5128</v>
      </c>
      <c r="D386" s="118" t="s">
        <v>2416</v>
      </c>
      <c r="E386" s="118" t="s">
        <v>1738</v>
      </c>
      <c r="F386" s="118">
        <f t="shared" si="12"/>
        <v>5132</v>
      </c>
      <c r="G386" s="118"/>
      <c r="H386" s="119"/>
      <c r="I386" s="120" t="s">
        <v>317</v>
      </c>
      <c r="J386" s="121" t="s">
        <v>318</v>
      </c>
      <c r="K386" s="121" t="s">
        <v>3147</v>
      </c>
      <c r="L386" s="134" t="s">
        <v>2421</v>
      </c>
      <c r="M386" s="133">
        <v>3</v>
      </c>
      <c r="N386" s="134">
        <v>0</v>
      </c>
      <c r="O386" s="134">
        <v>3</v>
      </c>
      <c r="P386" s="134">
        <v>3</v>
      </c>
      <c r="Q386" s="134">
        <v>7.5</v>
      </c>
      <c r="R386" s="121"/>
      <c r="S386" s="121"/>
      <c r="T386" s="125"/>
      <c r="U386" s="174"/>
      <c r="V386" s="123">
        <v>1</v>
      </c>
      <c r="W386" s="114">
        <v>3</v>
      </c>
      <c r="X386" s="113">
        <f>COUNTIF($B$6:B386,B386)</f>
        <v>37</v>
      </c>
      <c r="Y386" s="113"/>
      <c r="Z386" s="123"/>
      <c r="AA386" s="1"/>
    </row>
    <row r="387" spans="1:27" x14ac:dyDescent="0.25">
      <c r="A387" s="115" t="s">
        <v>4503</v>
      </c>
      <c r="B387" s="116" t="s">
        <v>5087</v>
      </c>
      <c r="C387" s="117" t="s">
        <v>5128</v>
      </c>
      <c r="D387" s="118" t="s">
        <v>2416</v>
      </c>
      <c r="E387" s="118" t="s">
        <v>1738</v>
      </c>
      <c r="F387" s="118">
        <f t="shared" si="12"/>
        <v>5133</v>
      </c>
      <c r="G387" s="118"/>
      <c r="H387" s="119"/>
      <c r="I387" s="120" t="s">
        <v>319</v>
      </c>
      <c r="J387" s="121" t="s">
        <v>320</v>
      </c>
      <c r="K387" s="121" t="s">
        <v>3148</v>
      </c>
      <c r="L387" s="134" t="s">
        <v>2421</v>
      </c>
      <c r="M387" s="133">
        <v>3</v>
      </c>
      <c r="N387" s="134">
        <v>0</v>
      </c>
      <c r="O387" s="134">
        <v>3</v>
      </c>
      <c r="P387" s="134">
        <v>3</v>
      </c>
      <c r="Q387" s="134">
        <v>7.5</v>
      </c>
      <c r="R387" s="121"/>
      <c r="S387" s="121"/>
      <c r="T387" s="125"/>
      <c r="U387" s="174"/>
      <c r="V387" s="123">
        <v>1</v>
      </c>
      <c r="W387" s="114">
        <v>3</v>
      </c>
      <c r="X387" s="113">
        <f>COUNTIF($B$6:B387,B387)</f>
        <v>38</v>
      </c>
      <c r="Y387" s="113"/>
      <c r="Z387" s="123"/>
      <c r="AA387" s="1"/>
    </row>
    <row r="388" spans="1:27" x14ac:dyDescent="0.25">
      <c r="A388" s="115" t="s">
        <v>4503</v>
      </c>
      <c r="B388" s="116" t="s">
        <v>5087</v>
      </c>
      <c r="C388" s="117" t="s">
        <v>5128</v>
      </c>
      <c r="D388" s="118" t="s">
        <v>2416</v>
      </c>
      <c r="E388" s="118" t="s">
        <v>1738</v>
      </c>
      <c r="F388" s="118">
        <f t="shared" si="12"/>
        <v>5134</v>
      </c>
      <c r="G388" s="118"/>
      <c r="H388" s="119"/>
      <c r="I388" s="120" t="s">
        <v>321</v>
      </c>
      <c r="J388" s="121" t="s">
        <v>322</v>
      </c>
      <c r="K388" s="121" t="s">
        <v>3149</v>
      </c>
      <c r="L388" s="134" t="s">
        <v>2421</v>
      </c>
      <c r="M388" s="133">
        <v>3</v>
      </c>
      <c r="N388" s="134">
        <v>0</v>
      </c>
      <c r="O388" s="134">
        <v>3</v>
      </c>
      <c r="P388" s="134">
        <v>3</v>
      </c>
      <c r="Q388" s="134">
        <v>7.5</v>
      </c>
      <c r="R388" s="121"/>
      <c r="S388" s="121"/>
      <c r="T388" s="125"/>
      <c r="U388" s="174"/>
      <c r="V388" s="123">
        <v>1</v>
      </c>
      <c r="W388" s="114">
        <v>3</v>
      </c>
      <c r="X388" s="113">
        <f>COUNTIF($B$6:B388,B388)</f>
        <v>39</v>
      </c>
      <c r="Y388" s="113"/>
      <c r="Z388" s="123"/>
      <c r="AA388" s="1"/>
    </row>
    <row r="389" spans="1:27" x14ac:dyDescent="0.25">
      <c r="A389" s="115" t="s">
        <v>4503</v>
      </c>
      <c r="B389" s="116" t="s">
        <v>5087</v>
      </c>
      <c r="C389" s="117" t="s">
        <v>5128</v>
      </c>
      <c r="D389" s="118" t="s">
        <v>2416</v>
      </c>
      <c r="E389" s="118" t="s">
        <v>1738</v>
      </c>
      <c r="F389" s="118">
        <f t="shared" si="12"/>
        <v>5135</v>
      </c>
      <c r="G389" s="118"/>
      <c r="H389" s="119"/>
      <c r="I389" s="120" t="s">
        <v>323</v>
      </c>
      <c r="J389" s="121" t="s">
        <v>324</v>
      </c>
      <c r="K389" s="121" t="s">
        <v>3150</v>
      </c>
      <c r="L389" s="134" t="s">
        <v>2421</v>
      </c>
      <c r="M389" s="133">
        <v>3</v>
      </c>
      <c r="N389" s="134">
        <v>0</v>
      </c>
      <c r="O389" s="134">
        <v>3</v>
      </c>
      <c r="P389" s="134">
        <v>3</v>
      </c>
      <c r="Q389" s="134">
        <v>7.5</v>
      </c>
      <c r="R389" s="121"/>
      <c r="S389" s="121"/>
      <c r="T389" s="125"/>
      <c r="U389" s="174"/>
      <c r="V389" s="123">
        <v>1</v>
      </c>
      <c r="W389" s="114">
        <v>3</v>
      </c>
      <c r="X389" s="113">
        <f>COUNTIF($B$6:B389,B389)</f>
        <v>40</v>
      </c>
      <c r="Y389" s="113"/>
      <c r="Z389" s="123"/>
      <c r="AA389" s="1"/>
    </row>
    <row r="390" spans="1:27" x14ac:dyDescent="0.25">
      <c r="A390" s="115" t="s">
        <v>4503</v>
      </c>
      <c r="B390" s="116" t="s">
        <v>5087</v>
      </c>
      <c r="C390" s="117" t="s">
        <v>5128</v>
      </c>
      <c r="D390" s="118" t="s">
        <v>2416</v>
      </c>
      <c r="E390" s="118" t="s">
        <v>1738</v>
      </c>
      <c r="F390" s="118">
        <f t="shared" si="12"/>
        <v>5136</v>
      </c>
      <c r="G390" s="118"/>
      <c r="H390" s="119"/>
      <c r="I390" s="120" t="s">
        <v>325</v>
      </c>
      <c r="J390" s="121" t="s">
        <v>326</v>
      </c>
      <c r="K390" s="121" t="s">
        <v>3151</v>
      </c>
      <c r="L390" s="134" t="s">
        <v>2421</v>
      </c>
      <c r="M390" s="133">
        <v>3</v>
      </c>
      <c r="N390" s="134">
        <v>0</v>
      </c>
      <c r="O390" s="134">
        <v>3</v>
      </c>
      <c r="P390" s="134">
        <v>3</v>
      </c>
      <c r="Q390" s="134">
        <v>7.5</v>
      </c>
      <c r="R390" s="121"/>
      <c r="S390" s="121"/>
      <c r="T390" s="125"/>
      <c r="U390" s="174"/>
      <c r="V390" s="123">
        <v>1</v>
      </c>
      <c r="W390" s="114">
        <v>3</v>
      </c>
      <c r="X390" s="113">
        <f>COUNTIF($B$6:B390,B390)</f>
        <v>41</v>
      </c>
      <c r="Y390" s="113"/>
      <c r="Z390" s="123"/>
      <c r="AA390" s="1"/>
    </row>
    <row r="391" spans="1:27" x14ac:dyDescent="0.25">
      <c r="A391" s="115" t="s">
        <v>4503</v>
      </c>
      <c r="B391" s="116" t="s">
        <v>5087</v>
      </c>
      <c r="C391" s="117" t="s">
        <v>5128</v>
      </c>
      <c r="D391" s="118" t="s">
        <v>2416</v>
      </c>
      <c r="E391" s="118" t="s">
        <v>1738</v>
      </c>
      <c r="F391" s="118">
        <v>5137</v>
      </c>
      <c r="G391" s="118"/>
      <c r="H391" s="119"/>
      <c r="I391" s="120" t="s">
        <v>5015</v>
      </c>
      <c r="J391" s="181" t="s">
        <v>5016</v>
      </c>
      <c r="K391" s="181" t="s">
        <v>5017</v>
      </c>
      <c r="L391" s="134" t="s">
        <v>2421</v>
      </c>
      <c r="M391" s="133">
        <v>3</v>
      </c>
      <c r="N391" s="134">
        <v>0</v>
      </c>
      <c r="O391" s="134">
        <v>3</v>
      </c>
      <c r="P391" s="134">
        <v>3</v>
      </c>
      <c r="Q391" s="134">
        <v>7.5</v>
      </c>
      <c r="R391" s="121"/>
      <c r="S391" s="121"/>
      <c r="T391" s="125">
        <v>32</v>
      </c>
      <c r="U391" s="174"/>
      <c r="V391" s="123">
        <v>1</v>
      </c>
      <c r="W391" s="114">
        <v>3</v>
      </c>
      <c r="X391" s="113">
        <f>COUNTIF($B$6:B391,B391)</f>
        <v>42</v>
      </c>
      <c r="Y391" s="113"/>
      <c r="Z391" s="123"/>
      <c r="AA391" s="1"/>
    </row>
    <row r="392" spans="1:27" x14ac:dyDescent="0.25">
      <c r="A392" s="115" t="s">
        <v>4503</v>
      </c>
      <c r="B392" s="116" t="s">
        <v>5087</v>
      </c>
      <c r="C392" s="117" t="s">
        <v>5128</v>
      </c>
      <c r="D392" s="118" t="s">
        <v>2382</v>
      </c>
      <c r="E392" s="118" t="s">
        <v>1738</v>
      </c>
      <c r="F392" s="118">
        <f t="shared" ref="F392:F408" si="13">VALUE(RIGHT(I392,4))</f>
        <v>8000</v>
      </c>
      <c r="G392" s="118"/>
      <c r="H392" s="119"/>
      <c r="I392" s="120" t="s">
        <v>327</v>
      </c>
      <c r="J392" s="121" t="s">
        <v>328</v>
      </c>
      <c r="K392" s="121" t="s">
        <v>3152</v>
      </c>
      <c r="L392" s="134" t="s">
        <v>2382</v>
      </c>
      <c r="M392" s="133">
        <v>4</v>
      </c>
      <c r="N392" s="134">
        <v>0</v>
      </c>
      <c r="O392" s="134">
        <v>0</v>
      </c>
      <c r="P392" s="134">
        <v>4</v>
      </c>
      <c r="Q392" s="134">
        <v>0</v>
      </c>
      <c r="R392" s="121" t="s">
        <v>126</v>
      </c>
      <c r="S392" s="121" t="s">
        <v>329</v>
      </c>
      <c r="T392" s="125"/>
      <c r="U392" s="174"/>
      <c r="V392" s="123">
        <v>1</v>
      </c>
      <c r="W392" s="114">
        <v>3</v>
      </c>
      <c r="X392" s="113">
        <f>COUNTIF($B$6:B392,B392)</f>
        <v>43</v>
      </c>
      <c r="Y392" s="113"/>
      <c r="Z392" s="123"/>
      <c r="AA392" s="1"/>
    </row>
    <row r="393" spans="1:27" x14ac:dyDescent="0.25">
      <c r="A393" s="115" t="s">
        <v>4503</v>
      </c>
      <c r="B393" s="116" t="s">
        <v>5087</v>
      </c>
      <c r="C393" s="117" t="s">
        <v>5128</v>
      </c>
      <c r="D393" s="118" t="s">
        <v>2382</v>
      </c>
      <c r="E393" s="118" t="s">
        <v>1738</v>
      </c>
      <c r="F393" s="118">
        <f t="shared" si="13"/>
        <v>8001</v>
      </c>
      <c r="G393" s="118"/>
      <c r="H393" s="119"/>
      <c r="I393" s="120" t="s">
        <v>330</v>
      </c>
      <c r="J393" s="121" t="s">
        <v>331</v>
      </c>
      <c r="K393" s="121" t="s">
        <v>3153</v>
      </c>
      <c r="L393" s="134" t="s">
        <v>2382</v>
      </c>
      <c r="M393" s="133">
        <v>4</v>
      </c>
      <c r="N393" s="134">
        <v>0</v>
      </c>
      <c r="O393" s="134">
        <v>0</v>
      </c>
      <c r="P393" s="134">
        <v>4</v>
      </c>
      <c r="Q393" s="134">
        <v>0</v>
      </c>
      <c r="R393" s="121" t="s">
        <v>126</v>
      </c>
      <c r="S393" s="121" t="s">
        <v>329</v>
      </c>
      <c r="T393" s="125"/>
      <c r="U393" s="174"/>
      <c r="V393" s="123">
        <v>1</v>
      </c>
      <c r="W393" s="114">
        <v>3</v>
      </c>
      <c r="X393" s="113">
        <f>COUNTIF($B$6:B393,B393)</f>
        <v>44</v>
      </c>
      <c r="Y393" s="113"/>
      <c r="Z393" s="123"/>
      <c r="AA393" s="1"/>
    </row>
    <row r="394" spans="1:27" x14ac:dyDescent="0.25">
      <c r="A394" s="115" t="s">
        <v>4503</v>
      </c>
      <c r="B394" s="116" t="s">
        <v>5087</v>
      </c>
      <c r="C394" s="117" t="s">
        <v>5128</v>
      </c>
      <c r="D394" s="118" t="s">
        <v>2382</v>
      </c>
      <c r="E394" s="118" t="s">
        <v>1738</v>
      </c>
      <c r="F394" s="118">
        <f t="shared" si="13"/>
        <v>8002</v>
      </c>
      <c r="G394" s="118"/>
      <c r="H394" s="119"/>
      <c r="I394" s="120" t="s">
        <v>332</v>
      </c>
      <c r="J394" s="121" t="s">
        <v>333</v>
      </c>
      <c r="K394" s="121" t="s">
        <v>3154</v>
      </c>
      <c r="L394" s="134" t="s">
        <v>2382</v>
      </c>
      <c r="M394" s="133">
        <v>4</v>
      </c>
      <c r="N394" s="134">
        <v>0</v>
      </c>
      <c r="O394" s="134">
        <v>0</v>
      </c>
      <c r="P394" s="134">
        <v>4</v>
      </c>
      <c r="Q394" s="134">
        <v>0</v>
      </c>
      <c r="R394" s="121" t="s">
        <v>126</v>
      </c>
      <c r="S394" s="121" t="s">
        <v>334</v>
      </c>
      <c r="T394" s="125"/>
      <c r="U394" s="174"/>
      <c r="V394" s="123">
        <v>1</v>
      </c>
      <c r="W394" s="114">
        <v>3</v>
      </c>
      <c r="X394" s="113">
        <f>COUNTIF($B$6:B394,B394)</f>
        <v>45</v>
      </c>
      <c r="Y394" s="113"/>
      <c r="Z394" s="123"/>
      <c r="AA394" s="1"/>
    </row>
    <row r="395" spans="1:27" x14ac:dyDescent="0.25">
      <c r="A395" s="115" t="s">
        <v>4503</v>
      </c>
      <c r="B395" s="116" t="s">
        <v>5087</v>
      </c>
      <c r="C395" s="117" t="s">
        <v>5128</v>
      </c>
      <c r="D395" s="118" t="s">
        <v>2382</v>
      </c>
      <c r="E395" s="118" t="s">
        <v>1738</v>
      </c>
      <c r="F395" s="118">
        <f t="shared" si="13"/>
        <v>8003</v>
      </c>
      <c r="G395" s="118"/>
      <c r="H395" s="119"/>
      <c r="I395" s="120" t="s">
        <v>335</v>
      </c>
      <c r="J395" s="121" t="s">
        <v>336</v>
      </c>
      <c r="K395" s="121" t="s">
        <v>3155</v>
      </c>
      <c r="L395" s="134" t="s">
        <v>2382</v>
      </c>
      <c r="M395" s="133">
        <v>4</v>
      </c>
      <c r="N395" s="134">
        <v>0</v>
      </c>
      <c r="O395" s="134">
        <v>0</v>
      </c>
      <c r="P395" s="134">
        <v>4</v>
      </c>
      <c r="Q395" s="134">
        <v>0</v>
      </c>
      <c r="R395" s="121" t="s">
        <v>126</v>
      </c>
      <c r="S395" s="121" t="s">
        <v>334</v>
      </c>
      <c r="T395" s="125"/>
      <c r="U395" s="174"/>
      <c r="V395" s="123">
        <v>1</v>
      </c>
      <c r="W395" s="114">
        <v>3</v>
      </c>
      <c r="X395" s="113">
        <f>COUNTIF($B$6:B395,B395)</f>
        <v>46</v>
      </c>
      <c r="Y395" s="113"/>
      <c r="Z395" s="123"/>
      <c r="AA395" s="1"/>
    </row>
    <row r="396" spans="1:27" x14ac:dyDescent="0.25">
      <c r="A396" s="115" t="s">
        <v>4503</v>
      </c>
      <c r="B396" s="116" t="s">
        <v>5087</v>
      </c>
      <c r="C396" s="117" t="s">
        <v>5128</v>
      </c>
      <c r="D396" s="118" t="s">
        <v>2382</v>
      </c>
      <c r="E396" s="118" t="s">
        <v>1738</v>
      </c>
      <c r="F396" s="118">
        <f t="shared" si="13"/>
        <v>8004</v>
      </c>
      <c r="G396" s="118"/>
      <c r="H396" s="119"/>
      <c r="I396" s="120" t="s">
        <v>337</v>
      </c>
      <c r="J396" s="121" t="s">
        <v>338</v>
      </c>
      <c r="K396" s="121" t="s">
        <v>3156</v>
      </c>
      <c r="L396" s="134" t="s">
        <v>2382</v>
      </c>
      <c r="M396" s="133">
        <v>4</v>
      </c>
      <c r="N396" s="134">
        <v>0</v>
      </c>
      <c r="O396" s="134">
        <v>0</v>
      </c>
      <c r="P396" s="134">
        <v>4</v>
      </c>
      <c r="Q396" s="134">
        <v>0</v>
      </c>
      <c r="R396" s="121" t="s">
        <v>126</v>
      </c>
      <c r="S396" s="121" t="s">
        <v>339</v>
      </c>
      <c r="T396" s="125"/>
      <c r="U396" s="174"/>
      <c r="V396" s="123">
        <v>1</v>
      </c>
      <c r="W396" s="114">
        <v>3</v>
      </c>
      <c r="X396" s="113">
        <f>COUNTIF($B$6:B396,B396)</f>
        <v>47</v>
      </c>
      <c r="Y396" s="113"/>
      <c r="Z396" s="123"/>
      <c r="AA396" s="1"/>
    </row>
    <row r="397" spans="1:27" x14ac:dyDescent="0.25">
      <c r="A397" s="115" t="s">
        <v>4503</v>
      </c>
      <c r="B397" s="116" t="s">
        <v>5087</v>
      </c>
      <c r="C397" s="117" t="s">
        <v>5128</v>
      </c>
      <c r="D397" s="118" t="s">
        <v>2382</v>
      </c>
      <c r="E397" s="118" t="s">
        <v>1738</v>
      </c>
      <c r="F397" s="118">
        <f t="shared" si="13"/>
        <v>8005</v>
      </c>
      <c r="G397" s="118"/>
      <c r="H397" s="119"/>
      <c r="I397" s="120" t="s">
        <v>340</v>
      </c>
      <c r="J397" s="121" t="s">
        <v>341</v>
      </c>
      <c r="K397" s="121" t="s">
        <v>3157</v>
      </c>
      <c r="L397" s="134" t="s">
        <v>2382</v>
      </c>
      <c r="M397" s="133">
        <v>4</v>
      </c>
      <c r="N397" s="134">
        <v>0</v>
      </c>
      <c r="O397" s="134">
        <v>0</v>
      </c>
      <c r="P397" s="134">
        <v>4</v>
      </c>
      <c r="Q397" s="134">
        <v>0</v>
      </c>
      <c r="R397" s="121" t="s">
        <v>126</v>
      </c>
      <c r="S397" s="121" t="s">
        <v>339</v>
      </c>
      <c r="T397" s="125"/>
      <c r="U397" s="174"/>
      <c r="V397" s="123">
        <v>1</v>
      </c>
      <c r="W397" s="114">
        <v>3</v>
      </c>
      <c r="X397" s="113">
        <f>COUNTIF($B$6:B397,B397)</f>
        <v>48</v>
      </c>
      <c r="Y397" s="113"/>
      <c r="Z397" s="123"/>
      <c r="AA397" s="1"/>
    </row>
    <row r="398" spans="1:27" x14ac:dyDescent="0.25">
      <c r="A398" s="115" t="s">
        <v>4503</v>
      </c>
      <c r="B398" s="116" t="s">
        <v>5087</v>
      </c>
      <c r="C398" s="117" t="s">
        <v>5128</v>
      </c>
      <c r="D398" s="118" t="s">
        <v>2382</v>
      </c>
      <c r="E398" s="118" t="s">
        <v>1738</v>
      </c>
      <c r="F398" s="118">
        <f t="shared" si="13"/>
        <v>8006</v>
      </c>
      <c r="G398" s="118"/>
      <c r="H398" s="119"/>
      <c r="I398" s="120" t="s">
        <v>342</v>
      </c>
      <c r="J398" s="143" t="s">
        <v>343</v>
      </c>
      <c r="K398" s="143" t="s">
        <v>3158</v>
      </c>
      <c r="L398" s="134" t="s">
        <v>2382</v>
      </c>
      <c r="M398" s="133">
        <v>4</v>
      </c>
      <c r="N398" s="134">
        <v>0</v>
      </c>
      <c r="O398" s="134">
        <v>0</v>
      </c>
      <c r="P398" s="134">
        <v>4</v>
      </c>
      <c r="Q398" s="134">
        <v>0</v>
      </c>
      <c r="R398" s="121" t="s">
        <v>83</v>
      </c>
      <c r="S398" s="121" t="s">
        <v>344</v>
      </c>
      <c r="T398" s="125"/>
      <c r="U398" s="174"/>
      <c r="V398" s="123">
        <v>1</v>
      </c>
      <c r="W398" s="114">
        <v>3</v>
      </c>
      <c r="X398" s="113">
        <f>COUNTIF($B$6:B398,B398)</f>
        <v>49</v>
      </c>
      <c r="Y398" s="113"/>
      <c r="Z398" s="123"/>
      <c r="AA398" s="1"/>
    </row>
    <row r="399" spans="1:27" x14ac:dyDescent="0.25">
      <c r="A399" s="115" t="s">
        <v>4503</v>
      </c>
      <c r="B399" s="116" t="s">
        <v>5087</v>
      </c>
      <c r="C399" s="117" t="s">
        <v>5128</v>
      </c>
      <c r="D399" s="118" t="s">
        <v>2382</v>
      </c>
      <c r="E399" s="118" t="s">
        <v>1738</v>
      </c>
      <c r="F399" s="118">
        <f t="shared" si="13"/>
        <v>8007</v>
      </c>
      <c r="G399" s="118"/>
      <c r="H399" s="119"/>
      <c r="I399" s="120" t="s">
        <v>345</v>
      </c>
      <c r="J399" s="143" t="s">
        <v>346</v>
      </c>
      <c r="K399" s="143" t="s">
        <v>3159</v>
      </c>
      <c r="L399" s="134" t="s">
        <v>2382</v>
      </c>
      <c r="M399" s="133">
        <v>4</v>
      </c>
      <c r="N399" s="134">
        <v>0</v>
      </c>
      <c r="O399" s="134">
        <v>0</v>
      </c>
      <c r="P399" s="134">
        <v>4</v>
      </c>
      <c r="Q399" s="134">
        <v>0</v>
      </c>
      <c r="R399" s="121" t="s">
        <v>83</v>
      </c>
      <c r="S399" s="121" t="s">
        <v>344</v>
      </c>
      <c r="T399" s="125"/>
      <c r="U399" s="174"/>
      <c r="V399" s="123">
        <v>1</v>
      </c>
      <c r="W399" s="114">
        <v>3</v>
      </c>
      <c r="X399" s="113">
        <f>COUNTIF($B$6:B399,B399)</f>
        <v>50</v>
      </c>
      <c r="Y399" s="113"/>
      <c r="Z399" s="123"/>
      <c r="AA399" s="1"/>
    </row>
    <row r="400" spans="1:27" x14ac:dyDescent="0.25">
      <c r="A400" s="115" t="s">
        <v>4503</v>
      </c>
      <c r="B400" s="116" t="s">
        <v>5087</v>
      </c>
      <c r="C400" s="117" t="s">
        <v>5128</v>
      </c>
      <c r="D400" s="118" t="s">
        <v>2382</v>
      </c>
      <c r="E400" s="118" t="s">
        <v>1738</v>
      </c>
      <c r="F400" s="118">
        <f t="shared" si="13"/>
        <v>8008</v>
      </c>
      <c r="G400" s="118"/>
      <c r="H400" s="119"/>
      <c r="I400" s="120" t="s">
        <v>347</v>
      </c>
      <c r="J400" s="143" t="s">
        <v>348</v>
      </c>
      <c r="K400" s="143" t="s">
        <v>3160</v>
      </c>
      <c r="L400" s="134" t="s">
        <v>2382</v>
      </c>
      <c r="M400" s="133">
        <v>4</v>
      </c>
      <c r="N400" s="134">
        <v>0</v>
      </c>
      <c r="O400" s="134">
        <v>0</v>
      </c>
      <c r="P400" s="134">
        <v>4</v>
      </c>
      <c r="Q400" s="134">
        <v>0</v>
      </c>
      <c r="R400" s="121" t="s">
        <v>83</v>
      </c>
      <c r="S400" s="121" t="s">
        <v>5014</v>
      </c>
      <c r="T400" s="125">
        <v>32</v>
      </c>
      <c r="U400" s="174"/>
      <c r="V400" s="123">
        <v>1</v>
      </c>
      <c r="W400" s="114">
        <v>3</v>
      </c>
      <c r="X400" s="113">
        <f>COUNTIF($B$6:B400,B400)</f>
        <v>51</v>
      </c>
      <c r="Y400" s="113"/>
      <c r="Z400" s="123"/>
      <c r="AA400" s="1"/>
    </row>
    <row r="401" spans="1:27" x14ac:dyDescent="0.25">
      <c r="A401" s="115" t="s">
        <v>4503</v>
      </c>
      <c r="B401" s="116" t="s">
        <v>5087</v>
      </c>
      <c r="C401" s="117" t="s">
        <v>5128</v>
      </c>
      <c r="D401" s="118" t="s">
        <v>2382</v>
      </c>
      <c r="E401" s="118" t="s">
        <v>1738</v>
      </c>
      <c r="F401" s="118">
        <f t="shared" si="13"/>
        <v>8009</v>
      </c>
      <c r="G401" s="118"/>
      <c r="H401" s="119"/>
      <c r="I401" s="120" t="s">
        <v>349</v>
      </c>
      <c r="J401" s="143" t="s">
        <v>350</v>
      </c>
      <c r="K401" s="143" t="s">
        <v>3161</v>
      </c>
      <c r="L401" s="134" t="s">
        <v>2382</v>
      </c>
      <c r="M401" s="133">
        <v>4</v>
      </c>
      <c r="N401" s="134">
        <v>0</v>
      </c>
      <c r="O401" s="134">
        <v>0</v>
      </c>
      <c r="P401" s="134">
        <v>4</v>
      </c>
      <c r="Q401" s="134">
        <v>0</v>
      </c>
      <c r="R401" s="121" t="s">
        <v>83</v>
      </c>
      <c r="S401" s="121" t="s">
        <v>5014</v>
      </c>
      <c r="T401" s="125">
        <v>32</v>
      </c>
      <c r="U401" s="174"/>
      <c r="V401" s="123">
        <v>1</v>
      </c>
      <c r="W401" s="114">
        <v>3</v>
      </c>
      <c r="X401" s="113">
        <f>COUNTIF($B$6:B401,B401)</f>
        <v>52</v>
      </c>
      <c r="Y401" s="113"/>
      <c r="Z401" s="123"/>
      <c r="AA401" s="1"/>
    </row>
    <row r="402" spans="1:27" x14ac:dyDescent="0.25">
      <c r="A402" s="115" t="s">
        <v>4503</v>
      </c>
      <c r="B402" s="116" t="s">
        <v>5087</v>
      </c>
      <c r="C402" s="117" t="s">
        <v>5128</v>
      </c>
      <c r="D402" s="118" t="s">
        <v>2382</v>
      </c>
      <c r="E402" s="118" t="s">
        <v>1738</v>
      </c>
      <c r="F402" s="118">
        <f t="shared" si="13"/>
        <v>8010</v>
      </c>
      <c r="G402" s="118"/>
      <c r="H402" s="119"/>
      <c r="I402" s="120" t="s">
        <v>351</v>
      </c>
      <c r="J402" s="121" t="s">
        <v>352</v>
      </c>
      <c r="K402" s="121" t="s">
        <v>3162</v>
      </c>
      <c r="L402" s="134" t="s">
        <v>2382</v>
      </c>
      <c r="M402" s="133">
        <v>4</v>
      </c>
      <c r="N402" s="134">
        <v>0</v>
      </c>
      <c r="O402" s="134">
        <v>0</v>
      </c>
      <c r="P402" s="134">
        <v>4</v>
      </c>
      <c r="Q402" s="134">
        <v>0</v>
      </c>
      <c r="R402" s="121" t="s">
        <v>63</v>
      </c>
      <c r="S402" s="121" t="s">
        <v>353</v>
      </c>
      <c r="T402" s="125"/>
      <c r="U402" s="174"/>
      <c r="V402" s="123">
        <v>1</v>
      </c>
      <c r="W402" s="114">
        <v>3</v>
      </c>
      <c r="X402" s="113">
        <f>COUNTIF($B$6:B402,B402)</f>
        <v>53</v>
      </c>
      <c r="Y402" s="113"/>
      <c r="Z402" s="123"/>
      <c r="AA402" s="1"/>
    </row>
    <row r="403" spans="1:27" x14ac:dyDescent="0.25">
      <c r="A403" s="115" t="s">
        <v>4503</v>
      </c>
      <c r="B403" s="116" t="s">
        <v>5087</v>
      </c>
      <c r="C403" s="117" t="s">
        <v>5128</v>
      </c>
      <c r="D403" s="118" t="s">
        <v>2382</v>
      </c>
      <c r="E403" s="118" t="s">
        <v>1738</v>
      </c>
      <c r="F403" s="118">
        <f t="shared" si="13"/>
        <v>8011</v>
      </c>
      <c r="G403" s="118"/>
      <c r="H403" s="119"/>
      <c r="I403" s="120" t="s">
        <v>354</v>
      </c>
      <c r="J403" s="121" t="s">
        <v>355</v>
      </c>
      <c r="K403" s="121" t="s">
        <v>3163</v>
      </c>
      <c r="L403" s="134" t="s">
        <v>2382</v>
      </c>
      <c r="M403" s="133">
        <v>4</v>
      </c>
      <c r="N403" s="134">
        <v>0</v>
      </c>
      <c r="O403" s="134">
        <v>0</v>
      </c>
      <c r="P403" s="134">
        <v>4</v>
      </c>
      <c r="Q403" s="134">
        <v>0</v>
      </c>
      <c r="R403" s="121" t="s">
        <v>63</v>
      </c>
      <c r="S403" s="121" t="s">
        <v>353</v>
      </c>
      <c r="T403" s="125"/>
      <c r="U403" s="174"/>
      <c r="V403" s="123">
        <v>1</v>
      </c>
      <c r="W403" s="114">
        <v>3</v>
      </c>
      <c r="X403" s="113">
        <f>COUNTIF($B$6:B403,B403)</f>
        <v>54</v>
      </c>
      <c r="Y403" s="113"/>
      <c r="Z403" s="123"/>
      <c r="AA403" s="1"/>
    </row>
    <row r="404" spans="1:27" x14ac:dyDescent="0.25">
      <c r="A404" s="115" t="s">
        <v>4503</v>
      </c>
      <c r="B404" s="116" t="s">
        <v>5087</v>
      </c>
      <c r="C404" s="117" t="s">
        <v>5128</v>
      </c>
      <c r="D404" s="118" t="s">
        <v>2382</v>
      </c>
      <c r="E404" s="118" t="s">
        <v>1738</v>
      </c>
      <c r="F404" s="118">
        <f t="shared" si="13"/>
        <v>8012</v>
      </c>
      <c r="G404" s="118"/>
      <c r="H404" s="119"/>
      <c r="I404" s="120" t="s">
        <v>356</v>
      </c>
      <c r="J404" s="121" t="s">
        <v>357</v>
      </c>
      <c r="K404" s="121" t="s">
        <v>3164</v>
      </c>
      <c r="L404" s="134" t="s">
        <v>2382</v>
      </c>
      <c r="M404" s="133">
        <v>4</v>
      </c>
      <c r="N404" s="134">
        <v>0</v>
      </c>
      <c r="O404" s="134">
        <v>0</v>
      </c>
      <c r="P404" s="134">
        <v>4</v>
      </c>
      <c r="Q404" s="134">
        <v>0</v>
      </c>
      <c r="R404" s="121" t="s">
        <v>83</v>
      </c>
      <c r="S404" s="121" t="s">
        <v>358</v>
      </c>
      <c r="T404" s="125"/>
      <c r="U404" s="174"/>
      <c r="V404" s="123">
        <v>1</v>
      </c>
      <c r="W404" s="114">
        <v>3</v>
      </c>
      <c r="X404" s="113">
        <f>COUNTIF($B$6:B404,B404)</f>
        <v>55</v>
      </c>
      <c r="Y404" s="113"/>
      <c r="Z404" s="123"/>
      <c r="AA404" s="1"/>
    </row>
    <row r="405" spans="1:27" x14ac:dyDescent="0.25">
      <c r="A405" s="115" t="s">
        <v>4503</v>
      </c>
      <c r="B405" s="116" t="s">
        <v>5087</v>
      </c>
      <c r="C405" s="117" t="s">
        <v>5128</v>
      </c>
      <c r="D405" s="118" t="s">
        <v>2382</v>
      </c>
      <c r="E405" s="118" t="s">
        <v>1738</v>
      </c>
      <c r="F405" s="118">
        <f t="shared" si="13"/>
        <v>8013</v>
      </c>
      <c r="G405" s="118"/>
      <c r="H405" s="119"/>
      <c r="I405" s="120" t="s">
        <v>359</v>
      </c>
      <c r="J405" s="121" t="s">
        <v>360</v>
      </c>
      <c r="K405" s="121" t="s">
        <v>3165</v>
      </c>
      <c r="L405" s="134" t="s">
        <v>2382</v>
      </c>
      <c r="M405" s="133">
        <v>4</v>
      </c>
      <c r="N405" s="134">
        <v>0</v>
      </c>
      <c r="O405" s="134">
        <v>0</v>
      </c>
      <c r="P405" s="134">
        <v>4</v>
      </c>
      <c r="Q405" s="134">
        <v>0</v>
      </c>
      <c r="R405" s="121" t="s">
        <v>83</v>
      </c>
      <c r="S405" s="121" t="s">
        <v>358</v>
      </c>
      <c r="T405" s="125"/>
      <c r="U405" s="174"/>
      <c r="V405" s="123">
        <v>1</v>
      </c>
      <c r="W405" s="114">
        <v>3</v>
      </c>
      <c r="X405" s="113">
        <f>COUNTIF($B$6:B405,B405)</f>
        <v>56</v>
      </c>
      <c r="Y405" s="113"/>
      <c r="Z405" s="123"/>
      <c r="AA405" s="1"/>
    </row>
    <row r="406" spans="1:27" x14ac:dyDescent="0.25">
      <c r="A406" s="115" t="s">
        <v>4503</v>
      </c>
      <c r="B406" s="116" t="s">
        <v>5087</v>
      </c>
      <c r="C406" s="117" t="s">
        <v>5128</v>
      </c>
      <c r="D406" s="118" t="s">
        <v>2382</v>
      </c>
      <c r="E406" s="118" t="s">
        <v>1738</v>
      </c>
      <c r="F406" s="118">
        <f t="shared" si="13"/>
        <v>8014</v>
      </c>
      <c r="G406" s="118"/>
      <c r="H406" s="119"/>
      <c r="I406" s="120" t="s">
        <v>361</v>
      </c>
      <c r="J406" s="121" t="s">
        <v>362</v>
      </c>
      <c r="K406" s="121" t="s">
        <v>3166</v>
      </c>
      <c r="L406" s="134" t="s">
        <v>2382</v>
      </c>
      <c r="M406" s="133">
        <v>4</v>
      </c>
      <c r="N406" s="134">
        <v>0</v>
      </c>
      <c r="O406" s="134">
        <v>0</v>
      </c>
      <c r="P406" s="134">
        <v>4</v>
      </c>
      <c r="Q406" s="134">
        <v>0</v>
      </c>
      <c r="R406" s="121" t="s">
        <v>83</v>
      </c>
      <c r="S406" s="121" t="s">
        <v>363</v>
      </c>
      <c r="T406" s="125"/>
      <c r="U406" s="174"/>
      <c r="V406" s="123">
        <v>1</v>
      </c>
      <c r="W406" s="114">
        <v>3</v>
      </c>
      <c r="X406" s="113">
        <f>COUNTIF($B$6:B406,B406)</f>
        <v>57</v>
      </c>
      <c r="Y406" s="113"/>
      <c r="Z406" s="123"/>
      <c r="AA406" s="1"/>
    </row>
    <row r="407" spans="1:27" x14ac:dyDescent="0.25">
      <c r="A407" s="115" t="s">
        <v>4503</v>
      </c>
      <c r="B407" s="116" t="s">
        <v>5087</v>
      </c>
      <c r="C407" s="117" t="s">
        <v>5128</v>
      </c>
      <c r="D407" s="118" t="s">
        <v>2382</v>
      </c>
      <c r="E407" s="118" t="s">
        <v>1738</v>
      </c>
      <c r="F407" s="118">
        <f t="shared" si="13"/>
        <v>8015</v>
      </c>
      <c r="G407" s="118"/>
      <c r="H407" s="119"/>
      <c r="I407" s="120" t="s">
        <v>364</v>
      </c>
      <c r="J407" s="121" t="s">
        <v>365</v>
      </c>
      <c r="K407" s="121" t="s">
        <v>3167</v>
      </c>
      <c r="L407" s="134" t="s">
        <v>2382</v>
      </c>
      <c r="M407" s="133">
        <v>4</v>
      </c>
      <c r="N407" s="134">
        <v>0</v>
      </c>
      <c r="O407" s="134">
        <v>0</v>
      </c>
      <c r="P407" s="134">
        <v>4</v>
      </c>
      <c r="Q407" s="134">
        <v>0</v>
      </c>
      <c r="R407" s="121" t="s">
        <v>83</v>
      </c>
      <c r="S407" s="121" t="s">
        <v>363</v>
      </c>
      <c r="T407" s="125"/>
      <c r="U407" s="174"/>
      <c r="V407" s="123">
        <v>1</v>
      </c>
      <c r="W407" s="114">
        <v>3</v>
      </c>
      <c r="X407" s="113">
        <f>COUNTIF($B$6:B407,B407)</f>
        <v>58</v>
      </c>
      <c r="Y407" s="113"/>
      <c r="Z407" s="123"/>
      <c r="AA407" s="1"/>
    </row>
    <row r="408" spans="1:27" x14ac:dyDescent="0.25">
      <c r="A408" s="115" t="s">
        <v>4503</v>
      </c>
      <c r="B408" s="116" t="s">
        <v>5087</v>
      </c>
      <c r="C408" s="117" t="s">
        <v>5128</v>
      </c>
      <c r="D408" s="118" t="s">
        <v>2382</v>
      </c>
      <c r="E408" s="118" t="s">
        <v>1738</v>
      </c>
      <c r="F408" s="118">
        <f t="shared" si="13"/>
        <v>8016</v>
      </c>
      <c r="G408" s="118"/>
      <c r="H408" s="119"/>
      <c r="I408" s="120" t="s">
        <v>366</v>
      </c>
      <c r="J408" s="127" t="s">
        <v>367</v>
      </c>
      <c r="K408" s="127" t="s">
        <v>3168</v>
      </c>
      <c r="L408" s="134" t="s">
        <v>2382</v>
      </c>
      <c r="M408" s="133">
        <v>4</v>
      </c>
      <c r="N408" s="134">
        <v>0</v>
      </c>
      <c r="O408" s="134">
        <v>0</v>
      </c>
      <c r="P408" s="134">
        <v>4</v>
      </c>
      <c r="Q408" s="134">
        <v>0</v>
      </c>
      <c r="R408" s="121" t="s">
        <v>126</v>
      </c>
      <c r="S408" s="121" t="s">
        <v>2770</v>
      </c>
      <c r="T408" s="125"/>
      <c r="U408" s="174"/>
      <c r="V408" s="123">
        <v>1</v>
      </c>
      <c r="W408" s="114">
        <v>3</v>
      </c>
      <c r="X408" s="113">
        <f>COUNTIF($B$6:B408,B408)</f>
        <v>59</v>
      </c>
      <c r="Y408" s="113"/>
      <c r="Z408" s="123"/>
      <c r="AA408" s="1"/>
    </row>
    <row r="409" spans="1:27" x14ac:dyDescent="0.25">
      <c r="A409" s="105" t="s">
        <v>4507</v>
      </c>
      <c r="B409" s="106" t="s">
        <v>5088</v>
      </c>
      <c r="C409" s="107" t="s">
        <v>5128</v>
      </c>
      <c r="D409" s="107" t="s">
        <v>4510</v>
      </c>
      <c r="E409" s="107" t="s">
        <v>4488</v>
      </c>
      <c r="F409" s="107" t="s">
        <v>4488</v>
      </c>
      <c r="G409" s="107" t="s">
        <v>2427</v>
      </c>
      <c r="H409" s="111"/>
      <c r="I409" s="108" t="s">
        <v>5088</v>
      </c>
      <c r="J409" s="106"/>
      <c r="K409" s="106"/>
      <c r="L409" s="109" t="s">
        <v>2</v>
      </c>
      <c r="M409" s="142"/>
      <c r="N409" s="106"/>
      <c r="O409" s="106"/>
      <c r="P409" s="106"/>
      <c r="Q409" s="107"/>
      <c r="R409" s="106"/>
      <c r="S409" s="106"/>
      <c r="T409" s="114"/>
      <c r="U409" s="113" t="s">
        <v>2423</v>
      </c>
      <c r="V409" s="114"/>
      <c r="W409" s="114">
        <v>3</v>
      </c>
      <c r="X409" s="113">
        <f>COUNTIF($B$6:B409,B409)</f>
        <v>1</v>
      </c>
      <c r="Y409" s="113"/>
      <c r="Z409" s="114" t="b">
        <f>I409=B409</f>
        <v>1</v>
      </c>
      <c r="AA409" s="1"/>
    </row>
    <row r="410" spans="1:27" x14ac:dyDescent="0.25">
      <c r="A410" s="115" t="s">
        <v>4507</v>
      </c>
      <c r="B410" s="116" t="s">
        <v>5088</v>
      </c>
      <c r="C410" s="117" t="s">
        <v>5128</v>
      </c>
      <c r="D410" s="118" t="s">
        <v>11</v>
      </c>
      <c r="E410" s="118" t="s">
        <v>1740</v>
      </c>
      <c r="F410" s="118">
        <f t="shared" ref="F410:F442" si="14">VALUE(RIGHT(I410,4))</f>
        <v>5000</v>
      </c>
      <c r="G410" s="125" t="s">
        <v>5562</v>
      </c>
      <c r="H410" s="119"/>
      <c r="I410" s="120" t="s">
        <v>535</v>
      </c>
      <c r="J410" s="127" t="s">
        <v>11</v>
      </c>
      <c r="K410" s="127" t="s">
        <v>3015</v>
      </c>
      <c r="L410" s="126" t="s">
        <v>2422</v>
      </c>
      <c r="M410" s="133">
        <v>0</v>
      </c>
      <c r="N410" s="134">
        <v>1</v>
      </c>
      <c r="O410" s="134">
        <v>0</v>
      </c>
      <c r="P410" s="134">
        <v>1</v>
      </c>
      <c r="Q410" s="134">
        <v>60</v>
      </c>
      <c r="R410" s="140"/>
      <c r="S410" s="124" t="s">
        <v>2896</v>
      </c>
      <c r="T410" s="125"/>
      <c r="U410" s="174"/>
      <c r="V410" s="123">
        <v>1</v>
      </c>
      <c r="W410" s="114">
        <v>3</v>
      </c>
      <c r="X410" s="113">
        <f>COUNTIF($B$6:B410,B410)</f>
        <v>2</v>
      </c>
      <c r="Y410" s="113"/>
      <c r="Z410" s="123"/>
      <c r="AA410" s="1"/>
    </row>
    <row r="411" spans="1:27" x14ac:dyDescent="0.25">
      <c r="A411" s="115" t="s">
        <v>4507</v>
      </c>
      <c r="B411" s="116" t="s">
        <v>5088</v>
      </c>
      <c r="C411" s="117" t="s">
        <v>5128</v>
      </c>
      <c r="D411" s="118" t="s">
        <v>2415</v>
      </c>
      <c r="E411" s="118" t="s">
        <v>1740</v>
      </c>
      <c r="F411" s="118">
        <f t="shared" si="14"/>
        <v>5001</v>
      </c>
      <c r="G411" s="125" t="s">
        <v>5563</v>
      </c>
      <c r="H411" s="119"/>
      <c r="I411" s="120" t="s">
        <v>536</v>
      </c>
      <c r="J411" s="127" t="s">
        <v>13</v>
      </c>
      <c r="K411" s="127" t="s">
        <v>3113</v>
      </c>
      <c r="L411" s="126" t="s">
        <v>2422</v>
      </c>
      <c r="M411" s="134">
        <v>0</v>
      </c>
      <c r="N411" s="134">
        <v>2</v>
      </c>
      <c r="O411" s="134">
        <v>0</v>
      </c>
      <c r="P411" s="134">
        <v>2</v>
      </c>
      <c r="Q411" s="134">
        <v>7.5</v>
      </c>
      <c r="R411" s="140"/>
      <c r="S411" s="124" t="s">
        <v>2896</v>
      </c>
      <c r="T411" s="125"/>
      <c r="U411" s="174"/>
      <c r="V411" s="123">
        <v>1</v>
      </c>
      <c r="W411" s="114">
        <v>3</v>
      </c>
      <c r="X411" s="113">
        <f>COUNTIF($B$6:B411,B411)</f>
        <v>3</v>
      </c>
      <c r="Y411" s="113"/>
      <c r="Z411" s="123"/>
      <c r="AA411" s="1"/>
    </row>
    <row r="412" spans="1:27" x14ac:dyDescent="0.25">
      <c r="A412" s="115" t="s">
        <v>4507</v>
      </c>
      <c r="B412" s="116" t="s">
        <v>5088</v>
      </c>
      <c r="C412" s="117" t="s">
        <v>5128</v>
      </c>
      <c r="D412" s="118" t="s">
        <v>2416</v>
      </c>
      <c r="E412" s="118" t="s">
        <v>1740</v>
      </c>
      <c r="F412" s="118">
        <f t="shared" si="14"/>
        <v>5050</v>
      </c>
      <c r="G412" s="118" t="s">
        <v>16</v>
      </c>
      <c r="H412" s="119"/>
      <c r="I412" s="120" t="s">
        <v>537</v>
      </c>
      <c r="J412" s="127" t="s">
        <v>252</v>
      </c>
      <c r="K412" s="127" t="s">
        <v>3203</v>
      </c>
      <c r="L412" s="126" t="s">
        <v>2420</v>
      </c>
      <c r="M412" s="133">
        <v>3</v>
      </c>
      <c r="N412" s="134">
        <v>0</v>
      </c>
      <c r="O412" s="134">
        <v>3</v>
      </c>
      <c r="P412" s="134">
        <v>3</v>
      </c>
      <c r="Q412" s="134">
        <v>7.5</v>
      </c>
      <c r="R412" s="121"/>
      <c r="S412" s="121"/>
      <c r="T412" s="125"/>
      <c r="U412" s="174"/>
      <c r="V412" s="123">
        <v>1</v>
      </c>
      <c r="W412" s="114">
        <v>3</v>
      </c>
      <c r="X412" s="113">
        <f>COUNTIF($B$6:B412,B412)</f>
        <v>4</v>
      </c>
      <c r="Y412" s="118" t="s">
        <v>228</v>
      </c>
      <c r="Z412" s="123"/>
      <c r="AA412" s="1"/>
    </row>
    <row r="413" spans="1:27" x14ac:dyDescent="0.25">
      <c r="A413" s="115" t="s">
        <v>4507</v>
      </c>
      <c r="B413" s="116" t="s">
        <v>5088</v>
      </c>
      <c r="C413" s="117" t="s">
        <v>5128</v>
      </c>
      <c r="D413" s="118" t="s">
        <v>2416</v>
      </c>
      <c r="E413" s="118" t="s">
        <v>1740</v>
      </c>
      <c r="F413" s="118">
        <f t="shared" si="14"/>
        <v>5051</v>
      </c>
      <c r="G413" s="118" t="s">
        <v>19</v>
      </c>
      <c r="H413" s="119"/>
      <c r="I413" s="120" t="s">
        <v>538</v>
      </c>
      <c r="J413" s="127" t="s">
        <v>539</v>
      </c>
      <c r="K413" s="127" t="s">
        <v>3204</v>
      </c>
      <c r="L413" s="126" t="s">
        <v>2420</v>
      </c>
      <c r="M413" s="133">
        <v>3</v>
      </c>
      <c r="N413" s="134">
        <v>0</v>
      </c>
      <c r="O413" s="134">
        <v>3</v>
      </c>
      <c r="P413" s="134">
        <v>3</v>
      </c>
      <c r="Q413" s="134">
        <v>7.5</v>
      </c>
      <c r="R413" s="121"/>
      <c r="S413" s="121"/>
      <c r="T413" s="125"/>
      <c r="U413" s="174"/>
      <c r="V413" s="123">
        <v>1</v>
      </c>
      <c r="W413" s="114">
        <v>3</v>
      </c>
      <c r="X413" s="113">
        <f>COUNTIF($B$6:B413,B413)</f>
        <v>5</v>
      </c>
      <c r="Y413" s="113"/>
      <c r="Z413" s="123"/>
      <c r="AA413" s="1"/>
    </row>
    <row r="414" spans="1:27" x14ac:dyDescent="0.25">
      <c r="A414" s="115" t="s">
        <v>4507</v>
      </c>
      <c r="B414" s="116" t="s">
        <v>5088</v>
      </c>
      <c r="C414" s="117" t="s">
        <v>5128</v>
      </c>
      <c r="D414" s="118" t="s">
        <v>2416</v>
      </c>
      <c r="E414" s="118" t="s">
        <v>1740</v>
      </c>
      <c r="F414" s="118">
        <f t="shared" si="14"/>
        <v>5101</v>
      </c>
      <c r="G414" s="118"/>
      <c r="H414" s="119"/>
      <c r="I414" s="120" t="s">
        <v>540</v>
      </c>
      <c r="J414" s="127" t="s">
        <v>541</v>
      </c>
      <c r="K414" s="127" t="s">
        <v>3205</v>
      </c>
      <c r="L414" s="134" t="s">
        <v>2421</v>
      </c>
      <c r="M414" s="133">
        <v>3</v>
      </c>
      <c r="N414" s="134">
        <v>0</v>
      </c>
      <c r="O414" s="134">
        <v>3</v>
      </c>
      <c r="P414" s="134">
        <v>3</v>
      </c>
      <c r="Q414" s="134">
        <v>7.5</v>
      </c>
      <c r="R414" s="121"/>
      <c r="S414" s="121"/>
      <c r="T414" s="125"/>
      <c r="U414" s="174"/>
      <c r="V414" s="123">
        <v>1</v>
      </c>
      <c r="W414" s="114">
        <v>3</v>
      </c>
      <c r="X414" s="113">
        <f>COUNTIF($B$6:B414,B414)</f>
        <v>6</v>
      </c>
      <c r="Y414" s="113"/>
      <c r="Z414" s="123"/>
      <c r="AA414" s="1"/>
    </row>
    <row r="415" spans="1:27" x14ac:dyDescent="0.25">
      <c r="A415" s="115" t="s">
        <v>4507</v>
      </c>
      <c r="B415" s="116" t="s">
        <v>5088</v>
      </c>
      <c r="C415" s="117" t="s">
        <v>5128</v>
      </c>
      <c r="D415" s="118" t="s">
        <v>2416</v>
      </c>
      <c r="E415" s="118" t="s">
        <v>1740</v>
      </c>
      <c r="F415" s="118">
        <f t="shared" si="14"/>
        <v>5102</v>
      </c>
      <c r="G415" s="118"/>
      <c r="H415" s="119"/>
      <c r="I415" s="120" t="s">
        <v>542</v>
      </c>
      <c r="J415" s="127" t="s">
        <v>543</v>
      </c>
      <c r="K415" s="127" t="s">
        <v>3206</v>
      </c>
      <c r="L415" s="134" t="s">
        <v>2421</v>
      </c>
      <c r="M415" s="133">
        <v>3</v>
      </c>
      <c r="N415" s="134">
        <v>0</v>
      </c>
      <c r="O415" s="134">
        <v>3</v>
      </c>
      <c r="P415" s="134">
        <v>3</v>
      </c>
      <c r="Q415" s="134">
        <v>7.5</v>
      </c>
      <c r="R415" s="121"/>
      <c r="S415" s="121"/>
      <c r="T415" s="125"/>
      <c r="U415" s="174"/>
      <c r="V415" s="123">
        <v>1</v>
      </c>
      <c r="W415" s="114">
        <v>3</v>
      </c>
      <c r="X415" s="113">
        <f>COUNTIF($B$6:B415,B415)</f>
        <v>7</v>
      </c>
      <c r="Y415" s="113"/>
      <c r="Z415" s="123"/>
      <c r="AA415" s="1"/>
    </row>
    <row r="416" spans="1:27" x14ac:dyDescent="0.25">
      <c r="A416" s="115" t="s">
        <v>4507</v>
      </c>
      <c r="B416" s="116" t="s">
        <v>5088</v>
      </c>
      <c r="C416" s="117" t="s">
        <v>5128</v>
      </c>
      <c r="D416" s="118" t="s">
        <v>2416</v>
      </c>
      <c r="E416" s="118" t="s">
        <v>1740</v>
      </c>
      <c r="F416" s="118">
        <f t="shared" si="14"/>
        <v>5103</v>
      </c>
      <c r="G416" s="118"/>
      <c r="H416" s="119"/>
      <c r="I416" s="120" t="s">
        <v>544</v>
      </c>
      <c r="J416" s="127" t="s">
        <v>545</v>
      </c>
      <c r="K416" s="127" t="s">
        <v>3207</v>
      </c>
      <c r="L416" s="134" t="s">
        <v>2421</v>
      </c>
      <c r="M416" s="133">
        <v>3</v>
      </c>
      <c r="N416" s="134">
        <v>0</v>
      </c>
      <c r="O416" s="134">
        <v>3</v>
      </c>
      <c r="P416" s="134">
        <v>3</v>
      </c>
      <c r="Q416" s="134">
        <v>7.5</v>
      </c>
      <c r="R416" s="121"/>
      <c r="S416" s="121"/>
      <c r="T416" s="125"/>
      <c r="U416" s="174"/>
      <c r="V416" s="123">
        <v>1</v>
      </c>
      <c r="W416" s="114">
        <v>3</v>
      </c>
      <c r="X416" s="113">
        <f>COUNTIF($B$6:B416,B416)</f>
        <v>8</v>
      </c>
      <c r="Y416" s="113"/>
      <c r="Z416" s="123"/>
      <c r="AA416" s="1"/>
    </row>
    <row r="417" spans="1:27" x14ac:dyDescent="0.25">
      <c r="A417" s="115" t="s">
        <v>4507</v>
      </c>
      <c r="B417" s="116" t="s">
        <v>5088</v>
      </c>
      <c r="C417" s="117" t="s">
        <v>5128</v>
      </c>
      <c r="D417" s="118" t="s">
        <v>2416</v>
      </c>
      <c r="E417" s="118" t="s">
        <v>1740</v>
      </c>
      <c r="F417" s="118">
        <f t="shared" si="14"/>
        <v>5104</v>
      </c>
      <c r="G417" s="118"/>
      <c r="H417" s="119"/>
      <c r="I417" s="120" t="s">
        <v>546</v>
      </c>
      <c r="J417" s="127" t="s">
        <v>547</v>
      </c>
      <c r="K417" s="127" t="s">
        <v>3208</v>
      </c>
      <c r="L417" s="134" t="s">
        <v>2421</v>
      </c>
      <c r="M417" s="133">
        <v>3</v>
      </c>
      <c r="N417" s="134">
        <v>0</v>
      </c>
      <c r="O417" s="134">
        <v>3</v>
      </c>
      <c r="P417" s="134">
        <v>3</v>
      </c>
      <c r="Q417" s="134">
        <v>7.5</v>
      </c>
      <c r="R417" s="121"/>
      <c r="S417" s="121"/>
      <c r="T417" s="125"/>
      <c r="U417" s="174"/>
      <c r="V417" s="123">
        <v>1</v>
      </c>
      <c r="W417" s="114">
        <v>3</v>
      </c>
      <c r="X417" s="113">
        <f>COUNTIF($B$6:B417,B417)</f>
        <v>9</v>
      </c>
      <c r="Y417" s="113"/>
      <c r="Z417" s="123"/>
      <c r="AA417" s="1"/>
    </row>
    <row r="418" spans="1:27" x14ac:dyDescent="0.25">
      <c r="A418" s="115" t="s">
        <v>4507</v>
      </c>
      <c r="B418" s="116" t="s">
        <v>5088</v>
      </c>
      <c r="C418" s="117" t="s">
        <v>5128</v>
      </c>
      <c r="D418" s="118" t="s">
        <v>2416</v>
      </c>
      <c r="E418" s="118" t="s">
        <v>1740</v>
      </c>
      <c r="F418" s="118">
        <f t="shared" si="14"/>
        <v>5105</v>
      </c>
      <c r="G418" s="118"/>
      <c r="H418" s="119"/>
      <c r="I418" s="120" t="s">
        <v>548</v>
      </c>
      <c r="J418" s="127" t="s">
        <v>549</v>
      </c>
      <c r="K418" s="127" t="s">
        <v>3209</v>
      </c>
      <c r="L418" s="134" t="s">
        <v>2421</v>
      </c>
      <c r="M418" s="133">
        <v>3</v>
      </c>
      <c r="N418" s="134">
        <v>0</v>
      </c>
      <c r="O418" s="134">
        <v>3</v>
      </c>
      <c r="P418" s="134">
        <v>3</v>
      </c>
      <c r="Q418" s="134">
        <v>7.5</v>
      </c>
      <c r="R418" s="121"/>
      <c r="S418" s="121"/>
      <c r="T418" s="125"/>
      <c r="U418" s="174"/>
      <c r="V418" s="123">
        <v>1</v>
      </c>
      <c r="W418" s="114">
        <v>3</v>
      </c>
      <c r="X418" s="113">
        <f>COUNTIF($B$6:B418,B418)</f>
        <v>10</v>
      </c>
      <c r="Y418" s="113"/>
      <c r="Z418" s="123"/>
      <c r="AA418" s="1"/>
    </row>
    <row r="419" spans="1:27" x14ac:dyDescent="0.25">
      <c r="A419" s="115" t="s">
        <v>4507</v>
      </c>
      <c r="B419" s="116" t="s">
        <v>5088</v>
      </c>
      <c r="C419" s="117" t="s">
        <v>5128</v>
      </c>
      <c r="D419" s="118" t="s">
        <v>2416</v>
      </c>
      <c r="E419" s="118" t="s">
        <v>1740</v>
      </c>
      <c r="F419" s="118">
        <f t="shared" si="14"/>
        <v>5106</v>
      </c>
      <c r="G419" s="118"/>
      <c r="H419" s="119"/>
      <c r="I419" s="120" t="s">
        <v>550</v>
      </c>
      <c r="J419" s="127" t="s">
        <v>551</v>
      </c>
      <c r="K419" s="127" t="s">
        <v>3210</v>
      </c>
      <c r="L419" s="134" t="s">
        <v>2421</v>
      </c>
      <c r="M419" s="133">
        <v>3</v>
      </c>
      <c r="N419" s="134">
        <v>0</v>
      </c>
      <c r="O419" s="134">
        <v>3</v>
      </c>
      <c r="P419" s="134">
        <v>3</v>
      </c>
      <c r="Q419" s="134">
        <v>7.5</v>
      </c>
      <c r="R419" s="121"/>
      <c r="S419" s="121"/>
      <c r="T419" s="125"/>
      <c r="U419" s="174"/>
      <c r="V419" s="123">
        <v>1</v>
      </c>
      <c r="W419" s="114">
        <v>3</v>
      </c>
      <c r="X419" s="113">
        <f>COUNTIF($B$6:B419,B419)</f>
        <v>11</v>
      </c>
      <c r="Y419" s="113"/>
      <c r="Z419" s="123"/>
      <c r="AA419" s="1"/>
    </row>
    <row r="420" spans="1:27" x14ac:dyDescent="0.25">
      <c r="A420" s="115" t="s">
        <v>4507</v>
      </c>
      <c r="B420" s="116" t="s">
        <v>5088</v>
      </c>
      <c r="C420" s="117" t="s">
        <v>5128</v>
      </c>
      <c r="D420" s="118" t="s">
        <v>2416</v>
      </c>
      <c r="E420" s="118" t="s">
        <v>1740</v>
      </c>
      <c r="F420" s="118">
        <f t="shared" si="14"/>
        <v>5107</v>
      </c>
      <c r="G420" s="118"/>
      <c r="H420" s="119"/>
      <c r="I420" s="120" t="s">
        <v>552</v>
      </c>
      <c r="J420" s="127" t="s">
        <v>553</v>
      </c>
      <c r="K420" s="127" t="s">
        <v>3211</v>
      </c>
      <c r="L420" s="134" t="s">
        <v>2421</v>
      </c>
      <c r="M420" s="133">
        <v>3</v>
      </c>
      <c r="N420" s="134">
        <v>0</v>
      </c>
      <c r="O420" s="134">
        <v>3</v>
      </c>
      <c r="P420" s="134">
        <v>3</v>
      </c>
      <c r="Q420" s="134">
        <v>7.5</v>
      </c>
      <c r="R420" s="121"/>
      <c r="S420" s="121"/>
      <c r="T420" s="125"/>
      <c r="U420" s="174"/>
      <c r="V420" s="123">
        <v>1</v>
      </c>
      <c r="W420" s="114">
        <v>3</v>
      </c>
      <c r="X420" s="113">
        <f>COUNTIF($B$6:B420,B420)</f>
        <v>12</v>
      </c>
      <c r="Y420" s="113"/>
      <c r="Z420" s="123"/>
      <c r="AA420" s="1"/>
    </row>
    <row r="421" spans="1:27" x14ac:dyDescent="0.25">
      <c r="A421" s="115" t="s">
        <v>4507</v>
      </c>
      <c r="B421" s="116" t="s">
        <v>5088</v>
      </c>
      <c r="C421" s="117" t="s">
        <v>5128</v>
      </c>
      <c r="D421" s="118" t="s">
        <v>2416</v>
      </c>
      <c r="E421" s="118" t="s">
        <v>1740</v>
      </c>
      <c r="F421" s="118">
        <f t="shared" si="14"/>
        <v>5108</v>
      </c>
      <c r="G421" s="118"/>
      <c r="H421" s="119"/>
      <c r="I421" s="120" t="s">
        <v>554</v>
      </c>
      <c r="J421" s="127" t="s">
        <v>555</v>
      </c>
      <c r="K421" s="127" t="s">
        <v>3212</v>
      </c>
      <c r="L421" s="134" t="s">
        <v>2421</v>
      </c>
      <c r="M421" s="133">
        <v>3</v>
      </c>
      <c r="N421" s="134">
        <v>0</v>
      </c>
      <c r="O421" s="134">
        <v>3</v>
      </c>
      <c r="P421" s="134">
        <v>3</v>
      </c>
      <c r="Q421" s="134">
        <v>7.5</v>
      </c>
      <c r="R421" s="121"/>
      <c r="S421" s="121"/>
      <c r="T421" s="125"/>
      <c r="U421" s="174"/>
      <c r="V421" s="123">
        <v>1</v>
      </c>
      <c r="W421" s="114">
        <v>3</v>
      </c>
      <c r="X421" s="113">
        <f>COUNTIF($B$6:B421,B421)</f>
        <v>13</v>
      </c>
      <c r="Y421" s="113"/>
      <c r="Z421" s="123"/>
      <c r="AA421" s="1"/>
    </row>
    <row r="422" spans="1:27" x14ac:dyDescent="0.25">
      <c r="A422" s="115" t="s">
        <v>4507</v>
      </c>
      <c r="B422" s="116" t="s">
        <v>5088</v>
      </c>
      <c r="C422" s="117" t="s">
        <v>5128</v>
      </c>
      <c r="D422" s="118" t="s">
        <v>2416</v>
      </c>
      <c r="E422" s="118" t="s">
        <v>1740</v>
      </c>
      <c r="F422" s="118">
        <f t="shared" si="14"/>
        <v>5109</v>
      </c>
      <c r="G422" s="118"/>
      <c r="H422" s="119"/>
      <c r="I422" s="120" t="s">
        <v>556</v>
      </c>
      <c r="J422" s="127" t="s">
        <v>557</v>
      </c>
      <c r="K422" s="127" t="s">
        <v>3213</v>
      </c>
      <c r="L422" s="134" t="s">
        <v>2421</v>
      </c>
      <c r="M422" s="133">
        <v>3</v>
      </c>
      <c r="N422" s="134">
        <v>0</v>
      </c>
      <c r="O422" s="134">
        <v>3</v>
      </c>
      <c r="P422" s="134">
        <v>3</v>
      </c>
      <c r="Q422" s="134">
        <v>7.5</v>
      </c>
      <c r="R422" s="121"/>
      <c r="S422" s="121"/>
      <c r="T422" s="125"/>
      <c r="U422" s="174"/>
      <c r="V422" s="123">
        <v>1</v>
      </c>
      <c r="W422" s="114">
        <v>3</v>
      </c>
      <c r="X422" s="113">
        <f>COUNTIF($B$6:B422,B422)</f>
        <v>14</v>
      </c>
      <c r="Y422" s="113"/>
      <c r="Z422" s="123"/>
      <c r="AA422" s="1"/>
    </row>
    <row r="423" spans="1:27" x14ac:dyDescent="0.25">
      <c r="A423" s="115" t="s">
        <v>4507</v>
      </c>
      <c r="B423" s="116" t="s">
        <v>5088</v>
      </c>
      <c r="C423" s="117" t="s">
        <v>5128</v>
      </c>
      <c r="D423" s="118" t="s">
        <v>2416</v>
      </c>
      <c r="E423" s="118" t="s">
        <v>1740</v>
      </c>
      <c r="F423" s="118">
        <f t="shared" si="14"/>
        <v>5110</v>
      </c>
      <c r="G423" s="118"/>
      <c r="H423" s="119"/>
      <c r="I423" s="120" t="s">
        <v>558</v>
      </c>
      <c r="J423" s="127" t="s">
        <v>559</v>
      </c>
      <c r="K423" s="127" t="s">
        <v>3214</v>
      </c>
      <c r="L423" s="134" t="s">
        <v>2421</v>
      </c>
      <c r="M423" s="133">
        <v>3</v>
      </c>
      <c r="N423" s="134">
        <v>0</v>
      </c>
      <c r="O423" s="134">
        <v>3</v>
      </c>
      <c r="P423" s="134">
        <v>3</v>
      </c>
      <c r="Q423" s="134">
        <v>7.5</v>
      </c>
      <c r="R423" s="121"/>
      <c r="S423" s="121"/>
      <c r="T423" s="125"/>
      <c r="U423" s="174"/>
      <c r="V423" s="123">
        <v>1</v>
      </c>
      <c r="W423" s="114">
        <v>3</v>
      </c>
      <c r="X423" s="113">
        <f>COUNTIF($B$6:B423,B423)</f>
        <v>15</v>
      </c>
      <c r="Y423" s="113"/>
      <c r="Z423" s="123"/>
      <c r="AA423" s="1"/>
    </row>
    <row r="424" spans="1:27" x14ac:dyDescent="0.25">
      <c r="A424" s="115" t="s">
        <v>4507</v>
      </c>
      <c r="B424" s="116" t="s">
        <v>5088</v>
      </c>
      <c r="C424" s="117" t="s">
        <v>5128</v>
      </c>
      <c r="D424" s="118" t="s">
        <v>2416</v>
      </c>
      <c r="E424" s="118" t="s">
        <v>1740</v>
      </c>
      <c r="F424" s="118">
        <f t="shared" si="14"/>
        <v>5111</v>
      </c>
      <c r="G424" s="118"/>
      <c r="H424" s="119"/>
      <c r="I424" s="120" t="s">
        <v>560</v>
      </c>
      <c r="J424" s="127" t="s">
        <v>561</v>
      </c>
      <c r="K424" s="127" t="s">
        <v>3215</v>
      </c>
      <c r="L424" s="134" t="s">
        <v>2421</v>
      </c>
      <c r="M424" s="133">
        <v>3</v>
      </c>
      <c r="N424" s="134">
        <v>0</v>
      </c>
      <c r="O424" s="134">
        <v>3</v>
      </c>
      <c r="P424" s="134">
        <v>3</v>
      </c>
      <c r="Q424" s="134">
        <v>7.5</v>
      </c>
      <c r="R424" s="121"/>
      <c r="S424" s="121"/>
      <c r="T424" s="125"/>
      <c r="U424" s="174"/>
      <c r="V424" s="123">
        <v>1</v>
      </c>
      <c r="W424" s="114">
        <v>3</v>
      </c>
      <c r="X424" s="113">
        <f>COUNTIF($B$6:B424,B424)</f>
        <v>16</v>
      </c>
      <c r="Y424" s="113"/>
      <c r="Z424" s="123"/>
      <c r="AA424" s="1"/>
    </row>
    <row r="425" spans="1:27" x14ac:dyDescent="0.25">
      <c r="A425" s="115" t="s">
        <v>4507</v>
      </c>
      <c r="B425" s="116" t="s">
        <v>5088</v>
      </c>
      <c r="C425" s="117" t="s">
        <v>5128</v>
      </c>
      <c r="D425" s="118" t="s">
        <v>2416</v>
      </c>
      <c r="E425" s="118" t="s">
        <v>1740</v>
      </c>
      <c r="F425" s="118">
        <f t="shared" si="14"/>
        <v>5112</v>
      </c>
      <c r="G425" s="118"/>
      <c r="H425" s="119"/>
      <c r="I425" s="120" t="s">
        <v>562</v>
      </c>
      <c r="J425" s="127" t="s">
        <v>563</v>
      </c>
      <c r="K425" s="127" t="s">
        <v>3216</v>
      </c>
      <c r="L425" s="134" t="s">
        <v>2421</v>
      </c>
      <c r="M425" s="133">
        <v>3</v>
      </c>
      <c r="N425" s="134">
        <v>0</v>
      </c>
      <c r="O425" s="134">
        <v>3</v>
      </c>
      <c r="P425" s="134">
        <v>3</v>
      </c>
      <c r="Q425" s="134">
        <v>7.5</v>
      </c>
      <c r="R425" s="121"/>
      <c r="S425" s="121"/>
      <c r="T425" s="125"/>
      <c r="U425" s="174"/>
      <c r="V425" s="123">
        <v>1</v>
      </c>
      <c r="W425" s="114">
        <v>3</v>
      </c>
      <c r="X425" s="113">
        <f>COUNTIF($B$6:B425,B425)</f>
        <v>17</v>
      </c>
      <c r="Y425" s="113"/>
      <c r="Z425" s="123"/>
      <c r="AA425" s="1"/>
    </row>
    <row r="426" spans="1:27" x14ac:dyDescent="0.25">
      <c r="A426" s="115" t="s">
        <v>4507</v>
      </c>
      <c r="B426" s="116" t="s">
        <v>5088</v>
      </c>
      <c r="C426" s="117" t="s">
        <v>5128</v>
      </c>
      <c r="D426" s="118" t="s">
        <v>2416</v>
      </c>
      <c r="E426" s="118" t="s">
        <v>1740</v>
      </c>
      <c r="F426" s="118">
        <f t="shared" si="14"/>
        <v>5113</v>
      </c>
      <c r="G426" s="118"/>
      <c r="H426" s="119"/>
      <c r="I426" s="120" t="s">
        <v>564</v>
      </c>
      <c r="J426" s="127" t="s">
        <v>565</v>
      </c>
      <c r="K426" s="127" t="s">
        <v>3217</v>
      </c>
      <c r="L426" s="134" t="s">
        <v>2421</v>
      </c>
      <c r="M426" s="133">
        <v>3</v>
      </c>
      <c r="N426" s="134">
        <v>0</v>
      </c>
      <c r="O426" s="134">
        <v>3</v>
      </c>
      <c r="P426" s="134">
        <v>3</v>
      </c>
      <c r="Q426" s="134">
        <v>7.5</v>
      </c>
      <c r="R426" s="121"/>
      <c r="S426" s="121"/>
      <c r="T426" s="125"/>
      <c r="U426" s="174"/>
      <c r="V426" s="123">
        <v>1</v>
      </c>
      <c r="W426" s="114">
        <v>3</v>
      </c>
      <c r="X426" s="113">
        <f>COUNTIF($B$6:B426,B426)</f>
        <v>18</v>
      </c>
      <c r="Y426" s="113"/>
      <c r="Z426" s="123"/>
      <c r="AA426" s="1"/>
    </row>
    <row r="427" spans="1:27" x14ac:dyDescent="0.25">
      <c r="A427" s="115" t="s">
        <v>4507</v>
      </c>
      <c r="B427" s="116" t="s">
        <v>5088</v>
      </c>
      <c r="C427" s="117" t="s">
        <v>5128</v>
      </c>
      <c r="D427" s="118" t="s">
        <v>2416</v>
      </c>
      <c r="E427" s="118" t="s">
        <v>1740</v>
      </c>
      <c r="F427" s="118">
        <f t="shared" si="14"/>
        <v>5114</v>
      </c>
      <c r="G427" s="118"/>
      <c r="H427" s="119"/>
      <c r="I427" s="120" t="s">
        <v>566</v>
      </c>
      <c r="J427" s="127" t="s">
        <v>567</v>
      </c>
      <c r="K427" s="127" t="s">
        <v>3218</v>
      </c>
      <c r="L427" s="134" t="s">
        <v>2421</v>
      </c>
      <c r="M427" s="133">
        <v>3</v>
      </c>
      <c r="N427" s="134">
        <v>0</v>
      </c>
      <c r="O427" s="134">
        <v>3</v>
      </c>
      <c r="P427" s="134">
        <v>3</v>
      </c>
      <c r="Q427" s="134">
        <v>7.5</v>
      </c>
      <c r="R427" s="121"/>
      <c r="S427" s="121"/>
      <c r="T427" s="125"/>
      <c r="U427" s="174"/>
      <c r="V427" s="123">
        <v>1</v>
      </c>
      <c r="W427" s="114">
        <v>3</v>
      </c>
      <c r="X427" s="113">
        <f>COUNTIF($B$6:B427,B427)</f>
        <v>19</v>
      </c>
      <c r="Y427" s="113"/>
      <c r="Z427" s="123"/>
      <c r="AA427" s="1"/>
    </row>
    <row r="428" spans="1:27" x14ac:dyDescent="0.25">
      <c r="A428" s="115" t="s">
        <v>4507</v>
      </c>
      <c r="B428" s="116" t="s">
        <v>5088</v>
      </c>
      <c r="C428" s="117" t="s">
        <v>5128</v>
      </c>
      <c r="D428" s="118" t="s">
        <v>2416</v>
      </c>
      <c r="E428" s="118" t="s">
        <v>1740</v>
      </c>
      <c r="F428" s="118">
        <f t="shared" si="14"/>
        <v>5116</v>
      </c>
      <c r="G428" s="118"/>
      <c r="H428" s="119"/>
      <c r="I428" s="120" t="s">
        <v>568</v>
      </c>
      <c r="J428" s="127" t="s">
        <v>569</v>
      </c>
      <c r="K428" s="127" t="s">
        <v>3219</v>
      </c>
      <c r="L428" s="134" t="s">
        <v>2421</v>
      </c>
      <c r="M428" s="133">
        <v>3</v>
      </c>
      <c r="N428" s="134">
        <v>0</v>
      </c>
      <c r="O428" s="134">
        <v>3</v>
      </c>
      <c r="P428" s="134">
        <v>3</v>
      </c>
      <c r="Q428" s="134">
        <v>7.5</v>
      </c>
      <c r="R428" s="121"/>
      <c r="S428" s="121"/>
      <c r="T428" s="125"/>
      <c r="U428" s="174"/>
      <c r="V428" s="123">
        <v>1</v>
      </c>
      <c r="W428" s="114">
        <v>3</v>
      </c>
      <c r="X428" s="113">
        <f>COUNTIF($B$6:B428,B428)</f>
        <v>20</v>
      </c>
      <c r="Y428" s="113"/>
      <c r="Z428" s="123"/>
      <c r="AA428" s="1"/>
    </row>
    <row r="429" spans="1:27" x14ac:dyDescent="0.25">
      <c r="A429" s="115" t="s">
        <v>4507</v>
      </c>
      <c r="B429" s="116" t="s">
        <v>5088</v>
      </c>
      <c r="C429" s="117" t="s">
        <v>5128</v>
      </c>
      <c r="D429" s="118" t="s">
        <v>2416</v>
      </c>
      <c r="E429" s="118" t="s">
        <v>1740</v>
      </c>
      <c r="F429" s="118">
        <f t="shared" si="14"/>
        <v>5117</v>
      </c>
      <c r="G429" s="118"/>
      <c r="H429" s="119"/>
      <c r="I429" s="120" t="s">
        <v>570</v>
      </c>
      <c r="J429" s="127" t="s">
        <v>571</v>
      </c>
      <c r="K429" s="127" t="s">
        <v>3220</v>
      </c>
      <c r="L429" s="134" t="s">
        <v>2421</v>
      </c>
      <c r="M429" s="133">
        <v>3</v>
      </c>
      <c r="N429" s="134">
        <v>0</v>
      </c>
      <c r="O429" s="134">
        <v>3</v>
      </c>
      <c r="P429" s="134">
        <v>3</v>
      </c>
      <c r="Q429" s="134">
        <v>7.5</v>
      </c>
      <c r="R429" s="121"/>
      <c r="S429" s="121"/>
      <c r="T429" s="125"/>
      <c r="U429" s="174"/>
      <c r="V429" s="123">
        <v>1</v>
      </c>
      <c r="W429" s="114">
        <v>3</v>
      </c>
      <c r="X429" s="113">
        <f>COUNTIF($B$6:B429,B429)</f>
        <v>21</v>
      </c>
      <c r="Y429" s="113"/>
      <c r="Z429" s="123"/>
      <c r="AA429" s="1"/>
    </row>
    <row r="430" spans="1:27" x14ac:dyDescent="0.25">
      <c r="A430" s="115" t="s">
        <v>4507</v>
      </c>
      <c r="B430" s="116" t="s">
        <v>5088</v>
      </c>
      <c r="C430" s="117" t="s">
        <v>5128</v>
      </c>
      <c r="D430" s="118" t="s">
        <v>2416</v>
      </c>
      <c r="E430" s="118" t="s">
        <v>1740</v>
      </c>
      <c r="F430" s="118">
        <f t="shared" si="14"/>
        <v>5118</v>
      </c>
      <c r="G430" s="118"/>
      <c r="H430" s="119"/>
      <c r="I430" s="120" t="s">
        <v>572</v>
      </c>
      <c r="J430" s="127" t="s">
        <v>573</v>
      </c>
      <c r="K430" s="127" t="s">
        <v>3221</v>
      </c>
      <c r="L430" s="134" t="s">
        <v>2421</v>
      </c>
      <c r="M430" s="133">
        <v>3</v>
      </c>
      <c r="N430" s="134">
        <v>0</v>
      </c>
      <c r="O430" s="134">
        <v>3</v>
      </c>
      <c r="P430" s="134">
        <v>3</v>
      </c>
      <c r="Q430" s="134">
        <v>7.5</v>
      </c>
      <c r="R430" s="121"/>
      <c r="S430" s="121"/>
      <c r="T430" s="125"/>
      <c r="U430" s="174"/>
      <c r="V430" s="123">
        <v>1</v>
      </c>
      <c r="W430" s="114">
        <v>3</v>
      </c>
      <c r="X430" s="113">
        <f>COUNTIF($B$6:B430,B430)</f>
        <v>22</v>
      </c>
      <c r="Y430" s="113"/>
      <c r="Z430" s="123"/>
      <c r="AA430" s="1"/>
    </row>
    <row r="431" spans="1:27" x14ac:dyDescent="0.25">
      <c r="A431" s="115" t="s">
        <v>4507</v>
      </c>
      <c r="B431" s="116" t="s">
        <v>5088</v>
      </c>
      <c r="C431" s="117" t="s">
        <v>5128</v>
      </c>
      <c r="D431" s="118" t="s">
        <v>2416</v>
      </c>
      <c r="E431" s="118" t="s">
        <v>1740</v>
      </c>
      <c r="F431" s="118">
        <f t="shared" si="14"/>
        <v>5119</v>
      </c>
      <c r="G431" s="118"/>
      <c r="H431" s="119"/>
      <c r="I431" s="120" t="s">
        <v>574</v>
      </c>
      <c r="J431" s="127" t="s">
        <v>575</v>
      </c>
      <c r="K431" s="127" t="s">
        <v>3222</v>
      </c>
      <c r="L431" s="134" t="s">
        <v>2421</v>
      </c>
      <c r="M431" s="133">
        <v>3</v>
      </c>
      <c r="N431" s="134">
        <v>0</v>
      </c>
      <c r="O431" s="134">
        <v>3</v>
      </c>
      <c r="P431" s="134">
        <v>3</v>
      </c>
      <c r="Q431" s="134">
        <v>7.5</v>
      </c>
      <c r="R431" s="121"/>
      <c r="S431" s="121"/>
      <c r="T431" s="125"/>
      <c r="U431" s="174"/>
      <c r="V431" s="123">
        <v>1</v>
      </c>
      <c r="W431" s="114">
        <v>3</v>
      </c>
      <c r="X431" s="113">
        <f>COUNTIF($B$6:B431,B431)</f>
        <v>23</v>
      </c>
      <c r="Y431" s="113"/>
      <c r="Z431" s="123"/>
      <c r="AA431" s="1"/>
    </row>
    <row r="432" spans="1:27" x14ac:dyDescent="0.25">
      <c r="A432" s="115" t="s">
        <v>4507</v>
      </c>
      <c r="B432" s="116" t="s">
        <v>5088</v>
      </c>
      <c r="C432" s="117" t="s">
        <v>5128</v>
      </c>
      <c r="D432" s="118" t="s">
        <v>2416</v>
      </c>
      <c r="E432" s="118" t="s">
        <v>1740</v>
      </c>
      <c r="F432" s="118">
        <f t="shared" si="14"/>
        <v>5120</v>
      </c>
      <c r="G432" s="118"/>
      <c r="H432" s="119"/>
      <c r="I432" s="120" t="s">
        <v>576</v>
      </c>
      <c r="J432" s="127" t="s">
        <v>577</v>
      </c>
      <c r="K432" s="127" t="s">
        <v>3223</v>
      </c>
      <c r="L432" s="134" t="s">
        <v>2421</v>
      </c>
      <c r="M432" s="133">
        <v>3</v>
      </c>
      <c r="N432" s="134">
        <v>0</v>
      </c>
      <c r="O432" s="134">
        <v>3</v>
      </c>
      <c r="P432" s="134">
        <v>3</v>
      </c>
      <c r="Q432" s="134">
        <v>7.5</v>
      </c>
      <c r="R432" s="121"/>
      <c r="S432" s="121"/>
      <c r="T432" s="125"/>
      <c r="U432" s="174"/>
      <c r="V432" s="123">
        <v>1</v>
      </c>
      <c r="W432" s="114">
        <v>3</v>
      </c>
      <c r="X432" s="113">
        <f>COUNTIF($B$6:B432,B432)</f>
        <v>24</v>
      </c>
      <c r="Y432" s="113"/>
      <c r="Z432" s="123"/>
      <c r="AA432" s="1"/>
    </row>
    <row r="433" spans="1:27" x14ac:dyDescent="0.25">
      <c r="A433" s="115" t="s">
        <v>4507</v>
      </c>
      <c r="B433" s="116" t="s">
        <v>5088</v>
      </c>
      <c r="C433" s="117" t="s">
        <v>5128</v>
      </c>
      <c r="D433" s="118" t="s">
        <v>2416</v>
      </c>
      <c r="E433" s="118" t="s">
        <v>1740</v>
      </c>
      <c r="F433" s="118">
        <f t="shared" si="14"/>
        <v>5121</v>
      </c>
      <c r="G433" s="118"/>
      <c r="H433" s="119"/>
      <c r="I433" s="120" t="s">
        <v>578</v>
      </c>
      <c r="J433" s="127" t="s">
        <v>579</v>
      </c>
      <c r="K433" s="127" t="s">
        <v>3224</v>
      </c>
      <c r="L433" s="134" t="s">
        <v>2421</v>
      </c>
      <c r="M433" s="133">
        <v>3</v>
      </c>
      <c r="N433" s="134">
        <v>0</v>
      </c>
      <c r="O433" s="134">
        <v>3</v>
      </c>
      <c r="P433" s="134">
        <v>3</v>
      </c>
      <c r="Q433" s="134">
        <v>7.5</v>
      </c>
      <c r="R433" s="121"/>
      <c r="S433" s="121"/>
      <c r="T433" s="125"/>
      <c r="U433" s="174"/>
      <c r="V433" s="123">
        <v>1</v>
      </c>
      <c r="W433" s="114">
        <v>3</v>
      </c>
      <c r="X433" s="113">
        <f>COUNTIF($B$6:B433,B433)</f>
        <v>25</v>
      </c>
      <c r="Y433" s="113"/>
      <c r="Z433" s="123"/>
      <c r="AA433" s="1"/>
    </row>
    <row r="434" spans="1:27" x14ac:dyDescent="0.25">
      <c r="A434" s="115" t="s">
        <v>4507</v>
      </c>
      <c r="B434" s="116" t="s">
        <v>5088</v>
      </c>
      <c r="C434" s="117" t="s">
        <v>5128</v>
      </c>
      <c r="D434" s="118" t="s">
        <v>2416</v>
      </c>
      <c r="E434" s="118" t="s">
        <v>1740</v>
      </c>
      <c r="F434" s="118">
        <f t="shared" si="14"/>
        <v>5122</v>
      </c>
      <c r="G434" s="118"/>
      <c r="H434" s="119"/>
      <c r="I434" s="120" t="s">
        <v>580</v>
      </c>
      <c r="J434" s="127" t="s">
        <v>581</v>
      </c>
      <c r="K434" s="127" t="s">
        <v>3225</v>
      </c>
      <c r="L434" s="134" t="s">
        <v>2421</v>
      </c>
      <c r="M434" s="133">
        <v>3</v>
      </c>
      <c r="N434" s="134">
        <v>0</v>
      </c>
      <c r="O434" s="134">
        <v>3</v>
      </c>
      <c r="P434" s="134">
        <v>3</v>
      </c>
      <c r="Q434" s="134">
        <v>7.5</v>
      </c>
      <c r="R434" s="121"/>
      <c r="S434" s="121"/>
      <c r="T434" s="125"/>
      <c r="U434" s="174"/>
      <c r="V434" s="123">
        <v>1</v>
      </c>
      <c r="W434" s="114">
        <v>3</v>
      </c>
      <c r="X434" s="113">
        <f>COUNTIF($B$6:B434,B434)</f>
        <v>26</v>
      </c>
      <c r="Y434" s="113"/>
      <c r="Z434" s="123"/>
      <c r="AA434" s="1"/>
    </row>
    <row r="435" spans="1:27" x14ac:dyDescent="0.25">
      <c r="A435" s="115" t="s">
        <v>4507</v>
      </c>
      <c r="B435" s="116" t="s">
        <v>5088</v>
      </c>
      <c r="C435" s="117" t="s">
        <v>5128</v>
      </c>
      <c r="D435" s="118" t="s">
        <v>2416</v>
      </c>
      <c r="E435" s="118" t="s">
        <v>1740</v>
      </c>
      <c r="F435" s="118">
        <f t="shared" si="14"/>
        <v>5123</v>
      </c>
      <c r="G435" s="118"/>
      <c r="H435" s="119"/>
      <c r="I435" s="120" t="s">
        <v>582</v>
      </c>
      <c r="J435" s="127" t="s">
        <v>583</v>
      </c>
      <c r="K435" s="127" t="s">
        <v>3226</v>
      </c>
      <c r="L435" s="134" t="s">
        <v>2421</v>
      </c>
      <c r="M435" s="133">
        <v>3</v>
      </c>
      <c r="N435" s="134">
        <v>0</v>
      </c>
      <c r="O435" s="134">
        <v>3</v>
      </c>
      <c r="P435" s="134">
        <v>3</v>
      </c>
      <c r="Q435" s="134">
        <v>7.5</v>
      </c>
      <c r="R435" s="121"/>
      <c r="S435" s="121"/>
      <c r="T435" s="125"/>
      <c r="U435" s="174"/>
      <c r="V435" s="123">
        <v>1</v>
      </c>
      <c r="W435" s="114">
        <v>3</v>
      </c>
      <c r="X435" s="113">
        <f>COUNTIF($B$6:B435,B435)</f>
        <v>27</v>
      </c>
      <c r="Y435" s="113"/>
      <c r="Z435" s="123"/>
      <c r="AA435" s="1"/>
    </row>
    <row r="436" spans="1:27" x14ac:dyDescent="0.25">
      <c r="A436" s="115" t="s">
        <v>4507</v>
      </c>
      <c r="B436" s="116" t="s">
        <v>5088</v>
      </c>
      <c r="C436" s="117" t="s">
        <v>5128</v>
      </c>
      <c r="D436" s="118" t="s">
        <v>2416</v>
      </c>
      <c r="E436" s="118" t="s">
        <v>1740</v>
      </c>
      <c r="F436" s="118">
        <f t="shared" si="14"/>
        <v>5124</v>
      </c>
      <c r="G436" s="118"/>
      <c r="H436" s="119"/>
      <c r="I436" s="120" t="s">
        <v>584</v>
      </c>
      <c r="J436" s="127" t="s">
        <v>585</v>
      </c>
      <c r="K436" s="127" t="s">
        <v>3227</v>
      </c>
      <c r="L436" s="134" t="s">
        <v>2421</v>
      </c>
      <c r="M436" s="133">
        <v>3</v>
      </c>
      <c r="N436" s="134">
        <v>0</v>
      </c>
      <c r="O436" s="134">
        <v>3</v>
      </c>
      <c r="P436" s="134">
        <v>3</v>
      </c>
      <c r="Q436" s="134">
        <v>7.5</v>
      </c>
      <c r="R436" s="121"/>
      <c r="S436" s="121"/>
      <c r="T436" s="125"/>
      <c r="U436" s="174"/>
      <c r="V436" s="123">
        <v>1</v>
      </c>
      <c r="W436" s="114">
        <v>3</v>
      </c>
      <c r="X436" s="113">
        <f>COUNTIF($B$6:B436,B436)</f>
        <v>28</v>
      </c>
      <c r="Y436" s="113"/>
      <c r="Z436" s="123"/>
      <c r="AA436" s="1"/>
    </row>
    <row r="437" spans="1:27" x14ac:dyDescent="0.25">
      <c r="A437" s="115" t="s">
        <v>4507</v>
      </c>
      <c r="B437" s="116" t="s">
        <v>5088</v>
      </c>
      <c r="C437" s="117" t="s">
        <v>5128</v>
      </c>
      <c r="D437" s="118" t="s">
        <v>2416</v>
      </c>
      <c r="E437" s="118" t="s">
        <v>1740</v>
      </c>
      <c r="F437" s="118">
        <f t="shared" si="14"/>
        <v>5125</v>
      </c>
      <c r="G437" s="118"/>
      <c r="H437" s="119"/>
      <c r="I437" s="120" t="s">
        <v>586</v>
      </c>
      <c r="J437" s="127" t="s">
        <v>587</v>
      </c>
      <c r="K437" s="127" t="s">
        <v>3228</v>
      </c>
      <c r="L437" s="134" t="s">
        <v>2421</v>
      </c>
      <c r="M437" s="133">
        <v>3</v>
      </c>
      <c r="N437" s="134">
        <v>0</v>
      </c>
      <c r="O437" s="134">
        <v>3</v>
      </c>
      <c r="P437" s="134">
        <v>3</v>
      </c>
      <c r="Q437" s="134">
        <v>7.5</v>
      </c>
      <c r="R437" s="121"/>
      <c r="S437" s="121"/>
      <c r="T437" s="125"/>
      <c r="U437" s="174"/>
      <c r="V437" s="123">
        <v>1</v>
      </c>
      <c r="W437" s="114">
        <v>3</v>
      </c>
      <c r="X437" s="113">
        <f>COUNTIF($B$6:B437,B437)</f>
        <v>29</v>
      </c>
      <c r="Y437" s="113"/>
      <c r="Z437" s="123"/>
      <c r="AA437" s="1"/>
    </row>
    <row r="438" spans="1:27" x14ac:dyDescent="0.25">
      <c r="A438" s="115" t="s">
        <v>4507</v>
      </c>
      <c r="B438" s="116" t="s">
        <v>5088</v>
      </c>
      <c r="C438" s="117" t="s">
        <v>5128</v>
      </c>
      <c r="D438" s="118" t="s">
        <v>2416</v>
      </c>
      <c r="E438" s="118" t="s">
        <v>1740</v>
      </c>
      <c r="F438" s="118">
        <f t="shared" si="14"/>
        <v>5126</v>
      </c>
      <c r="G438" s="118"/>
      <c r="H438" s="119"/>
      <c r="I438" s="120" t="s">
        <v>588</v>
      </c>
      <c r="J438" s="127" t="s">
        <v>589</v>
      </c>
      <c r="K438" s="127" t="s">
        <v>3229</v>
      </c>
      <c r="L438" s="134" t="s">
        <v>2421</v>
      </c>
      <c r="M438" s="133">
        <v>3</v>
      </c>
      <c r="N438" s="134">
        <v>0</v>
      </c>
      <c r="O438" s="134">
        <v>3</v>
      </c>
      <c r="P438" s="134">
        <v>3</v>
      </c>
      <c r="Q438" s="134">
        <v>7.5</v>
      </c>
      <c r="R438" s="121"/>
      <c r="S438" s="121"/>
      <c r="T438" s="125"/>
      <c r="U438" s="174"/>
      <c r="V438" s="123">
        <v>1</v>
      </c>
      <c r="W438" s="114">
        <v>3</v>
      </c>
      <c r="X438" s="113">
        <f>COUNTIF($B$6:B438,B438)</f>
        <v>30</v>
      </c>
      <c r="Y438" s="113"/>
      <c r="Z438" s="123"/>
      <c r="AA438" s="1"/>
    </row>
    <row r="439" spans="1:27" x14ac:dyDescent="0.25">
      <c r="A439" s="115" t="s">
        <v>4507</v>
      </c>
      <c r="B439" s="116" t="s">
        <v>5088</v>
      </c>
      <c r="C439" s="117" t="s">
        <v>5128</v>
      </c>
      <c r="D439" s="118" t="s">
        <v>2416</v>
      </c>
      <c r="E439" s="118" t="s">
        <v>1740</v>
      </c>
      <c r="F439" s="118">
        <f t="shared" si="14"/>
        <v>5127</v>
      </c>
      <c r="G439" s="118"/>
      <c r="H439" s="119"/>
      <c r="I439" s="120" t="s">
        <v>590</v>
      </c>
      <c r="J439" s="127" t="s">
        <v>591</v>
      </c>
      <c r="K439" s="127" t="s">
        <v>3230</v>
      </c>
      <c r="L439" s="134" t="s">
        <v>2421</v>
      </c>
      <c r="M439" s="133">
        <v>3</v>
      </c>
      <c r="N439" s="134">
        <v>0</v>
      </c>
      <c r="O439" s="134">
        <v>3</v>
      </c>
      <c r="P439" s="134">
        <v>3</v>
      </c>
      <c r="Q439" s="134">
        <v>7.5</v>
      </c>
      <c r="R439" s="121"/>
      <c r="S439" s="121"/>
      <c r="T439" s="125"/>
      <c r="U439" s="174"/>
      <c r="V439" s="123">
        <v>1</v>
      </c>
      <c r="W439" s="114">
        <v>3</v>
      </c>
      <c r="X439" s="113">
        <f>COUNTIF($B$6:B439,B439)</f>
        <v>31</v>
      </c>
      <c r="Y439" s="113"/>
      <c r="Z439" s="123"/>
      <c r="AA439" s="1"/>
    </row>
    <row r="440" spans="1:27" x14ac:dyDescent="0.25">
      <c r="A440" s="115" t="s">
        <v>4507</v>
      </c>
      <c r="B440" s="116" t="s">
        <v>5088</v>
      </c>
      <c r="C440" s="117" t="s">
        <v>5128</v>
      </c>
      <c r="D440" s="118" t="s">
        <v>2416</v>
      </c>
      <c r="E440" s="118" t="s">
        <v>1740</v>
      </c>
      <c r="F440" s="118">
        <f t="shared" si="14"/>
        <v>5128</v>
      </c>
      <c r="G440" s="118"/>
      <c r="H440" s="119"/>
      <c r="I440" s="120" t="s">
        <v>592</v>
      </c>
      <c r="J440" s="127" t="s">
        <v>593</v>
      </c>
      <c r="K440" s="127" t="s">
        <v>3231</v>
      </c>
      <c r="L440" s="134" t="s">
        <v>2421</v>
      </c>
      <c r="M440" s="133">
        <v>3</v>
      </c>
      <c r="N440" s="134">
        <v>0</v>
      </c>
      <c r="O440" s="134">
        <v>3</v>
      </c>
      <c r="P440" s="134">
        <v>3</v>
      </c>
      <c r="Q440" s="134">
        <v>7.5</v>
      </c>
      <c r="R440" s="121"/>
      <c r="S440" s="121"/>
      <c r="T440" s="125"/>
      <c r="U440" s="174"/>
      <c r="V440" s="123">
        <v>1</v>
      </c>
      <c r="W440" s="114">
        <v>3</v>
      </c>
      <c r="X440" s="113">
        <f>COUNTIF($B$6:B440,B440)</f>
        <v>32</v>
      </c>
      <c r="Y440" s="113"/>
      <c r="Z440" s="123"/>
      <c r="AA440" s="1"/>
    </row>
    <row r="441" spans="1:27" x14ac:dyDescent="0.25">
      <c r="A441" s="115" t="s">
        <v>4507</v>
      </c>
      <c r="B441" s="116" t="s">
        <v>5088</v>
      </c>
      <c r="C441" s="117" t="s">
        <v>5128</v>
      </c>
      <c r="D441" s="118" t="s">
        <v>2416</v>
      </c>
      <c r="E441" s="118" t="s">
        <v>1740</v>
      </c>
      <c r="F441" s="118">
        <f t="shared" si="14"/>
        <v>5129</v>
      </c>
      <c r="G441" s="118"/>
      <c r="H441" s="119"/>
      <c r="I441" s="120" t="s">
        <v>594</v>
      </c>
      <c r="J441" s="127" t="s">
        <v>595</v>
      </c>
      <c r="K441" s="127" t="s">
        <v>3232</v>
      </c>
      <c r="L441" s="134" t="s">
        <v>2421</v>
      </c>
      <c r="M441" s="133">
        <v>3</v>
      </c>
      <c r="N441" s="134">
        <v>0</v>
      </c>
      <c r="O441" s="134">
        <v>3</v>
      </c>
      <c r="P441" s="134">
        <v>3</v>
      </c>
      <c r="Q441" s="134">
        <v>7.5</v>
      </c>
      <c r="R441" s="121"/>
      <c r="S441" s="121"/>
      <c r="T441" s="125"/>
      <c r="U441" s="174"/>
      <c r="V441" s="123">
        <v>1</v>
      </c>
      <c r="W441" s="114">
        <v>3</v>
      </c>
      <c r="X441" s="113">
        <f>COUNTIF($B$6:B441,B441)</f>
        <v>33</v>
      </c>
      <c r="Y441" s="113"/>
      <c r="Z441" s="123"/>
      <c r="AA441" s="1"/>
    </row>
    <row r="442" spans="1:27" x14ac:dyDescent="0.25">
      <c r="A442" s="115" t="s">
        <v>4507</v>
      </c>
      <c r="B442" s="116" t="s">
        <v>5088</v>
      </c>
      <c r="C442" s="117" t="s">
        <v>5128</v>
      </c>
      <c r="D442" s="118" t="s">
        <v>2416</v>
      </c>
      <c r="E442" s="118" t="s">
        <v>1740</v>
      </c>
      <c r="F442" s="118">
        <f t="shared" si="14"/>
        <v>5130</v>
      </c>
      <c r="G442" s="118"/>
      <c r="H442" s="119"/>
      <c r="I442" s="120" t="s">
        <v>596</v>
      </c>
      <c r="J442" s="121" t="s">
        <v>597</v>
      </c>
      <c r="K442" s="121" t="s">
        <v>3233</v>
      </c>
      <c r="L442" s="134" t="s">
        <v>2421</v>
      </c>
      <c r="M442" s="133">
        <v>3</v>
      </c>
      <c r="N442" s="134">
        <v>0</v>
      </c>
      <c r="O442" s="134">
        <v>3</v>
      </c>
      <c r="P442" s="134">
        <v>3</v>
      </c>
      <c r="Q442" s="134">
        <v>7.5</v>
      </c>
      <c r="R442" s="121"/>
      <c r="S442" s="121"/>
      <c r="T442" s="125"/>
      <c r="U442" s="174"/>
      <c r="V442" s="123">
        <v>1</v>
      </c>
      <c r="W442" s="114">
        <v>3</v>
      </c>
      <c r="X442" s="113">
        <f>COUNTIF($B$6:B442,B442)</f>
        <v>34</v>
      </c>
      <c r="Y442" s="113"/>
      <c r="Z442" s="123"/>
      <c r="AA442" s="1"/>
    </row>
    <row r="443" spans="1:27" x14ac:dyDescent="0.25">
      <c r="A443" s="115" t="s">
        <v>4507</v>
      </c>
      <c r="B443" s="116" t="s">
        <v>5088</v>
      </c>
      <c r="C443" s="117" t="s">
        <v>5128</v>
      </c>
      <c r="D443" s="118" t="s">
        <v>2416</v>
      </c>
      <c r="E443" s="118" t="s">
        <v>1740</v>
      </c>
      <c r="F443" s="118">
        <v>5131</v>
      </c>
      <c r="G443" s="118"/>
      <c r="H443" s="119"/>
      <c r="I443" s="120" t="s">
        <v>2462</v>
      </c>
      <c r="J443" s="121" t="s">
        <v>2463</v>
      </c>
      <c r="K443" s="121" t="s">
        <v>3234</v>
      </c>
      <c r="L443" s="134" t="s">
        <v>2421</v>
      </c>
      <c r="M443" s="133">
        <v>3</v>
      </c>
      <c r="N443" s="134">
        <v>0</v>
      </c>
      <c r="O443" s="134">
        <v>3</v>
      </c>
      <c r="P443" s="134">
        <v>3</v>
      </c>
      <c r="Q443" s="134">
        <v>7.5</v>
      </c>
      <c r="R443" s="121"/>
      <c r="S443" s="121"/>
      <c r="T443" s="125"/>
      <c r="U443" s="174"/>
      <c r="V443" s="123">
        <v>1</v>
      </c>
      <c r="W443" s="114">
        <v>3</v>
      </c>
      <c r="X443" s="113">
        <f>COUNTIF($B$6:B443,B443)</f>
        <v>35</v>
      </c>
      <c r="Y443" s="113"/>
      <c r="Z443" s="123"/>
      <c r="AA443" s="1"/>
    </row>
    <row r="444" spans="1:27" x14ac:dyDescent="0.25">
      <c r="A444" s="115" t="s">
        <v>4507</v>
      </c>
      <c r="B444" s="116" t="s">
        <v>5088</v>
      </c>
      <c r="C444" s="117" t="s">
        <v>5128</v>
      </c>
      <c r="D444" s="118" t="s">
        <v>2416</v>
      </c>
      <c r="E444" s="118" t="s">
        <v>1740</v>
      </c>
      <c r="F444" s="118">
        <v>5132</v>
      </c>
      <c r="G444" s="118"/>
      <c r="H444" s="119"/>
      <c r="I444" s="120" t="s">
        <v>2723</v>
      </c>
      <c r="J444" s="155" t="s">
        <v>2725</v>
      </c>
      <c r="K444" s="155" t="s">
        <v>3235</v>
      </c>
      <c r="L444" s="134" t="s">
        <v>2421</v>
      </c>
      <c r="M444" s="133">
        <v>3</v>
      </c>
      <c r="N444" s="134">
        <v>0</v>
      </c>
      <c r="O444" s="134">
        <v>3</v>
      </c>
      <c r="P444" s="134">
        <v>3</v>
      </c>
      <c r="Q444" s="134">
        <v>7.5</v>
      </c>
      <c r="R444" s="121"/>
      <c r="S444" s="121"/>
      <c r="T444" s="125"/>
      <c r="U444" s="174"/>
      <c r="V444" s="123">
        <v>1</v>
      </c>
      <c r="W444" s="114">
        <v>3</v>
      </c>
      <c r="X444" s="113">
        <f>COUNTIF($B$6:B444,B444)</f>
        <v>36</v>
      </c>
      <c r="Y444" s="113"/>
      <c r="Z444" s="123"/>
      <c r="AA444" s="1"/>
    </row>
    <row r="445" spans="1:27" x14ac:dyDescent="0.25">
      <c r="A445" s="115" t="s">
        <v>4507</v>
      </c>
      <c r="B445" s="116" t="s">
        <v>5088</v>
      </c>
      <c r="C445" s="117" t="s">
        <v>5128</v>
      </c>
      <c r="D445" s="118" t="s">
        <v>2416</v>
      </c>
      <c r="E445" s="118" t="s">
        <v>1740</v>
      </c>
      <c r="F445" s="118">
        <v>5133</v>
      </c>
      <c r="G445" s="118"/>
      <c r="H445" s="119"/>
      <c r="I445" s="120" t="s">
        <v>2724</v>
      </c>
      <c r="J445" s="155" t="s">
        <v>2726</v>
      </c>
      <c r="K445" s="155" t="s">
        <v>3236</v>
      </c>
      <c r="L445" s="134" t="s">
        <v>2421</v>
      </c>
      <c r="M445" s="133">
        <v>3</v>
      </c>
      <c r="N445" s="134">
        <v>0</v>
      </c>
      <c r="O445" s="134">
        <v>3</v>
      </c>
      <c r="P445" s="134">
        <v>3</v>
      </c>
      <c r="Q445" s="134">
        <v>7.5</v>
      </c>
      <c r="R445" s="121"/>
      <c r="S445" s="121"/>
      <c r="T445" s="125"/>
      <c r="U445" s="174"/>
      <c r="V445" s="123">
        <v>1</v>
      </c>
      <c r="W445" s="114">
        <v>3</v>
      </c>
      <c r="X445" s="113">
        <f>COUNTIF($B$6:B445,B445)</f>
        <v>37</v>
      </c>
      <c r="Y445" s="113"/>
      <c r="Z445" s="123"/>
      <c r="AA445" s="1"/>
    </row>
    <row r="446" spans="1:27" x14ac:dyDescent="0.25">
      <c r="A446" s="115" t="s">
        <v>4507</v>
      </c>
      <c r="B446" s="116" t="s">
        <v>5088</v>
      </c>
      <c r="C446" s="117" t="s">
        <v>5128</v>
      </c>
      <c r="D446" s="118" t="s">
        <v>2416</v>
      </c>
      <c r="E446" s="118" t="s">
        <v>1740</v>
      </c>
      <c r="F446" s="118">
        <v>5134</v>
      </c>
      <c r="G446" s="118"/>
      <c r="H446" s="119"/>
      <c r="I446" s="120" t="s">
        <v>4345</v>
      </c>
      <c r="J446" s="155" t="s">
        <v>4346</v>
      </c>
      <c r="K446" s="155" t="s">
        <v>4347</v>
      </c>
      <c r="L446" s="134" t="s">
        <v>2421</v>
      </c>
      <c r="M446" s="133">
        <v>3</v>
      </c>
      <c r="N446" s="134">
        <v>0</v>
      </c>
      <c r="O446" s="134">
        <v>3</v>
      </c>
      <c r="P446" s="134">
        <v>3</v>
      </c>
      <c r="Q446" s="134">
        <v>7.5</v>
      </c>
      <c r="R446" s="121"/>
      <c r="S446" s="121"/>
      <c r="T446" s="125"/>
      <c r="U446" s="174"/>
      <c r="V446" s="123">
        <v>1</v>
      </c>
      <c r="W446" s="114">
        <v>3</v>
      </c>
      <c r="X446" s="113">
        <f>COUNTIF($B$6:B446,B446)</f>
        <v>38</v>
      </c>
      <c r="Y446" s="113"/>
      <c r="Z446" s="123"/>
      <c r="AA446" s="1"/>
    </row>
    <row r="447" spans="1:27" x14ac:dyDescent="0.25">
      <c r="A447" s="115" t="s">
        <v>4507</v>
      </c>
      <c r="B447" s="116" t="s">
        <v>5088</v>
      </c>
      <c r="C447" s="117" t="s">
        <v>5128</v>
      </c>
      <c r="D447" s="118" t="s">
        <v>2416</v>
      </c>
      <c r="E447" s="118" t="s">
        <v>1740</v>
      </c>
      <c r="F447" s="118">
        <v>5135</v>
      </c>
      <c r="G447" s="118"/>
      <c r="H447" s="119"/>
      <c r="I447" s="120" t="s">
        <v>4585</v>
      </c>
      <c r="J447" s="181" t="s">
        <v>4586</v>
      </c>
      <c r="K447" s="155" t="s">
        <v>4587</v>
      </c>
      <c r="L447" s="134" t="s">
        <v>2421</v>
      </c>
      <c r="M447" s="133">
        <v>3</v>
      </c>
      <c r="N447" s="134">
        <v>0</v>
      </c>
      <c r="O447" s="134">
        <v>3</v>
      </c>
      <c r="P447" s="134">
        <v>3</v>
      </c>
      <c r="Q447" s="134">
        <v>7.5</v>
      </c>
      <c r="R447" s="121"/>
      <c r="S447" s="121"/>
      <c r="T447" s="125"/>
      <c r="U447" s="174"/>
      <c r="V447" s="123">
        <v>1</v>
      </c>
      <c r="W447" s="114">
        <v>3</v>
      </c>
      <c r="X447" s="113">
        <f>COUNTIF($B$6:B447,B447)</f>
        <v>39</v>
      </c>
      <c r="Y447" s="113"/>
      <c r="Z447" s="123"/>
      <c r="AA447" s="1"/>
    </row>
    <row r="448" spans="1:27" x14ac:dyDescent="0.25">
      <c r="A448" s="115" t="s">
        <v>4507</v>
      </c>
      <c r="B448" s="116" t="s">
        <v>5088</v>
      </c>
      <c r="C448" s="117" t="s">
        <v>5128</v>
      </c>
      <c r="D448" s="118" t="s">
        <v>2416</v>
      </c>
      <c r="E448" s="118" t="s">
        <v>1740</v>
      </c>
      <c r="F448" s="118">
        <v>5136</v>
      </c>
      <c r="G448" s="118"/>
      <c r="H448" s="119"/>
      <c r="I448" s="120" t="s">
        <v>4863</v>
      </c>
      <c r="J448" s="154" t="s">
        <v>4864</v>
      </c>
      <c r="K448" s="155"/>
      <c r="L448" s="134" t="s">
        <v>2421</v>
      </c>
      <c r="M448" s="133">
        <v>3</v>
      </c>
      <c r="N448" s="134">
        <v>0</v>
      </c>
      <c r="O448" s="134">
        <v>3</v>
      </c>
      <c r="P448" s="134">
        <v>3</v>
      </c>
      <c r="Q448" s="134">
        <v>7.5</v>
      </c>
      <c r="R448" s="121"/>
      <c r="S448" s="121"/>
      <c r="T448" s="125">
        <v>31</v>
      </c>
      <c r="U448" s="174"/>
      <c r="V448" s="123">
        <v>1</v>
      </c>
      <c r="W448" s="114">
        <v>3</v>
      </c>
      <c r="X448" s="113">
        <f>COUNTIF($B$6:B448,B448)</f>
        <v>40</v>
      </c>
      <c r="Y448" s="113"/>
      <c r="Z448" s="123"/>
      <c r="AA448" s="1"/>
    </row>
    <row r="449" spans="1:27" x14ac:dyDescent="0.25">
      <c r="A449" s="115" t="s">
        <v>4507</v>
      </c>
      <c r="B449" s="116" t="s">
        <v>5088</v>
      </c>
      <c r="C449" s="117" t="s">
        <v>5128</v>
      </c>
      <c r="D449" s="118" t="s">
        <v>2416</v>
      </c>
      <c r="E449" s="118" t="s">
        <v>1740</v>
      </c>
      <c r="F449" s="118">
        <v>5137</v>
      </c>
      <c r="G449" s="118"/>
      <c r="H449" s="119"/>
      <c r="I449" s="120" t="s">
        <v>5434</v>
      </c>
      <c r="J449" s="154" t="s">
        <v>5435</v>
      </c>
      <c r="K449" s="154" t="s">
        <v>5436</v>
      </c>
      <c r="L449" s="134" t="s">
        <v>2421</v>
      </c>
      <c r="M449" s="133">
        <v>3</v>
      </c>
      <c r="N449" s="134">
        <v>0</v>
      </c>
      <c r="O449" s="134">
        <v>3</v>
      </c>
      <c r="P449" s="134">
        <v>3</v>
      </c>
      <c r="Q449" s="134">
        <v>7.5</v>
      </c>
      <c r="R449" s="121"/>
      <c r="S449" s="121"/>
      <c r="T449" s="125">
        <v>35</v>
      </c>
      <c r="U449" s="174"/>
      <c r="V449" s="123">
        <v>1</v>
      </c>
      <c r="W449" s="114">
        <v>3</v>
      </c>
      <c r="X449" s="113">
        <f>COUNTIF($B$6:B449,B449)</f>
        <v>41</v>
      </c>
      <c r="Y449" s="113"/>
      <c r="Z449" s="123"/>
      <c r="AA449" s="1"/>
    </row>
    <row r="450" spans="1:27" x14ac:dyDescent="0.25">
      <c r="A450" s="115" t="s">
        <v>4507</v>
      </c>
      <c r="B450" s="116" t="s">
        <v>5088</v>
      </c>
      <c r="C450" s="117" t="s">
        <v>5128</v>
      </c>
      <c r="D450" s="118" t="s">
        <v>2416</v>
      </c>
      <c r="E450" s="118" t="s">
        <v>1740</v>
      </c>
      <c r="F450" s="118">
        <v>5138</v>
      </c>
      <c r="G450" s="118"/>
      <c r="H450" s="119"/>
      <c r="I450" s="120" t="s">
        <v>5692</v>
      </c>
      <c r="J450" s="154" t="s">
        <v>5693</v>
      </c>
      <c r="K450" s="154" t="s">
        <v>5694</v>
      </c>
      <c r="L450" s="134" t="s">
        <v>2421</v>
      </c>
      <c r="M450" s="133">
        <v>3</v>
      </c>
      <c r="N450" s="134">
        <v>0</v>
      </c>
      <c r="O450" s="134">
        <v>3</v>
      </c>
      <c r="P450" s="134">
        <v>3</v>
      </c>
      <c r="Q450" s="134">
        <v>7.5</v>
      </c>
      <c r="R450" s="121"/>
      <c r="S450" s="121"/>
      <c r="T450" s="125">
        <v>37</v>
      </c>
      <c r="U450" s="174"/>
      <c r="V450" s="123">
        <v>1</v>
      </c>
      <c r="W450" s="114">
        <v>3</v>
      </c>
      <c r="X450" s="113"/>
      <c r="Y450" s="113"/>
      <c r="Z450" s="123"/>
      <c r="AA450" s="1"/>
    </row>
    <row r="451" spans="1:27" x14ac:dyDescent="0.25">
      <c r="A451" s="115" t="s">
        <v>4507</v>
      </c>
      <c r="B451" s="116" t="s">
        <v>5088</v>
      </c>
      <c r="C451" s="117" t="s">
        <v>5128</v>
      </c>
      <c r="D451" s="118" t="s">
        <v>2382</v>
      </c>
      <c r="E451" s="118" t="s">
        <v>1740</v>
      </c>
      <c r="F451" s="118">
        <f t="shared" ref="F451:F465" si="15">VALUE(RIGHT(I451,4))</f>
        <v>8000</v>
      </c>
      <c r="G451" s="118"/>
      <c r="H451" s="119"/>
      <c r="I451" s="120" t="s">
        <v>598</v>
      </c>
      <c r="J451" s="121" t="s">
        <v>599</v>
      </c>
      <c r="K451" s="121" t="s">
        <v>3237</v>
      </c>
      <c r="L451" s="134" t="s">
        <v>2382</v>
      </c>
      <c r="M451" s="133">
        <v>4</v>
      </c>
      <c r="N451" s="134">
        <v>0</v>
      </c>
      <c r="O451" s="134">
        <v>0</v>
      </c>
      <c r="P451" s="134">
        <v>4</v>
      </c>
      <c r="Q451" s="134">
        <v>0</v>
      </c>
      <c r="R451" s="121" t="s">
        <v>63</v>
      </c>
      <c r="S451" s="121" t="s">
        <v>600</v>
      </c>
      <c r="T451" s="125"/>
      <c r="U451" s="174"/>
      <c r="V451" s="123">
        <v>1</v>
      </c>
      <c r="W451" s="114">
        <v>3</v>
      </c>
      <c r="X451" s="113">
        <f>COUNTIF($B$6:B451,B451)</f>
        <v>43</v>
      </c>
      <c r="Y451" s="113"/>
      <c r="Z451" s="123"/>
      <c r="AA451" s="1"/>
    </row>
    <row r="452" spans="1:27" x14ac:dyDescent="0.25">
      <c r="A452" s="115" t="s">
        <v>4507</v>
      </c>
      <c r="B452" s="116" t="s">
        <v>5088</v>
      </c>
      <c r="C452" s="117" t="s">
        <v>5128</v>
      </c>
      <c r="D452" s="118" t="s">
        <v>2382</v>
      </c>
      <c r="E452" s="118" t="s">
        <v>1740</v>
      </c>
      <c r="F452" s="118">
        <f t="shared" si="15"/>
        <v>8001</v>
      </c>
      <c r="G452" s="118"/>
      <c r="H452" s="119"/>
      <c r="I452" s="120" t="s">
        <v>601</v>
      </c>
      <c r="J452" s="121" t="s">
        <v>602</v>
      </c>
      <c r="K452" s="121" t="s">
        <v>3238</v>
      </c>
      <c r="L452" s="134" t="s">
        <v>2382</v>
      </c>
      <c r="M452" s="133">
        <v>4</v>
      </c>
      <c r="N452" s="134">
        <v>0</v>
      </c>
      <c r="O452" s="134">
        <v>0</v>
      </c>
      <c r="P452" s="134">
        <v>4</v>
      </c>
      <c r="Q452" s="134">
        <v>0</v>
      </c>
      <c r="R452" s="121" t="s">
        <v>63</v>
      </c>
      <c r="S452" s="121" t="s">
        <v>600</v>
      </c>
      <c r="T452" s="125"/>
      <c r="U452" s="174"/>
      <c r="V452" s="123">
        <v>1</v>
      </c>
      <c r="W452" s="114">
        <v>3</v>
      </c>
      <c r="X452" s="113">
        <f>COUNTIF($B$6:B452,B452)</f>
        <v>44</v>
      </c>
      <c r="Y452" s="113"/>
      <c r="Z452" s="123"/>
      <c r="AA452" s="1"/>
    </row>
    <row r="453" spans="1:27" x14ac:dyDescent="0.25">
      <c r="A453" s="115" t="s">
        <v>4507</v>
      </c>
      <c r="B453" s="116" t="s">
        <v>5088</v>
      </c>
      <c r="C453" s="117" t="s">
        <v>5128</v>
      </c>
      <c r="D453" s="118" t="s">
        <v>2382</v>
      </c>
      <c r="E453" s="118" t="s">
        <v>1740</v>
      </c>
      <c r="F453" s="118">
        <f t="shared" si="15"/>
        <v>8002</v>
      </c>
      <c r="G453" s="118"/>
      <c r="H453" s="119"/>
      <c r="I453" s="120" t="s">
        <v>603</v>
      </c>
      <c r="J453" s="121" t="s">
        <v>604</v>
      </c>
      <c r="K453" s="121" t="s">
        <v>3239</v>
      </c>
      <c r="L453" s="134" t="s">
        <v>2382</v>
      </c>
      <c r="M453" s="133">
        <v>4</v>
      </c>
      <c r="N453" s="134">
        <v>0</v>
      </c>
      <c r="O453" s="134">
        <v>0</v>
      </c>
      <c r="P453" s="134">
        <v>4</v>
      </c>
      <c r="Q453" s="134">
        <v>0</v>
      </c>
      <c r="R453" s="121" t="s">
        <v>83</v>
      </c>
      <c r="S453" s="121" t="s">
        <v>4584</v>
      </c>
      <c r="T453" s="125">
        <v>29</v>
      </c>
      <c r="U453" s="174"/>
      <c r="V453" s="123">
        <v>1</v>
      </c>
      <c r="W453" s="114">
        <v>3</v>
      </c>
      <c r="X453" s="113">
        <f>COUNTIF($B$6:B453,B453)</f>
        <v>45</v>
      </c>
      <c r="Y453" s="113"/>
      <c r="Z453" s="123"/>
      <c r="AA453" s="1"/>
    </row>
    <row r="454" spans="1:27" x14ac:dyDescent="0.25">
      <c r="A454" s="115" t="s">
        <v>4507</v>
      </c>
      <c r="B454" s="116" t="s">
        <v>5088</v>
      </c>
      <c r="C454" s="117" t="s">
        <v>5128</v>
      </c>
      <c r="D454" s="118" t="s">
        <v>2382</v>
      </c>
      <c r="E454" s="118" t="s">
        <v>1740</v>
      </c>
      <c r="F454" s="118">
        <f t="shared" si="15"/>
        <v>8003</v>
      </c>
      <c r="G454" s="118"/>
      <c r="H454" s="119"/>
      <c r="I454" s="120" t="s">
        <v>606</v>
      </c>
      <c r="J454" s="121" t="s">
        <v>607</v>
      </c>
      <c r="K454" s="121" t="s">
        <v>3240</v>
      </c>
      <c r="L454" s="134" t="s">
        <v>2382</v>
      </c>
      <c r="M454" s="133">
        <v>4</v>
      </c>
      <c r="N454" s="134">
        <v>0</v>
      </c>
      <c r="O454" s="134">
        <v>0</v>
      </c>
      <c r="P454" s="134">
        <v>4</v>
      </c>
      <c r="Q454" s="134">
        <v>0</v>
      </c>
      <c r="R454" s="121" t="s">
        <v>83</v>
      </c>
      <c r="S454" s="121" t="s">
        <v>605</v>
      </c>
      <c r="T454" s="125"/>
      <c r="U454" s="174"/>
      <c r="V454" s="123">
        <v>1</v>
      </c>
      <c r="W454" s="114">
        <v>3</v>
      </c>
      <c r="X454" s="113">
        <f>COUNTIF($B$6:B454,B454)</f>
        <v>46</v>
      </c>
      <c r="Y454" s="113"/>
      <c r="Z454" s="123"/>
      <c r="AA454" s="1"/>
    </row>
    <row r="455" spans="1:27" x14ac:dyDescent="0.25">
      <c r="A455" s="115" t="s">
        <v>4507</v>
      </c>
      <c r="B455" s="116" t="s">
        <v>5088</v>
      </c>
      <c r="C455" s="117" t="s">
        <v>5128</v>
      </c>
      <c r="D455" s="118" t="s">
        <v>2382</v>
      </c>
      <c r="E455" s="118" t="s">
        <v>1740</v>
      </c>
      <c r="F455" s="118">
        <f t="shared" si="15"/>
        <v>8004</v>
      </c>
      <c r="G455" s="118"/>
      <c r="H455" s="119"/>
      <c r="I455" s="120" t="s">
        <v>608</v>
      </c>
      <c r="J455" s="121" t="s">
        <v>609</v>
      </c>
      <c r="K455" s="121" t="s">
        <v>3241</v>
      </c>
      <c r="L455" s="134" t="s">
        <v>2382</v>
      </c>
      <c r="M455" s="133">
        <v>4</v>
      </c>
      <c r="N455" s="134">
        <v>0</v>
      </c>
      <c r="O455" s="134">
        <v>0</v>
      </c>
      <c r="P455" s="134">
        <v>4</v>
      </c>
      <c r="Q455" s="134">
        <v>0</v>
      </c>
      <c r="R455" s="121" t="s">
        <v>83</v>
      </c>
      <c r="S455" s="121" t="s">
        <v>610</v>
      </c>
      <c r="T455" s="125"/>
      <c r="U455" s="174"/>
      <c r="V455" s="123">
        <v>1</v>
      </c>
      <c r="W455" s="114">
        <v>3</v>
      </c>
      <c r="X455" s="113">
        <f>COUNTIF($B$6:B455,B455)</f>
        <v>47</v>
      </c>
      <c r="Y455" s="113"/>
      <c r="Z455" s="123"/>
      <c r="AA455" s="1"/>
    </row>
    <row r="456" spans="1:27" x14ac:dyDescent="0.25">
      <c r="A456" s="115" t="s">
        <v>4507</v>
      </c>
      <c r="B456" s="116" t="s">
        <v>5088</v>
      </c>
      <c r="C456" s="117" t="s">
        <v>5128</v>
      </c>
      <c r="D456" s="118" t="s">
        <v>2382</v>
      </c>
      <c r="E456" s="118" t="s">
        <v>1740</v>
      </c>
      <c r="F456" s="118">
        <f t="shared" si="15"/>
        <v>8005</v>
      </c>
      <c r="G456" s="118"/>
      <c r="H456" s="119"/>
      <c r="I456" s="120" t="s">
        <v>611</v>
      </c>
      <c r="J456" s="121" t="s">
        <v>612</v>
      </c>
      <c r="K456" s="121" t="s">
        <v>3242</v>
      </c>
      <c r="L456" s="134" t="s">
        <v>2382</v>
      </c>
      <c r="M456" s="133">
        <v>4</v>
      </c>
      <c r="N456" s="134">
        <v>0</v>
      </c>
      <c r="O456" s="134">
        <v>0</v>
      </c>
      <c r="P456" s="134">
        <v>4</v>
      </c>
      <c r="Q456" s="134">
        <v>0</v>
      </c>
      <c r="R456" s="121" t="s">
        <v>83</v>
      </c>
      <c r="S456" s="121" t="s">
        <v>610</v>
      </c>
      <c r="T456" s="125"/>
      <c r="U456" s="174"/>
      <c r="V456" s="123">
        <v>1</v>
      </c>
      <c r="W456" s="114">
        <v>3</v>
      </c>
      <c r="X456" s="113">
        <f>COUNTIF($B$6:B456,B456)</f>
        <v>48</v>
      </c>
      <c r="Y456" s="113"/>
      <c r="Z456" s="123"/>
      <c r="AA456" s="1"/>
    </row>
    <row r="457" spans="1:27" x14ac:dyDescent="0.25">
      <c r="A457" s="115" t="s">
        <v>4507</v>
      </c>
      <c r="B457" s="116" t="s">
        <v>5088</v>
      </c>
      <c r="C457" s="117" t="s">
        <v>5128</v>
      </c>
      <c r="D457" s="118" t="s">
        <v>2382</v>
      </c>
      <c r="E457" s="118" t="s">
        <v>1740</v>
      </c>
      <c r="F457" s="118">
        <f t="shared" si="15"/>
        <v>8006</v>
      </c>
      <c r="G457" s="118"/>
      <c r="H457" s="119"/>
      <c r="I457" s="120" t="s">
        <v>613</v>
      </c>
      <c r="J457" s="121" t="s">
        <v>614</v>
      </c>
      <c r="K457" s="121" t="s">
        <v>3243</v>
      </c>
      <c r="L457" s="134" t="s">
        <v>2382</v>
      </c>
      <c r="M457" s="133">
        <v>4</v>
      </c>
      <c r="N457" s="134">
        <v>0</v>
      </c>
      <c r="O457" s="134">
        <v>0</v>
      </c>
      <c r="P457" s="134">
        <v>4</v>
      </c>
      <c r="Q457" s="134">
        <v>0</v>
      </c>
      <c r="R457" s="121" t="s">
        <v>63</v>
      </c>
      <c r="S457" s="121" t="s">
        <v>615</v>
      </c>
      <c r="T457" s="125"/>
      <c r="U457" s="174"/>
      <c r="V457" s="123">
        <v>1</v>
      </c>
      <c r="W457" s="114">
        <v>3</v>
      </c>
      <c r="X457" s="113">
        <f>COUNTIF($B$6:B457,B457)</f>
        <v>49</v>
      </c>
      <c r="Y457" s="113"/>
      <c r="Z457" s="123"/>
      <c r="AA457" s="1"/>
    </row>
    <row r="458" spans="1:27" x14ac:dyDescent="0.25">
      <c r="A458" s="115" t="s">
        <v>4507</v>
      </c>
      <c r="B458" s="116" t="s">
        <v>5088</v>
      </c>
      <c r="C458" s="117" t="s">
        <v>5128</v>
      </c>
      <c r="D458" s="118" t="s">
        <v>2382</v>
      </c>
      <c r="E458" s="118" t="s">
        <v>1740</v>
      </c>
      <c r="F458" s="118">
        <f t="shared" si="15"/>
        <v>8007</v>
      </c>
      <c r="G458" s="118"/>
      <c r="H458" s="119"/>
      <c r="I458" s="120" t="s">
        <v>616</v>
      </c>
      <c r="J458" s="121" t="s">
        <v>617</v>
      </c>
      <c r="K458" s="121" t="s">
        <v>3244</v>
      </c>
      <c r="L458" s="134" t="s">
        <v>2382</v>
      </c>
      <c r="M458" s="133">
        <v>4</v>
      </c>
      <c r="N458" s="134">
        <v>0</v>
      </c>
      <c r="O458" s="134">
        <v>0</v>
      </c>
      <c r="P458" s="134">
        <v>4</v>
      </c>
      <c r="Q458" s="134">
        <v>0</v>
      </c>
      <c r="R458" s="121" t="s">
        <v>63</v>
      </c>
      <c r="S458" s="121" t="s">
        <v>615</v>
      </c>
      <c r="T458" s="125"/>
      <c r="U458" s="174"/>
      <c r="V458" s="123">
        <v>1</v>
      </c>
      <c r="W458" s="114">
        <v>3</v>
      </c>
      <c r="X458" s="113">
        <f>COUNTIF($B$6:B458,B458)</f>
        <v>50</v>
      </c>
      <c r="Y458" s="113"/>
      <c r="Z458" s="123"/>
      <c r="AA458" s="1"/>
    </row>
    <row r="459" spans="1:27" x14ac:dyDescent="0.25">
      <c r="A459" s="115" t="s">
        <v>4507</v>
      </c>
      <c r="B459" s="116" t="s">
        <v>5088</v>
      </c>
      <c r="C459" s="117" t="s">
        <v>5128</v>
      </c>
      <c r="D459" s="118" t="s">
        <v>2382</v>
      </c>
      <c r="E459" s="118" t="s">
        <v>1740</v>
      </c>
      <c r="F459" s="118">
        <f t="shared" si="15"/>
        <v>8008</v>
      </c>
      <c r="G459" s="118"/>
      <c r="H459" s="119"/>
      <c r="I459" s="120" t="s">
        <v>618</v>
      </c>
      <c r="J459" s="121" t="s">
        <v>619</v>
      </c>
      <c r="K459" s="121" t="s">
        <v>3245</v>
      </c>
      <c r="L459" s="134" t="s">
        <v>2382</v>
      </c>
      <c r="M459" s="133">
        <v>4</v>
      </c>
      <c r="N459" s="134">
        <v>0</v>
      </c>
      <c r="O459" s="134">
        <v>0</v>
      </c>
      <c r="P459" s="134">
        <v>4</v>
      </c>
      <c r="Q459" s="134">
        <v>0</v>
      </c>
      <c r="R459" s="121" t="s">
        <v>83</v>
      </c>
      <c r="S459" s="121" t="s">
        <v>620</v>
      </c>
      <c r="T459" s="125"/>
      <c r="U459" s="174"/>
      <c r="V459" s="123">
        <v>1</v>
      </c>
      <c r="W459" s="114">
        <v>3</v>
      </c>
      <c r="X459" s="113">
        <f>COUNTIF($B$6:B459,B459)</f>
        <v>51</v>
      </c>
      <c r="Y459" s="113"/>
      <c r="Z459" s="123"/>
      <c r="AA459" s="1"/>
    </row>
    <row r="460" spans="1:27" x14ac:dyDescent="0.25">
      <c r="A460" s="115" t="s">
        <v>4507</v>
      </c>
      <c r="B460" s="116" t="s">
        <v>5088</v>
      </c>
      <c r="C460" s="117" t="s">
        <v>5128</v>
      </c>
      <c r="D460" s="118" t="s">
        <v>2382</v>
      </c>
      <c r="E460" s="118" t="s">
        <v>1740</v>
      </c>
      <c r="F460" s="118">
        <f t="shared" si="15"/>
        <v>8009</v>
      </c>
      <c r="G460" s="118"/>
      <c r="H460" s="119"/>
      <c r="I460" s="120" t="s">
        <v>621</v>
      </c>
      <c r="J460" s="121" t="s">
        <v>622</v>
      </c>
      <c r="K460" s="121" t="s">
        <v>3246</v>
      </c>
      <c r="L460" s="134" t="s">
        <v>2382</v>
      </c>
      <c r="M460" s="133">
        <v>4</v>
      </c>
      <c r="N460" s="134">
        <v>0</v>
      </c>
      <c r="O460" s="134">
        <v>0</v>
      </c>
      <c r="P460" s="134">
        <v>4</v>
      </c>
      <c r="Q460" s="134">
        <v>0</v>
      </c>
      <c r="R460" s="121" t="s">
        <v>83</v>
      </c>
      <c r="S460" s="121" t="s">
        <v>620</v>
      </c>
      <c r="T460" s="125"/>
      <c r="U460" s="174"/>
      <c r="V460" s="123">
        <v>1</v>
      </c>
      <c r="W460" s="114">
        <v>3</v>
      </c>
      <c r="X460" s="113">
        <f>COUNTIF($B$6:B460,B460)</f>
        <v>52</v>
      </c>
      <c r="Y460" s="113"/>
      <c r="Z460" s="123"/>
      <c r="AA460" s="1"/>
    </row>
    <row r="461" spans="1:27" x14ac:dyDescent="0.25">
      <c r="A461" s="115" t="s">
        <v>4507</v>
      </c>
      <c r="B461" s="116" t="s">
        <v>5088</v>
      </c>
      <c r="C461" s="117" t="s">
        <v>5128</v>
      </c>
      <c r="D461" s="118" t="s">
        <v>2382</v>
      </c>
      <c r="E461" s="118" t="s">
        <v>1740</v>
      </c>
      <c r="F461" s="118">
        <f t="shared" si="15"/>
        <v>8010</v>
      </c>
      <c r="G461" s="118"/>
      <c r="H461" s="119"/>
      <c r="I461" s="120" t="s">
        <v>623</v>
      </c>
      <c r="J461" s="121" t="s">
        <v>624</v>
      </c>
      <c r="K461" s="121" t="s">
        <v>3247</v>
      </c>
      <c r="L461" s="134" t="s">
        <v>2382</v>
      </c>
      <c r="M461" s="133">
        <v>4</v>
      </c>
      <c r="N461" s="134">
        <v>0</v>
      </c>
      <c r="O461" s="134">
        <v>0</v>
      </c>
      <c r="P461" s="134">
        <v>4</v>
      </c>
      <c r="Q461" s="134">
        <v>0</v>
      </c>
      <c r="R461" s="121" t="s">
        <v>63</v>
      </c>
      <c r="S461" s="121" t="s">
        <v>625</v>
      </c>
      <c r="T461" s="125"/>
      <c r="U461" s="174"/>
      <c r="V461" s="123">
        <v>1</v>
      </c>
      <c r="W461" s="114">
        <v>3</v>
      </c>
      <c r="X461" s="113">
        <f>COUNTIF($B$6:B461,B461)</f>
        <v>53</v>
      </c>
      <c r="Y461" s="113"/>
      <c r="Z461" s="123"/>
      <c r="AA461" s="1"/>
    </row>
    <row r="462" spans="1:27" x14ac:dyDescent="0.25">
      <c r="A462" s="115" t="s">
        <v>4507</v>
      </c>
      <c r="B462" s="116" t="s">
        <v>5088</v>
      </c>
      <c r="C462" s="117" t="s">
        <v>5128</v>
      </c>
      <c r="D462" s="118" t="s">
        <v>2382</v>
      </c>
      <c r="E462" s="118" t="s">
        <v>1740</v>
      </c>
      <c r="F462" s="118">
        <f t="shared" si="15"/>
        <v>8011</v>
      </c>
      <c r="G462" s="118"/>
      <c r="H462" s="119"/>
      <c r="I462" s="120" t="s">
        <v>626</v>
      </c>
      <c r="J462" s="121" t="s">
        <v>627</v>
      </c>
      <c r="K462" s="121" t="s">
        <v>3248</v>
      </c>
      <c r="L462" s="134" t="s">
        <v>2382</v>
      </c>
      <c r="M462" s="133">
        <v>4</v>
      </c>
      <c r="N462" s="134">
        <v>0</v>
      </c>
      <c r="O462" s="134">
        <v>0</v>
      </c>
      <c r="P462" s="134">
        <v>4</v>
      </c>
      <c r="Q462" s="134">
        <v>0</v>
      </c>
      <c r="R462" s="121" t="s">
        <v>63</v>
      </c>
      <c r="S462" s="121" t="s">
        <v>625</v>
      </c>
      <c r="T462" s="125"/>
      <c r="U462" s="174"/>
      <c r="V462" s="123">
        <v>1</v>
      </c>
      <c r="W462" s="114">
        <v>3</v>
      </c>
      <c r="X462" s="113">
        <f>COUNTIF($B$6:B462,B462)</f>
        <v>54</v>
      </c>
      <c r="Y462" s="113"/>
      <c r="Z462" s="123"/>
      <c r="AA462" s="1"/>
    </row>
    <row r="463" spans="1:27" x14ac:dyDescent="0.25">
      <c r="A463" s="115" t="s">
        <v>4507</v>
      </c>
      <c r="B463" s="116" t="s">
        <v>5088</v>
      </c>
      <c r="C463" s="117" t="s">
        <v>5128</v>
      </c>
      <c r="D463" s="118" t="s">
        <v>2382</v>
      </c>
      <c r="E463" s="118" t="s">
        <v>1740</v>
      </c>
      <c r="F463" s="118">
        <f t="shared" si="15"/>
        <v>8012</v>
      </c>
      <c r="G463" s="118"/>
      <c r="H463" s="119"/>
      <c r="I463" s="120" t="s">
        <v>628</v>
      </c>
      <c r="J463" s="121" t="s">
        <v>629</v>
      </c>
      <c r="K463" s="121" t="s">
        <v>3249</v>
      </c>
      <c r="L463" s="134" t="s">
        <v>2382</v>
      </c>
      <c r="M463" s="133">
        <v>4</v>
      </c>
      <c r="N463" s="134">
        <v>0</v>
      </c>
      <c r="O463" s="134">
        <v>0</v>
      </c>
      <c r="P463" s="134">
        <v>4</v>
      </c>
      <c r="Q463" s="134">
        <v>0</v>
      </c>
      <c r="R463" s="121" t="s">
        <v>63</v>
      </c>
      <c r="S463" s="121" t="s">
        <v>630</v>
      </c>
      <c r="T463" s="125"/>
      <c r="U463" s="174"/>
      <c r="V463" s="123">
        <v>1</v>
      </c>
      <c r="W463" s="114">
        <v>3</v>
      </c>
      <c r="X463" s="113">
        <f>COUNTIF($B$6:B463,B463)</f>
        <v>55</v>
      </c>
      <c r="Y463" s="113"/>
      <c r="Z463" s="123"/>
      <c r="AA463" s="1"/>
    </row>
    <row r="464" spans="1:27" x14ac:dyDescent="0.25">
      <c r="A464" s="115" t="s">
        <v>4507</v>
      </c>
      <c r="B464" s="116" t="s">
        <v>5088</v>
      </c>
      <c r="C464" s="117" t="s">
        <v>5128</v>
      </c>
      <c r="D464" s="118" t="s">
        <v>2382</v>
      </c>
      <c r="E464" s="118" t="s">
        <v>1740</v>
      </c>
      <c r="F464" s="118">
        <f t="shared" si="15"/>
        <v>8013</v>
      </c>
      <c r="G464" s="118"/>
      <c r="H464" s="119"/>
      <c r="I464" s="120" t="s">
        <v>631</v>
      </c>
      <c r="J464" s="121" t="s">
        <v>632</v>
      </c>
      <c r="K464" s="121" t="s">
        <v>3250</v>
      </c>
      <c r="L464" s="134" t="s">
        <v>2382</v>
      </c>
      <c r="M464" s="133">
        <v>4</v>
      </c>
      <c r="N464" s="134">
        <v>0</v>
      </c>
      <c r="O464" s="134">
        <v>0</v>
      </c>
      <c r="P464" s="134">
        <v>4</v>
      </c>
      <c r="Q464" s="134">
        <v>0</v>
      </c>
      <c r="R464" s="121" t="s">
        <v>63</v>
      </c>
      <c r="S464" s="121" t="s">
        <v>630</v>
      </c>
      <c r="T464" s="125"/>
      <c r="U464" s="174"/>
      <c r="V464" s="123">
        <v>1</v>
      </c>
      <c r="W464" s="114">
        <v>3</v>
      </c>
      <c r="X464" s="113">
        <f>COUNTIF($B$6:B464,B464)</f>
        <v>56</v>
      </c>
      <c r="Y464" s="113"/>
      <c r="Z464" s="123"/>
      <c r="AA464" s="1"/>
    </row>
    <row r="465" spans="1:27" x14ac:dyDescent="0.25">
      <c r="A465" s="115" t="s">
        <v>4507</v>
      </c>
      <c r="B465" s="116" t="s">
        <v>5088</v>
      </c>
      <c r="C465" s="117" t="s">
        <v>5128</v>
      </c>
      <c r="D465" s="118" t="s">
        <v>2382</v>
      </c>
      <c r="E465" s="118" t="s">
        <v>1740</v>
      </c>
      <c r="F465" s="118">
        <f t="shared" si="15"/>
        <v>8014</v>
      </c>
      <c r="G465" s="118"/>
      <c r="H465" s="119"/>
      <c r="I465" s="120" t="s">
        <v>633</v>
      </c>
      <c r="J465" s="121" t="s">
        <v>634</v>
      </c>
      <c r="K465" s="121" t="s">
        <v>3251</v>
      </c>
      <c r="L465" s="134" t="s">
        <v>2382</v>
      </c>
      <c r="M465" s="133">
        <v>4</v>
      </c>
      <c r="N465" s="134">
        <v>0</v>
      </c>
      <c r="O465" s="134">
        <v>0</v>
      </c>
      <c r="P465" s="134">
        <v>4</v>
      </c>
      <c r="Q465" s="134">
        <v>0</v>
      </c>
      <c r="R465" s="121" t="s">
        <v>83</v>
      </c>
      <c r="S465" s="121" t="s">
        <v>635</v>
      </c>
      <c r="T465" s="125"/>
      <c r="U465" s="174"/>
      <c r="V465" s="123">
        <v>1</v>
      </c>
      <c r="W465" s="114">
        <v>3</v>
      </c>
      <c r="X465" s="113">
        <f>COUNTIF($B$6:B465,B465)</f>
        <v>57</v>
      </c>
      <c r="Y465" s="113"/>
      <c r="Z465" s="123"/>
      <c r="AA465" s="1"/>
    </row>
    <row r="466" spans="1:27" x14ac:dyDescent="0.25">
      <c r="A466" s="115" t="s">
        <v>4507</v>
      </c>
      <c r="B466" s="116" t="s">
        <v>5088</v>
      </c>
      <c r="C466" s="117" t="s">
        <v>5128</v>
      </c>
      <c r="D466" s="118" t="s">
        <v>2382</v>
      </c>
      <c r="E466" s="118" t="s">
        <v>1740</v>
      </c>
      <c r="F466" s="118">
        <v>8015</v>
      </c>
      <c r="G466" s="118"/>
      <c r="H466" s="119"/>
      <c r="I466" s="120" t="s">
        <v>2464</v>
      </c>
      <c r="J466" s="121" t="s">
        <v>2466</v>
      </c>
      <c r="K466" s="121" t="s">
        <v>3252</v>
      </c>
      <c r="L466" s="134" t="s">
        <v>2382</v>
      </c>
      <c r="M466" s="133">
        <v>4</v>
      </c>
      <c r="N466" s="134">
        <v>0</v>
      </c>
      <c r="O466" s="134">
        <v>0</v>
      </c>
      <c r="P466" s="134">
        <v>4</v>
      </c>
      <c r="Q466" s="134">
        <v>0</v>
      </c>
      <c r="R466" s="121" t="s">
        <v>83</v>
      </c>
      <c r="S466" s="121" t="s">
        <v>2468</v>
      </c>
      <c r="T466" s="125"/>
      <c r="U466" s="174"/>
      <c r="V466" s="123">
        <v>1</v>
      </c>
      <c r="W466" s="114">
        <v>3</v>
      </c>
      <c r="X466" s="113">
        <f>COUNTIF($B$6:B466,B466)</f>
        <v>58</v>
      </c>
      <c r="Y466" s="113"/>
      <c r="Z466" s="123"/>
      <c r="AA466" s="1"/>
    </row>
    <row r="467" spans="1:27" x14ac:dyDescent="0.25">
      <c r="A467" s="115" t="s">
        <v>4507</v>
      </c>
      <c r="B467" s="116" t="s">
        <v>5088</v>
      </c>
      <c r="C467" s="117" t="s">
        <v>5128</v>
      </c>
      <c r="D467" s="118" t="s">
        <v>2382</v>
      </c>
      <c r="E467" s="118" t="s">
        <v>1740</v>
      </c>
      <c r="F467" s="118">
        <v>8016</v>
      </c>
      <c r="G467" s="118"/>
      <c r="H467" s="119"/>
      <c r="I467" s="120" t="s">
        <v>2465</v>
      </c>
      <c r="J467" s="121" t="s">
        <v>2467</v>
      </c>
      <c r="K467" s="121" t="s">
        <v>3253</v>
      </c>
      <c r="L467" s="134" t="s">
        <v>2382</v>
      </c>
      <c r="M467" s="133">
        <v>4</v>
      </c>
      <c r="N467" s="134">
        <v>0</v>
      </c>
      <c r="O467" s="134">
        <v>0</v>
      </c>
      <c r="P467" s="134">
        <v>4</v>
      </c>
      <c r="Q467" s="134">
        <v>0</v>
      </c>
      <c r="R467" s="121" t="s">
        <v>83</v>
      </c>
      <c r="S467" s="121" t="s">
        <v>2468</v>
      </c>
      <c r="T467" s="125"/>
      <c r="U467" s="174"/>
      <c r="V467" s="123">
        <v>1</v>
      </c>
      <c r="W467" s="114">
        <v>3</v>
      </c>
      <c r="X467" s="113">
        <f>COUNTIF($B$6:B467,B467)</f>
        <v>59</v>
      </c>
      <c r="Y467" s="113"/>
      <c r="Z467" s="123"/>
      <c r="AA467" s="1"/>
    </row>
    <row r="468" spans="1:27" x14ac:dyDescent="0.25">
      <c r="A468" s="115" t="s">
        <v>4507</v>
      </c>
      <c r="B468" s="116" t="s">
        <v>5088</v>
      </c>
      <c r="C468" s="117" t="s">
        <v>5128</v>
      </c>
      <c r="D468" s="118" t="s">
        <v>2382</v>
      </c>
      <c r="E468" s="118" t="s">
        <v>1740</v>
      </c>
      <c r="F468" s="118">
        <v>8017</v>
      </c>
      <c r="G468" s="118"/>
      <c r="H468" s="119"/>
      <c r="I468" s="120" t="s">
        <v>2729</v>
      </c>
      <c r="J468" s="155" t="s">
        <v>2727</v>
      </c>
      <c r="K468" s="155" t="s">
        <v>3254</v>
      </c>
      <c r="L468" s="134" t="s">
        <v>2382</v>
      </c>
      <c r="M468" s="133">
        <v>4</v>
      </c>
      <c r="N468" s="134">
        <v>0</v>
      </c>
      <c r="O468" s="134">
        <v>0</v>
      </c>
      <c r="P468" s="134">
        <v>4</v>
      </c>
      <c r="Q468" s="134">
        <v>0</v>
      </c>
      <c r="R468" s="121" t="s">
        <v>63</v>
      </c>
      <c r="S468" s="121" t="s">
        <v>2731</v>
      </c>
      <c r="T468" s="125"/>
      <c r="U468" s="174"/>
      <c r="V468" s="123">
        <v>1</v>
      </c>
      <c r="W468" s="114">
        <v>3</v>
      </c>
      <c r="X468" s="113">
        <f>COUNTIF($B$6:B468,B468)</f>
        <v>60</v>
      </c>
      <c r="Y468" s="113"/>
      <c r="Z468" s="123"/>
      <c r="AA468" s="1"/>
    </row>
    <row r="469" spans="1:27" x14ac:dyDescent="0.25">
      <c r="A469" s="115" t="s">
        <v>4507</v>
      </c>
      <c r="B469" s="116" t="s">
        <v>5088</v>
      </c>
      <c r="C469" s="117" t="s">
        <v>5128</v>
      </c>
      <c r="D469" s="118" t="s">
        <v>2382</v>
      </c>
      <c r="E469" s="118" t="s">
        <v>1740</v>
      </c>
      <c r="F469" s="118">
        <v>8018</v>
      </c>
      <c r="G469" s="118"/>
      <c r="H469" s="119"/>
      <c r="I469" s="120" t="s">
        <v>2730</v>
      </c>
      <c r="J469" s="155" t="s">
        <v>2728</v>
      </c>
      <c r="K469" s="155" t="s">
        <v>3255</v>
      </c>
      <c r="L469" s="134" t="s">
        <v>2382</v>
      </c>
      <c r="M469" s="133">
        <v>4</v>
      </c>
      <c r="N469" s="134">
        <v>0</v>
      </c>
      <c r="O469" s="134">
        <v>0</v>
      </c>
      <c r="P469" s="134">
        <v>4</v>
      </c>
      <c r="Q469" s="134">
        <v>0</v>
      </c>
      <c r="R469" s="121" t="s">
        <v>63</v>
      </c>
      <c r="S469" s="121" t="s">
        <v>2731</v>
      </c>
      <c r="T469" s="125"/>
      <c r="U469" s="174"/>
      <c r="V469" s="123">
        <v>1</v>
      </c>
      <c r="W469" s="114">
        <v>3</v>
      </c>
      <c r="X469" s="113">
        <f>COUNTIF($B$6:B469,B469)</f>
        <v>61</v>
      </c>
      <c r="Y469" s="113"/>
      <c r="Z469" s="123"/>
      <c r="AA469" s="1"/>
    </row>
    <row r="470" spans="1:27" x14ac:dyDescent="0.25">
      <c r="A470" s="115" t="s">
        <v>4507</v>
      </c>
      <c r="B470" s="116" t="s">
        <v>5088</v>
      </c>
      <c r="C470" s="117" t="s">
        <v>5128</v>
      </c>
      <c r="D470" s="118" t="s">
        <v>2382</v>
      </c>
      <c r="E470" s="118" t="s">
        <v>1740</v>
      </c>
      <c r="F470" s="118">
        <v>8019</v>
      </c>
      <c r="G470" s="118"/>
      <c r="H470" s="119"/>
      <c r="I470" s="120" t="s">
        <v>4348</v>
      </c>
      <c r="J470" s="155" t="s">
        <v>4349</v>
      </c>
      <c r="K470" s="155" t="s">
        <v>4350</v>
      </c>
      <c r="L470" s="134" t="s">
        <v>2382</v>
      </c>
      <c r="M470" s="133">
        <v>4</v>
      </c>
      <c r="N470" s="134">
        <v>0</v>
      </c>
      <c r="O470" s="134">
        <v>0</v>
      </c>
      <c r="P470" s="134">
        <v>4</v>
      </c>
      <c r="Q470" s="134">
        <v>0</v>
      </c>
      <c r="R470" s="121" t="s">
        <v>83</v>
      </c>
      <c r="S470" s="121" t="s">
        <v>635</v>
      </c>
      <c r="T470" s="125"/>
      <c r="U470" s="174"/>
      <c r="V470" s="123">
        <v>1</v>
      </c>
      <c r="W470" s="114">
        <v>3</v>
      </c>
      <c r="X470" s="113">
        <f>COUNTIF($B$6:B470,B470)</f>
        <v>62</v>
      </c>
      <c r="Y470" s="113"/>
      <c r="Z470" s="123"/>
      <c r="AA470" s="1"/>
    </row>
    <row r="471" spans="1:27" x14ac:dyDescent="0.25">
      <c r="A471" s="115" t="s">
        <v>4507</v>
      </c>
      <c r="B471" s="116" t="s">
        <v>5088</v>
      </c>
      <c r="C471" s="117" t="s">
        <v>5128</v>
      </c>
      <c r="D471" s="118" t="s">
        <v>2382</v>
      </c>
      <c r="E471" s="118" t="s">
        <v>1740</v>
      </c>
      <c r="F471" s="118">
        <v>8020</v>
      </c>
      <c r="G471" s="118"/>
      <c r="H471" s="119"/>
      <c r="I471" s="120" t="s">
        <v>4588</v>
      </c>
      <c r="J471" s="181" t="s">
        <v>4589</v>
      </c>
      <c r="K471" s="155" t="s">
        <v>4590</v>
      </c>
      <c r="L471" s="134" t="s">
        <v>2382</v>
      </c>
      <c r="M471" s="133">
        <v>4</v>
      </c>
      <c r="N471" s="134">
        <v>0</v>
      </c>
      <c r="O471" s="134">
        <v>0</v>
      </c>
      <c r="P471" s="134">
        <v>4</v>
      </c>
      <c r="Q471" s="134">
        <v>0</v>
      </c>
      <c r="R471" s="121" t="s">
        <v>83</v>
      </c>
      <c r="S471" s="121" t="s">
        <v>4584</v>
      </c>
      <c r="T471" s="125">
        <v>29</v>
      </c>
      <c r="U471" s="174"/>
      <c r="V471" s="123">
        <v>1</v>
      </c>
      <c r="W471" s="114">
        <v>3</v>
      </c>
      <c r="X471" s="113">
        <f>COUNTIF($B$6:B471,B471)</f>
        <v>63</v>
      </c>
      <c r="Y471" s="113"/>
      <c r="Z471" s="123"/>
      <c r="AA471" s="1"/>
    </row>
    <row r="472" spans="1:27" x14ac:dyDescent="0.25">
      <c r="A472" s="115" t="s">
        <v>4507</v>
      </c>
      <c r="B472" s="116" t="s">
        <v>5088</v>
      </c>
      <c r="C472" s="117" t="s">
        <v>5128</v>
      </c>
      <c r="D472" s="118" t="s">
        <v>2382</v>
      </c>
      <c r="E472" s="118" t="s">
        <v>1740</v>
      </c>
      <c r="F472" s="118">
        <v>8021</v>
      </c>
      <c r="G472" s="118"/>
      <c r="H472" s="119"/>
      <c r="I472" s="120" t="s">
        <v>4865</v>
      </c>
      <c r="J472" s="154" t="s">
        <v>4866</v>
      </c>
      <c r="K472" s="154"/>
      <c r="L472" s="134" t="s">
        <v>2382</v>
      </c>
      <c r="M472" s="133">
        <v>4</v>
      </c>
      <c r="N472" s="134">
        <v>0</v>
      </c>
      <c r="O472" s="134">
        <v>0</v>
      </c>
      <c r="P472" s="134">
        <v>4</v>
      </c>
      <c r="Q472" s="134">
        <v>0</v>
      </c>
      <c r="R472" s="121" t="s">
        <v>83</v>
      </c>
      <c r="S472" s="121" t="s">
        <v>4867</v>
      </c>
      <c r="T472" s="125">
        <v>31</v>
      </c>
      <c r="U472" s="174"/>
      <c r="V472" s="123">
        <v>1</v>
      </c>
      <c r="W472" s="114">
        <v>3</v>
      </c>
      <c r="X472" s="113">
        <f>COUNTIF($B$6:B472,B472)</f>
        <v>64</v>
      </c>
      <c r="Y472" s="113"/>
      <c r="Z472" s="123"/>
      <c r="AA472" s="1"/>
    </row>
    <row r="473" spans="1:27" x14ac:dyDescent="0.25">
      <c r="A473" s="115" t="s">
        <v>4507</v>
      </c>
      <c r="B473" s="116" t="s">
        <v>5088</v>
      </c>
      <c r="C473" s="117" t="s">
        <v>5128</v>
      </c>
      <c r="D473" s="118" t="s">
        <v>2382</v>
      </c>
      <c r="E473" s="118" t="s">
        <v>1740</v>
      </c>
      <c r="F473" s="118">
        <v>8022</v>
      </c>
      <c r="G473" s="118"/>
      <c r="H473" s="119"/>
      <c r="I473" s="120" t="s">
        <v>5695</v>
      </c>
      <c r="J473" s="154" t="s">
        <v>5697</v>
      </c>
      <c r="K473" s="154" t="s">
        <v>5698</v>
      </c>
      <c r="L473" s="134" t="s">
        <v>2382</v>
      </c>
      <c r="M473" s="133">
        <v>4</v>
      </c>
      <c r="N473" s="134">
        <v>0</v>
      </c>
      <c r="O473" s="134">
        <v>0</v>
      </c>
      <c r="P473" s="134">
        <v>4</v>
      </c>
      <c r="Q473" s="134">
        <v>0</v>
      </c>
      <c r="R473" s="121" t="s">
        <v>83</v>
      </c>
      <c r="S473" s="121" t="s">
        <v>4867</v>
      </c>
      <c r="T473" s="125">
        <v>37</v>
      </c>
      <c r="U473" s="174"/>
      <c r="V473" s="123">
        <v>1</v>
      </c>
      <c r="W473" s="114">
        <v>3</v>
      </c>
      <c r="X473" s="113"/>
      <c r="Y473" s="113"/>
      <c r="Z473" s="123"/>
      <c r="AA473" s="1"/>
    </row>
    <row r="474" spans="1:27" x14ac:dyDescent="0.25">
      <c r="A474" s="115" t="s">
        <v>4507</v>
      </c>
      <c r="B474" s="116" t="s">
        <v>5088</v>
      </c>
      <c r="C474" s="117" t="s">
        <v>5128</v>
      </c>
      <c r="D474" s="118" t="s">
        <v>2382</v>
      </c>
      <c r="E474" s="118" t="s">
        <v>1740</v>
      </c>
      <c r="F474" s="118">
        <v>8023</v>
      </c>
      <c r="G474" s="118"/>
      <c r="H474" s="119"/>
      <c r="I474" s="120" t="s">
        <v>5696</v>
      </c>
      <c r="J474" s="154" t="s">
        <v>5700</v>
      </c>
      <c r="K474" s="154" t="s">
        <v>5699</v>
      </c>
      <c r="L474" s="134" t="s">
        <v>2382</v>
      </c>
      <c r="M474" s="133">
        <v>4</v>
      </c>
      <c r="N474" s="134">
        <v>0</v>
      </c>
      <c r="O474" s="134">
        <v>0</v>
      </c>
      <c r="P474" s="134">
        <v>4</v>
      </c>
      <c r="Q474" s="134">
        <v>0</v>
      </c>
      <c r="R474" s="121" t="s">
        <v>5500</v>
      </c>
      <c r="S474" s="121" t="s">
        <v>5305</v>
      </c>
      <c r="T474" s="125">
        <v>37</v>
      </c>
      <c r="U474" s="174"/>
      <c r="V474" s="123">
        <v>1</v>
      </c>
      <c r="W474" s="114">
        <v>3</v>
      </c>
      <c r="X474" s="113"/>
      <c r="Y474" s="113"/>
      <c r="Z474" s="123"/>
      <c r="AA474" s="1"/>
    </row>
    <row r="475" spans="1:27" x14ac:dyDescent="0.25">
      <c r="A475" s="184" t="s">
        <v>5312</v>
      </c>
      <c r="B475" s="184" t="s">
        <v>5353</v>
      </c>
      <c r="C475" s="107" t="s">
        <v>5128</v>
      </c>
      <c r="D475" s="107" t="s">
        <v>4510</v>
      </c>
      <c r="E475" s="107" t="s">
        <v>4488</v>
      </c>
      <c r="F475" s="107" t="s">
        <v>4488</v>
      </c>
      <c r="G475" s="107" t="s">
        <v>2427</v>
      </c>
      <c r="H475" s="111"/>
      <c r="I475" s="110" t="s">
        <v>5353</v>
      </c>
      <c r="J475" s="110"/>
      <c r="K475" s="110"/>
      <c r="L475" s="109" t="s">
        <v>2</v>
      </c>
      <c r="M475" s="145"/>
      <c r="N475" s="145"/>
      <c r="O475" s="145"/>
      <c r="P475" s="145"/>
      <c r="Q475" s="107"/>
      <c r="R475" s="106"/>
      <c r="S475" s="106"/>
      <c r="T475" s="114"/>
      <c r="U475" s="113" t="s">
        <v>2423</v>
      </c>
      <c r="V475" s="114"/>
      <c r="W475" s="114">
        <v>3</v>
      </c>
      <c r="X475" s="113">
        <f>COUNTIF($B$6:B475,B475)</f>
        <v>1</v>
      </c>
      <c r="Y475" s="113"/>
      <c r="Z475" s="114"/>
      <c r="AA475" s="1"/>
    </row>
    <row r="476" spans="1:27" x14ac:dyDescent="0.25">
      <c r="A476" s="171" t="s">
        <v>5312</v>
      </c>
      <c r="B476" s="171" t="s">
        <v>5353</v>
      </c>
      <c r="C476" s="118" t="s">
        <v>5128</v>
      </c>
      <c r="D476" s="118" t="s">
        <v>11</v>
      </c>
      <c r="E476" s="118" t="s">
        <v>5355</v>
      </c>
      <c r="F476" s="118">
        <v>5000</v>
      </c>
      <c r="G476" s="125" t="s">
        <v>5562</v>
      </c>
      <c r="H476" s="119"/>
      <c r="I476" s="155" t="s">
        <v>5356</v>
      </c>
      <c r="J476" s="129" t="s">
        <v>11</v>
      </c>
      <c r="K476" s="129" t="s">
        <v>3015</v>
      </c>
      <c r="L476" s="126" t="s">
        <v>2422</v>
      </c>
      <c r="M476" s="160">
        <v>0</v>
      </c>
      <c r="N476" s="160">
        <v>1</v>
      </c>
      <c r="O476" s="160">
        <v>0</v>
      </c>
      <c r="P476" s="160">
        <v>1</v>
      </c>
      <c r="Q476" s="160">
        <v>60</v>
      </c>
      <c r="R476" s="121"/>
      <c r="S476" s="124" t="s">
        <v>2896</v>
      </c>
      <c r="T476" s="125">
        <v>34</v>
      </c>
      <c r="U476" s="177"/>
      <c r="V476" s="123">
        <v>1</v>
      </c>
      <c r="W476" s="114">
        <v>3</v>
      </c>
      <c r="X476" s="113">
        <f>COUNTIF($B$6:B476,B476)</f>
        <v>2</v>
      </c>
      <c r="Y476" s="113"/>
      <c r="Z476" s="123"/>
      <c r="AA476" s="1"/>
    </row>
    <row r="477" spans="1:27" x14ac:dyDescent="0.25">
      <c r="A477" s="171" t="s">
        <v>5312</v>
      </c>
      <c r="B477" s="171" t="s">
        <v>5353</v>
      </c>
      <c r="C477" s="118" t="s">
        <v>5128</v>
      </c>
      <c r="D477" s="118" t="s">
        <v>2415</v>
      </c>
      <c r="E477" s="118" t="s">
        <v>5355</v>
      </c>
      <c r="F477" s="118">
        <v>5001</v>
      </c>
      <c r="G477" s="125" t="s">
        <v>5563</v>
      </c>
      <c r="H477" s="119"/>
      <c r="I477" s="155" t="s">
        <v>5357</v>
      </c>
      <c r="J477" s="129" t="s">
        <v>13</v>
      </c>
      <c r="K477" s="129" t="s">
        <v>2973</v>
      </c>
      <c r="L477" s="126" t="s">
        <v>2422</v>
      </c>
      <c r="M477" s="160">
        <v>0</v>
      </c>
      <c r="N477" s="160">
        <v>2</v>
      </c>
      <c r="O477" s="160">
        <v>0</v>
      </c>
      <c r="P477" s="160">
        <v>2</v>
      </c>
      <c r="Q477" s="160">
        <v>7.5</v>
      </c>
      <c r="R477" s="121"/>
      <c r="S477" s="124" t="s">
        <v>2896</v>
      </c>
      <c r="T477" s="125">
        <v>34</v>
      </c>
      <c r="U477" s="177"/>
      <c r="V477" s="123">
        <v>1</v>
      </c>
      <c r="W477" s="114">
        <v>3</v>
      </c>
      <c r="X477" s="113">
        <f>COUNTIF($B$6:B477,B477)</f>
        <v>3</v>
      </c>
      <c r="Y477" s="113"/>
      <c r="Z477" s="123"/>
      <c r="AA477" s="1"/>
    </row>
    <row r="478" spans="1:27" x14ac:dyDescent="0.25">
      <c r="A478" s="171" t="s">
        <v>5312</v>
      </c>
      <c r="B478" s="171" t="s">
        <v>5353</v>
      </c>
      <c r="C478" s="118" t="s">
        <v>5128</v>
      </c>
      <c r="D478" s="118" t="s">
        <v>2416</v>
      </c>
      <c r="E478" s="118" t="s">
        <v>5355</v>
      </c>
      <c r="F478" s="118">
        <v>5050</v>
      </c>
      <c r="G478" s="185" t="s">
        <v>228</v>
      </c>
      <c r="H478" s="119"/>
      <c r="I478" s="155" t="s">
        <v>5358</v>
      </c>
      <c r="J478" s="129" t="s">
        <v>371</v>
      </c>
      <c r="K478" s="129" t="s">
        <v>3171</v>
      </c>
      <c r="L478" s="126" t="s">
        <v>2420</v>
      </c>
      <c r="M478" s="160">
        <v>3</v>
      </c>
      <c r="N478" s="160">
        <v>0</v>
      </c>
      <c r="O478" s="160">
        <v>3</v>
      </c>
      <c r="P478" s="160">
        <v>3</v>
      </c>
      <c r="Q478" s="160">
        <v>7.5</v>
      </c>
      <c r="R478" s="121"/>
      <c r="S478" s="121"/>
      <c r="T478" s="125">
        <v>34</v>
      </c>
      <c r="U478" s="177"/>
      <c r="V478" s="123">
        <v>1</v>
      </c>
      <c r="W478" s="114">
        <v>3</v>
      </c>
      <c r="X478" s="113">
        <f>COUNTIF($B$6:B478,B478)</f>
        <v>4</v>
      </c>
      <c r="Y478" s="118" t="s">
        <v>228</v>
      </c>
      <c r="Z478" s="123"/>
      <c r="AA478" s="1"/>
    </row>
    <row r="479" spans="1:27" x14ac:dyDescent="0.25">
      <c r="A479" s="171" t="s">
        <v>5312</v>
      </c>
      <c r="B479" s="171" t="s">
        <v>5353</v>
      </c>
      <c r="C479" s="118" t="s">
        <v>5128</v>
      </c>
      <c r="D479" s="118" t="s">
        <v>2416</v>
      </c>
      <c r="E479" s="118" t="s">
        <v>5355</v>
      </c>
      <c r="F479" s="118">
        <v>5051</v>
      </c>
      <c r="G479" s="125" t="s">
        <v>19</v>
      </c>
      <c r="H479" s="119"/>
      <c r="I479" s="155" t="s">
        <v>5359</v>
      </c>
      <c r="J479" s="129" t="s">
        <v>5368</v>
      </c>
      <c r="K479" s="129" t="s">
        <v>5369</v>
      </c>
      <c r="L479" s="126" t="s">
        <v>2420</v>
      </c>
      <c r="M479" s="160">
        <v>3</v>
      </c>
      <c r="N479" s="160">
        <v>0</v>
      </c>
      <c r="O479" s="160">
        <v>3</v>
      </c>
      <c r="P479" s="160">
        <v>3</v>
      </c>
      <c r="Q479" s="160">
        <v>7.5</v>
      </c>
      <c r="R479" s="121"/>
      <c r="S479" s="121"/>
      <c r="T479" s="125">
        <v>34</v>
      </c>
      <c r="U479" s="177"/>
      <c r="V479" s="123">
        <v>1</v>
      </c>
      <c r="W479" s="114">
        <v>3</v>
      </c>
      <c r="X479" s="113">
        <f>COUNTIF($B$6:B479,B479)</f>
        <v>5</v>
      </c>
      <c r="Y479" s="113"/>
      <c r="Z479" s="123"/>
      <c r="AA479" s="1"/>
    </row>
    <row r="480" spans="1:27" x14ac:dyDescent="0.25">
      <c r="A480" s="171" t="s">
        <v>5312</v>
      </c>
      <c r="B480" s="171" t="s">
        <v>5353</v>
      </c>
      <c r="C480" s="118" t="s">
        <v>5128</v>
      </c>
      <c r="D480" s="118" t="s">
        <v>2416</v>
      </c>
      <c r="E480" s="118" t="s">
        <v>5355</v>
      </c>
      <c r="F480" s="118">
        <v>5100</v>
      </c>
      <c r="G480" s="139"/>
      <c r="H480" s="119"/>
      <c r="I480" s="155" t="s">
        <v>5360</v>
      </c>
      <c r="J480" s="129" t="s">
        <v>5370</v>
      </c>
      <c r="K480" s="129" t="s">
        <v>5371</v>
      </c>
      <c r="L480" s="134" t="s">
        <v>2421</v>
      </c>
      <c r="M480" s="160">
        <v>3</v>
      </c>
      <c r="N480" s="160">
        <v>0</v>
      </c>
      <c r="O480" s="160">
        <v>3</v>
      </c>
      <c r="P480" s="160">
        <v>3</v>
      </c>
      <c r="Q480" s="160">
        <v>7.5</v>
      </c>
      <c r="R480" s="121"/>
      <c r="S480" s="121"/>
      <c r="T480" s="125">
        <v>34</v>
      </c>
      <c r="U480" s="177"/>
      <c r="V480" s="123">
        <v>1</v>
      </c>
      <c r="W480" s="114">
        <v>3</v>
      </c>
      <c r="X480" s="113">
        <f>COUNTIF($B$6:B480,B480)</f>
        <v>6</v>
      </c>
      <c r="Y480" s="113"/>
      <c r="Z480" s="123"/>
      <c r="AA480" s="1"/>
    </row>
    <row r="481" spans="1:27" x14ac:dyDescent="0.25">
      <c r="A481" s="171" t="s">
        <v>5312</v>
      </c>
      <c r="B481" s="171" t="s">
        <v>5353</v>
      </c>
      <c r="C481" s="118" t="s">
        <v>5128</v>
      </c>
      <c r="D481" s="118" t="s">
        <v>2416</v>
      </c>
      <c r="E481" s="118" t="s">
        <v>5355</v>
      </c>
      <c r="F481" s="118">
        <v>5101</v>
      </c>
      <c r="G481" s="139"/>
      <c r="H481" s="119"/>
      <c r="I481" s="155" t="s">
        <v>5361</v>
      </c>
      <c r="J481" s="129" t="s">
        <v>545</v>
      </c>
      <c r="K481" s="129" t="s">
        <v>3207</v>
      </c>
      <c r="L481" s="134" t="s">
        <v>2421</v>
      </c>
      <c r="M481" s="160">
        <v>3</v>
      </c>
      <c r="N481" s="160">
        <v>0</v>
      </c>
      <c r="O481" s="160">
        <v>3</v>
      </c>
      <c r="P481" s="160">
        <v>3</v>
      </c>
      <c r="Q481" s="160">
        <v>7.5</v>
      </c>
      <c r="R481" s="121"/>
      <c r="S481" s="121"/>
      <c r="T481" s="125">
        <v>34</v>
      </c>
      <c r="U481" s="177"/>
      <c r="V481" s="123">
        <v>1</v>
      </c>
      <c r="W481" s="114">
        <v>3</v>
      </c>
      <c r="X481" s="113">
        <f>COUNTIF($B$6:B481,B481)</f>
        <v>7</v>
      </c>
      <c r="Y481" s="113"/>
      <c r="Z481" s="123"/>
      <c r="AA481" s="1"/>
    </row>
    <row r="482" spans="1:27" x14ac:dyDescent="0.25">
      <c r="A482" s="171" t="s">
        <v>5312</v>
      </c>
      <c r="B482" s="171" t="s">
        <v>5353</v>
      </c>
      <c r="C482" s="118" t="s">
        <v>5128</v>
      </c>
      <c r="D482" s="118" t="s">
        <v>2416</v>
      </c>
      <c r="E482" s="118" t="s">
        <v>5355</v>
      </c>
      <c r="F482" s="118">
        <v>5102</v>
      </c>
      <c r="G482" s="139"/>
      <c r="H482" s="119"/>
      <c r="I482" s="155" t="s">
        <v>5362</v>
      </c>
      <c r="J482" s="129" t="s">
        <v>5372</v>
      </c>
      <c r="K482" s="129" t="s">
        <v>5373</v>
      </c>
      <c r="L482" s="134" t="s">
        <v>2421</v>
      </c>
      <c r="M482" s="160">
        <v>3</v>
      </c>
      <c r="N482" s="160">
        <v>0</v>
      </c>
      <c r="O482" s="160">
        <v>3</v>
      </c>
      <c r="P482" s="160">
        <v>3</v>
      </c>
      <c r="Q482" s="160">
        <v>7.5</v>
      </c>
      <c r="R482" s="121"/>
      <c r="S482" s="121"/>
      <c r="T482" s="125">
        <v>34</v>
      </c>
      <c r="U482" s="177"/>
      <c r="V482" s="123">
        <v>1</v>
      </c>
      <c r="W482" s="114">
        <v>3</v>
      </c>
      <c r="X482" s="113">
        <f>COUNTIF($B$6:B482,B482)</f>
        <v>8</v>
      </c>
      <c r="Y482" s="113"/>
      <c r="Z482" s="123"/>
      <c r="AA482" s="1"/>
    </row>
    <row r="483" spans="1:27" x14ac:dyDescent="0.25">
      <c r="A483" s="171" t="s">
        <v>5312</v>
      </c>
      <c r="B483" s="171" t="s">
        <v>5353</v>
      </c>
      <c r="C483" s="118" t="s">
        <v>5128</v>
      </c>
      <c r="D483" s="118" t="s">
        <v>2416</v>
      </c>
      <c r="E483" s="118" t="s">
        <v>5355</v>
      </c>
      <c r="F483" s="118">
        <v>5103</v>
      </c>
      <c r="G483" s="139"/>
      <c r="H483" s="119"/>
      <c r="I483" s="155" t="s">
        <v>5363</v>
      </c>
      <c r="J483" s="129" t="s">
        <v>5374</v>
      </c>
      <c r="K483" s="129" t="s">
        <v>5375</v>
      </c>
      <c r="L483" s="134" t="s">
        <v>2421</v>
      </c>
      <c r="M483" s="160">
        <v>3</v>
      </c>
      <c r="N483" s="160">
        <v>0</v>
      </c>
      <c r="O483" s="160">
        <v>3</v>
      </c>
      <c r="P483" s="160">
        <v>3</v>
      </c>
      <c r="Q483" s="160">
        <v>7.5</v>
      </c>
      <c r="R483" s="121"/>
      <c r="S483" s="121"/>
      <c r="T483" s="125">
        <v>34</v>
      </c>
      <c r="U483" s="177"/>
      <c r="V483" s="123">
        <v>1</v>
      </c>
      <c r="W483" s="114">
        <v>3</v>
      </c>
      <c r="X483" s="113">
        <f>COUNTIF($B$6:B483,B483)</f>
        <v>9</v>
      </c>
      <c r="Y483" s="113"/>
      <c r="Z483" s="123"/>
      <c r="AA483" s="1"/>
    </row>
    <row r="484" spans="1:27" x14ac:dyDescent="0.25">
      <c r="A484" s="171" t="s">
        <v>5312</v>
      </c>
      <c r="B484" s="171" t="s">
        <v>5353</v>
      </c>
      <c r="C484" s="118" t="s">
        <v>5128</v>
      </c>
      <c r="D484" s="118" t="s">
        <v>2416</v>
      </c>
      <c r="E484" s="118" t="s">
        <v>5355</v>
      </c>
      <c r="F484" s="118">
        <v>5104</v>
      </c>
      <c r="G484" s="139"/>
      <c r="H484" s="119"/>
      <c r="I484" s="155" t="s">
        <v>5364</v>
      </c>
      <c r="J484" s="129" t="s">
        <v>597</v>
      </c>
      <c r="K484" s="129" t="s">
        <v>3233</v>
      </c>
      <c r="L484" s="134" t="s">
        <v>2421</v>
      </c>
      <c r="M484" s="160">
        <v>3</v>
      </c>
      <c r="N484" s="160">
        <v>0</v>
      </c>
      <c r="O484" s="160">
        <v>3</v>
      </c>
      <c r="P484" s="160">
        <v>3</v>
      </c>
      <c r="Q484" s="160">
        <v>7.5</v>
      </c>
      <c r="R484" s="121"/>
      <c r="S484" s="121"/>
      <c r="T484" s="125">
        <v>34</v>
      </c>
      <c r="U484" s="177"/>
      <c r="V484" s="123">
        <v>1</v>
      </c>
      <c r="W484" s="114">
        <v>3</v>
      </c>
      <c r="X484" s="113">
        <f>COUNTIF($B$6:B484,B484)</f>
        <v>10</v>
      </c>
      <c r="Y484" s="113"/>
      <c r="Z484" s="123"/>
      <c r="AA484" s="1"/>
    </row>
    <row r="485" spans="1:27" x14ac:dyDescent="0.25">
      <c r="A485" s="171" t="s">
        <v>5312</v>
      </c>
      <c r="B485" s="171" t="s">
        <v>5353</v>
      </c>
      <c r="C485" s="118" t="s">
        <v>5128</v>
      </c>
      <c r="D485" s="118" t="s">
        <v>2416</v>
      </c>
      <c r="E485" s="118" t="s">
        <v>5355</v>
      </c>
      <c r="F485" s="118">
        <v>5105</v>
      </c>
      <c r="G485" s="139"/>
      <c r="H485" s="119"/>
      <c r="I485" s="155" t="s">
        <v>5365</v>
      </c>
      <c r="J485" s="129" t="s">
        <v>577</v>
      </c>
      <c r="K485" s="129" t="s">
        <v>5376</v>
      </c>
      <c r="L485" s="134" t="s">
        <v>2421</v>
      </c>
      <c r="M485" s="160">
        <v>3</v>
      </c>
      <c r="N485" s="160">
        <v>0</v>
      </c>
      <c r="O485" s="160">
        <v>3</v>
      </c>
      <c r="P485" s="160">
        <v>3</v>
      </c>
      <c r="Q485" s="160">
        <v>7.5</v>
      </c>
      <c r="R485" s="121"/>
      <c r="S485" s="121"/>
      <c r="T485" s="125">
        <v>34</v>
      </c>
      <c r="U485" s="177"/>
      <c r="V485" s="123">
        <v>1</v>
      </c>
      <c r="W485" s="114">
        <v>3</v>
      </c>
      <c r="X485" s="113">
        <f>COUNTIF($B$6:B485,B485)</f>
        <v>11</v>
      </c>
      <c r="Y485" s="113"/>
      <c r="Z485" s="123"/>
      <c r="AA485" s="1"/>
    </row>
    <row r="486" spans="1:27" x14ac:dyDescent="0.25">
      <c r="A486" s="171" t="s">
        <v>5312</v>
      </c>
      <c r="B486" s="171" t="s">
        <v>5353</v>
      </c>
      <c r="C486" s="118" t="s">
        <v>5128</v>
      </c>
      <c r="D486" s="118" t="s">
        <v>2416</v>
      </c>
      <c r="E486" s="118" t="s">
        <v>5355</v>
      </c>
      <c r="F486" s="118">
        <v>5106</v>
      </c>
      <c r="G486" s="139"/>
      <c r="H486" s="119"/>
      <c r="I486" s="155" t="s">
        <v>5366</v>
      </c>
      <c r="J486" s="129" t="s">
        <v>593</v>
      </c>
      <c r="K486" s="129" t="s">
        <v>5377</v>
      </c>
      <c r="L486" s="134" t="s">
        <v>2421</v>
      </c>
      <c r="M486" s="160">
        <v>3</v>
      </c>
      <c r="N486" s="160">
        <v>0</v>
      </c>
      <c r="O486" s="160">
        <v>3</v>
      </c>
      <c r="P486" s="160">
        <v>3</v>
      </c>
      <c r="Q486" s="160">
        <v>7.5</v>
      </c>
      <c r="R486" s="121"/>
      <c r="S486" s="121"/>
      <c r="T486" s="125">
        <v>34</v>
      </c>
      <c r="U486" s="177"/>
      <c r="V486" s="123">
        <v>1</v>
      </c>
      <c r="W486" s="114">
        <v>3</v>
      </c>
      <c r="X486" s="113">
        <f>COUNTIF($B$6:B486,B486)</f>
        <v>12</v>
      </c>
      <c r="Y486" s="113"/>
      <c r="Z486" s="123"/>
      <c r="AA486" s="1"/>
    </row>
    <row r="487" spans="1:27" x14ac:dyDescent="0.25">
      <c r="A487" s="171" t="s">
        <v>5312</v>
      </c>
      <c r="B487" s="171" t="s">
        <v>5353</v>
      </c>
      <c r="C487" s="118" t="s">
        <v>5128</v>
      </c>
      <c r="D487" s="118" t="s">
        <v>2416</v>
      </c>
      <c r="E487" s="118" t="s">
        <v>5355</v>
      </c>
      <c r="F487" s="118">
        <v>5107</v>
      </c>
      <c r="G487" s="139"/>
      <c r="H487" s="119"/>
      <c r="I487" s="155" t="s">
        <v>5367</v>
      </c>
      <c r="J487" s="129" t="s">
        <v>5378</v>
      </c>
      <c r="K487" s="129" t="s">
        <v>5379</v>
      </c>
      <c r="L487" s="134" t="s">
        <v>2421</v>
      </c>
      <c r="M487" s="160">
        <v>3</v>
      </c>
      <c r="N487" s="160">
        <v>0</v>
      </c>
      <c r="O487" s="160">
        <v>3</v>
      </c>
      <c r="P487" s="160">
        <v>3</v>
      </c>
      <c r="Q487" s="160">
        <v>7.5</v>
      </c>
      <c r="R487" s="121"/>
      <c r="S487" s="121"/>
      <c r="T487" s="125">
        <v>34</v>
      </c>
      <c r="U487" s="177"/>
      <c r="V487" s="123">
        <v>1</v>
      </c>
      <c r="W487" s="114">
        <v>3</v>
      </c>
      <c r="X487" s="113">
        <f>COUNTIF($B$6:B487,B487)</f>
        <v>13</v>
      </c>
      <c r="Y487" s="113"/>
      <c r="Z487" s="123"/>
      <c r="AA487" s="1"/>
    </row>
    <row r="488" spans="1:27" x14ac:dyDescent="0.25">
      <c r="A488" s="105" t="s">
        <v>4822</v>
      </c>
      <c r="B488" s="183" t="s">
        <v>5115</v>
      </c>
      <c r="C488" s="107" t="s">
        <v>5128</v>
      </c>
      <c r="D488" s="107" t="s">
        <v>4510</v>
      </c>
      <c r="E488" s="107" t="s">
        <v>4488</v>
      </c>
      <c r="F488" s="107" t="s">
        <v>4488</v>
      </c>
      <c r="G488" s="107" t="s">
        <v>2427</v>
      </c>
      <c r="H488" s="136"/>
      <c r="I488" s="108" t="s">
        <v>5115</v>
      </c>
      <c r="J488" s="167"/>
      <c r="K488" s="167"/>
      <c r="L488" s="109" t="s">
        <v>2</v>
      </c>
      <c r="M488" s="167"/>
      <c r="N488" s="167"/>
      <c r="O488" s="167"/>
      <c r="P488" s="167"/>
      <c r="Q488" s="168"/>
      <c r="R488" s="169"/>
      <c r="S488" s="169"/>
      <c r="T488" s="114"/>
      <c r="U488" s="113" t="s">
        <v>2423</v>
      </c>
      <c r="V488" s="114"/>
      <c r="W488" s="114">
        <v>3</v>
      </c>
      <c r="X488" s="113">
        <f>COUNTIF($B$6:B488,B488)</f>
        <v>1</v>
      </c>
      <c r="Y488" s="113"/>
      <c r="Z488" s="114"/>
      <c r="AA488" s="1"/>
    </row>
    <row r="489" spans="1:27" x14ac:dyDescent="0.25">
      <c r="A489" s="115" t="s">
        <v>4822</v>
      </c>
      <c r="B489" s="116" t="s">
        <v>5115</v>
      </c>
      <c r="C489" s="118" t="s">
        <v>5128</v>
      </c>
      <c r="D489" s="118" t="s">
        <v>11</v>
      </c>
      <c r="E489" s="118" t="s">
        <v>4823</v>
      </c>
      <c r="F489" s="118">
        <v>5000</v>
      </c>
      <c r="G489" s="125" t="s">
        <v>5562</v>
      </c>
      <c r="H489" s="119"/>
      <c r="I489" s="129" t="s">
        <v>4836</v>
      </c>
      <c r="J489" s="129" t="s">
        <v>11</v>
      </c>
      <c r="K489" s="155" t="s">
        <v>3015</v>
      </c>
      <c r="L489" s="126" t="s">
        <v>2422</v>
      </c>
      <c r="M489" s="133">
        <v>0</v>
      </c>
      <c r="N489" s="134">
        <v>1</v>
      </c>
      <c r="O489" s="134">
        <v>0</v>
      </c>
      <c r="P489" s="134">
        <v>1</v>
      </c>
      <c r="Q489" s="134">
        <v>60</v>
      </c>
      <c r="R489" s="121"/>
      <c r="S489" s="124" t="s">
        <v>2896</v>
      </c>
      <c r="T489" s="125">
        <v>28</v>
      </c>
      <c r="U489" s="176"/>
      <c r="V489" s="123">
        <v>1</v>
      </c>
      <c r="W489" s="114">
        <v>3</v>
      </c>
      <c r="X489" s="113">
        <f>COUNTIF($B$6:B489,B489)</f>
        <v>2</v>
      </c>
      <c r="Y489" s="113"/>
      <c r="Z489" s="123"/>
      <c r="AA489" s="1"/>
    </row>
    <row r="490" spans="1:27" x14ac:dyDescent="0.25">
      <c r="A490" s="115" t="s">
        <v>4822</v>
      </c>
      <c r="B490" s="116" t="s">
        <v>5115</v>
      </c>
      <c r="C490" s="118" t="s">
        <v>5128</v>
      </c>
      <c r="D490" s="118" t="s">
        <v>2415</v>
      </c>
      <c r="E490" s="118" t="s">
        <v>4823</v>
      </c>
      <c r="F490" s="118">
        <v>5001</v>
      </c>
      <c r="G490" s="125" t="s">
        <v>5563</v>
      </c>
      <c r="H490" s="119"/>
      <c r="I490" s="129" t="s">
        <v>4837</v>
      </c>
      <c r="J490" s="129" t="s">
        <v>13</v>
      </c>
      <c r="K490" s="155" t="s">
        <v>2973</v>
      </c>
      <c r="L490" s="126" t="s">
        <v>2422</v>
      </c>
      <c r="M490" s="134">
        <v>0</v>
      </c>
      <c r="N490" s="134">
        <v>2</v>
      </c>
      <c r="O490" s="134">
        <v>0</v>
      </c>
      <c r="P490" s="134">
        <v>2</v>
      </c>
      <c r="Q490" s="134">
        <v>7.5</v>
      </c>
      <c r="R490" s="121"/>
      <c r="S490" s="124" t="s">
        <v>2896</v>
      </c>
      <c r="T490" s="125">
        <v>28</v>
      </c>
      <c r="U490" s="176"/>
      <c r="V490" s="123">
        <v>1</v>
      </c>
      <c r="W490" s="114">
        <v>3</v>
      </c>
      <c r="X490" s="113">
        <f>COUNTIF($B$6:B490,B490)</f>
        <v>3</v>
      </c>
      <c r="Y490" s="113"/>
      <c r="Z490" s="123"/>
      <c r="AA490" s="1"/>
    </row>
    <row r="491" spans="1:27" x14ac:dyDescent="0.25">
      <c r="A491" s="115" t="s">
        <v>4822</v>
      </c>
      <c r="B491" s="116" t="s">
        <v>5115</v>
      </c>
      <c r="C491" s="118" t="s">
        <v>5128</v>
      </c>
      <c r="D491" s="118" t="s">
        <v>2416</v>
      </c>
      <c r="E491" s="118" t="s">
        <v>4823</v>
      </c>
      <c r="F491" s="118">
        <v>5050</v>
      </c>
      <c r="G491" s="118" t="s">
        <v>228</v>
      </c>
      <c r="H491" s="119"/>
      <c r="I491" s="129" t="s">
        <v>4838</v>
      </c>
      <c r="J491" s="129" t="s">
        <v>371</v>
      </c>
      <c r="K491" s="155" t="s">
        <v>3256</v>
      </c>
      <c r="L491" s="126" t="s">
        <v>2420</v>
      </c>
      <c r="M491" s="133">
        <v>3</v>
      </c>
      <c r="N491" s="134">
        <v>0</v>
      </c>
      <c r="O491" s="134">
        <v>3</v>
      </c>
      <c r="P491" s="134">
        <v>3</v>
      </c>
      <c r="Q491" s="134">
        <v>7.5</v>
      </c>
      <c r="R491" s="121"/>
      <c r="S491" s="121"/>
      <c r="T491" s="125">
        <v>28</v>
      </c>
      <c r="U491" s="176"/>
      <c r="V491" s="123">
        <v>1</v>
      </c>
      <c r="W491" s="114">
        <v>3</v>
      </c>
      <c r="X491" s="113">
        <f>COUNTIF($B$6:B491,B491)</f>
        <v>4</v>
      </c>
      <c r="Y491" s="118" t="s">
        <v>228</v>
      </c>
      <c r="Z491" s="123"/>
      <c r="AA491" s="1"/>
    </row>
    <row r="492" spans="1:27" x14ac:dyDescent="0.25">
      <c r="A492" s="115" t="s">
        <v>4822</v>
      </c>
      <c r="B492" s="116" t="s">
        <v>5115</v>
      </c>
      <c r="C492" s="118" t="s">
        <v>5128</v>
      </c>
      <c r="D492" s="118" t="s">
        <v>2416</v>
      </c>
      <c r="E492" s="118" t="s">
        <v>4823</v>
      </c>
      <c r="F492" s="118">
        <v>5051</v>
      </c>
      <c r="G492" s="118" t="s">
        <v>228</v>
      </c>
      <c r="H492" s="119"/>
      <c r="I492" s="129" t="s">
        <v>4839</v>
      </c>
      <c r="J492" s="129" t="s">
        <v>4824</v>
      </c>
      <c r="K492" s="155" t="s">
        <v>4825</v>
      </c>
      <c r="L492" s="126" t="s">
        <v>2420</v>
      </c>
      <c r="M492" s="133">
        <v>3</v>
      </c>
      <c r="N492" s="134">
        <v>0</v>
      </c>
      <c r="O492" s="134">
        <v>3</v>
      </c>
      <c r="P492" s="134">
        <v>3</v>
      </c>
      <c r="Q492" s="134">
        <v>7.5</v>
      </c>
      <c r="R492" s="121"/>
      <c r="S492" s="121"/>
      <c r="T492" s="125">
        <v>28</v>
      </c>
      <c r="U492" s="176"/>
      <c r="V492" s="123">
        <v>1</v>
      </c>
      <c r="W492" s="114">
        <v>3</v>
      </c>
      <c r="X492" s="113">
        <f>COUNTIF($B$6:B492,B492)</f>
        <v>5</v>
      </c>
      <c r="Y492" s="118" t="s">
        <v>228</v>
      </c>
      <c r="Z492" s="123"/>
      <c r="AA492" s="1"/>
    </row>
    <row r="493" spans="1:27" x14ac:dyDescent="0.25">
      <c r="A493" s="115" t="s">
        <v>4822</v>
      </c>
      <c r="B493" s="116" t="s">
        <v>5115</v>
      </c>
      <c r="C493" s="118" t="s">
        <v>5128</v>
      </c>
      <c r="D493" s="118" t="s">
        <v>2416</v>
      </c>
      <c r="E493" s="118" t="s">
        <v>4823</v>
      </c>
      <c r="F493" s="118">
        <v>5051</v>
      </c>
      <c r="G493" s="118" t="s">
        <v>19</v>
      </c>
      <c r="H493" s="119"/>
      <c r="I493" s="129" t="s">
        <v>5003</v>
      </c>
      <c r="J493" s="129" t="s">
        <v>5004</v>
      </c>
      <c r="K493" s="155"/>
      <c r="L493" s="126" t="s">
        <v>2420</v>
      </c>
      <c r="M493" s="133">
        <v>3</v>
      </c>
      <c r="N493" s="134">
        <v>0</v>
      </c>
      <c r="O493" s="134">
        <v>3</v>
      </c>
      <c r="P493" s="134">
        <v>3</v>
      </c>
      <c r="Q493" s="134">
        <v>7.5</v>
      </c>
      <c r="R493" s="121"/>
      <c r="S493" s="121"/>
      <c r="T493" s="125">
        <v>28</v>
      </c>
      <c r="U493" s="176"/>
      <c r="V493" s="123">
        <v>1</v>
      </c>
      <c r="W493" s="114">
        <v>3</v>
      </c>
      <c r="X493" s="113">
        <f>COUNTIF($B$6:B493,B493)</f>
        <v>6</v>
      </c>
      <c r="Y493" s="113"/>
      <c r="Z493" s="123"/>
      <c r="AA493" s="1"/>
    </row>
    <row r="494" spans="1:27" x14ac:dyDescent="0.25">
      <c r="A494" s="115" t="s">
        <v>4822</v>
      </c>
      <c r="B494" s="116" t="s">
        <v>5115</v>
      </c>
      <c r="C494" s="118" t="s">
        <v>5128</v>
      </c>
      <c r="D494" s="118" t="s">
        <v>2416</v>
      </c>
      <c r="E494" s="118" t="s">
        <v>4823</v>
      </c>
      <c r="F494" s="118">
        <v>5100</v>
      </c>
      <c r="G494" s="118"/>
      <c r="H494" s="119"/>
      <c r="I494" s="129" t="s">
        <v>4840</v>
      </c>
      <c r="J494" s="129" t="s">
        <v>4826</v>
      </c>
      <c r="K494" s="155" t="s">
        <v>4827</v>
      </c>
      <c r="L494" s="134" t="s">
        <v>2421</v>
      </c>
      <c r="M494" s="133">
        <v>3</v>
      </c>
      <c r="N494" s="134">
        <v>0</v>
      </c>
      <c r="O494" s="134">
        <v>3</v>
      </c>
      <c r="P494" s="134">
        <v>3</v>
      </c>
      <c r="Q494" s="134">
        <v>7.5</v>
      </c>
      <c r="R494" s="121"/>
      <c r="S494" s="121"/>
      <c r="T494" s="125">
        <v>28</v>
      </c>
      <c r="U494" s="176"/>
      <c r="V494" s="123">
        <v>1</v>
      </c>
      <c r="W494" s="114">
        <v>3</v>
      </c>
      <c r="X494" s="113">
        <f>COUNTIF($B$6:B494,B494)</f>
        <v>7</v>
      </c>
      <c r="Y494" s="113"/>
      <c r="Z494" s="123"/>
      <c r="AA494" s="1"/>
    </row>
    <row r="495" spans="1:27" x14ac:dyDescent="0.25">
      <c r="A495" s="115" t="s">
        <v>4822</v>
      </c>
      <c r="B495" s="116" t="s">
        <v>5115</v>
      </c>
      <c r="C495" s="118" t="s">
        <v>5128</v>
      </c>
      <c r="D495" s="118" t="s">
        <v>2416</v>
      </c>
      <c r="E495" s="118" t="s">
        <v>4823</v>
      </c>
      <c r="F495" s="118">
        <v>5101</v>
      </c>
      <c r="G495" s="118"/>
      <c r="H495" s="119"/>
      <c r="I495" s="129" t="s">
        <v>4841</v>
      </c>
      <c r="J495" s="129" t="s">
        <v>4828</v>
      </c>
      <c r="K495" s="155" t="s">
        <v>4829</v>
      </c>
      <c r="L495" s="134" t="s">
        <v>2421</v>
      </c>
      <c r="M495" s="133">
        <v>3</v>
      </c>
      <c r="N495" s="134">
        <v>0</v>
      </c>
      <c r="O495" s="134">
        <v>3</v>
      </c>
      <c r="P495" s="134">
        <v>3</v>
      </c>
      <c r="Q495" s="134">
        <v>7.5</v>
      </c>
      <c r="R495" s="121"/>
      <c r="S495" s="121"/>
      <c r="T495" s="125">
        <v>28</v>
      </c>
      <c r="U495" s="176"/>
      <c r="V495" s="123">
        <v>1</v>
      </c>
      <c r="W495" s="114">
        <v>3</v>
      </c>
      <c r="X495" s="113">
        <f>COUNTIF($B$6:B495,B495)</f>
        <v>8</v>
      </c>
      <c r="Y495" s="113"/>
      <c r="Z495" s="123"/>
      <c r="AA495" s="1"/>
    </row>
    <row r="496" spans="1:27" x14ac:dyDescent="0.25">
      <c r="A496" s="115" t="s">
        <v>4822</v>
      </c>
      <c r="B496" s="116" t="s">
        <v>5115</v>
      </c>
      <c r="C496" s="118" t="s">
        <v>5128</v>
      </c>
      <c r="D496" s="118" t="s">
        <v>2416</v>
      </c>
      <c r="E496" s="118" t="s">
        <v>4823</v>
      </c>
      <c r="F496" s="118">
        <v>5102</v>
      </c>
      <c r="G496" s="118"/>
      <c r="H496" s="119"/>
      <c r="I496" s="129" t="s">
        <v>4842</v>
      </c>
      <c r="J496" s="129" t="s">
        <v>4830</v>
      </c>
      <c r="K496" s="155" t="s">
        <v>4831</v>
      </c>
      <c r="L496" s="134" t="s">
        <v>2421</v>
      </c>
      <c r="M496" s="133">
        <v>3</v>
      </c>
      <c r="N496" s="134">
        <v>0</v>
      </c>
      <c r="O496" s="134">
        <v>3</v>
      </c>
      <c r="P496" s="134">
        <v>3</v>
      </c>
      <c r="Q496" s="134">
        <v>7.5</v>
      </c>
      <c r="R496" s="121"/>
      <c r="S496" s="121"/>
      <c r="T496" s="125">
        <v>28</v>
      </c>
      <c r="U496" s="176"/>
      <c r="V496" s="123">
        <v>1</v>
      </c>
      <c r="W496" s="114">
        <v>3</v>
      </c>
      <c r="X496" s="113">
        <f>COUNTIF($B$6:B496,B496)</f>
        <v>9</v>
      </c>
      <c r="Y496" s="113"/>
      <c r="Z496" s="123"/>
      <c r="AA496" s="1"/>
    </row>
    <row r="497" spans="1:27" x14ac:dyDescent="0.25">
      <c r="A497" s="115" t="s">
        <v>4822</v>
      </c>
      <c r="B497" s="116" t="s">
        <v>5115</v>
      </c>
      <c r="C497" s="118" t="s">
        <v>5128</v>
      </c>
      <c r="D497" s="118" t="s">
        <v>2416</v>
      </c>
      <c r="E497" s="118" t="s">
        <v>4823</v>
      </c>
      <c r="F497" s="118">
        <v>5103</v>
      </c>
      <c r="G497" s="118"/>
      <c r="H497" s="119"/>
      <c r="I497" s="129" t="s">
        <v>4843</v>
      </c>
      <c r="J497" s="129" t="s">
        <v>4832</v>
      </c>
      <c r="K497" s="155" t="s">
        <v>4833</v>
      </c>
      <c r="L497" s="134" t="s">
        <v>2421</v>
      </c>
      <c r="M497" s="133">
        <v>3</v>
      </c>
      <c r="N497" s="134">
        <v>0</v>
      </c>
      <c r="O497" s="134">
        <v>3</v>
      </c>
      <c r="P497" s="134">
        <v>3</v>
      </c>
      <c r="Q497" s="134">
        <v>7.5</v>
      </c>
      <c r="R497" s="121"/>
      <c r="S497" s="121"/>
      <c r="T497" s="125">
        <v>28</v>
      </c>
      <c r="U497" s="176"/>
      <c r="V497" s="123">
        <v>1</v>
      </c>
      <c r="W497" s="114">
        <v>3</v>
      </c>
      <c r="X497" s="113">
        <f>COUNTIF($B$6:B497,B497)</f>
        <v>10</v>
      </c>
      <c r="Y497" s="113"/>
      <c r="Z497" s="123"/>
      <c r="AA497" s="1"/>
    </row>
    <row r="498" spans="1:27" x14ac:dyDescent="0.25">
      <c r="A498" s="115" t="s">
        <v>4822</v>
      </c>
      <c r="B498" s="116" t="s">
        <v>5115</v>
      </c>
      <c r="C498" s="118" t="s">
        <v>5128</v>
      </c>
      <c r="D498" s="118" t="s">
        <v>2416</v>
      </c>
      <c r="E498" s="118" t="s">
        <v>4823</v>
      </c>
      <c r="F498" s="118">
        <v>5104</v>
      </c>
      <c r="G498" s="118"/>
      <c r="H498" s="119"/>
      <c r="I498" s="129" t="s">
        <v>4844</v>
      </c>
      <c r="J498" s="129" t="s">
        <v>4834</v>
      </c>
      <c r="K498" s="155" t="s">
        <v>4835</v>
      </c>
      <c r="L498" s="134" t="s">
        <v>2421</v>
      </c>
      <c r="M498" s="133">
        <v>3</v>
      </c>
      <c r="N498" s="134">
        <v>0</v>
      </c>
      <c r="O498" s="134">
        <v>3</v>
      </c>
      <c r="P498" s="134">
        <v>3</v>
      </c>
      <c r="Q498" s="134">
        <v>7.5</v>
      </c>
      <c r="R498" s="121"/>
      <c r="S498" s="121"/>
      <c r="T498" s="125">
        <v>28</v>
      </c>
      <c r="U498" s="176"/>
      <c r="V498" s="123">
        <v>1</v>
      </c>
      <c r="W498" s="114">
        <v>3</v>
      </c>
      <c r="X498" s="113">
        <f>COUNTIF($B$6:B498,B498)</f>
        <v>11</v>
      </c>
      <c r="Y498" s="113"/>
      <c r="Z498" s="123"/>
      <c r="AA498" s="1"/>
    </row>
    <row r="499" spans="1:27" x14ac:dyDescent="0.25">
      <c r="A499" s="115" t="s">
        <v>4822</v>
      </c>
      <c r="B499" s="116" t="s">
        <v>5115</v>
      </c>
      <c r="C499" s="118" t="s">
        <v>5128</v>
      </c>
      <c r="D499" s="118" t="s">
        <v>2416</v>
      </c>
      <c r="E499" s="118" t="s">
        <v>4823</v>
      </c>
      <c r="F499" s="118">
        <v>5105</v>
      </c>
      <c r="G499" s="118"/>
      <c r="H499" s="119"/>
      <c r="I499" s="129" t="s">
        <v>5005</v>
      </c>
      <c r="J499" s="127" t="s">
        <v>5008</v>
      </c>
      <c r="K499" s="127"/>
      <c r="L499" s="134" t="s">
        <v>2421</v>
      </c>
      <c r="M499" s="133">
        <v>3</v>
      </c>
      <c r="N499" s="134">
        <v>0</v>
      </c>
      <c r="O499" s="134">
        <v>3</v>
      </c>
      <c r="P499" s="134">
        <v>3</v>
      </c>
      <c r="Q499" s="134">
        <v>7.5</v>
      </c>
      <c r="R499" s="121"/>
      <c r="S499" s="121"/>
      <c r="T499" s="125">
        <v>28</v>
      </c>
      <c r="U499" s="176"/>
      <c r="V499" s="123">
        <v>1</v>
      </c>
      <c r="W499" s="114">
        <v>3</v>
      </c>
      <c r="X499" s="113">
        <f>COUNTIF($B$6:B499,B499)</f>
        <v>12</v>
      </c>
      <c r="Y499" s="113"/>
      <c r="Z499" s="123"/>
      <c r="AA499" s="1"/>
    </row>
    <row r="500" spans="1:27" x14ac:dyDescent="0.25">
      <c r="A500" s="115" t="s">
        <v>4822</v>
      </c>
      <c r="B500" s="116" t="s">
        <v>5115</v>
      </c>
      <c r="C500" s="118" t="s">
        <v>5128</v>
      </c>
      <c r="D500" s="118" t="s">
        <v>2416</v>
      </c>
      <c r="E500" s="118" t="s">
        <v>4823</v>
      </c>
      <c r="F500" s="118">
        <v>5106</v>
      </c>
      <c r="G500" s="118"/>
      <c r="H500" s="119"/>
      <c r="I500" s="129" t="s">
        <v>5006</v>
      </c>
      <c r="J500" s="127" t="s">
        <v>5009</v>
      </c>
      <c r="K500" s="127"/>
      <c r="L500" s="134" t="s">
        <v>2421</v>
      </c>
      <c r="M500" s="133">
        <v>3</v>
      </c>
      <c r="N500" s="134">
        <v>0</v>
      </c>
      <c r="O500" s="134">
        <v>3</v>
      </c>
      <c r="P500" s="134">
        <v>3</v>
      </c>
      <c r="Q500" s="134">
        <v>7.5</v>
      </c>
      <c r="R500" s="121"/>
      <c r="S500" s="121"/>
      <c r="T500" s="125">
        <v>28</v>
      </c>
      <c r="U500" s="176"/>
      <c r="V500" s="123">
        <v>1</v>
      </c>
      <c r="W500" s="114">
        <v>3</v>
      </c>
      <c r="X500" s="113">
        <f>COUNTIF($B$6:B500,B500)</f>
        <v>13</v>
      </c>
      <c r="Y500" s="113"/>
      <c r="Z500" s="123"/>
      <c r="AA500" s="1"/>
    </row>
    <row r="501" spans="1:27" x14ac:dyDescent="0.25">
      <c r="A501" s="115" t="s">
        <v>4822</v>
      </c>
      <c r="B501" s="116" t="s">
        <v>5115</v>
      </c>
      <c r="C501" s="118" t="s">
        <v>5128</v>
      </c>
      <c r="D501" s="118" t="s">
        <v>2416</v>
      </c>
      <c r="E501" s="118" t="s">
        <v>4823</v>
      </c>
      <c r="F501" s="118">
        <v>5107</v>
      </c>
      <c r="G501" s="118"/>
      <c r="H501" s="119"/>
      <c r="I501" s="129" t="s">
        <v>5007</v>
      </c>
      <c r="J501" s="127" t="s">
        <v>5010</v>
      </c>
      <c r="K501" s="127"/>
      <c r="L501" s="134" t="s">
        <v>2421</v>
      </c>
      <c r="M501" s="133">
        <v>3</v>
      </c>
      <c r="N501" s="134">
        <v>0</v>
      </c>
      <c r="O501" s="134">
        <v>3</v>
      </c>
      <c r="P501" s="134">
        <v>3</v>
      </c>
      <c r="Q501" s="134">
        <v>7.5</v>
      </c>
      <c r="R501" s="121"/>
      <c r="S501" s="121"/>
      <c r="T501" s="125">
        <v>28</v>
      </c>
      <c r="U501" s="176"/>
      <c r="V501" s="123">
        <v>1</v>
      </c>
      <c r="W501" s="114">
        <v>3</v>
      </c>
      <c r="X501" s="113">
        <f>COUNTIF($B$6:B501,B501)</f>
        <v>14</v>
      </c>
      <c r="Y501" s="113"/>
      <c r="Z501" s="123"/>
      <c r="AA501" s="1"/>
    </row>
    <row r="502" spans="1:27" x14ac:dyDescent="0.25">
      <c r="A502" s="115" t="s">
        <v>4822</v>
      </c>
      <c r="B502" s="116" t="s">
        <v>5115</v>
      </c>
      <c r="C502" s="118" t="s">
        <v>5128</v>
      </c>
      <c r="D502" s="118" t="s">
        <v>2416</v>
      </c>
      <c r="E502" s="118" t="s">
        <v>4823</v>
      </c>
      <c r="F502" s="118">
        <v>5108</v>
      </c>
      <c r="G502" s="118"/>
      <c r="H502" s="119"/>
      <c r="I502" s="129" t="s">
        <v>5710</v>
      </c>
      <c r="J502" s="127" t="s">
        <v>5711</v>
      </c>
      <c r="K502" s="127" t="s">
        <v>5712</v>
      </c>
      <c r="L502" s="134" t="s">
        <v>2421</v>
      </c>
      <c r="M502" s="133">
        <v>3</v>
      </c>
      <c r="N502" s="134">
        <v>0</v>
      </c>
      <c r="O502" s="134">
        <v>3</v>
      </c>
      <c r="P502" s="134">
        <v>3</v>
      </c>
      <c r="Q502" s="134">
        <v>7.5</v>
      </c>
      <c r="R502" s="121"/>
      <c r="S502" s="121"/>
      <c r="T502" s="125">
        <v>37</v>
      </c>
      <c r="U502" s="176"/>
      <c r="V502" s="123">
        <v>1</v>
      </c>
      <c r="W502" s="114">
        <v>3</v>
      </c>
      <c r="X502" s="113"/>
      <c r="Y502" s="113"/>
      <c r="Z502" s="123"/>
      <c r="AA502" s="1"/>
    </row>
    <row r="503" spans="1:27" x14ac:dyDescent="0.25">
      <c r="A503" s="105" t="s">
        <v>4489</v>
      </c>
      <c r="B503" s="106" t="s">
        <v>5089</v>
      </c>
      <c r="C503" s="107" t="s">
        <v>5128</v>
      </c>
      <c r="D503" s="107" t="s">
        <v>4510</v>
      </c>
      <c r="E503" s="107" t="s">
        <v>4488</v>
      </c>
      <c r="F503" s="107" t="s">
        <v>4488</v>
      </c>
      <c r="G503" s="107" t="s">
        <v>2427</v>
      </c>
      <c r="H503" s="111"/>
      <c r="I503" s="108" t="s">
        <v>5089</v>
      </c>
      <c r="J503" s="106"/>
      <c r="K503" s="106"/>
      <c r="L503" s="109" t="s">
        <v>2</v>
      </c>
      <c r="M503" s="142"/>
      <c r="N503" s="106"/>
      <c r="O503" s="106"/>
      <c r="P503" s="106"/>
      <c r="Q503" s="107"/>
      <c r="R503" s="106"/>
      <c r="S503" s="106"/>
      <c r="T503" s="114"/>
      <c r="U503" s="113" t="s">
        <v>2423</v>
      </c>
      <c r="V503" s="114"/>
      <c r="W503" s="114">
        <v>3</v>
      </c>
      <c r="X503" s="113">
        <f>COUNTIF($B$6:B503,B503)</f>
        <v>1</v>
      </c>
      <c r="Y503" s="113"/>
      <c r="Z503" s="114" t="b">
        <f>I503=B503</f>
        <v>1</v>
      </c>
      <c r="AA503" s="1"/>
    </row>
    <row r="504" spans="1:27" x14ac:dyDescent="0.25">
      <c r="A504" s="115" t="s">
        <v>4489</v>
      </c>
      <c r="B504" s="116" t="s">
        <v>5089</v>
      </c>
      <c r="C504" s="117" t="s">
        <v>5128</v>
      </c>
      <c r="D504" s="118" t="s">
        <v>11</v>
      </c>
      <c r="E504" s="118" t="s">
        <v>1741</v>
      </c>
      <c r="F504" s="118">
        <f t="shared" ref="F504:F520" si="16">VALUE(RIGHT(I504,4))</f>
        <v>5000</v>
      </c>
      <c r="G504" s="125" t="s">
        <v>5562</v>
      </c>
      <c r="H504" s="119"/>
      <c r="I504" s="120" t="s">
        <v>636</v>
      </c>
      <c r="J504" s="127" t="s">
        <v>11</v>
      </c>
      <c r="K504" s="127" t="s">
        <v>3015</v>
      </c>
      <c r="L504" s="126" t="s">
        <v>2422</v>
      </c>
      <c r="M504" s="133">
        <v>0</v>
      </c>
      <c r="N504" s="134">
        <v>1</v>
      </c>
      <c r="O504" s="134">
        <v>0</v>
      </c>
      <c r="P504" s="134">
        <v>1</v>
      </c>
      <c r="Q504" s="134">
        <v>60</v>
      </c>
      <c r="R504" s="140"/>
      <c r="S504" s="124" t="s">
        <v>2896</v>
      </c>
      <c r="T504" s="125"/>
      <c r="U504" s="174"/>
      <c r="V504" s="123">
        <v>1</v>
      </c>
      <c r="W504" s="114">
        <v>3</v>
      </c>
      <c r="X504" s="113">
        <f>COUNTIF($B$6:B504,B504)</f>
        <v>2</v>
      </c>
      <c r="Y504" s="113"/>
      <c r="Z504" s="123"/>
      <c r="AA504" s="1"/>
    </row>
    <row r="505" spans="1:27" x14ac:dyDescent="0.25">
      <c r="A505" s="115" t="s">
        <v>4489</v>
      </c>
      <c r="B505" s="116" t="s">
        <v>5089</v>
      </c>
      <c r="C505" s="117" t="s">
        <v>5128</v>
      </c>
      <c r="D505" s="118" t="s">
        <v>2415</v>
      </c>
      <c r="E505" s="118" t="s">
        <v>1741</v>
      </c>
      <c r="F505" s="118">
        <f t="shared" si="16"/>
        <v>5001</v>
      </c>
      <c r="G505" s="125" t="s">
        <v>5563</v>
      </c>
      <c r="H505" s="119"/>
      <c r="I505" s="120" t="s">
        <v>637</v>
      </c>
      <c r="J505" s="127" t="s">
        <v>13</v>
      </c>
      <c r="K505" s="127" t="s">
        <v>2973</v>
      </c>
      <c r="L505" s="126" t="s">
        <v>2422</v>
      </c>
      <c r="M505" s="134">
        <v>0</v>
      </c>
      <c r="N505" s="134">
        <v>2</v>
      </c>
      <c r="O505" s="134">
        <v>0</v>
      </c>
      <c r="P505" s="134">
        <v>2</v>
      </c>
      <c r="Q505" s="134">
        <v>7.5</v>
      </c>
      <c r="R505" s="140"/>
      <c r="S505" s="124" t="s">
        <v>2896</v>
      </c>
      <c r="T505" s="125"/>
      <c r="U505" s="174"/>
      <c r="V505" s="123">
        <v>1</v>
      </c>
      <c r="W505" s="114">
        <v>3</v>
      </c>
      <c r="X505" s="113">
        <f>COUNTIF($B$6:B505,B505)</f>
        <v>3</v>
      </c>
      <c r="Y505" s="113"/>
      <c r="Z505" s="123"/>
      <c r="AA505" s="1"/>
    </row>
    <row r="506" spans="1:27" x14ac:dyDescent="0.25">
      <c r="A506" s="115" t="s">
        <v>4489</v>
      </c>
      <c r="B506" s="116" t="s">
        <v>5089</v>
      </c>
      <c r="C506" s="117" t="s">
        <v>5128</v>
      </c>
      <c r="D506" s="118" t="s">
        <v>2416</v>
      </c>
      <c r="E506" s="118" t="s">
        <v>1741</v>
      </c>
      <c r="F506" s="118">
        <f t="shared" si="16"/>
        <v>5050</v>
      </c>
      <c r="G506" s="118" t="s">
        <v>16</v>
      </c>
      <c r="H506" s="119"/>
      <c r="I506" s="120" t="s">
        <v>638</v>
      </c>
      <c r="J506" s="127" t="s">
        <v>252</v>
      </c>
      <c r="K506" s="127" t="s">
        <v>3256</v>
      </c>
      <c r="L506" s="126" t="s">
        <v>2420</v>
      </c>
      <c r="M506" s="133">
        <v>3</v>
      </c>
      <c r="N506" s="134">
        <v>0</v>
      </c>
      <c r="O506" s="134">
        <v>3</v>
      </c>
      <c r="P506" s="134">
        <v>3</v>
      </c>
      <c r="Q506" s="134">
        <v>7.5</v>
      </c>
      <c r="R506" s="140"/>
      <c r="S506" s="140"/>
      <c r="T506" s="125"/>
      <c r="U506" s="174"/>
      <c r="V506" s="123">
        <v>1</v>
      </c>
      <c r="W506" s="114">
        <v>3</v>
      </c>
      <c r="X506" s="113">
        <f>COUNTIF($B$6:B506,B506)</f>
        <v>4</v>
      </c>
      <c r="Y506" s="118" t="s">
        <v>228</v>
      </c>
      <c r="Z506" s="123"/>
      <c r="AA506" s="1"/>
    </row>
    <row r="507" spans="1:27" x14ac:dyDescent="0.25">
      <c r="A507" s="115" t="s">
        <v>4489</v>
      </c>
      <c r="B507" s="116" t="s">
        <v>5089</v>
      </c>
      <c r="C507" s="117" t="s">
        <v>5128</v>
      </c>
      <c r="D507" s="118" t="s">
        <v>2416</v>
      </c>
      <c r="E507" s="118" t="s">
        <v>1741</v>
      </c>
      <c r="F507" s="118">
        <f t="shared" si="16"/>
        <v>5051</v>
      </c>
      <c r="G507" s="118" t="s">
        <v>19</v>
      </c>
      <c r="H507" s="119"/>
      <c r="I507" s="120" t="s">
        <v>639</v>
      </c>
      <c r="J507" s="127" t="s">
        <v>640</v>
      </c>
      <c r="K507" s="127" t="s">
        <v>3257</v>
      </c>
      <c r="L507" s="126" t="s">
        <v>2420</v>
      </c>
      <c r="M507" s="133">
        <v>3</v>
      </c>
      <c r="N507" s="134">
        <v>0</v>
      </c>
      <c r="O507" s="134">
        <v>3</v>
      </c>
      <c r="P507" s="134">
        <v>3</v>
      </c>
      <c r="Q507" s="134">
        <v>7.5</v>
      </c>
      <c r="R507" s="140"/>
      <c r="S507" s="140"/>
      <c r="T507" s="125"/>
      <c r="U507" s="174"/>
      <c r="V507" s="123">
        <v>1</v>
      </c>
      <c r="W507" s="114">
        <v>3</v>
      </c>
      <c r="X507" s="113">
        <f>COUNTIF($B$6:B507,B507)</f>
        <v>5</v>
      </c>
      <c r="Y507" s="113"/>
      <c r="Z507" s="123"/>
      <c r="AA507" s="1"/>
    </row>
    <row r="508" spans="1:27" x14ac:dyDescent="0.25">
      <c r="A508" s="115" t="s">
        <v>4489</v>
      </c>
      <c r="B508" s="116" t="s">
        <v>5089</v>
      </c>
      <c r="C508" s="117" t="s">
        <v>5128</v>
      </c>
      <c r="D508" s="118" t="s">
        <v>2416</v>
      </c>
      <c r="E508" s="118" t="s">
        <v>1741</v>
      </c>
      <c r="F508" s="118">
        <f t="shared" si="16"/>
        <v>5100</v>
      </c>
      <c r="G508" s="118"/>
      <c r="H508" s="119"/>
      <c r="I508" s="120" t="s">
        <v>641</v>
      </c>
      <c r="J508" s="127" t="s">
        <v>642</v>
      </c>
      <c r="K508" s="127" t="s">
        <v>642</v>
      </c>
      <c r="L508" s="134" t="s">
        <v>2421</v>
      </c>
      <c r="M508" s="133">
        <v>3</v>
      </c>
      <c r="N508" s="134">
        <v>0</v>
      </c>
      <c r="O508" s="134">
        <v>3</v>
      </c>
      <c r="P508" s="134">
        <v>3</v>
      </c>
      <c r="Q508" s="134">
        <v>7.5</v>
      </c>
      <c r="R508" s="121"/>
      <c r="S508" s="121"/>
      <c r="T508" s="125"/>
      <c r="U508" s="174"/>
      <c r="V508" s="123">
        <v>1</v>
      </c>
      <c r="W508" s="114">
        <v>3</v>
      </c>
      <c r="X508" s="113">
        <f>COUNTIF($B$6:B508,B508)</f>
        <v>6</v>
      </c>
      <c r="Y508" s="113"/>
      <c r="Z508" s="123"/>
      <c r="AA508" s="1"/>
    </row>
    <row r="509" spans="1:27" x14ac:dyDescent="0.25">
      <c r="A509" s="115" t="s">
        <v>4489</v>
      </c>
      <c r="B509" s="116" t="s">
        <v>5089</v>
      </c>
      <c r="C509" s="117" t="s">
        <v>5128</v>
      </c>
      <c r="D509" s="118" t="s">
        <v>2416</v>
      </c>
      <c r="E509" s="118" t="s">
        <v>1741</v>
      </c>
      <c r="F509" s="118">
        <f t="shared" si="16"/>
        <v>5101</v>
      </c>
      <c r="G509" s="118"/>
      <c r="H509" s="119"/>
      <c r="I509" s="120" t="s">
        <v>643</v>
      </c>
      <c r="J509" s="127" t="s">
        <v>644</v>
      </c>
      <c r="K509" s="127" t="s">
        <v>3258</v>
      </c>
      <c r="L509" s="134" t="s">
        <v>2421</v>
      </c>
      <c r="M509" s="133">
        <v>3</v>
      </c>
      <c r="N509" s="134">
        <v>0</v>
      </c>
      <c r="O509" s="134">
        <v>3</v>
      </c>
      <c r="P509" s="134">
        <v>3</v>
      </c>
      <c r="Q509" s="134">
        <v>7.5</v>
      </c>
      <c r="R509" s="121"/>
      <c r="S509" s="121"/>
      <c r="T509" s="125"/>
      <c r="U509" s="174"/>
      <c r="V509" s="123">
        <v>1</v>
      </c>
      <c r="W509" s="114">
        <v>3</v>
      </c>
      <c r="X509" s="113">
        <f>COUNTIF($B$6:B509,B509)</f>
        <v>7</v>
      </c>
      <c r="Y509" s="113"/>
      <c r="Z509" s="123"/>
      <c r="AA509" s="1"/>
    </row>
    <row r="510" spans="1:27" x14ac:dyDescent="0.25">
      <c r="A510" s="115" t="s">
        <v>4489</v>
      </c>
      <c r="B510" s="116" t="s">
        <v>5089</v>
      </c>
      <c r="C510" s="117" t="s">
        <v>5128</v>
      </c>
      <c r="D510" s="118" t="s">
        <v>2416</v>
      </c>
      <c r="E510" s="118" t="s">
        <v>1741</v>
      </c>
      <c r="F510" s="118">
        <f t="shared" si="16"/>
        <v>5102</v>
      </c>
      <c r="G510" s="118"/>
      <c r="H510" s="119"/>
      <c r="I510" s="120" t="s">
        <v>645</v>
      </c>
      <c r="J510" s="127" t="s">
        <v>646</v>
      </c>
      <c r="K510" s="127" t="s">
        <v>3259</v>
      </c>
      <c r="L510" s="134" t="s">
        <v>2421</v>
      </c>
      <c r="M510" s="133">
        <v>3</v>
      </c>
      <c r="N510" s="134">
        <v>0</v>
      </c>
      <c r="O510" s="134">
        <v>3</v>
      </c>
      <c r="P510" s="134">
        <v>3</v>
      </c>
      <c r="Q510" s="134">
        <v>7.5</v>
      </c>
      <c r="R510" s="121"/>
      <c r="S510" s="121"/>
      <c r="T510" s="125"/>
      <c r="U510" s="174"/>
      <c r="V510" s="123">
        <v>1</v>
      </c>
      <c r="W510" s="114">
        <v>3</v>
      </c>
      <c r="X510" s="113">
        <f>COUNTIF($B$6:B510,B510)</f>
        <v>8</v>
      </c>
      <c r="Y510" s="113"/>
      <c r="Z510" s="123"/>
      <c r="AA510" s="1"/>
    </row>
    <row r="511" spans="1:27" x14ac:dyDescent="0.25">
      <c r="A511" s="115" t="s">
        <v>4489</v>
      </c>
      <c r="B511" s="116" t="s">
        <v>5089</v>
      </c>
      <c r="C511" s="117" t="s">
        <v>5128</v>
      </c>
      <c r="D511" s="118" t="s">
        <v>2416</v>
      </c>
      <c r="E511" s="118" t="s">
        <v>1741</v>
      </c>
      <c r="F511" s="118">
        <f t="shared" si="16"/>
        <v>5103</v>
      </c>
      <c r="G511" s="118"/>
      <c r="H511" s="119"/>
      <c r="I511" s="120" t="s">
        <v>647</v>
      </c>
      <c r="J511" s="127" t="s">
        <v>648</v>
      </c>
      <c r="K511" s="127" t="s">
        <v>3260</v>
      </c>
      <c r="L511" s="134" t="s">
        <v>2421</v>
      </c>
      <c r="M511" s="133">
        <v>3</v>
      </c>
      <c r="N511" s="134">
        <v>0</v>
      </c>
      <c r="O511" s="134">
        <v>3</v>
      </c>
      <c r="P511" s="134">
        <v>3</v>
      </c>
      <c r="Q511" s="134">
        <v>7.5</v>
      </c>
      <c r="R511" s="121"/>
      <c r="S511" s="121"/>
      <c r="T511" s="125"/>
      <c r="U511" s="174"/>
      <c r="V511" s="123">
        <v>1</v>
      </c>
      <c r="W511" s="114">
        <v>3</v>
      </c>
      <c r="X511" s="113">
        <f>COUNTIF($B$6:B511,B511)</f>
        <v>9</v>
      </c>
      <c r="Y511" s="113"/>
      <c r="Z511" s="123"/>
      <c r="AA511" s="1"/>
    </row>
    <row r="512" spans="1:27" x14ac:dyDescent="0.25">
      <c r="A512" s="115" t="s">
        <v>4489</v>
      </c>
      <c r="B512" s="116" t="s">
        <v>5089</v>
      </c>
      <c r="C512" s="117" t="s">
        <v>5128</v>
      </c>
      <c r="D512" s="118" t="s">
        <v>2416</v>
      </c>
      <c r="E512" s="118" t="s">
        <v>1741</v>
      </c>
      <c r="F512" s="118">
        <f t="shared" si="16"/>
        <v>5104</v>
      </c>
      <c r="G512" s="118"/>
      <c r="H512" s="119"/>
      <c r="I512" s="120" t="s">
        <v>649</v>
      </c>
      <c r="J512" s="127" t="s">
        <v>650</v>
      </c>
      <c r="K512" s="127" t="s">
        <v>3261</v>
      </c>
      <c r="L512" s="134" t="s">
        <v>2421</v>
      </c>
      <c r="M512" s="133">
        <v>3</v>
      </c>
      <c r="N512" s="134">
        <v>0</v>
      </c>
      <c r="O512" s="134">
        <v>3</v>
      </c>
      <c r="P512" s="134">
        <v>3</v>
      </c>
      <c r="Q512" s="134">
        <v>7.5</v>
      </c>
      <c r="R512" s="121"/>
      <c r="S512" s="121"/>
      <c r="T512" s="125"/>
      <c r="U512" s="174"/>
      <c r="V512" s="123">
        <v>1</v>
      </c>
      <c r="W512" s="114">
        <v>3</v>
      </c>
      <c r="X512" s="113">
        <f>COUNTIF($B$6:B512,B512)</f>
        <v>10</v>
      </c>
      <c r="Y512" s="113"/>
      <c r="Z512" s="123"/>
      <c r="AA512" s="1"/>
    </row>
    <row r="513" spans="1:27" x14ac:dyDescent="0.25">
      <c r="A513" s="115" t="s">
        <v>4489</v>
      </c>
      <c r="B513" s="116" t="s">
        <v>5089</v>
      </c>
      <c r="C513" s="117" t="s">
        <v>5128</v>
      </c>
      <c r="D513" s="118" t="s">
        <v>2416</v>
      </c>
      <c r="E513" s="118" t="s">
        <v>1741</v>
      </c>
      <c r="F513" s="118">
        <f t="shared" si="16"/>
        <v>5105</v>
      </c>
      <c r="G513" s="118"/>
      <c r="H513" s="119"/>
      <c r="I513" s="120" t="s">
        <v>651</v>
      </c>
      <c r="J513" s="127" t="s">
        <v>652</v>
      </c>
      <c r="K513" s="127" t="s">
        <v>3262</v>
      </c>
      <c r="L513" s="134" t="s">
        <v>2421</v>
      </c>
      <c r="M513" s="133">
        <v>3</v>
      </c>
      <c r="N513" s="134">
        <v>0</v>
      </c>
      <c r="O513" s="134">
        <v>3</v>
      </c>
      <c r="P513" s="134">
        <v>3</v>
      </c>
      <c r="Q513" s="134">
        <v>7.5</v>
      </c>
      <c r="R513" s="121"/>
      <c r="S513" s="121"/>
      <c r="T513" s="125"/>
      <c r="U513" s="174"/>
      <c r="V513" s="123">
        <v>1</v>
      </c>
      <c r="W513" s="114">
        <v>3</v>
      </c>
      <c r="X513" s="113">
        <f>COUNTIF($B$6:B513,B513)</f>
        <v>11</v>
      </c>
      <c r="Y513" s="113"/>
      <c r="Z513" s="123"/>
      <c r="AA513" s="1"/>
    </row>
    <row r="514" spans="1:27" x14ac:dyDescent="0.25">
      <c r="A514" s="115" t="s">
        <v>4489</v>
      </c>
      <c r="B514" s="116" t="s">
        <v>5089</v>
      </c>
      <c r="C514" s="117" t="s">
        <v>5128</v>
      </c>
      <c r="D514" s="118" t="s">
        <v>2416</v>
      </c>
      <c r="E514" s="118" t="s">
        <v>1741</v>
      </c>
      <c r="F514" s="118">
        <f t="shared" si="16"/>
        <v>5106</v>
      </c>
      <c r="G514" s="118"/>
      <c r="H514" s="119"/>
      <c r="I514" s="120" t="s">
        <v>653</v>
      </c>
      <c r="J514" s="127" t="s">
        <v>654</v>
      </c>
      <c r="K514" s="127" t="s">
        <v>3263</v>
      </c>
      <c r="L514" s="134" t="s">
        <v>2421</v>
      </c>
      <c r="M514" s="133">
        <v>3</v>
      </c>
      <c r="N514" s="134">
        <v>0</v>
      </c>
      <c r="O514" s="134">
        <v>3</v>
      </c>
      <c r="P514" s="134">
        <v>3</v>
      </c>
      <c r="Q514" s="134">
        <v>7.5</v>
      </c>
      <c r="R514" s="121"/>
      <c r="S514" s="121"/>
      <c r="T514" s="125"/>
      <c r="U514" s="174"/>
      <c r="V514" s="123">
        <v>1</v>
      </c>
      <c r="W514" s="114">
        <v>3</v>
      </c>
      <c r="X514" s="113">
        <f>COUNTIF($B$6:B514,B514)</f>
        <v>12</v>
      </c>
      <c r="Y514" s="113"/>
      <c r="Z514" s="123"/>
      <c r="AA514" s="1"/>
    </row>
    <row r="515" spans="1:27" x14ac:dyDescent="0.25">
      <c r="A515" s="115" t="s">
        <v>4489</v>
      </c>
      <c r="B515" s="116" t="s">
        <v>5089</v>
      </c>
      <c r="C515" s="117" t="s">
        <v>5128</v>
      </c>
      <c r="D515" s="118" t="s">
        <v>2416</v>
      </c>
      <c r="E515" s="118" t="s">
        <v>1741</v>
      </c>
      <c r="F515" s="118">
        <f t="shared" si="16"/>
        <v>5107</v>
      </c>
      <c r="G515" s="118"/>
      <c r="H515" s="119"/>
      <c r="I515" s="120" t="s">
        <v>655</v>
      </c>
      <c r="J515" s="127" t="s">
        <v>657</v>
      </c>
      <c r="K515" s="127" t="s">
        <v>3264</v>
      </c>
      <c r="L515" s="134" t="s">
        <v>2421</v>
      </c>
      <c r="M515" s="133">
        <v>3</v>
      </c>
      <c r="N515" s="134">
        <v>0</v>
      </c>
      <c r="O515" s="134">
        <v>3</v>
      </c>
      <c r="P515" s="134">
        <v>3</v>
      </c>
      <c r="Q515" s="134">
        <v>7.5</v>
      </c>
      <c r="R515" s="121"/>
      <c r="S515" s="121"/>
      <c r="T515" s="125"/>
      <c r="U515" s="174"/>
      <c r="V515" s="123">
        <v>1</v>
      </c>
      <c r="W515" s="114">
        <v>3</v>
      </c>
      <c r="X515" s="113">
        <f>COUNTIF($B$6:B515,B515)</f>
        <v>13</v>
      </c>
      <c r="Y515" s="113"/>
      <c r="Z515" s="123"/>
      <c r="AA515" s="1"/>
    </row>
    <row r="516" spans="1:27" x14ac:dyDescent="0.25">
      <c r="A516" s="115" t="s">
        <v>4489</v>
      </c>
      <c r="B516" s="116" t="s">
        <v>5089</v>
      </c>
      <c r="C516" s="117" t="s">
        <v>5128</v>
      </c>
      <c r="D516" s="118" t="s">
        <v>2416</v>
      </c>
      <c r="E516" s="118" t="s">
        <v>1741</v>
      </c>
      <c r="F516" s="118">
        <f t="shared" si="16"/>
        <v>5108</v>
      </c>
      <c r="G516" s="118"/>
      <c r="H516" s="119"/>
      <c r="I516" s="120" t="s">
        <v>658</v>
      </c>
      <c r="J516" s="127" t="s">
        <v>659</v>
      </c>
      <c r="K516" s="127" t="s">
        <v>3265</v>
      </c>
      <c r="L516" s="134" t="s">
        <v>2421</v>
      </c>
      <c r="M516" s="133">
        <v>3</v>
      </c>
      <c r="N516" s="134">
        <v>0</v>
      </c>
      <c r="O516" s="134">
        <v>3</v>
      </c>
      <c r="P516" s="134">
        <v>3</v>
      </c>
      <c r="Q516" s="134">
        <v>7.5</v>
      </c>
      <c r="R516" s="121"/>
      <c r="S516" s="121"/>
      <c r="T516" s="125"/>
      <c r="U516" s="174"/>
      <c r="V516" s="123">
        <v>1</v>
      </c>
      <c r="W516" s="114">
        <v>3</v>
      </c>
      <c r="X516" s="113">
        <f>COUNTIF($B$6:B516,B516)</f>
        <v>14</v>
      </c>
      <c r="Y516" s="113"/>
      <c r="Z516" s="123"/>
      <c r="AA516" s="1"/>
    </row>
    <row r="517" spans="1:27" x14ac:dyDescent="0.25">
      <c r="A517" s="115" t="s">
        <v>4489</v>
      </c>
      <c r="B517" s="116" t="s">
        <v>5089</v>
      </c>
      <c r="C517" s="117" t="s">
        <v>5128</v>
      </c>
      <c r="D517" s="118" t="s">
        <v>2416</v>
      </c>
      <c r="E517" s="118" t="s">
        <v>1741</v>
      </c>
      <c r="F517" s="118">
        <f t="shared" si="16"/>
        <v>5109</v>
      </c>
      <c r="G517" s="118"/>
      <c r="H517" s="119"/>
      <c r="I517" s="120" t="s">
        <v>660</v>
      </c>
      <c r="J517" s="127" t="s">
        <v>661</v>
      </c>
      <c r="K517" s="127" t="s">
        <v>3266</v>
      </c>
      <c r="L517" s="134" t="s">
        <v>2421</v>
      </c>
      <c r="M517" s="133">
        <v>3</v>
      </c>
      <c r="N517" s="134">
        <v>0</v>
      </c>
      <c r="O517" s="134">
        <v>3</v>
      </c>
      <c r="P517" s="134">
        <v>3</v>
      </c>
      <c r="Q517" s="134">
        <v>7.5</v>
      </c>
      <c r="R517" s="121"/>
      <c r="S517" s="121"/>
      <c r="T517" s="125"/>
      <c r="U517" s="174"/>
      <c r="V517" s="123">
        <v>1</v>
      </c>
      <c r="W517" s="114">
        <v>3</v>
      </c>
      <c r="X517" s="113">
        <f>COUNTIF($B$6:B517,B517)</f>
        <v>15</v>
      </c>
      <c r="Y517" s="113"/>
      <c r="Z517" s="123"/>
      <c r="AA517" s="1"/>
    </row>
    <row r="518" spans="1:27" x14ac:dyDescent="0.25">
      <c r="A518" s="115" t="s">
        <v>4489</v>
      </c>
      <c r="B518" s="116" t="s">
        <v>5089</v>
      </c>
      <c r="C518" s="117" t="s">
        <v>5128</v>
      </c>
      <c r="D518" s="118" t="s">
        <v>2416</v>
      </c>
      <c r="E518" s="118" t="s">
        <v>1741</v>
      </c>
      <c r="F518" s="118">
        <f t="shared" si="16"/>
        <v>5110</v>
      </c>
      <c r="G518" s="118"/>
      <c r="H518" s="119"/>
      <c r="I518" s="120" t="s">
        <v>656</v>
      </c>
      <c r="J518" s="127" t="s">
        <v>662</v>
      </c>
      <c r="K518" s="127" t="s">
        <v>3267</v>
      </c>
      <c r="L518" s="134" t="s">
        <v>2421</v>
      </c>
      <c r="M518" s="133">
        <v>3</v>
      </c>
      <c r="N518" s="134">
        <v>0</v>
      </c>
      <c r="O518" s="134">
        <v>3</v>
      </c>
      <c r="P518" s="134">
        <v>3</v>
      </c>
      <c r="Q518" s="134">
        <v>7.5</v>
      </c>
      <c r="R518" s="121"/>
      <c r="S518" s="121"/>
      <c r="T518" s="125"/>
      <c r="U518" s="174"/>
      <c r="V518" s="123">
        <v>1</v>
      </c>
      <c r="W518" s="114">
        <v>3</v>
      </c>
      <c r="X518" s="113">
        <f>COUNTIF($B$6:B518,B518)</f>
        <v>16</v>
      </c>
      <c r="Y518" s="113"/>
      <c r="Z518" s="123"/>
      <c r="AA518" s="1"/>
    </row>
    <row r="519" spans="1:27" x14ac:dyDescent="0.25">
      <c r="A519" s="115" t="s">
        <v>4489</v>
      </c>
      <c r="B519" s="116" t="s">
        <v>5089</v>
      </c>
      <c r="C519" s="117" t="s">
        <v>5128</v>
      </c>
      <c r="D519" s="118" t="s">
        <v>2416</v>
      </c>
      <c r="E519" s="118" t="s">
        <v>1741</v>
      </c>
      <c r="F519" s="118">
        <f t="shared" si="16"/>
        <v>5111</v>
      </c>
      <c r="G519" s="118"/>
      <c r="H519" s="119"/>
      <c r="I519" s="120" t="s">
        <v>663</v>
      </c>
      <c r="J519" s="127" t="s">
        <v>664</v>
      </c>
      <c r="K519" s="127" t="s">
        <v>3268</v>
      </c>
      <c r="L519" s="134" t="s">
        <v>2421</v>
      </c>
      <c r="M519" s="133">
        <v>3</v>
      </c>
      <c r="N519" s="134">
        <v>0</v>
      </c>
      <c r="O519" s="134">
        <v>3</v>
      </c>
      <c r="P519" s="134">
        <v>3</v>
      </c>
      <c r="Q519" s="134">
        <v>7.5</v>
      </c>
      <c r="R519" s="121"/>
      <c r="S519" s="121"/>
      <c r="T519" s="125"/>
      <c r="U519" s="174"/>
      <c r="V519" s="123">
        <v>1</v>
      </c>
      <c r="W519" s="114">
        <v>3</v>
      </c>
      <c r="X519" s="113">
        <f>COUNTIF($B$6:B519,B519)</f>
        <v>17</v>
      </c>
      <c r="Y519" s="113"/>
      <c r="Z519" s="123"/>
      <c r="AA519" s="1"/>
    </row>
    <row r="520" spans="1:27" x14ac:dyDescent="0.25">
      <c r="A520" s="115" t="s">
        <v>4489</v>
      </c>
      <c r="B520" s="116" t="s">
        <v>5089</v>
      </c>
      <c r="C520" s="117" t="s">
        <v>5128</v>
      </c>
      <c r="D520" s="118" t="s">
        <v>2416</v>
      </c>
      <c r="E520" s="118" t="s">
        <v>1741</v>
      </c>
      <c r="F520" s="118">
        <f t="shared" si="16"/>
        <v>5112</v>
      </c>
      <c r="G520" s="118"/>
      <c r="H520" s="119"/>
      <c r="I520" s="120" t="s">
        <v>665</v>
      </c>
      <c r="J520" s="127" t="s">
        <v>666</v>
      </c>
      <c r="K520" s="127" t="s">
        <v>3269</v>
      </c>
      <c r="L520" s="134" t="s">
        <v>2421</v>
      </c>
      <c r="M520" s="133">
        <v>3</v>
      </c>
      <c r="N520" s="134">
        <v>0</v>
      </c>
      <c r="O520" s="134">
        <v>3</v>
      </c>
      <c r="P520" s="134">
        <v>3</v>
      </c>
      <c r="Q520" s="134">
        <v>7.5</v>
      </c>
      <c r="R520" s="121"/>
      <c r="S520" s="121"/>
      <c r="T520" s="125"/>
      <c r="U520" s="174"/>
      <c r="V520" s="123">
        <v>1</v>
      </c>
      <c r="W520" s="114">
        <v>3</v>
      </c>
      <c r="X520" s="113">
        <f>COUNTIF($B$6:B520,B520)</f>
        <v>18</v>
      </c>
      <c r="Y520" s="113"/>
      <c r="Z520" s="123"/>
      <c r="AA520" s="1"/>
    </row>
    <row r="521" spans="1:27" x14ac:dyDescent="0.25">
      <c r="A521" s="115" t="s">
        <v>4489</v>
      </c>
      <c r="B521" s="116" t="s">
        <v>5089</v>
      </c>
      <c r="C521" s="117" t="s">
        <v>5128</v>
      </c>
      <c r="D521" s="118" t="s">
        <v>2416</v>
      </c>
      <c r="E521" s="118" t="s">
        <v>1741</v>
      </c>
      <c r="F521" s="118">
        <v>5113</v>
      </c>
      <c r="G521" s="118"/>
      <c r="H521" s="119"/>
      <c r="I521" s="120" t="s">
        <v>2688</v>
      </c>
      <c r="J521" s="127" t="s">
        <v>2690</v>
      </c>
      <c r="K521" s="127" t="s">
        <v>3270</v>
      </c>
      <c r="L521" s="134" t="s">
        <v>2421</v>
      </c>
      <c r="M521" s="133">
        <v>3</v>
      </c>
      <c r="N521" s="134">
        <v>0</v>
      </c>
      <c r="O521" s="134">
        <v>3</v>
      </c>
      <c r="P521" s="134">
        <v>3</v>
      </c>
      <c r="Q521" s="134">
        <v>7.5</v>
      </c>
      <c r="R521" s="121"/>
      <c r="S521" s="121"/>
      <c r="T521" s="125"/>
      <c r="U521" s="174"/>
      <c r="V521" s="123">
        <v>1</v>
      </c>
      <c r="W521" s="114">
        <v>3</v>
      </c>
      <c r="X521" s="113">
        <f>COUNTIF($B$6:B521,B521)</f>
        <v>19</v>
      </c>
      <c r="Y521" s="113"/>
      <c r="Z521" s="123"/>
      <c r="AA521" s="1"/>
    </row>
    <row r="522" spans="1:27" x14ac:dyDescent="0.25">
      <c r="A522" s="115" t="s">
        <v>4489</v>
      </c>
      <c r="B522" s="116" t="s">
        <v>5089</v>
      </c>
      <c r="C522" s="117" t="s">
        <v>5128</v>
      </c>
      <c r="D522" s="118" t="s">
        <v>2416</v>
      </c>
      <c r="E522" s="118" t="s">
        <v>1741</v>
      </c>
      <c r="F522" s="118">
        <v>5114</v>
      </c>
      <c r="G522" s="118"/>
      <c r="H522" s="119"/>
      <c r="I522" s="120" t="s">
        <v>2689</v>
      </c>
      <c r="J522" s="127" t="s">
        <v>2691</v>
      </c>
      <c r="K522" s="127" t="s">
        <v>3271</v>
      </c>
      <c r="L522" s="134" t="s">
        <v>2421</v>
      </c>
      <c r="M522" s="133">
        <v>3</v>
      </c>
      <c r="N522" s="134">
        <v>0</v>
      </c>
      <c r="O522" s="134">
        <v>3</v>
      </c>
      <c r="P522" s="134">
        <v>3</v>
      </c>
      <c r="Q522" s="134">
        <v>7.5</v>
      </c>
      <c r="R522" s="121"/>
      <c r="S522" s="121"/>
      <c r="T522" s="125"/>
      <c r="U522" s="174"/>
      <c r="V522" s="123">
        <v>1</v>
      </c>
      <c r="W522" s="114">
        <v>3</v>
      </c>
      <c r="X522" s="113">
        <f>COUNTIF($B$6:B522,B522)</f>
        <v>20</v>
      </c>
      <c r="Y522" s="113"/>
      <c r="Z522" s="123"/>
      <c r="AA522" s="1"/>
    </row>
    <row r="523" spans="1:27" x14ac:dyDescent="0.25">
      <c r="A523" s="115" t="s">
        <v>4489</v>
      </c>
      <c r="B523" s="116" t="s">
        <v>5089</v>
      </c>
      <c r="C523" s="117" t="s">
        <v>5128</v>
      </c>
      <c r="D523" s="118" t="s">
        <v>2416</v>
      </c>
      <c r="E523" s="118" t="s">
        <v>1741</v>
      </c>
      <c r="F523" s="118">
        <v>5115</v>
      </c>
      <c r="G523" s="118"/>
      <c r="H523" s="119"/>
      <c r="I523" s="120" t="s">
        <v>4129</v>
      </c>
      <c r="J523" s="181" t="s">
        <v>4130</v>
      </c>
      <c r="K523" s="181" t="s">
        <v>4131</v>
      </c>
      <c r="L523" s="134" t="s">
        <v>2421</v>
      </c>
      <c r="M523" s="133">
        <v>3</v>
      </c>
      <c r="N523" s="134">
        <v>0</v>
      </c>
      <c r="O523" s="134">
        <v>3</v>
      </c>
      <c r="P523" s="134">
        <v>3</v>
      </c>
      <c r="Q523" s="134">
        <v>7.5</v>
      </c>
      <c r="R523" s="121"/>
      <c r="S523" s="121"/>
      <c r="T523" s="125"/>
      <c r="U523" s="174"/>
      <c r="V523" s="123">
        <v>1</v>
      </c>
      <c r="W523" s="114">
        <v>3</v>
      </c>
      <c r="X523" s="113">
        <f>COUNTIF($B$6:B523,B523)</f>
        <v>21</v>
      </c>
      <c r="Y523" s="113"/>
      <c r="Z523" s="123"/>
      <c r="AA523" s="1"/>
    </row>
    <row r="524" spans="1:27" x14ac:dyDescent="0.25">
      <c r="A524" s="115" t="s">
        <v>4489</v>
      </c>
      <c r="B524" s="116" t="s">
        <v>5089</v>
      </c>
      <c r="C524" s="117" t="s">
        <v>5128</v>
      </c>
      <c r="D524" s="118" t="s">
        <v>2416</v>
      </c>
      <c r="E524" s="118" t="s">
        <v>1741</v>
      </c>
      <c r="F524" s="118">
        <v>5116</v>
      </c>
      <c r="G524" s="118"/>
      <c r="H524" s="119"/>
      <c r="I524" s="120" t="s">
        <v>5713</v>
      </c>
      <c r="J524" s="181" t="s">
        <v>5715</v>
      </c>
      <c r="K524" s="181" t="s">
        <v>5717</v>
      </c>
      <c r="L524" s="134" t="s">
        <v>2421</v>
      </c>
      <c r="M524" s="133">
        <v>3</v>
      </c>
      <c r="N524" s="134">
        <v>0</v>
      </c>
      <c r="O524" s="134">
        <v>3</v>
      </c>
      <c r="P524" s="134">
        <v>3</v>
      </c>
      <c r="Q524" s="134">
        <v>7.5</v>
      </c>
      <c r="R524" s="121"/>
      <c r="S524" s="121"/>
      <c r="T524" s="125">
        <v>37</v>
      </c>
      <c r="U524" s="174"/>
      <c r="V524" s="123">
        <v>1</v>
      </c>
      <c r="W524" s="114">
        <v>3</v>
      </c>
      <c r="X524" s="113"/>
      <c r="Y524" s="113"/>
      <c r="Z524" s="123"/>
      <c r="AA524" s="1"/>
    </row>
    <row r="525" spans="1:27" x14ac:dyDescent="0.25">
      <c r="A525" s="115" t="s">
        <v>4489</v>
      </c>
      <c r="B525" s="116" t="s">
        <v>5089</v>
      </c>
      <c r="C525" s="117" t="s">
        <v>5128</v>
      </c>
      <c r="D525" s="118" t="s">
        <v>2416</v>
      </c>
      <c r="E525" s="118" t="s">
        <v>1741</v>
      </c>
      <c r="F525" s="118">
        <v>5117</v>
      </c>
      <c r="G525" s="118"/>
      <c r="H525" s="119"/>
      <c r="I525" s="120" t="s">
        <v>5714</v>
      </c>
      <c r="J525" s="181" t="s">
        <v>5716</v>
      </c>
      <c r="K525" s="181" t="s">
        <v>5718</v>
      </c>
      <c r="L525" s="134" t="s">
        <v>2421</v>
      </c>
      <c r="M525" s="133">
        <v>3</v>
      </c>
      <c r="N525" s="134">
        <v>0</v>
      </c>
      <c r="O525" s="134">
        <v>3</v>
      </c>
      <c r="P525" s="134">
        <v>3</v>
      </c>
      <c r="Q525" s="134">
        <v>7.5</v>
      </c>
      <c r="R525" s="121"/>
      <c r="S525" s="121"/>
      <c r="T525" s="125">
        <v>37</v>
      </c>
      <c r="U525" s="174"/>
      <c r="V525" s="123">
        <v>1</v>
      </c>
      <c r="W525" s="114">
        <v>3</v>
      </c>
      <c r="X525" s="113"/>
      <c r="Y525" s="113"/>
      <c r="Z525" s="123"/>
      <c r="AA525" s="1"/>
    </row>
    <row r="526" spans="1:27" x14ac:dyDescent="0.25">
      <c r="A526" s="115" t="s">
        <v>4489</v>
      </c>
      <c r="B526" s="116" t="s">
        <v>5089</v>
      </c>
      <c r="C526" s="117" t="s">
        <v>5128</v>
      </c>
      <c r="D526" s="118" t="s">
        <v>2382</v>
      </c>
      <c r="E526" s="118" t="s">
        <v>1741</v>
      </c>
      <c r="F526" s="118">
        <f t="shared" ref="F526:F538" si="17">VALUE(RIGHT(I526,4))</f>
        <v>8000</v>
      </c>
      <c r="G526" s="118"/>
      <c r="H526" s="119"/>
      <c r="I526" s="120" t="s">
        <v>667</v>
      </c>
      <c r="J526" s="127" t="s">
        <v>668</v>
      </c>
      <c r="K526" s="127" t="s">
        <v>3272</v>
      </c>
      <c r="L526" s="134" t="s">
        <v>2382</v>
      </c>
      <c r="M526" s="133">
        <v>4</v>
      </c>
      <c r="N526" s="134">
        <v>0</v>
      </c>
      <c r="O526" s="134">
        <v>0</v>
      </c>
      <c r="P526" s="134">
        <v>4</v>
      </c>
      <c r="Q526" s="134">
        <v>0</v>
      </c>
      <c r="R526" s="121" t="s">
        <v>126</v>
      </c>
      <c r="S526" s="121" t="s">
        <v>669</v>
      </c>
      <c r="T526" s="125"/>
      <c r="U526" s="174"/>
      <c r="V526" s="123">
        <v>1</v>
      </c>
      <c r="W526" s="114">
        <v>3</v>
      </c>
      <c r="X526" s="113">
        <f>COUNTIF($B$6:B526,B526)</f>
        <v>24</v>
      </c>
      <c r="Y526" s="113"/>
      <c r="Z526" s="123"/>
      <c r="AA526" s="1"/>
    </row>
    <row r="527" spans="1:27" x14ac:dyDescent="0.25">
      <c r="A527" s="115" t="s">
        <v>4489</v>
      </c>
      <c r="B527" s="116" t="s">
        <v>5089</v>
      </c>
      <c r="C527" s="117" t="s">
        <v>5128</v>
      </c>
      <c r="D527" s="118" t="s">
        <v>2382</v>
      </c>
      <c r="E527" s="118" t="s">
        <v>1741</v>
      </c>
      <c r="F527" s="118">
        <f t="shared" si="17"/>
        <v>8001</v>
      </c>
      <c r="G527" s="118"/>
      <c r="H527" s="119"/>
      <c r="I527" s="120" t="s">
        <v>670</v>
      </c>
      <c r="J527" s="127" t="s">
        <v>671</v>
      </c>
      <c r="K527" s="127" t="s">
        <v>3273</v>
      </c>
      <c r="L527" s="134" t="s">
        <v>2382</v>
      </c>
      <c r="M527" s="133">
        <v>4</v>
      </c>
      <c r="N527" s="134">
        <v>0</v>
      </c>
      <c r="O527" s="134">
        <v>0</v>
      </c>
      <c r="P527" s="134">
        <v>4</v>
      </c>
      <c r="Q527" s="134">
        <v>0</v>
      </c>
      <c r="R527" s="121" t="s">
        <v>126</v>
      </c>
      <c r="S527" s="121" t="s">
        <v>669</v>
      </c>
      <c r="T527" s="125"/>
      <c r="U527" s="174"/>
      <c r="V527" s="123">
        <v>1</v>
      </c>
      <c r="W527" s="114">
        <v>3</v>
      </c>
      <c r="X527" s="113">
        <f>COUNTIF($B$6:B527,B527)</f>
        <v>25</v>
      </c>
      <c r="Y527" s="113"/>
      <c r="Z527" s="123"/>
      <c r="AA527" s="1"/>
    </row>
    <row r="528" spans="1:27" x14ac:dyDescent="0.25">
      <c r="A528" s="115" t="s">
        <v>4489</v>
      </c>
      <c r="B528" s="116" t="s">
        <v>5089</v>
      </c>
      <c r="C528" s="117" t="s">
        <v>5128</v>
      </c>
      <c r="D528" s="118" t="s">
        <v>2382</v>
      </c>
      <c r="E528" s="118" t="s">
        <v>1741</v>
      </c>
      <c r="F528" s="118">
        <f t="shared" si="17"/>
        <v>8002</v>
      </c>
      <c r="G528" s="118"/>
      <c r="H528" s="119"/>
      <c r="I528" s="120" t="s">
        <v>672</v>
      </c>
      <c r="J528" s="127" t="s">
        <v>674</v>
      </c>
      <c r="K528" s="127" t="s">
        <v>3274</v>
      </c>
      <c r="L528" s="134" t="s">
        <v>2382</v>
      </c>
      <c r="M528" s="133">
        <v>4</v>
      </c>
      <c r="N528" s="134">
        <v>0</v>
      </c>
      <c r="O528" s="134">
        <v>0</v>
      </c>
      <c r="P528" s="134">
        <v>4</v>
      </c>
      <c r="Q528" s="134">
        <v>0</v>
      </c>
      <c r="R528" s="121" t="s">
        <v>126</v>
      </c>
      <c r="S528" s="121" t="s">
        <v>675</v>
      </c>
      <c r="T528" s="125"/>
      <c r="U528" s="174"/>
      <c r="V528" s="123">
        <v>1</v>
      </c>
      <c r="W528" s="114">
        <v>3</v>
      </c>
      <c r="X528" s="113">
        <f>COUNTIF($B$6:B528,B528)</f>
        <v>26</v>
      </c>
      <c r="Y528" s="113"/>
      <c r="Z528" s="123"/>
      <c r="AA528" s="1"/>
    </row>
    <row r="529" spans="1:27" x14ac:dyDescent="0.25">
      <c r="A529" s="115" t="s">
        <v>4489</v>
      </c>
      <c r="B529" s="116" t="s">
        <v>5089</v>
      </c>
      <c r="C529" s="117" t="s">
        <v>5128</v>
      </c>
      <c r="D529" s="118" t="s">
        <v>2382</v>
      </c>
      <c r="E529" s="118" t="s">
        <v>1741</v>
      </c>
      <c r="F529" s="118">
        <f t="shared" si="17"/>
        <v>8003</v>
      </c>
      <c r="G529" s="118"/>
      <c r="H529" s="119"/>
      <c r="I529" s="120" t="s">
        <v>676</v>
      </c>
      <c r="J529" s="127" t="s">
        <v>677</v>
      </c>
      <c r="K529" s="127" t="s">
        <v>3275</v>
      </c>
      <c r="L529" s="134" t="s">
        <v>2382</v>
      </c>
      <c r="M529" s="133">
        <v>4</v>
      </c>
      <c r="N529" s="134">
        <v>0</v>
      </c>
      <c r="O529" s="134">
        <v>0</v>
      </c>
      <c r="P529" s="134">
        <v>4</v>
      </c>
      <c r="Q529" s="134">
        <v>0</v>
      </c>
      <c r="R529" s="121" t="s">
        <v>126</v>
      </c>
      <c r="S529" s="121" t="s">
        <v>675</v>
      </c>
      <c r="T529" s="125"/>
      <c r="U529" s="174"/>
      <c r="V529" s="123">
        <v>1</v>
      </c>
      <c r="W529" s="114">
        <v>3</v>
      </c>
      <c r="X529" s="113">
        <f>COUNTIF($B$6:B529,B529)</f>
        <v>27</v>
      </c>
      <c r="Y529" s="113"/>
      <c r="Z529" s="123"/>
      <c r="AA529" s="1"/>
    </row>
    <row r="530" spans="1:27" x14ac:dyDescent="0.25">
      <c r="A530" s="115" t="s">
        <v>4489</v>
      </c>
      <c r="B530" s="116" t="s">
        <v>5089</v>
      </c>
      <c r="C530" s="117" t="s">
        <v>5128</v>
      </c>
      <c r="D530" s="118" t="s">
        <v>2382</v>
      </c>
      <c r="E530" s="118" t="s">
        <v>1741</v>
      </c>
      <c r="F530" s="118">
        <f t="shared" si="17"/>
        <v>8004</v>
      </c>
      <c r="G530" s="118"/>
      <c r="H530" s="119"/>
      <c r="I530" s="120" t="s">
        <v>678</v>
      </c>
      <c r="J530" s="127" t="s">
        <v>679</v>
      </c>
      <c r="K530" s="127" t="s">
        <v>3276</v>
      </c>
      <c r="L530" s="134" t="s">
        <v>2382</v>
      </c>
      <c r="M530" s="133">
        <v>4</v>
      </c>
      <c r="N530" s="134">
        <v>0</v>
      </c>
      <c r="O530" s="134">
        <v>0</v>
      </c>
      <c r="P530" s="134">
        <v>4</v>
      </c>
      <c r="Q530" s="134">
        <v>0</v>
      </c>
      <c r="R530" s="121" t="s">
        <v>126</v>
      </c>
      <c r="S530" s="121" t="s">
        <v>680</v>
      </c>
      <c r="T530" s="125"/>
      <c r="U530" s="174"/>
      <c r="V530" s="123">
        <v>1</v>
      </c>
      <c r="W530" s="114">
        <v>3</v>
      </c>
      <c r="X530" s="113">
        <f>COUNTIF($B$6:B530,B530)</f>
        <v>28</v>
      </c>
      <c r="Y530" s="113"/>
      <c r="Z530" s="123"/>
      <c r="AA530" s="1"/>
    </row>
    <row r="531" spans="1:27" x14ac:dyDescent="0.25">
      <c r="A531" s="115" t="s">
        <v>4489</v>
      </c>
      <c r="B531" s="116" t="s">
        <v>5089</v>
      </c>
      <c r="C531" s="117" t="s">
        <v>5128</v>
      </c>
      <c r="D531" s="118" t="s">
        <v>2382</v>
      </c>
      <c r="E531" s="118" t="s">
        <v>1741</v>
      </c>
      <c r="F531" s="118">
        <f t="shared" si="17"/>
        <v>8005</v>
      </c>
      <c r="G531" s="118"/>
      <c r="H531" s="119"/>
      <c r="I531" s="120" t="s">
        <v>681</v>
      </c>
      <c r="J531" s="127" t="s">
        <v>682</v>
      </c>
      <c r="K531" s="127" t="s">
        <v>3277</v>
      </c>
      <c r="L531" s="134" t="s">
        <v>2382</v>
      </c>
      <c r="M531" s="133">
        <v>4</v>
      </c>
      <c r="N531" s="134">
        <v>0</v>
      </c>
      <c r="O531" s="134">
        <v>0</v>
      </c>
      <c r="P531" s="134">
        <v>4</v>
      </c>
      <c r="Q531" s="134">
        <v>0</v>
      </c>
      <c r="R531" s="121" t="s">
        <v>126</v>
      </c>
      <c r="S531" s="121" t="s">
        <v>680</v>
      </c>
      <c r="T531" s="125"/>
      <c r="U531" s="174"/>
      <c r="V531" s="123">
        <v>1</v>
      </c>
      <c r="W531" s="114">
        <v>3</v>
      </c>
      <c r="X531" s="113">
        <f>COUNTIF($B$6:B531,B531)</f>
        <v>29</v>
      </c>
      <c r="Y531" s="113"/>
      <c r="Z531" s="123"/>
      <c r="AA531" s="1"/>
    </row>
    <row r="532" spans="1:27" x14ac:dyDescent="0.25">
      <c r="A532" s="115" t="s">
        <v>4489</v>
      </c>
      <c r="B532" s="116" t="s">
        <v>5089</v>
      </c>
      <c r="C532" s="117" t="s">
        <v>5128</v>
      </c>
      <c r="D532" s="118" t="s">
        <v>2382</v>
      </c>
      <c r="E532" s="118" t="s">
        <v>1741</v>
      </c>
      <c r="F532" s="118">
        <f t="shared" si="17"/>
        <v>8006</v>
      </c>
      <c r="G532" s="118"/>
      <c r="H532" s="119"/>
      <c r="I532" s="120" t="s">
        <v>683</v>
      </c>
      <c r="J532" s="127" t="s">
        <v>684</v>
      </c>
      <c r="K532" s="127" t="s">
        <v>3278</v>
      </c>
      <c r="L532" s="134" t="s">
        <v>2382</v>
      </c>
      <c r="M532" s="133">
        <v>4</v>
      </c>
      <c r="N532" s="134">
        <v>0</v>
      </c>
      <c r="O532" s="134">
        <v>0</v>
      </c>
      <c r="P532" s="134">
        <v>4</v>
      </c>
      <c r="Q532" s="134">
        <v>0</v>
      </c>
      <c r="R532" s="121" t="s">
        <v>83</v>
      </c>
      <c r="S532" s="121" t="s">
        <v>694</v>
      </c>
      <c r="T532" s="125"/>
      <c r="U532" s="174"/>
      <c r="V532" s="123">
        <v>1</v>
      </c>
      <c r="W532" s="114">
        <v>3</v>
      </c>
      <c r="X532" s="113">
        <f>COUNTIF($B$6:B532,B532)</f>
        <v>30</v>
      </c>
      <c r="Y532" s="113"/>
      <c r="Z532" s="123"/>
      <c r="AA532" s="1"/>
    </row>
    <row r="533" spans="1:27" x14ac:dyDescent="0.25">
      <c r="A533" s="115" t="s">
        <v>4489</v>
      </c>
      <c r="B533" s="116" t="s">
        <v>5089</v>
      </c>
      <c r="C533" s="117" t="s">
        <v>5128</v>
      </c>
      <c r="D533" s="118" t="s">
        <v>2382</v>
      </c>
      <c r="E533" s="118" t="s">
        <v>1741</v>
      </c>
      <c r="F533" s="118">
        <f t="shared" si="17"/>
        <v>8007</v>
      </c>
      <c r="G533" s="118"/>
      <c r="H533" s="119"/>
      <c r="I533" s="120" t="s">
        <v>686</v>
      </c>
      <c r="J533" s="127" t="s">
        <v>687</v>
      </c>
      <c r="K533" s="127" t="s">
        <v>3279</v>
      </c>
      <c r="L533" s="134" t="s">
        <v>2382</v>
      </c>
      <c r="M533" s="133">
        <v>4</v>
      </c>
      <c r="N533" s="134">
        <v>0</v>
      </c>
      <c r="O533" s="134">
        <v>0</v>
      </c>
      <c r="P533" s="134">
        <v>4</v>
      </c>
      <c r="Q533" s="134">
        <v>0</v>
      </c>
      <c r="R533" s="121" t="s">
        <v>83</v>
      </c>
      <c r="S533" s="121" t="s">
        <v>685</v>
      </c>
      <c r="T533" s="125"/>
      <c r="U533" s="174"/>
      <c r="V533" s="123">
        <v>1</v>
      </c>
      <c r="W533" s="114">
        <v>3</v>
      </c>
      <c r="X533" s="113">
        <f>COUNTIF($B$6:B533,B533)</f>
        <v>31</v>
      </c>
      <c r="Y533" s="113"/>
      <c r="Z533" s="123"/>
      <c r="AA533" s="1"/>
    </row>
    <row r="534" spans="1:27" x14ac:dyDescent="0.25">
      <c r="A534" s="115" t="s">
        <v>4489</v>
      </c>
      <c r="B534" s="116" t="s">
        <v>5089</v>
      </c>
      <c r="C534" s="117" t="s">
        <v>5128</v>
      </c>
      <c r="D534" s="118" t="s">
        <v>2382</v>
      </c>
      <c r="E534" s="118" t="s">
        <v>1741</v>
      </c>
      <c r="F534" s="118">
        <f t="shared" si="17"/>
        <v>8008</v>
      </c>
      <c r="G534" s="118"/>
      <c r="H534" s="119"/>
      <c r="I534" s="120" t="s">
        <v>688</v>
      </c>
      <c r="J534" s="127" t="s">
        <v>689</v>
      </c>
      <c r="K534" s="127" t="s">
        <v>3280</v>
      </c>
      <c r="L534" s="134" t="s">
        <v>2382</v>
      </c>
      <c r="M534" s="133">
        <v>4</v>
      </c>
      <c r="N534" s="134">
        <v>0</v>
      </c>
      <c r="O534" s="134">
        <v>0</v>
      </c>
      <c r="P534" s="134">
        <v>4</v>
      </c>
      <c r="Q534" s="134">
        <v>0</v>
      </c>
      <c r="R534" s="121" t="s">
        <v>83</v>
      </c>
      <c r="S534" s="121" t="s">
        <v>690</v>
      </c>
      <c r="T534" s="125"/>
      <c r="U534" s="174"/>
      <c r="V534" s="123">
        <v>1</v>
      </c>
      <c r="W534" s="114">
        <v>3</v>
      </c>
      <c r="X534" s="113">
        <f>COUNTIF($B$6:B534,B534)</f>
        <v>32</v>
      </c>
      <c r="Y534" s="113"/>
      <c r="Z534" s="123"/>
      <c r="AA534" s="1"/>
    </row>
    <row r="535" spans="1:27" x14ac:dyDescent="0.25">
      <c r="A535" s="115" t="s">
        <v>4489</v>
      </c>
      <c r="B535" s="116" t="s">
        <v>5089</v>
      </c>
      <c r="C535" s="117" t="s">
        <v>5128</v>
      </c>
      <c r="D535" s="118" t="s">
        <v>2382</v>
      </c>
      <c r="E535" s="118" t="s">
        <v>1741</v>
      </c>
      <c r="F535" s="118">
        <f t="shared" si="17"/>
        <v>8009</v>
      </c>
      <c r="G535" s="118"/>
      <c r="H535" s="119"/>
      <c r="I535" s="120" t="s">
        <v>691</v>
      </c>
      <c r="J535" s="127" t="s">
        <v>692</v>
      </c>
      <c r="K535" s="127" t="s">
        <v>3281</v>
      </c>
      <c r="L535" s="134" t="s">
        <v>2382</v>
      </c>
      <c r="M535" s="133">
        <v>4</v>
      </c>
      <c r="N535" s="134">
        <v>0</v>
      </c>
      <c r="O535" s="134">
        <v>0</v>
      </c>
      <c r="P535" s="134">
        <v>4</v>
      </c>
      <c r="Q535" s="134">
        <v>0</v>
      </c>
      <c r="R535" s="121" t="s">
        <v>83</v>
      </c>
      <c r="S535" s="121" t="s">
        <v>690</v>
      </c>
      <c r="T535" s="125"/>
      <c r="U535" s="174"/>
      <c r="V535" s="123">
        <v>1</v>
      </c>
      <c r="W535" s="114">
        <v>3</v>
      </c>
      <c r="X535" s="113">
        <f>COUNTIF($B$6:B535,B535)</f>
        <v>33</v>
      </c>
      <c r="Y535" s="113"/>
      <c r="Z535" s="123"/>
      <c r="AA535" s="1"/>
    </row>
    <row r="536" spans="1:27" x14ac:dyDescent="0.25">
      <c r="A536" s="115" t="s">
        <v>4489</v>
      </c>
      <c r="B536" s="116" t="s">
        <v>5089</v>
      </c>
      <c r="C536" s="117" t="s">
        <v>5128</v>
      </c>
      <c r="D536" s="118" t="s">
        <v>2382</v>
      </c>
      <c r="E536" s="118" t="s">
        <v>1741</v>
      </c>
      <c r="F536" s="118">
        <f t="shared" si="17"/>
        <v>8010</v>
      </c>
      <c r="G536" s="118"/>
      <c r="H536" s="119"/>
      <c r="I536" s="120" t="s">
        <v>673</v>
      </c>
      <c r="J536" s="127" t="s">
        <v>693</v>
      </c>
      <c r="K536" s="127" t="s">
        <v>3282</v>
      </c>
      <c r="L536" s="134" t="s">
        <v>2382</v>
      </c>
      <c r="M536" s="133">
        <v>4</v>
      </c>
      <c r="N536" s="134">
        <v>0</v>
      </c>
      <c r="O536" s="134">
        <v>0</v>
      </c>
      <c r="P536" s="134">
        <v>4</v>
      </c>
      <c r="Q536" s="134">
        <v>0</v>
      </c>
      <c r="R536" s="121" t="s">
        <v>83</v>
      </c>
      <c r="S536" s="121" t="s">
        <v>694</v>
      </c>
      <c r="T536" s="125"/>
      <c r="U536" s="174"/>
      <c r="V536" s="123">
        <v>1</v>
      </c>
      <c r="W536" s="114">
        <v>3</v>
      </c>
      <c r="X536" s="113">
        <f>COUNTIF($B$6:B536,B536)</f>
        <v>34</v>
      </c>
      <c r="Y536" s="113"/>
      <c r="Z536" s="123"/>
      <c r="AA536" s="1"/>
    </row>
    <row r="537" spans="1:27" x14ac:dyDescent="0.25">
      <c r="A537" s="115" t="s">
        <v>4489</v>
      </c>
      <c r="B537" s="116" t="s">
        <v>5089</v>
      </c>
      <c r="C537" s="117" t="s">
        <v>5128</v>
      </c>
      <c r="D537" s="118" t="s">
        <v>2382</v>
      </c>
      <c r="E537" s="118" t="s">
        <v>1741</v>
      </c>
      <c r="F537" s="118">
        <f t="shared" si="17"/>
        <v>8011</v>
      </c>
      <c r="G537" s="118"/>
      <c r="H537" s="119"/>
      <c r="I537" s="120" t="s">
        <v>4132</v>
      </c>
      <c r="J537" s="181" t="s">
        <v>4134</v>
      </c>
      <c r="K537" s="181" t="s">
        <v>4135</v>
      </c>
      <c r="L537" s="134" t="s">
        <v>2382</v>
      </c>
      <c r="M537" s="133">
        <v>4</v>
      </c>
      <c r="N537" s="134">
        <v>0</v>
      </c>
      <c r="O537" s="134">
        <v>0</v>
      </c>
      <c r="P537" s="134">
        <v>4</v>
      </c>
      <c r="Q537" s="134">
        <v>0</v>
      </c>
      <c r="R537" s="121" t="s">
        <v>83</v>
      </c>
      <c r="S537" s="181" t="s">
        <v>4138</v>
      </c>
      <c r="T537" s="125"/>
      <c r="U537" s="174"/>
      <c r="V537" s="123">
        <v>1</v>
      </c>
      <c r="W537" s="114">
        <v>3</v>
      </c>
      <c r="X537" s="113">
        <f>COUNTIF($B$6:B537,B537)</f>
        <v>35</v>
      </c>
      <c r="Y537" s="113"/>
      <c r="Z537" s="123"/>
      <c r="AA537" s="1"/>
    </row>
    <row r="538" spans="1:27" x14ac:dyDescent="0.25">
      <c r="A538" s="115" t="s">
        <v>4489</v>
      </c>
      <c r="B538" s="116" t="s">
        <v>5089</v>
      </c>
      <c r="C538" s="117" t="s">
        <v>5128</v>
      </c>
      <c r="D538" s="118" t="s">
        <v>2382</v>
      </c>
      <c r="E538" s="118" t="s">
        <v>1741</v>
      </c>
      <c r="F538" s="118">
        <f t="shared" si="17"/>
        <v>8012</v>
      </c>
      <c r="G538" s="118"/>
      <c r="H538" s="119"/>
      <c r="I538" s="120" t="s">
        <v>4133</v>
      </c>
      <c r="J538" s="181" t="s">
        <v>4136</v>
      </c>
      <c r="K538" s="181" t="s">
        <v>4137</v>
      </c>
      <c r="L538" s="134" t="s">
        <v>2382</v>
      </c>
      <c r="M538" s="133">
        <v>4</v>
      </c>
      <c r="N538" s="134">
        <v>0</v>
      </c>
      <c r="O538" s="134">
        <v>0</v>
      </c>
      <c r="P538" s="134">
        <v>4</v>
      </c>
      <c r="Q538" s="134">
        <v>0</v>
      </c>
      <c r="R538" s="121" t="s">
        <v>83</v>
      </c>
      <c r="S538" s="181" t="s">
        <v>4138</v>
      </c>
      <c r="T538" s="125"/>
      <c r="U538" s="174"/>
      <c r="V538" s="123">
        <v>1</v>
      </c>
      <c r="W538" s="114">
        <v>3</v>
      </c>
      <c r="X538" s="113">
        <f>COUNTIF($B$6:B538,B538)</f>
        <v>36</v>
      </c>
      <c r="Y538" s="113"/>
      <c r="Z538" s="123"/>
      <c r="AA538" s="1"/>
    </row>
    <row r="539" spans="1:27" x14ac:dyDescent="0.25">
      <c r="A539" s="115" t="s">
        <v>4489</v>
      </c>
      <c r="B539" s="116" t="s">
        <v>5089</v>
      </c>
      <c r="C539" s="117" t="s">
        <v>5128</v>
      </c>
      <c r="D539" s="118" t="s">
        <v>2382</v>
      </c>
      <c r="E539" s="118" t="s">
        <v>1741</v>
      </c>
      <c r="F539" s="118">
        <v>8013</v>
      </c>
      <c r="G539" s="118"/>
      <c r="H539" s="119"/>
      <c r="I539" s="120" t="s">
        <v>5719</v>
      </c>
      <c r="J539" s="181" t="s">
        <v>5721</v>
      </c>
      <c r="K539" s="181" t="s">
        <v>5723</v>
      </c>
      <c r="L539" s="134" t="s">
        <v>2382</v>
      </c>
      <c r="M539" s="133">
        <v>4</v>
      </c>
      <c r="N539" s="134">
        <v>0</v>
      </c>
      <c r="O539" s="134">
        <v>0</v>
      </c>
      <c r="P539" s="134">
        <v>4</v>
      </c>
      <c r="Q539" s="134">
        <v>0</v>
      </c>
      <c r="R539" s="121" t="s">
        <v>83</v>
      </c>
      <c r="S539" s="181" t="s">
        <v>5264</v>
      </c>
      <c r="T539" s="125">
        <v>37</v>
      </c>
      <c r="U539" s="174"/>
      <c r="V539" s="123">
        <v>1</v>
      </c>
      <c r="W539" s="114">
        <v>3</v>
      </c>
      <c r="X539" s="113"/>
      <c r="Y539" s="113"/>
      <c r="Z539" s="123"/>
      <c r="AA539" s="1"/>
    </row>
    <row r="540" spans="1:27" x14ac:dyDescent="0.25">
      <c r="A540" s="115" t="s">
        <v>4489</v>
      </c>
      <c r="B540" s="116" t="s">
        <v>5089</v>
      </c>
      <c r="C540" s="117" t="s">
        <v>5128</v>
      </c>
      <c r="D540" s="118" t="s">
        <v>2382</v>
      </c>
      <c r="E540" s="118" t="s">
        <v>1741</v>
      </c>
      <c r="F540" s="118">
        <v>8014</v>
      </c>
      <c r="G540" s="118"/>
      <c r="H540" s="119"/>
      <c r="I540" s="120" t="s">
        <v>5720</v>
      </c>
      <c r="J540" s="181" t="s">
        <v>5722</v>
      </c>
      <c r="K540" s="181" t="s">
        <v>5724</v>
      </c>
      <c r="L540" s="134" t="s">
        <v>2382</v>
      </c>
      <c r="M540" s="133">
        <v>4</v>
      </c>
      <c r="N540" s="134">
        <v>0</v>
      </c>
      <c r="O540" s="134">
        <v>0</v>
      </c>
      <c r="P540" s="134">
        <v>4</v>
      </c>
      <c r="Q540" s="134">
        <v>0</v>
      </c>
      <c r="R540" s="121" t="s">
        <v>83</v>
      </c>
      <c r="S540" s="181" t="s">
        <v>5264</v>
      </c>
      <c r="T540" s="125">
        <v>37</v>
      </c>
      <c r="U540" s="174"/>
      <c r="V540" s="123">
        <v>1</v>
      </c>
      <c r="W540" s="114">
        <v>3</v>
      </c>
      <c r="X540" s="113"/>
      <c r="Y540" s="113"/>
      <c r="Z540" s="123"/>
      <c r="AA540" s="1"/>
    </row>
    <row r="541" spans="1:27" x14ac:dyDescent="0.25">
      <c r="A541" s="105" t="s">
        <v>4490</v>
      </c>
      <c r="B541" s="106" t="s">
        <v>5090</v>
      </c>
      <c r="C541" s="107" t="s">
        <v>5128</v>
      </c>
      <c r="D541" s="107" t="s">
        <v>4510</v>
      </c>
      <c r="E541" s="107" t="s">
        <v>4488</v>
      </c>
      <c r="F541" s="107" t="s">
        <v>4488</v>
      </c>
      <c r="G541" s="107" t="s">
        <v>2427</v>
      </c>
      <c r="H541" s="111"/>
      <c r="I541" s="108" t="s">
        <v>5090</v>
      </c>
      <c r="J541" s="106"/>
      <c r="K541" s="106"/>
      <c r="L541" s="109" t="s">
        <v>2</v>
      </c>
      <c r="M541" s="142"/>
      <c r="N541" s="106"/>
      <c r="O541" s="106"/>
      <c r="P541" s="106"/>
      <c r="Q541" s="107"/>
      <c r="R541" s="106"/>
      <c r="S541" s="106"/>
      <c r="T541" s="114"/>
      <c r="U541" s="113" t="s">
        <v>2423</v>
      </c>
      <c r="V541" s="114"/>
      <c r="W541" s="114">
        <v>3</v>
      </c>
      <c r="X541" s="113">
        <f>COUNTIF($B$6:B541,B541)</f>
        <v>1</v>
      </c>
      <c r="Y541" s="113"/>
      <c r="Z541" s="114" t="b">
        <f>I541=B541</f>
        <v>1</v>
      </c>
      <c r="AA541" s="1"/>
    </row>
    <row r="542" spans="1:27" x14ac:dyDescent="0.25">
      <c r="A542" s="115" t="s">
        <v>4490</v>
      </c>
      <c r="B542" s="116" t="s">
        <v>5090</v>
      </c>
      <c r="C542" s="117" t="s">
        <v>5128</v>
      </c>
      <c r="D542" s="118" t="s">
        <v>11</v>
      </c>
      <c r="E542" s="118" t="s">
        <v>1742</v>
      </c>
      <c r="F542" s="118">
        <f t="shared" ref="F542:F557" si="18">VALUE(RIGHT(I542,4))</f>
        <v>5000</v>
      </c>
      <c r="G542" s="125" t="s">
        <v>5562</v>
      </c>
      <c r="H542" s="119"/>
      <c r="I542" s="120" t="s">
        <v>695</v>
      </c>
      <c r="J542" s="127" t="s">
        <v>11</v>
      </c>
      <c r="K542" s="127" t="s">
        <v>3015</v>
      </c>
      <c r="L542" s="126" t="s">
        <v>2422</v>
      </c>
      <c r="M542" s="133">
        <v>0</v>
      </c>
      <c r="N542" s="134">
        <v>1</v>
      </c>
      <c r="O542" s="134">
        <v>0</v>
      </c>
      <c r="P542" s="134">
        <v>1</v>
      </c>
      <c r="Q542" s="134">
        <v>60</v>
      </c>
      <c r="R542" s="140"/>
      <c r="S542" s="124" t="s">
        <v>2896</v>
      </c>
      <c r="T542" s="125"/>
      <c r="U542" s="174"/>
      <c r="V542" s="123">
        <v>1</v>
      </c>
      <c r="W542" s="114">
        <v>3</v>
      </c>
      <c r="X542" s="113">
        <f>COUNTIF($B$6:B542,B542)</f>
        <v>2</v>
      </c>
      <c r="Y542" s="113"/>
      <c r="Z542" s="123"/>
      <c r="AA542" s="1"/>
    </row>
    <row r="543" spans="1:27" x14ac:dyDescent="0.25">
      <c r="A543" s="115" t="s">
        <v>4490</v>
      </c>
      <c r="B543" s="116" t="s">
        <v>5090</v>
      </c>
      <c r="C543" s="117" t="s">
        <v>5128</v>
      </c>
      <c r="D543" s="118" t="s">
        <v>2415</v>
      </c>
      <c r="E543" s="118" t="s">
        <v>1742</v>
      </c>
      <c r="F543" s="118">
        <f t="shared" si="18"/>
        <v>5001</v>
      </c>
      <c r="G543" s="125" t="s">
        <v>5563</v>
      </c>
      <c r="H543" s="119"/>
      <c r="I543" s="120" t="s">
        <v>696</v>
      </c>
      <c r="J543" s="127" t="s">
        <v>13</v>
      </c>
      <c r="K543" s="127" t="s">
        <v>2973</v>
      </c>
      <c r="L543" s="126" t="s">
        <v>2422</v>
      </c>
      <c r="M543" s="134">
        <v>0</v>
      </c>
      <c r="N543" s="134">
        <v>2</v>
      </c>
      <c r="O543" s="134">
        <v>0</v>
      </c>
      <c r="P543" s="134">
        <v>2</v>
      </c>
      <c r="Q543" s="134">
        <v>7.5</v>
      </c>
      <c r="R543" s="140"/>
      <c r="S543" s="124" t="s">
        <v>2896</v>
      </c>
      <c r="T543" s="125"/>
      <c r="U543" s="174"/>
      <c r="V543" s="123">
        <v>1</v>
      </c>
      <c r="W543" s="114">
        <v>3</v>
      </c>
      <c r="X543" s="113">
        <f>COUNTIF($B$6:B543,B543)</f>
        <v>3</v>
      </c>
      <c r="Y543" s="113"/>
      <c r="Z543" s="123"/>
      <c r="AA543" s="1"/>
    </row>
    <row r="544" spans="1:27" x14ac:dyDescent="0.25">
      <c r="A544" s="115" t="s">
        <v>4490</v>
      </c>
      <c r="B544" s="116" t="s">
        <v>5090</v>
      </c>
      <c r="C544" s="117" t="s">
        <v>5128</v>
      </c>
      <c r="D544" s="118" t="s">
        <v>2416</v>
      </c>
      <c r="E544" s="118" t="s">
        <v>1742</v>
      </c>
      <c r="F544" s="118">
        <f t="shared" si="18"/>
        <v>5050</v>
      </c>
      <c r="G544" s="118" t="s">
        <v>16</v>
      </c>
      <c r="H544" s="119"/>
      <c r="I544" s="120" t="s">
        <v>697</v>
      </c>
      <c r="J544" s="127" t="s">
        <v>698</v>
      </c>
      <c r="K544" s="127" t="s">
        <v>3283</v>
      </c>
      <c r="L544" s="126" t="s">
        <v>2420</v>
      </c>
      <c r="M544" s="133">
        <v>3</v>
      </c>
      <c r="N544" s="134">
        <v>0</v>
      </c>
      <c r="O544" s="134">
        <v>3</v>
      </c>
      <c r="P544" s="134">
        <v>3</v>
      </c>
      <c r="Q544" s="134">
        <v>7.5</v>
      </c>
      <c r="R544" s="140"/>
      <c r="S544" s="140"/>
      <c r="T544" s="125"/>
      <c r="U544" s="174"/>
      <c r="V544" s="123">
        <v>1</v>
      </c>
      <c r="W544" s="114">
        <v>3</v>
      </c>
      <c r="X544" s="113">
        <f>COUNTIF($B$6:B544,B544)</f>
        <v>4</v>
      </c>
      <c r="Y544" s="118" t="s">
        <v>228</v>
      </c>
      <c r="Z544" s="123"/>
      <c r="AA544" s="1"/>
    </row>
    <row r="545" spans="1:27" x14ac:dyDescent="0.25">
      <c r="A545" s="115" t="s">
        <v>4490</v>
      </c>
      <c r="B545" s="116" t="s">
        <v>5090</v>
      </c>
      <c r="C545" s="117" t="s">
        <v>5128</v>
      </c>
      <c r="D545" s="118" t="s">
        <v>2416</v>
      </c>
      <c r="E545" s="118" t="s">
        <v>1742</v>
      </c>
      <c r="F545" s="118">
        <f t="shared" si="18"/>
        <v>5051</v>
      </c>
      <c r="G545" s="118" t="s">
        <v>16</v>
      </c>
      <c r="H545" s="119"/>
      <c r="I545" s="120" t="s">
        <v>699</v>
      </c>
      <c r="J545" s="127" t="s">
        <v>700</v>
      </c>
      <c r="K545" s="127" t="s">
        <v>3284</v>
      </c>
      <c r="L545" s="126" t="s">
        <v>2420</v>
      </c>
      <c r="M545" s="133">
        <v>3</v>
      </c>
      <c r="N545" s="134">
        <v>0</v>
      </c>
      <c r="O545" s="134">
        <v>3</v>
      </c>
      <c r="P545" s="134">
        <v>3</v>
      </c>
      <c r="Q545" s="134">
        <v>7.5</v>
      </c>
      <c r="R545" s="140"/>
      <c r="S545" s="140"/>
      <c r="T545" s="125"/>
      <c r="U545" s="174"/>
      <c r="V545" s="123">
        <v>1</v>
      </c>
      <c r="W545" s="114">
        <v>3</v>
      </c>
      <c r="X545" s="113">
        <f>COUNTIF($B$6:B545,B545)</f>
        <v>5</v>
      </c>
      <c r="Y545" s="118" t="s">
        <v>228</v>
      </c>
      <c r="Z545" s="123"/>
      <c r="AA545" s="1"/>
    </row>
    <row r="546" spans="1:27" x14ac:dyDescent="0.25">
      <c r="A546" s="115" t="s">
        <v>4490</v>
      </c>
      <c r="B546" s="116" t="s">
        <v>5090</v>
      </c>
      <c r="C546" s="117" t="s">
        <v>5128</v>
      </c>
      <c r="D546" s="118" t="s">
        <v>2416</v>
      </c>
      <c r="E546" s="118" t="s">
        <v>1742</v>
      </c>
      <c r="F546" s="118">
        <f t="shared" si="18"/>
        <v>5052</v>
      </c>
      <c r="G546" s="118" t="s">
        <v>19</v>
      </c>
      <c r="H546" s="119"/>
      <c r="I546" s="120" t="s">
        <v>701</v>
      </c>
      <c r="J546" s="147" t="s">
        <v>702</v>
      </c>
      <c r="K546" s="147" t="s">
        <v>3285</v>
      </c>
      <c r="L546" s="126" t="s">
        <v>2420</v>
      </c>
      <c r="M546" s="133">
        <v>3</v>
      </c>
      <c r="N546" s="134">
        <v>0</v>
      </c>
      <c r="O546" s="134">
        <v>3</v>
      </c>
      <c r="P546" s="134">
        <v>3</v>
      </c>
      <c r="Q546" s="134">
        <v>7.5</v>
      </c>
      <c r="R546" s="140"/>
      <c r="S546" s="140"/>
      <c r="T546" s="125"/>
      <c r="U546" s="174"/>
      <c r="V546" s="123">
        <v>1</v>
      </c>
      <c r="W546" s="114">
        <v>3</v>
      </c>
      <c r="X546" s="113">
        <f>COUNTIF($B$6:B546,B546)</f>
        <v>6</v>
      </c>
      <c r="Y546" s="113"/>
      <c r="Z546" s="123"/>
      <c r="AA546" s="1"/>
    </row>
    <row r="547" spans="1:27" x14ac:dyDescent="0.25">
      <c r="A547" s="115" t="s">
        <v>4490</v>
      </c>
      <c r="B547" s="116" t="s">
        <v>5090</v>
      </c>
      <c r="C547" s="117" t="s">
        <v>5128</v>
      </c>
      <c r="D547" s="118" t="s">
        <v>2416</v>
      </c>
      <c r="E547" s="118" t="s">
        <v>1742</v>
      </c>
      <c r="F547" s="118">
        <f t="shared" si="18"/>
        <v>5103</v>
      </c>
      <c r="G547" s="118"/>
      <c r="H547" s="119"/>
      <c r="I547" s="120" t="s">
        <v>703</v>
      </c>
      <c r="J547" s="127" t="s">
        <v>704</v>
      </c>
      <c r="K547" s="127" t="s">
        <v>3286</v>
      </c>
      <c r="L547" s="134" t="s">
        <v>2421</v>
      </c>
      <c r="M547" s="133">
        <v>3</v>
      </c>
      <c r="N547" s="134">
        <v>0</v>
      </c>
      <c r="O547" s="134">
        <v>3</v>
      </c>
      <c r="P547" s="134">
        <v>3</v>
      </c>
      <c r="Q547" s="134">
        <v>7.5</v>
      </c>
      <c r="R547" s="121"/>
      <c r="S547" s="121"/>
      <c r="T547" s="125"/>
      <c r="U547" s="174"/>
      <c r="V547" s="123">
        <v>1</v>
      </c>
      <c r="W547" s="114">
        <v>3</v>
      </c>
      <c r="X547" s="113">
        <f>COUNTIF($B$6:B547,B547)</f>
        <v>7</v>
      </c>
      <c r="Y547" s="113"/>
      <c r="Z547" s="123"/>
      <c r="AA547" s="1"/>
    </row>
    <row r="548" spans="1:27" x14ac:dyDescent="0.25">
      <c r="A548" s="115" t="s">
        <v>4490</v>
      </c>
      <c r="B548" s="116" t="s">
        <v>5090</v>
      </c>
      <c r="C548" s="117" t="s">
        <v>5128</v>
      </c>
      <c r="D548" s="118" t="s">
        <v>2416</v>
      </c>
      <c r="E548" s="118" t="s">
        <v>1742</v>
      </c>
      <c r="F548" s="118">
        <f t="shared" si="18"/>
        <v>5104</v>
      </c>
      <c r="G548" s="118"/>
      <c r="H548" s="119"/>
      <c r="I548" s="120" t="s">
        <v>705</v>
      </c>
      <c r="J548" s="127" t="s">
        <v>706</v>
      </c>
      <c r="K548" s="127" t="s">
        <v>3287</v>
      </c>
      <c r="L548" s="134" t="s">
        <v>2421</v>
      </c>
      <c r="M548" s="133">
        <v>3</v>
      </c>
      <c r="N548" s="134">
        <v>0</v>
      </c>
      <c r="O548" s="134">
        <v>3</v>
      </c>
      <c r="P548" s="134">
        <v>3</v>
      </c>
      <c r="Q548" s="134">
        <v>7.5</v>
      </c>
      <c r="R548" s="121"/>
      <c r="S548" s="121"/>
      <c r="T548" s="125"/>
      <c r="U548" s="174"/>
      <c r="V548" s="123">
        <v>1</v>
      </c>
      <c r="W548" s="114">
        <v>3</v>
      </c>
      <c r="X548" s="113">
        <f>COUNTIF($B$6:B548,B548)</f>
        <v>8</v>
      </c>
      <c r="Y548" s="113"/>
      <c r="Z548" s="123"/>
      <c r="AA548" s="1"/>
    </row>
    <row r="549" spans="1:27" x14ac:dyDescent="0.25">
      <c r="A549" s="115" t="s">
        <v>4490</v>
      </c>
      <c r="B549" s="116" t="s">
        <v>5090</v>
      </c>
      <c r="C549" s="117" t="s">
        <v>5128</v>
      </c>
      <c r="D549" s="118" t="s">
        <v>2416</v>
      </c>
      <c r="E549" s="118" t="s">
        <v>1742</v>
      </c>
      <c r="F549" s="118">
        <f t="shared" si="18"/>
        <v>5105</v>
      </c>
      <c r="G549" s="118"/>
      <c r="H549" s="119"/>
      <c r="I549" s="120" t="s">
        <v>707</v>
      </c>
      <c r="J549" s="127" t="s">
        <v>708</v>
      </c>
      <c r="K549" s="127" t="s">
        <v>3288</v>
      </c>
      <c r="L549" s="134" t="s">
        <v>2421</v>
      </c>
      <c r="M549" s="133">
        <v>3</v>
      </c>
      <c r="N549" s="134">
        <v>0</v>
      </c>
      <c r="O549" s="134">
        <v>3</v>
      </c>
      <c r="P549" s="134">
        <v>3</v>
      </c>
      <c r="Q549" s="134">
        <v>7.5</v>
      </c>
      <c r="R549" s="121"/>
      <c r="S549" s="121"/>
      <c r="T549" s="125"/>
      <c r="U549" s="174"/>
      <c r="V549" s="123">
        <v>1</v>
      </c>
      <c r="W549" s="114">
        <v>3</v>
      </c>
      <c r="X549" s="113">
        <f>COUNTIF($B$6:B549,B549)</f>
        <v>9</v>
      </c>
      <c r="Y549" s="113"/>
      <c r="Z549" s="123"/>
      <c r="AA549" s="1"/>
    </row>
    <row r="550" spans="1:27" x14ac:dyDescent="0.25">
      <c r="A550" s="115" t="s">
        <v>4490</v>
      </c>
      <c r="B550" s="116" t="s">
        <v>5090</v>
      </c>
      <c r="C550" s="117" t="s">
        <v>5128</v>
      </c>
      <c r="D550" s="118" t="s">
        <v>2416</v>
      </c>
      <c r="E550" s="118" t="s">
        <v>1742</v>
      </c>
      <c r="F550" s="118">
        <f t="shared" si="18"/>
        <v>5108</v>
      </c>
      <c r="G550" s="118"/>
      <c r="H550" s="119"/>
      <c r="I550" s="120" t="s">
        <v>710</v>
      </c>
      <c r="J550" s="147" t="s">
        <v>711</v>
      </c>
      <c r="K550" s="147" t="s">
        <v>3290</v>
      </c>
      <c r="L550" s="134" t="s">
        <v>2421</v>
      </c>
      <c r="M550" s="133">
        <v>3</v>
      </c>
      <c r="N550" s="134">
        <v>0</v>
      </c>
      <c r="O550" s="134">
        <v>3</v>
      </c>
      <c r="P550" s="134">
        <v>3</v>
      </c>
      <c r="Q550" s="134">
        <v>7.5</v>
      </c>
      <c r="R550" s="121"/>
      <c r="S550" s="121"/>
      <c r="T550" s="125"/>
      <c r="U550" s="174"/>
      <c r="V550" s="123">
        <v>1</v>
      </c>
      <c r="W550" s="114">
        <v>3</v>
      </c>
      <c r="X550" s="113">
        <f>COUNTIF($B$6:B550,B550)</f>
        <v>10</v>
      </c>
      <c r="Y550" s="113"/>
      <c r="Z550" s="123"/>
      <c r="AA550" s="1"/>
    </row>
    <row r="551" spans="1:27" x14ac:dyDescent="0.25">
      <c r="A551" s="115" t="s">
        <v>4490</v>
      </c>
      <c r="B551" s="116" t="s">
        <v>5090</v>
      </c>
      <c r="C551" s="117" t="s">
        <v>5128</v>
      </c>
      <c r="D551" s="118" t="s">
        <v>2416</v>
      </c>
      <c r="E551" s="118" t="s">
        <v>1742</v>
      </c>
      <c r="F551" s="118">
        <f t="shared" si="18"/>
        <v>5109</v>
      </c>
      <c r="G551" s="118"/>
      <c r="H551" s="119"/>
      <c r="I551" s="120" t="s">
        <v>712</v>
      </c>
      <c r="J551" s="147" t="s">
        <v>713</v>
      </c>
      <c r="K551" s="147" t="s">
        <v>3291</v>
      </c>
      <c r="L551" s="134" t="s">
        <v>2421</v>
      </c>
      <c r="M551" s="133">
        <v>3</v>
      </c>
      <c r="N551" s="134">
        <v>0</v>
      </c>
      <c r="O551" s="134">
        <v>3</v>
      </c>
      <c r="P551" s="134">
        <v>3</v>
      </c>
      <c r="Q551" s="134">
        <v>7.5</v>
      </c>
      <c r="R551" s="121"/>
      <c r="S551" s="121"/>
      <c r="T551" s="125"/>
      <c r="U551" s="174"/>
      <c r="V551" s="123">
        <v>1</v>
      </c>
      <c r="W551" s="114">
        <v>3</v>
      </c>
      <c r="X551" s="113">
        <f>COUNTIF($B$6:B551,B551)</f>
        <v>11</v>
      </c>
      <c r="Y551" s="113"/>
      <c r="Z551" s="123"/>
      <c r="AA551" s="1"/>
    </row>
    <row r="552" spans="1:27" x14ac:dyDescent="0.25">
      <c r="A552" s="115" t="s">
        <v>4490</v>
      </c>
      <c r="B552" s="116" t="s">
        <v>5090</v>
      </c>
      <c r="C552" s="117" t="s">
        <v>5128</v>
      </c>
      <c r="D552" s="118" t="s">
        <v>2416</v>
      </c>
      <c r="E552" s="118" t="s">
        <v>1742</v>
      </c>
      <c r="F552" s="118">
        <f t="shared" si="18"/>
        <v>5110</v>
      </c>
      <c r="G552" s="118"/>
      <c r="H552" s="119"/>
      <c r="I552" s="120" t="s">
        <v>714</v>
      </c>
      <c r="J552" s="147" t="s">
        <v>715</v>
      </c>
      <c r="K552" s="147" t="s">
        <v>3292</v>
      </c>
      <c r="L552" s="134" t="s">
        <v>2421</v>
      </c>
      <c r="M552" s="133">
        <v>3</v>
      </c>
      <c r="N552" s="134">
        <v>0</v>
      </c>
      <c r="O552" s="134">
        <v>3</v>
      </c>
      <c r="P552" s="134">
        <v>3</v>
      </c>
      <c r="Q552" s="134">
        <v>7.5</v>
      </c>
      <c r="R552" s="121"/>
      <c r="S552" s="121"/>
      <c r="T552" s="125"/>
      <c r="U552" s="174"/>
      <c r="V552" s="123">
        <v>1</v>
      </c>
      <c r="W552" s="114">
        <v>3</v>
      </c>
      <c r="X552" s="113">
        <f>COUNTIF($B$6:B552,B552)</f>
        <v>12</v>
      </c>
      <c r="Y552" s="113"/>
      <c r="Z552" s="123"/>
      <c r="AA552" s="1"/>
    </row>
    <row r="553" spans="1:27" x14ac:dyDescent="0.25">
      <c r="A553" s="115" t="s">
        <v>4490</v>
      </c>
      <c r="B553" s="116" t="s">
        <v>5090</v>
      </c>
      <c r="C553" s="117" t="s">
        <v>5128</v>
      </c>
      <c r="D553" s="118" t="s">
        <v>2416</v>
      </c>
      <c r="E553" s="118" t="s">
        <v>1742</v>
      </c>
      <c r="F553" s="118">
        <f t="shared" si="18"/>
        <v>5111</v>
      </c>
      <c r="G553" s="118"/>
      <c r="H553" s="119"/>
      <c r="I553" s="120" t="s">
        <v>716</v>
      </c>
      <c r="J553" s="147" t="s">
        <v>717</v>
      </c>
      <c r="K553" s="147" t="s">
        <v>3293</v>
      </c>
      <c r="L553" s="134" t="s">
        <v>2421</v>
      </c>
      <c r="M553" s="133">
        <v>3</v>
      </c>
      <c r="N553" s="134">
        <v>0</v>
      </c>
      <c r="O553" s="134">
        <v>3</v>
      </c>
      <c r="P553" s="134">
        <v>3</v>
      </c>
      <c r="Q553" s="134">
        <v>7.5</v>
      </c>
      <c r="R553" s="121"/>
      <c r="S553" s="121"/>
      <c r="T553" s="125"/>
      <c r="U553" s="174"/>
      <c r="V553" s="123">
        <v>1</v>
      </c>
      <c r="W553" s="114">
        <v>3</v>
      </c>
      <c r="X553" s="113">
        <f>COUNTIF($B$6:B553,B553)</f>
        <v>13</v>
      </c>
      <c r="Y553" s="113"/>
      <c r="Z553" s="123"/>
      <c r="AA553" s="1"/>
    </row>
    <row r="554" spans="1:27" x14ac:dyDescent="0.25">
      <c r="A554" s="115" t="s">
        <v>4490</v>
      </c>
      <c r="B554" s="116" t="s">
        <v>5090</v>
      </c>
      <c r="C554" s="117" t="s">
        <v>5128</v>
      </c>
      <c r="D554" s="118" t="s">
        <v>2416</v>
      </c>
      <c r="E554" s="118" t="s">
        <v>1742</v>
      </c>
      <c r="F554" s="118">
        <f t="shared" si="18"/>
        <v>5112</v>
      </c>
      <c r="G554" s="118"/>
      <c r="H554" s="119"/>
      <c r="I554" s="120" t="s">
        <v>718</v>
      </c>
      <c r="J554" s="147" t="s">
        <v>719</v>
      </c>
      <c r="K554" s="147" t="s">
        <v>3294</v>
      </c>
      <c r="L554" s="134" t="s">
        <v>2421</v>
      </c>
      <c r="M554" s="133">
        <v>3</v>
      </c>
      <c r="N554" s="134">
        <v>0</v>
      </c>
      <c r="O554" s="134">
        <v>3</v>
      </c>
      <c r="P554" s="134">
        <v>3</v>
      </c>
      <c r="Q554" s="134">
        <v>7.5</v>
      </c>
      <c r="R554" s="121"/>
      <c r="S554" s="121"/>
      <c r="T554" s="125"/>
      <c r="U554" s="174"/>
      <c r="V554" s="123">
        <v>1</v>
      </c>
      <c r="W554" s="114">
        <v>3</v>
      </c>
      <c r="X554" s="113">
        <f>COUNTIF($B$6:B554,B554)</f>
        <v>14</v>
      </c>
      <c r="Y554" s="113"/>
      <c r="Z554" s="123"/>
      <c r="AA554" s="1"/>
    </row>
    <row r="555" spans="1:27" x14ac:dyDescent="0.25">
      <c r="A555" s="115" t="s">
        <v>4490</v>
      </c>
      <c r="B555" s="116" t="s">
        <v>5090</v>
      </c>
      <c r="C555" s="117" t="s">
        <v>5128</v>
      </c>
      <c r="D555" s="118" t="s">
        <v>2416</v>
      </c>
      <c r="E555" s="118" t="s">
        <v>1742</v>
      </c>
      <c r="F555" s="118">
        <f t="shared" si="18"/>
        <v>5113</v>
      </c>
      <c r="G555" s="118"/>
      <c r="H555" s="119"/>
      <c r="I555" s="120" t="s">
        <v>720</v>
      </c>
      <c r="J555" s="147" t="s">
        <v>721</v>
      </c>
      <c r="K555" s="147" t="s">
        <v>3295</v>
      </c>
      <c r="L555" s="134" t="s">
        <v>2421</v>
      </c>
      <c r="M555" s="133">
        <v>3</v>
      </c>
      <c r="N555" s="134">
        <v>0</v>
      </c>
      <c r="O555" s="134">
        <v>3</v>
      </c>
      <c r="P555" s="134">
        <v>3</v>
      </c>
      <c r="Q555" s="134">
        <v>7.5</v>
      </c>
      <c r="R555" s="121"/>
      <c r="S555" s="121"/>
      <c r="T555" s="125"/>
      <c r="U555" s="174"/>
      <c r="V555" s="123">
        <v>1</v>
      </c>
      <c r="W555" s="114">
        <v>3</v>
      </c>
      <c r="X555" s="113">
        <f>COUNTIF($B$6:B555,B555)</f>
        <v>15</v>
      </c>
      <c r="Y555" s="113"/>
      <c r="Z555" s="123"/>
      <c r="AA555" s="1"/>
    </row>
    <row r="556" spans="1:27" x14ac:dyDescent="0.25">
      <c r="A556" s="115" t="s">
        <v>4490</v>
      </c>
      <c r="B556" s="116" t="s">
        <v>5090</v>
      </c>
      <c r="C556" s="117" t="s">
        <v>5128</v>
      </c>
      <c r="D556" s="118" t="s">
        <v>2416</v>
      </c>
      <c r="E556" s="118" t="s">
        <v>1742</v>
      </c>
      <c r="F556" s="118">
        <f t="shared" si="18"/>
        <v>5114</v>
      </c>
      <c r="G556" s="118"/>
      <c r="H556" s="119"/>
      <c r="I556" s="120" t="s">
        <v>722</v>
      </c>
      <c r="J556" s="147" t="s">
        <v>723</v>
      </c>
      <c r="K556" s="147" t="s">
        <v>3296</v>
      </c>
      <c r="L556" s="134" t="s">
        <v>2421</v>
      </c>
      <c r="M556" s="133">
        <v>3</v>
      </c>
      <c r="N556" s="134">
        <v>0</v>
      </c>
      <c r="O556" s="134">
        <v>3</v>
      </c>
      <c r="P556" s="134">
        <v>3</v>
      </c>
      <c r="Q556" s="134">
        <v>7.5</v>
      </c>
      <c r="R556" s="121"/>
      <c r="S556" s="121"/>
      <c r="T556" s="125"/>
      <c r="U556" s="174"/>
      <c r="V556" s="123">
        <v>1</v>
      </c>
      <c r="W556" s="114">
        <v>3</v>
      </c>
      <c r="X556" s="113">
        <f>COUNTIF($B$6:B556,B556)</f>
        <v>16</v>
      </c>
      <c r="Y556" s="113"/>
      <c r="Z556" s="123"/>
      <c r="AA556" s="1"/>
    </row>
    <row r="557" spans="1:27" x14ac:dyDescent="0.25">
      <c r="A557" s="115" t="s">
        <v>4490</v>
      </c>
      <c r="B557" s="116" t="s">
        <v>5090</v>
      </c>
      <c r="C557" s="117" t="s">
        <v>5128</v>
      </c>
      <c r="D557" s="118" t="s">
        <v>2416</v>
      </c>
      <c r="E557" s="118" t="s">
        <v>1742</v>
      </c>
      <c r="F557" s="118">
        <f t="shared" si="18"/>
        <v>5115</v>
      </c>
      <c r="G557" s="118"/>
      <c r="H557" s="119"/>
      <c r="I557" s="120" t="s">
        <v>724</v>
      </c>
      <c r="J557" s="121" t="s">
        <v>725</v>
      </c>
      <c r="K557" s="121" t="s">
        <v>3297</v>
      </c>
      <c r="L557" s="134" t="s">
        <v>2421</v>
      </c>
      <c r="M557" s="133">
        <v>3</v>
      </c>
      <c r="N557" s="134">
        <v>0</v>
      </c>
      <c r="O557" s="134">
        <v>3</v>
      </c>
      <c r="P557" s="134">
        <v>3</v>
      </c>
      <c r="Q557" s="134">
        <v>7.5</v>
      </c>
      <c r="R557" s="121"/>
      <c r="S557" s="121"/>
      <c r="T557" s="125"/>
      <c r="U557" s="174"/>
      <c r="V557" s="123">
        <v>1</v>
      </c>
      <c r="W557" s="114">
        <v>3</v>
      </c>
      <c r="X557" s="113">
        <f>COUNTIF($B$6:B557,B557)</f>
        <v>17</v>
      </c>
      <c r="Y557" s="113"/>
      <c r="Z557" s="123"/>
      <c r="AA557" s="1"/>
    </row>
    <row r="558" spans="1:27" x14ac:dyDescent="0.25">
      <c r="A558" s="115" t="s">
        <v>4490</v>
      </c>
      <c r="B558" s="116" t="s">
        <v>5090</v>
      </c>
      <c r="C558" s="117" t="s">
        <v>5128</v>
      </c>
      <c r="D558" s="118" t="s">
        <v>2416</v>
      </c>
      <c r="E558" s="118" t="s">
        <v>1742</v>
      </c>
      <c r="F558" s="118">
        <v>5116</v>
      </c>
      <c r="G558" s="118"/>
      <c r="H558" s="119"/>
      <c r="I558" s="120" t="s">
        <v>2471</v>
      </c>
      <c r="J558" s="121" t="s">
        <v>2472</v>
      </c>
      <c r="K558" s="121" t="s">
        <v>3298</v>
      </c>
      <c r="L558" s="134" t="s">
        <v>2421</v>
      </c>
      <c r="M558" s="133">
        <v>3</v>
      </c>
      <c r="N558" s="134">
        <v>0</v>
      </c>
      <c r="O558" s="134">
        <v>3</v>
      </c>
      <c r="P558" s="134">
        <v>3</v>
      </c>
      <c r="Q558" s="134">
        <v>7.5</v>
      </c>
      <c r="R558" s="121"/>
      <c r="S558" s="121"/>
      <c r="T558" s="125"/>
      <c r="U558" s="174"/>
      <c r="V558" s="123">
        <v>1</v>
      </c>
      <c r="W558" s="114">
        <v>3</v>
      </c>
      <c r="X558" s="113">
        <f>COUNTIF($B$6:B558,B558)</f>
        <v>18</v>
      </c>
      <c r="Y558" s="113"/>
      <c r="Z558" s="123"/>
      <c r="AA558" s="1"/>
    </row>
    <row r="559" spans="1:27" x14ac:dyDescent="0.25">
      <c r="A559" s="115" t="s">
        <v>4490</v>
      </c>
      <c r="B559" s="116" t="s">
        <v>5090</v>
      </c>
      <c r="C559" s="117" t="s">
        <v>5128</v>
      </c>
      <c r="D559" s="118" t="s">
        <v>2416</v>
      </c>
      <c r="E559" s="118" t="s">
        <v>1742</v>
      </c>
      <c r="F559" s="118">
        <v>5117</v>
      </c>
      <c r="G559" s="118"/>
      <c r="H559" s="119"/>
      <c r="I559" s="120" t="s">
        <v>2676</v>
      </c>
      <c r="J559" s="121" t="s">
        <v>2677</v>
      </c>
      <c r="K559" s="121" t="s">
        <v>3299</v>
      </c>
      <c r="L559" s="134" t="s">
        <v>2421</v>
      </c>
      <c r="M559" s="133">
        <v>3</v>
      </c>
      <c r="N559" s="134">
        <v>0</v>
      </c>
      <c r="O559" s="134">
        <v>3</v>
      </c>
      <c r="P559" s="134">
        <v>3</v>
      </c>
      <c r="Q559" s="134">
        <v>7.5</v>
      </c>
      <c r="R559" s="121"/>
      <c r="S559" s="121"/>
      <c r="T559" s="125"/>
      <c r="U559" s="174"/>
      <c r="V559" s="123">
        <v>1</v>
      </c>
      <c r="W559" s="114">
        <v>3</v>
      </c>
      <c r="X559" s="113">
        <f>COUNTIF($B$6:B559,B559)</f>
        <v>19</v>
      </c>
      <c r="Y559" s="113"/>
      <c r="Z559" s="123"/>
      <c r="AA559" s="1"/>
    </row>
    <row r="560" spans="1:27" x14ac:dyDescent="0.25">
      <c r="A560" s="115" t="s">
        <v>4490</v>
      </c>
      <c r="B560" s="116" t="s">
        <v>5090</v>
      </c>
      <c r="C560" s="117" t="s">
        <v>5128</v>
      </c>
      <c r="D560" s="118" t="s">
        <v>2416</v>
      </c>
      <c r="E560" s="118" t="s">
        <v>1742</v>
      </c>
      <c r="F560" s="118">
        <v>5118</v>
      </c>
      <c r="G560" s="118"/>
      <c r="H560" s="119"/>
      <c r="I560" s="120" t="s">
        <v>4591</v>
      </c>
      <c r="J560" s="121" t="s">
        <v>4593</v>
      </c>
      <c r="K560" s="121" t="s">
        <v>4595</v>
      </c>
      <c r="L560" s="134" t="s">
        <v>2421</v>
      </c>
      <c r="M560" s="133">
        <v>3</v>
      </c>
      <c r="N560" s="134">
        <v>0</v>
      </c>
      <c r="O560" s="134">
        <v>3</v>
      </c>
      <c r="P560" s="134">
        <v>3</v>
      </c>
      <c r="Q560" s="134">
        <v>7.5</v>
      </c>
      <c r="R560" s="121"/>
      <c r="S560" s="121"/>
      <c r="T560" s="125">
        <v>29</v>
      </c>
      <c r="U560" s="174"/>
      <c r="V560" s="123">
        <v>1</v>
      </c>
      <c r="W560" s="114">
        <v>3</v>
      </c>
      <c r="X560" s="113">
        <f>COUNTIF($B$6:B560,B560)</f>
        <v>20</v>
      </c>
      <c r="Y560" s="113"/>
      <c r="Z560" s="123"/>
      <c r="AA560" s="1"/>
    </row>
    <row r="561" spans="1:27" x14ac:dyDescent="0.25">
      <c r="A561" s="115" t="s">
        <v>4490</v>
      </c>
      <c r="B561" s="116" t="s">
        <v>5090</v>
      </c>
      <c r="C561" s="117" t="s">
        <v>5128</v>
      </c>
      <c r="D561" s="118" t="s">
        <v>2416</v>
      </c>
      <c r="E561" s="118" t="s">
        <v>1742</v>
      </c>
      <c r="F561" s="118">
        <v>5119</v>
      </c>
      <c r="G561" s="118"/>
      <c r="H561" s="119"/>
      <c r="I561" s="120" t="s">
        <v>4592</v>
      </c>
      <c r="J561" s="121" t="s">
        <v>4594</v>
      </c>
      <c r="K561" s="121" t="s">
        <v>4596</v>
      </c>
      <c r="L561" s="134" t="s">
        <v>2421</v>
      </c>
      <c r="M561" s="133">
        <v>3</v>
      </c>
      <c r="N561" s="134">
        <v>0</v>
      </c>
      <c r="O561" s="134">
        <v>3</v>
      </c>
      <c r="P561" s="134">
        <v>3</v>
      </c>
      <c r="Q561" s="134">
        <v>7.5</v>
      </c>
      <c r="R561" s="121"/>
      <c r="S561" s="121"/>
      <c r="T561" s="125">
        <v>29</v>
      </c>
      <c r="U561" s="174"/>
      <c r="V561" s="123">
        <v>1</v>
      </c>
      <c r="W561" s="114">
        <v>3</v>
      </c>
      <c r="X561" s="113">
        <f>COUNTIF($B$6:B561,B561)</f>
        <v>21</v>
      </c>
      <c r="Y561" s="113"/>
      <c r="Z561" s="123"/>
      <c r="AA561" s="1"/>
    </row>
    <row r="562" spans="1:27" x14ac:dyDescent="0.25">
      <c r="A562" s="115" t="s">
        <v>4490</v>
      </c>
      <c r="B562" s="116" t="s">
        <v>5090</v>
      </c>
      <c r="C562" s="117" t="s">
        <v>5128</v>
      </c>
      <c r="D562" s="118" t="s">
        <v>2382</v>
      </c>
      <c r="E562" s="118" t="s">
        <v>1742</v>
      </c>
      <c r="F562" s="118">
        <f t="shared" ref="F562:F568" si="19">VALUE(RIGHT(I562,4))</f>
        <v>8000</v>
      </c>
      <c r="G562" s="118"/>
      <c r="H562" s="119"/>
      <c r="I562" s="120" t="s">
        <v>726</v>
      </c>
      <c r="J562" s="127" t="s">
        <v>727</v>
      </c>
      <c r="K562" s="127" t="s">
        <v>3300</v>
      </c>
      <c r="L562" s="134" t="s">
        <v>2382</v>
      </c>
      <c r="M562" s="133">
        <v>4</v>
      </c>
      <c r="N562" s="134">
        <v>0</v>
      </c>
      <c r="O562" s="134">
        <v>0</v>
      </c>
      <c r="P562" s="134">
        <v>4</v>
      </c>
      <c r="Q562" s="134">
        <v>0</v>
      </c>
      <c r="R562" s="121" t="s">
        <v>63</v>
      </c>
      <c r="S562" s="121" t="s">
        <v>728</v>
      </c>
      <c r="T562" s="125"/>
      <c r="U562" s="174"/>
      <c r="V562" s="123">
        <v>1</v>
      </c>
      <c r="W562" s="114">
        <v>3</v>
      </c>
      <c r="X562" s="113">
        <f>COUNTIF($B$6:B562,B562)</f>
        <v>22</v>
      </c>
      <c r="Y562" s="113"/>
      <c r="Z562" s="123"/>
      <c r="AA562" s="1"/>
    </row>
    <row r="563" spans="1:27" x14ac:dyDescent="0.25">
      <c r="A563" s="115" t="s">
        <v>4490</v>
      </c>
      <c r="B563" s="116" t="s">
        <v>5090</v>
      </c>
      <c r="C563" s="117" t="s">
        <v>5128</v>
      </c>
      <c r="D563" s="118" t="s">
        <v>2382</v>
      </c>
      <c r="E563" s="118" t="s">
        <v>1742</v>
      </c>
      <c r="F563" s="118">
        <f t="shared" si="19"/>
        <v>8001</v>
      </c>
      <c r="G563" s="118"/>
      <c r="H563" s="119"/>
      <c r="I563" s="120" t="s">
        <v>729</v>
      </c>
      <c r="J563" s="127" t="s">
        <v>730</v>
      </c>
      <c r="K563" s="127" t="s">
        <v>3301</v>
      </c>
      <c r="L563" s="134" t="s">
        <v>2382</v>
      </c>
      <c r="M563" s="133">
        <v>4</v>
      </c>
      <c r="N563" s="134">
        <v>0</v>
      </c>
      <c r="O563" s="134">
        <v>0</v>
      </c>
      <c r="P563" s="134">
        <v>4</v>
      </c>
      <c r="Q563" s="134">
        <v>0</v>
      </c>
      <c r="R563" s="121" t="s">
        <v>63</v>
      </c>
      <c r="S563" s="121" t="s">
        <v>728</v>
      </c>
      <c r="T563" s="125"/>
      <c r="U563" s="174"/>
      <c r="V563" s="123">
        <v>1</v>
      </c>
      <c r="W563" s="114">
        <v>3</v>
      </c>
      <c r="X563" s="113">
        <f>COUNTIF($B$6:B563,B563)</f>
        <v>23</v>
      </c>
      <c r="Y563" s="113"/>
      <c r="Z563" s="123"/>
      <c r="AA563" s="1"/>
    </row>
    <row r="564" spans="1:27" x14ac:dyDescent="0.25">
      <c r="A564" s="115" t="s">
        <v>4490</v>
      </c>
      <c r="B564" s="116" t="s">
        <v>5090</v>
      </c>
      <c r="C564" s="117" t="s">
        <v>5128</v>
      </c>
      <c r="D564" s="118" t="s">
        <v>2382</v>
      </c>
      <c r="E564" s="118" t="s">
        <v>1742</v>
      </c>
      <c r="F564" s="118">
        <f t="shared" si="19"/>
        <v>8004</v>
      </c>
      <c r="G564" s="118"/>
      <c r="H564" s="119"/>
      <c r="I564" s="120" t="s">
        <v>731</v>
      </c>
      <c r="J564" s="127" t="s">
        <v>732</v>
      </c>
      <c r="K564" s="127" t="s">
        <v>3302</v>
      </c>
      <c r="L564" s="134" t="s">
        <v>2382</v>
      </c>
      <c r="M564" s="133">
        <v>4</v>
      </c>
      <c r="N564" s="134">
        <v>0</v>
      </c>
      <c r="O564" s="134">
        <v>0</v>
      </c>
      <c r="P564" s="134">
        <v>4</v>
      </c>
      <c r="Q564" s="134">
        <v>0</v>
      </c>
      <c r="R564" s="121" t="s">
        <v>126</v>
      </c>
      <c r="S564" s="121" t="s">
        <v>733</v>
      </c>
      <c r="T564" s="125"/>
      <c r="U564" s="174"/>
      <c r="V564" s="123">
        <v>1</v>
      </c>
      <c r="W564" s="114">
        <v>3</v>
      </c>
      <c r="X564" s="113">
        <f>COUNTIF($B$6:B564,B564)</f>
        <v>24</v>
      </c>
      <c r="Y564" s="113"/>
      <c r="Z564" s="123"/>
      <c r="AA564" s="1"/>
    </row>
    <row r="565" spans="1:27" x14ac:dyDescent="0.25">
      <c r="A565" s="115" t="s">
        <v>4490</v>
      </c>
      <c r="B565" s="116" t="s">
        <v>5090</v>
      </c>
      <c r="C565" s="117" t="s">
        <v>5128</v>
      </c>
      <c r="D565" s="118" t="s">
        <v>2382</v>
      </c>
      <c r="E565" s="118" t="s">
        <v>1742</v>
      </c>
      <c r="F565" s="118">
        <f t="shared" si="19"/>
        <v>8005</v>
      </c>
      <c r="G565" s="118"/>
      <c r="H565" s="119"/>
      <c r="I565" s="120" t="s">
        <v>734</v>
      </c>
      <c r="J565" s="127" t="s">
        <v>735</v>
      </c>
      <c r="K565" s="127" t="s">
        <v>3303</v>
      </c>
      <c r="L565" s="134" t="s">
        <v>2382</v>
      </c>
      <c r="M565" s="133">
        <v>4</v>
      </c>
      <c r="N565" s="134">
        <v>0</v>
      </c>
      <c r="O565" s="134">
        <v>0</v>
      </c>
      <c r="P565" s="134">
        <v>4</v>
      </c>
      <c r="Q565" s="134">
        <v>0</v>
      </c>
      <c r="R565" s="121" t="s">
        <v>126</v>
      </c>
      <c r="S565" s="121" t="s">
        <v>733</v>
      </c>
      <c r="T565" s="125"/>
      <c r="U565" s="174"/>
      <c r="V565" s="123">
        <v>1</v>
      </c>
      <c r="W565" s="114">
        <v>3</v>
      </c>
      <c r="X565" s="113">
        <f>COUNTIF($B$6:B565,B565)</f>
        <v>25</v>
      </c>
      <c r="Y565" s="113"/>
      <c r="Z565" s="123"/>
      <c r="AA565" s="1"/>
    </row>
    <row r="566" spans="1:27" x14ac:dyDescent="0.25">
      <c r="A566" s="115" t="s">
        <v>4490</v>
      </c>
      <c r="B566" s="116" t="s">
        <v>5090</v>
      </c>
      <c r="C566" s="117" t="s">
        <v>5128</v>
      </c>
      <c r="D566" s="118" t="s">
        <v>2382</v>
      </c>
      <c r="E566" s="118" t="s">
        <v>1742</v>
      </c>
      <c r="F566" s="118">
        <f t="shared" si="19"/>
        <v>8006</v>
      </c>
      <c r="G566" s="118"/>
      <c r="H566" s="119"/>
      <c r="I566" s="120" t="s">
        <v>736</v>
      </c>
      <c r="J566" s="127" t="s">
        <v>737</v>
      </c>
      <c r="K566" s="127" t="s">
        <v>3304</v>
      </c>
      <c r="L566" s="134" t="s">
        <v>2382</v>
      </c>
      <c r="M566" s="133">
        <v>4</v>
      </c>
      <c r="N566" s="134">
        <v>0</v>
      </c>
      <c r="O566" s="134">
        <v>0</v>
      </c>
      <c r="P566" s="134">
        <v>4</v>
      </c>
      <c r="Q566" s="134">
        <v>0</v>
      </c>
      <c r="R566" s="121" t="s">
        <v>126</v>
      </c>
      <c r="S566" s="121" t="s">
        <v>738</v>
      </c>
      <c r="T566" s="125"/>
      <c r="U566" s="174"/>
      <c r="V566" s="123">
        <v>1</v>
      </c>
      <c r="W566" s="114">
        <v>3</v>
      </c>
      <c r="X566" s="113">
        <f>COUNTIF($B$6:B566,B566)</f>
        <v>26</v>
      </c>
      <c r="Y566" s="113"/>
      <c r="Z566" s="123"/>
      <c r="AA566" s="1"/>
    </row>
    <row r="567" spans="1:27" x14ac:dyDescent="0.25">
      <c r="A567" s="115" t="s">
        <v>4490</v>
      </c>
      <c r="B567" s="116" t="s">
        <v>5090</v>
      </c>
      <c r="C567" s="117" t="s">
        <v>5128</v>
      </c>
      <c r="D567" s="118" t="s">
        <v>2382</v>
      </c>
      <c r="E567" s="118" t="s">
        <v>1742</v>
      </c>
      <c r="F567" s="118">
        <f t="shared" si="19"/>
        <v>8007</v>
      </c>
      <c r="G567" s="118"/>
      <c r="H567" s="119"/>
      <c r="I567" s="120" t="s">
        <v>739</v>
      </c>
      <c r="J567" s="127" t="s">
        <v>740</v>
      </c>
      <c r="K567" s="127" t="s">
        <v>3305</v>
      </c>
      <c r="L567" s="134" t="s">
        <v>2382</v>
      </c>
      <c r="M567" s="133">
        <v>4</v>
      </c>
      <c r="N567" s="134">
        <v>0</v>
      </c>
      <c r="O567" s="134">
        <v>0</v>
      </c>
      <c r="P567" s="134">
        <v>4</v>
      </c>
      <c r="Q567" s="134">
        <v>0</v>
      </c>
      <c r="R567" s="121" t="s">
        <v>126</v>
      </c>
      <c r="S567" s="121" t="s">
        <v>738</v>
      </c>
      <c r="T567" s="125"/>
      <c r="U567" s="174"/>
      <c r="V567" s="123">
        <v>1</v>
      </c>
      <c r="W567" s="114">
        <v>3</v>
      </c>
      <c r="X567" s="113">
        <f>COUNTIF($B$6:B567,B567)</f>
        <v>27</v>
      </c>
      <c r="Y567" s="113"/>
      <c r="Z567" s="123"/>
      <c r="AA567" s="1"/>
    </row>
    <row r="568" spans="1:27" x14ac:dyDescent="0.25">
      <c r="A568" s="115" t="s">
        <v>4490</v>
      </c>
      <c r="B568" s="116" t="s">
        <v>5090</v>
      </c>
      <c r="C568" s="117" t="s">
        <v>5128</v>
      </c>
      <c r="D568" s="118" t="s">
        <v>2382</v>
      </c>
      <c r="E568" s="118" t="s">
        <v>1742</v>
      </c>
      <c r="F568" s="118">
        <f t="shared" si="19"/>
        <v>8008</v>
      </c>
      <c r="G568" s="118"/>
      <c r="H568" s="119"/>
      <c r="I568" s="120" t="s">
        <v>741</v>
      </c>
      <c r="J568" s="121" t="s">
        <v>742</v>
      </c>
      <c r="K568" s="121" t="s">
        <v>3306</v>
      </c>
      <c r="L568" s="134" t="s">
        <v>2382</v>
      </c>
      <c r="M568" s="133">
        <v>4</v>
      </c>
      <c r="N568" s="134">
        <v>0</v>
      </c>
      <c r="O568" s="134">
        <v>0</v>
      </c>
      <c r="P568" s="134">
        <v>4</v>
      </c>
      <c r="Q568" s="134">
        <v>0</v>
      </c>
      <c r="R568" s="121" t="s">
        <v>63</v>
      </c>
      <c r="S568" s="121" t="s">
        <v>743</v>
      </c>
      <c r="T568" s="125"/>
      <c r="U568" s="174"/>
      <c r="V568" s="123">
        <v>1</v>
      </c>
      <c r="W568" s="114">
        <v>3</v>
      </c>
      <c r="X568" s="113">
        <f>COUNTIF($B$6:B568,B568)</f>
        <v>28</v>
      </c>
      <c r="Y568" s="113"/>
      <c r="Z568" s="123"/>
      <c r="AA568" s="1"/>
    </row>
    <row r="569" spans="1:27" x14ac:dyDescent="0.25">
      <c r="A569" s="115" t="s">
        <v>4490</v>
      </c>
      <c r="B569" s="116" t="s">
        <v>5090</v>
      </c>
      <c r="C569" s="117" t="s">
        <v>5128</v>
      </c>
      <c r="D569" s="118" t="s">
        <v>2382</v>
      </c>
      <c r="E569" s="118" t="s">
        <v>1742</v>
      </c>
      <c r="F569" s="118">
        <v>8009</v>
      </c>
      <c r="G569" s="118"/>
      <c r="H569" s="119"/>
      <c r="I569" s="120" t="s">
        <v>2473</v>
      </c>
      <c r="J569" s="121" t="s">
        <v>2475</v>
      </c>
      <c r="K569" s="121" t="s">
        <v>3307</v>
      </c>
      <c r="L569" s="134" t="s">
        <v>2382</v>
      </c>
      <c r="M569" s="133">
        <v>4</v>
      </c>
      <c r="N569" s="134">
        <v>0</v>
      </c>
      <c r="O569" s="134">
        <v>0</v>
      </c>
      <c r="P569" s="134">
        <v>4</v>
      </c>
      <c r="Q569" s="134">
        <v>0</v>
      </c>
      <c r="R569" s="121" t="s">
        <v>63</v>
      </c>
      <c r="S569" s="121" t="s">
        <v>2477</v>
      </c>
      <c r="T569" s="125"/>
      <c r="U569" s="174"/>
      <c r="V569" s="123">
        <v>1</v>
      </c>
      <c r="W569" s="114">
        <v>3</v>
      </c>
      <c r="X569" s="113">
        <f>COUNTIF($B$6:B569,B569)</f>
        <v>29</v>
      </c>
      <c r="Y569" s="113"/>
      <c r="Z569" s="123"/>
      <c r="AA569" s="1"/>
    </row>
    <row r="570" spans="1:27" x14ac:dyDescent="0.25">
      <c r="A570" s="115" t="s">
        <v>4490</v>
      </c>
      <c r="B570" s="116" t="s">
        <v>5090</v>
      </c>
      <c r="C570" s="117" t="s">
        <v>5128</v>
      </c>
      <c r="D570" s="118" t="s">
        <v>2382</v>
      </c>
      <c r="E570" s="118" t="s">
        <v>1742</v>
      </c>
      <c r="F570" s="118">
        <v>8010</v>
      </c>
      <c r="G570" s="118"/>
      <c r="H570" s="119"/>
      <c r="I570" s="120" t="s">
        <v>2474</v>
      </c>
      <c r="J570" s="121" t="s">
        <v>2476</v>
      </c>
      <c r="K570" s="121" t="s">
        <v>3308</v>
      </c>
      <c r="L570" s="134" t="s">
        <v>2382</v>
      </c>
      <c r="M570" s="133">
        <v>4</v>
      </c>
      <c r="N570" s="134">
        <v>0</v>
      </c>
      <c r="O570" s="134">
        <v>0</v>
      </c>
      <c r="P570" s="134">
        <v>4</v>
      </c>
      <c r="Q570" s="134">
        <v>0</v>
      </c>
      <c r="R570" s="121" t="s">
        <v>63</v>
      </c>
      <c r="S570" s="121" t="s">
        <v>2477</v>
      </c>
      <c r="T570" s="125"/>
      <c r="U570" s="174"/>
      <c r="V570" s="123">
        <v>1</v>
      </c>
      <c r="W570" s="114">
        <v>3</v>
      </c>
      <c r="X570" s="113">
        <f>COUNTIF($B$6:B570,B570)</f>
        <v>30</v>
      </c>
      <c r="Y570" s="113"/>
      <c r="Z570" s="123"/>
      <c r="AA570" s="1"/>
    </row>
    <row r="571" spans="1:27" x14ac:dyDescent="0.25">
      <c r="A571" s="115" t="s">
        <v>4490</v>
      </c>
      <c r="B571" s="116" t="s">
        <v>5090</v>
      </c>
      <c r="C571" s="117" t="s">
        <v>5128</v>
      </c>
      <c r="D571" s="118" t="s">
        <v>2382</v>
      </c>
      <c r="E571" s="118" t="s">
        <v>1742</v>
      </c>
      <c r="F571" s="118">
        <v>8011</v>
      </c>
      <c r="G571" s="118"/>
      <c r="H571" s="119"/>
      <c r="I571" s="120" t="s">
        <v>2680</v>
      </c>
      <c r="J571" s="121" t="s">
        <v>2681</v>
      </c>
      <c r="K571" s="121" t="s">
        <v>3309</v>
      </c>
      <c r="L571" s="134" t="s">
        <v>2382</v>
      </c>
      <c r="M571" s="133">
        <v>4</v>
      </c>
      <c r="N571" s="134">
        <v>0</v>
      </c>
      <c r="O571" s="134">
        <v>0</v>
      </c>
      <c r="P571" s="134">
        <v>4</v>
      </c>
      <c r="Q571" s="134">
        <v>0</v>
      </c>
      <c r="R571" s="121" t="s">
        <v>83</v>
      </c>
      <c r="S571" s="121" t="s">
        <v>2682</v>
      </c>
      <c r="T571" s="125"/>
      <c r="U571" s="174"/>
      <c r="V571" s="123">
        <v>1</v>
      </c>
      <c r="W571" s="114">
        <v>3</v>
      </c>
      <c r="X571" s="113">
        <f>COUNTIF($B$6:B571,B571)</f>
        <v>31</v>
      </c>
      <c r="Y571" s="113"/>
      <c r="Z571" s="123"/>
      <c r="AA571" s="1"/>
    </row>
    <row r="572" spans="1:27" x14ac:dyDescent="0.25">
      <c r="A572" s="105" t="s">
        <v>4490</v>
      </c>
      <c r="B572" s="106" t="s">
        <v>5091</v>
      </c>
      <c r="C572" s="107" t="s">
        <v>5128</v>
      </c>
      <c r="D572" s="107" t="s">
        <v>4510</v>
      </c>
      <c r="E572" s="107" t="s">
        <v>4488</v>
      </c>
      <c r="F572" s="107" t="s">
        <v>4488</v>
      </c>
      <c r="G572" s="107" t="s">
        <v>2427</v>
      </c>
      <c r="H572" s="111"/>
      <c r="I572" s="108" t="s">
        <v>5091</v>
      </c>
      <c r="J572" s="106"/>
      <c r="K572" s="106"/>
      <c r="L572" s="109" t="s">
        <v>2</v>
      </c>
      <c r="M572" s="142"/>
      <c r="N572" s="106"/>
      <c r="O572" s="106"/>
      <c r="P572" s="106"/>
      <c r="Q572" s="107"/>
      <c r="R572" s="106"/>
      <c r="S572" s="106"/>
      <c r="T572" s="114"/>
      <c r="U572" s="113" t="s">
        <v>2423</v>
      </c>
      <c r="V572" s="114"/>
      <c r="W572" s="114">
        <v>3</v>
      </c>
      <c r="X572" s="113">
        <f>COUNTIF($B$6:B572,B572)</f>
        <v>1</v>
      </c>
      <c r="Y572" s="113"/>
      <c r="Z572" s="114" t="b">
        <f>I572=B572</f>
        <v>1</v>
      </c>
      <c r="AA572" s="1"/>
    </row>
    <row r="573" spans="1:27" x14ac:dyDescent="0.25">
      <c r="A573" s="115" t="s">
        <v>4490</v>
      </c>
      <c r="B573" s="116" t="s">
        <v>5091</v>
      </c>
      <c r="C573" s="117" t="s">
        <v>5128</v>
      </c>
      <c r="D573" s="118" t="s">
        <v>11</v>
      </c>
      <c r="E573" s="118" t="s">
        <v>1743</v>
      </c>
      <c r="F573" s="118">
        <f t="shared" ref="F573:F592" si="20">VALUE(RIGHT(I573,4))</f>
        <v>5000</v>
      </c>
      <c r="G573" s="125" t="s">
        <v>5562</v>
      </c>
      <c r="H573" s="119"/>
      <c r="I573" s="120" t="s">
        <v>744</v>
      </c>
      <c r="J573" s="127" t="s">
        <v>11</v>
      </c>
      <c r="K573" s="127" t="s">
        <v>3015</v>
      </c>
      <c r="L573" s="126" t="s">
        <v>2422</v>
      </c>
      <c r="M573" s="133">
        <v>0</v>
      </c>
      <c r="N573" s="134">
        <v>1</v>
      </c>
      <c r="O573" s="134">
        <v>0</v>
      </c>
      <c r="P573" s="134">
        <v>1</v>
      </c>
      <c r="Q573" s="134">
        <v>60</v>
      </c>
      <c r="R573" s="140"/>
      <c r="S573" s="124" t="s">
        <v>2896</v>
      </c>
      <c r="T573" s="125"/>
      <c r="U573" s="174"/>
      <c r="V573" s="123">
        <v>1</v>
      </c>
      <c r="W573" s="114">
        <v>3</v>
      </c>
      <c r="X573" s="113">
        <f>COUNTIF($B$6:B573,B573)</f>
        <v>2</v>
      </c>
      <c r="Y573" s="113"/>
      <c r="Z573" s="123"/>
      <c r="AA573" s="1"/>
    </row>
    <row r="574" spans="1:27" x14ac:dyDescent="0.25">
      <c r="A574" s="115" t="s">
        <v>4490</v>
      </c>
      <c r="B574" s="116" t="s">
        <v>5091</v>
      </c>
      <c r="C574" s="117" t="s">
        <v>5128</v>
      </c>
      <c r="D574" s="118" t="s">
        <v>2415</v>
      </c>
      <c r="E574" s="118" t="s">
        <v>1743</v>
      </c>
      <c r="F574" s="118">
        <f t="shared" si="20"/>
        <v>5001</v>
      </c>
      <c r="G574" s="125" t="s">
        <v>5563</v>
      </c>
      <c r="H574" s="119"/>
      <c r="I574" s="120" t="s">
        <v>745</v>
      </c>
      <c r="J574" s="127" t="s">
        <v>13</v>
      </c>
      <c r="K574" s="127" t="s">
        <v>3310</v>
      </c>
      <c r="L574" s="126" t="s">
        <v>2422</v>
      </c>
      <c r="M574" s="134">
        <v>0</v>
      </c>
      <c r="N574" s="134">
        <v>2</v>
      </c>
      <c r="O574" s="134">
        <v>0</v>
      </c>
      <c r="P574" s="134">
        <v>2</v>
      </c>
      <c r="Q574" s="134">
        <v>7.5</v>
      </c>
      <c r="R574" s="140"/>
      <c r="S574" s="124" t="s">
        <v>2896</v>
      </c>
      <c r="T574" s="125"/>
      <c r="U574" s="174"/>
      <c r="V574" s="123">
        <v>1</v>
      </c>
      <c r="W574" s="114">
        <v>3</v>
      </c>
      <c r="X574" s="113">
        <f>COUNTIF($B$6:B574,B574)</f>
        <v>3</v>
      </c>
      <c r="Y574" s="113"/>
      <c r="Z574" s="123"/>
      <c r="AA574" s="1"/>
    </row>
    <row r="575" spans="1:27" x14ac:dyDescent="0.25">
      <c r="A575" s="115" t="s">
        <v>4490</v>
      </c>
      <c r="B575" s="116" t="s">
        <v>5091</v>
      </c>
      <c r="C575" s="117" t="s">
        <v>5128</v>
      </c>
      <c r="D575" s="118" t="s">
        <v>2416</v>
      </c>
      <c r="E575" s="118" t="s">
        <v>1743</v>
      </c>
      <c r="F575" s="118">
        <f t="shared" si="20"/>
        <v>5050</v>
      </c>
      <c r="G575" s="118" t="s">
        <v>16</v>
      </c>
      <c r="H575" s="119"/>
      <c r="I575" s="120" t="s">
        <v>746</v>
      </c>
      <c r="J575" s="127" t="s">
        <v>698</v>
      </c>
      <c r="K575" s="127" t="s">
        <v>3311</v>
      </c>
      <c r="L575" s="126" t="s">
        <v>2420</v>
      </c>
      <c r="M575" s="133">
        <v>3</v>
      </c>
      <c r="N575" s="134">
        <v>0</v>
      </c>
      <c r="O575" s="134">
        <v>3</v>
      </c>
      <c r="P575" s="134">
        <v>3</v>
      </c>
      <c r="Q575" s="134">
        <v>7.5</v>
      </c>
      <c r="R575" s="140"/>
      <c r="S575" s="140"/>
      <c r="T575" s="125"/>
      <c r="U575" s="174"/>
      <c r="V575" s="123">
        <v>1</v>
      </c>
      <c r="W575" s="114">
        <v>3</v>
      </c>
      <c r="X575" s="113">
        <f>COUNTIF($B$6:B575,B575)</f>
        <v>4</v>
      </c>
      <c r="Y575" s="118" t="s">
        <v>228</v>
      </c>
      <c r="Z575" s="123"/>
      <c r="AA575" s="1"/>
    </row>
    <row r="576" spans="1:27" x14ac:dyDescent="0.25">
      <c r="A576" s="115" t="s">
        <v>4490</v>
      </c>
      <c r="B576" s="116" t="s">
        <v>5091</v>
      </c>
      <c r="C576" s="117" t="s">
        <v>5128</v>
      </c>
      <c r="D576" s="118" t="s">
        <v>2416</v>
      </c>
      <c r="E576" s="118" t="s">
        <v>1743</v>
      </c>
      <c r="F576" s="118">
        <f t="shared" si="20"/>
        <v>5051</v>
      </c>
      <c r="G576" s="118" t="s">
        <v>16</v>
      </c>
      <c r="H576" s="119"/>
      <c r="I576" s="120" t="s">
        <v>747</v>
      </c>
      <c r="J576" s="127" t="s">
        <v>748</v>
      </c>
      <c r="K576" s="127" t="s">
        <v>3312</v>
      </c>
      <c r="L576" s="126" t="s">
        <v>2420</v>
      </c>
      <c r="M576" s="133">
        <v>3</v>
      </c>
      <c r="N576" s="134">
        <v>0</v>
      </c>
      <c r="O576" s="134">
        <v>3</v>
      </c>
      <c r="P576" s="134">
        <v>3</v>
      </c>
      <c r="Q576" s="134">
        <v>7.5</v>
      </c>
      <c r="R576" s="140"/>
      <c r="S576" s="140"/>
      <c r="T576" s="125"/>
      <c r="U576" s="174"/>
      <c r="V576" s="123">
        <v>1</v>
      </c>
      <c r="W576" s="114">
        <v>3</v>
      </c>
      <c r="X576" s="113">
        <f>COUNTIF($B$6:B576,B576)</f>
        <v>5</v>
      </c>
      <c r="Y576" s="118" t="s">
        <v>228</v>
      </c>
      <c r="Z576" s="123"/>
      <c r="AA576" s="1"/>
    </row>
    <row r="577" spans="1:27" x14ac:dyDescent="0.25">
      <c r="A577" s="115" t="s">
        <v>4490</v>
      </c>
      <c r="B577" s="116" t="s">
        <v>5091</v>
      </c>
      <c r="C577" s="117" t="s">
        <v>5128</v>
      </c>
      <c r="D577" s="118" t="s">
        <v>2416</v>
      </c>
      <c r="E577" s="118" t="s">
        <v>1743</v>
      </c>
      <c r="F577" s="118">
        <f t="shared" si="20"/>
        <v>5052</v>
      </c>
      <c r="G577" s="118" t="s">
        <v>19</v>
      </c>
      <c r="H577" s="119"/>
      <c r="I577" s="120" t="s">
        <v>749</v>
      </c>
      <c r="J577" s="127" t="s">
        <v>750</v>
      </c>
      <c r="K577" s="127" t="s">
        <v>3313</v>
      </c>
      <c r="L577" s="126" t="s">
        <v>2420</v>
      </c>
      <c r="M577" s="133">
        <v>3</v>
      </c>
      <c r="N577" s="134">
        <v>0</v>
      </c>
      <c r="O577" s="134">
        <v>3</v>
      </c>
      <c r="P577" s="134">
        <v>3</v>
      </c>
      <c r="Q577" s="134">
        <v>7.5</v>
      </c>
      <c r="R577" s="140"/>
      <c r="S577" s="140"/>
      <c r="T577" s="125"/>
      <c r="U577" s="174"/>
      <c r="V577" s="123">
        <v>1</v>
      </c>
      <c r="W577" s="114">
        <v>3</v>
      </c>
      <c r="X577" s="113">
        <f>COUNTIF($B$6:B577,B577)</f>
        <v>6</v>
      </c>
      <c r="Y577" s="113"/>
      <c r="Z577" s="123"/>
      <c r="AA577" s="1"/>
    </row>
    <row r="578" spans="1:27" x14ac:dyDescent="0.25">
      <c r="A578" s="115" t="s">
        <v>4490</v>
      </c>
      <c r="B578" s="116" t="s">
        <v>5091</v>
      </c>
      <c r="C578" s="117" t="s">
        <v>5128</v>
      </c>
      <c r="D578" s="118" t="s">
        <v>2416</v>
      </c>
      <c r="E578" s="118" t="s">
        <v>1743</v>
      </c>
      <c r="F578" s="118">
        <f t="shared" si="20"/>
        <v>5101</v>
      </c>
      <c r="G578" s="118"/>
      <c r="H578" s="119"/>
      <c r="I578" s="120" t="s">
        <v>751</v>
      </c>
      <c r="J578" s="127" t="s">
        <v>752</v>
      </c>
      <c r="K578" s="127" t="s">
        <v>3314</v>
      </c>
      <c r="L578" s="134" t="s">
        <v>2421</v>
      </c>
      <c r="M578" s="133">
        <v>3</v>
      </c>
      <c r="N578" s="134">
        <v>0</v>
      </c>
      <c r="O578" s="134">
        <v>3</v>
      </c>
      <c r="P578" s="134">
        <v>3</v>
      </c>
      <c r="Q578" s="134">
        <v>7.5</v>
      </c>
      <c r="R578" s="140"/>
      <c r="S578" s="140"/>
      <c r="T578" s="125"/>
      <c r="U578" s="174"/>
      <c r="V578" s="123">
        <v>1</v>
      </c>
      <c r="W578" s="114">
        <v>3</v>
      </c>
      <c r="X578" s="113">
        <f>COUNTIF($B$6:B578,B578)</f>
        <v>7</v>
      </c>
      <c r="Y578" s="113"/>
      <c r="Z578" s="123"/>
      <c r="AA578" s="1"/>
    </row>
    <row r="579" spans="1:27" x14ac:dyDescent="0.25">
      <c r="A579" s="115" t="s">
        <v>4490</v>
      </c>
      <c r="B579" s="116" t="s">
        <v>5091</v>
      </c>
      <c r="C579" s="117" t="s">
        <v>5128</v>
      </c>
      <c r="D579" s="118" t="s">
        <v>2416</v>
      </c>
      <c r="E579" s="118" t="s">
        <v>1743</v>
      </c>
      <c r="F579" s="118">
        <f t="shared" si="20"/>
        <v>5102</v>
      </c>
      <c r="G579" s="118"/>
      <c r="H579" s="119"/>
      <c r="I579" s="120" t="s">
        <v>753</v>
      </c>
      <c r="J579" s="127" t="s">
        <v>754</v>
      </c>
      <c r="K579" s="127" t="s">
        <v>3315</v>
      </c>
      <c r="L579" s="134" t="s">
        <v>2421</v>
      </c>
      <c r="M579" s="133">
        <v>3</v>
      </c>
      <c r="N579" s="134">
        <v>0</v>
      </c>
      <c r="O579" s="134">
        <v>3</v>
      </c>
      <c r="P579" s="134">
        <v>3</v>
      </c>
      <c r="Q579" s="134">
        <v>7.5</v>
      </c>
      <c r="R579" s="140"/>
      <c r="S579" s="140"/>
      <c r="T579" s="125"/>
      <c r="U579" s="174"/>
      <c r="V579" s="123">
        <v>1</v>
      </c>
      <c r="W579" s="114">
        <v>3</v>
      </c>
      <c r="X579" s="113">
        <f>COUNTIF($B$6:B579,B579)</f>
        <v>8</v>
      </c>
      <c r="Y579" s="113"/>
      <c r="Z579" s="123"/>
      <c r="AA579" s="1"/>
    </row>
    <row r="580" spans="1:27" x14ac:dyDescent="0.25">
      <c r="A580" s="115" t="s">
        <v>4490</v>
      </c>
      <c r="B580" s="116" t="s">
        <v>5091</v>
      </c>
      <c r="C580" s="117" t="s">
        <v>5128</v>
      </c>
      <c r="D580" s="118" t="s">
        <v>2416</v>
      </c>
      <c r="E580" s="118" t="s">
        <v>1743</v>
      </c>
      <c r="F580" s="118">
        <f t="shared" si="20"/>
        <v>5105</v>
      </c>
      <c r="G580" s="118"/>
      <c r="H580" s="119"/>
      <c r="I580" s="120" t="s">
        <v>755</v>
      </c>
      <c r="J580" s="127" t="s">
        <v>756</v>
      </c>
      <c r="K580" s="127" t="s">
        <v>3316</v>
      </c>
      <c r="L580" s="134" t="s">
        <v>2421</v>
      </c>
      <c r="M580" s="133">
        <v>3</v>
      </c>
      <c r="N580" s="134">
        <v>0</v>
      </c>
      <c r="O580" s="134">
        <v>3</v>
      </c>
      <c r="P580" s="134">
        <v>3</v>
      </c>
      <c r="Q580" s="134">
        <v>7.5</v>
      </c>
      <c r="R580" s="121"/>
      <c r="S580" s="121"/>
      <c r="T580" s="125"/>
      <c r="U580" s="174"/>
      <c r="V580" s="123">
        <v>1</v>
      </c>
      <c r="W580" s="114">
        <v>3</v>
      </c>
      <c r="X580" s="113">
        <f>COUNTIF($B$6:B580,B580)</f>
        <v>9</v>
      </c>
      <c r="Y580" s="113"/>
      <c r="Z580" s="123"/>
      <c r="AA580" s="1"/>
    </row>
    <row r="581" spans="1:27" x14ac:dyDescent="0.25">
      <c r="A581" s="115" t="s">
        <v>4490</v>
      </c>
      <c r="B581" s="116" t="s">
        <v>5091</v>
      </c>
      <c r="C581" s="117" t="s">
        <v>5128</v>
      </c>
      <c r="D581" s="118" t="s">
        <v>2416</v>
      </c>
      <c r="E581" s="118" t="s">
        <v>1743</v>
      </c>
      <c r="F581" s="118">
        <f t="shared" si="20"/>
        <v>5107</v>
      </c>
      <c r="G581" s="118"/>
      <c r="H581" s="119"/>
      <c r="I581" s="120" t="s">
        <v>757</v>
      </c>
      <c r="J581" s="127" t="s">
        <v>758</v>
      </c>
      <c r="K581" s="127" t="s">
        <v>3317</v>
      </c>
      <c r="L581" s="134" t="s">
        <v>2421</v>
      </c>
      <c r="M581" s="133">
        <v>3</v>
      </c>
      <c r="N581" s="134">
        <v>0</v>
      </c>
      <c r="O581" s="134">
        <v>3</v>
      </c>
      <c r="P581" s="134">
        <v>3</v>
      </c>
      <c r="Q581" s="134">
        <v>7.5</v>
      </c>
      <c r="R581" s="121"/>
      <c r="S581" s="121"/>
      <c r="T581" s="125"/>
      <c r="U581" s="174"/>
      <c r="V581" s="123">
        <v>1</v>
      </c>
      <c r="W581" s="114">
        <v>3</v>
      </c>
      <c r="X581" s="113">
        <f>COUNTIF($B$6:B581,B581)</f>
        <v>10</v>
      </c>
      <c r="Y581" s="113"/>
      <c r="Z581" s="123"/>
      <c r="AA581" s="1"/>
    </row>
    <row r="582" spans="1:27" x14ac:dyDescent="0.25">
      <c r="A582" s="115" t="s">
        <v>4490</v>
      </c>
      <c r="B582" s="116" t="s">
        <v>5091</v>
      </c>
      <c r="C582" s="117" t="s">
        <v>5128</v>
      </c>
      <c r="D582" s="118" t="s">
        <v>2416</v>
      </c>
      <c r="E582" s="118" t="s">
        <v>1743</v>
      </c>
      <c r="F582" s="118">
        <f t="shared" si="20"/>
        <v>5108</v>
      </c>
      <c r="G582" s="118"/>
      <c r="H582" s="119"/>
      <c r="I582" s="120" t="s">
        <v>759</v>
      </c>
      <c r="J582" s="127" t="s">
        <v>760</v>
      </c>
      <c r="K582" s="127" t="s">
        <v>3318</v>
      </c>
      <c r="L582" s="134" t="s">
        <v>2421</v>
      </c>
      <c r="M582" s="133">
        <v>3</v>
      </c>
      <c r="N582" s="134">
        <v>0</v>
      </c>
      <c r="O582" s="134">
        <v>3</v>
      </c>
      <c r="P582" s="134">
        <v>3</v>
      </c>
      <c r="Q582" s="134">
        <v>7.5</v>
      </c>
      <c r="R582" s="121"/>
      <c r="S582" s="121"/>
      <c r="T582" s="125"/>
      <c r="U582" s="174"/>
      <c r="V582" s="123">
        <v>1</v>
      </c>
      <c r="W582" s="114">
        <v>3</v>
      </c>
      <c r="X582" s="113">
        <f>COUNTIF($B$6:B582,B582)</f>
        <v>11</v>
      </c>
      <c r="Y582" s="113"/>
      <c r="Z582" s="123"/>
      <c r="AA582" s="1"/>
    </row>
    <row r="583" spans="1:27" x14ac:dyDescent="0.25">
      <c r="A583" s="115" t="s">
        <v>4490</v>
      </c>
      <c r="B583" s="116" t="s">
        <v>5091</v>
      </c>
      <c r="C583" s="117" t="s">
        <v>5128</v>
      </c>
      <c r="D583" s="118" t="s">
        <v>2416</v>
      </c>
      <c r="E583" s="118" t="s">
        <v>1743</v>
      </c>
      <c r="F583" s="118">
        <f t="shared" si="20"/>
        <v>5109</v>
      </c>
      <c r="G583" s="118"/>
      <c r="H583" s="119"/>
      <c r="I583" s="120" t="s">
        <v>761</v>
      </c>
      <c r="J583" s="127" t="s">
        <v>762</v>
      </c>
      <c r="K583" s="127" t="s">
        <v>3319</v>
      </c>
      <c r="L583" s="134" t="s">
        <v>2421</v>
      </c>
      <c r="M583" s="133">
        <v>3</v>
      </c>
      <c r="N583" s="134">
        <v>0</v>
      </c>
      <c r="O583" s="134">
        <v>3</v>
      </c>
      <c r="P583" s="134">
        <v>3</v>
      </c>
      <c r="Q583" s="134">
        <v>7.5</v>
      </c>
      <c r="R583" s="121"/>
      <c r="S583" s="121"/>
      <c r="T583" s="125"/>
      <c r="U583" s="174"/>
      <c r="V583" s="123">
        <v>1</v>
      </c>
      <c r="W583" s="114">
        <v>3</v>
      </c>
      <c r="X583" s="113">
        <f>COUNTIF($B$6:B583,B583)</f>
        <v>12</v>
      </c>
      <c r="Y583" s="113"/>
      <c r="Z583" s="123"/>
      <c r="AA583" s="1"/>
    </row>
    <row r="584" spans="1:27" x14ac:dyDescent="0.25">
      <c r="A584" s="115" t="s">
        <v>4490</v>
      </c>
      <c r="B584" s="116" t="s">
        <v>5091</v>
      </c>
      <c r="C584" s="117" t="s">
        <v>5128</v>
      </c>
      <c r="D584" s="118" t="s">
        <v>2416</v>
      </c>
      <c r="E584" s="118" t="s">
        <v>1743</v>
      </c>
      <c r="F584" s="118">
        <f t="shared" si="20"/>
        <v>5110</v>
      </c>
      <c r="G584" s="118"/>
      <c r="H584" s="119"/>
      <c r="I584" s="120" t="s">
        <v>763</v>
      </c>
      <c r="J584" s="127" t="s">
        <v>764</v>
      </c>
      <c r="K584" s="127" t="s">
        <v>3320</v>
      </c>
      <c r="L584" s="134" t="s">
        <v>2421</v>
      </c>
      <c r="M584" s="133">
        <v>3</v>
      </c>
      <c r="N584" s="134">
        <v>0</v>
      </c>
      <c r="O584" s="134">
        <v>3</v>
      </c>
      <c r="P584" s="134">
        <v>3</v>
      </c>
      <c r="Q584" s="134">
        <v>7.5</v>
      </c>
      <c r="R584" s="121"/>
      <c r="S584" s="121"/>
      <c r="T584" s="125"/>
      <c r="U584" s="174"/>
      <c r="V584" s="123">
        <v>1</v>
      </c>
      <c r="W584" s="114">
        <v>3</v>
      </c>
      <c r="X584" s="113">
        <f>COUNTIF($B$6:B584,B584)</f>
        <v>13</v>
      </c>
      <c r="Y584" s="113"/>
      <c r="Z584" s="123"/>
      <c r="AA584" s="1"/>
    </row>
    <row r="585" spans="1:27" x14ac:dyDescent="0.25">
      <c r="A585" s="115" t="s">
        <v>4490</v>
      </c>
      <c r="B585" s="116" t="s">
        <v>5091</v>
      </c>
      <c r="C585" s="117" t="s">
        <v>5128</v>
      </c>
      <c r="D585" s="118" t="s">
        <v>2382</v>
      </c>
      <c r="E585" s="118" t="s">
        <v>1743</v>
      </c>
      <c r="F585" s="118">
        <f t="shared" si="20"/>
        <v>8000</v>
      </c>
      <c r="G585" s="118"/>
      <c r="H585" s="119"/>
      <c r="I585" s="120" t="s">
        <v>765</v>
      </c>
      <c r="J585" s="127" t="s">
        <v>766</v>
      </c>
      <c r="K585" s="127" t="s">
        <v>3321</v>
      </c>
      <c r="L585" s="134" t="s">
        <v>2382</v>
      </c>
      <c r="M585" s="133">
        <v>4</v>
      </c>
      <c r="N585" s="134">
        <v>0</v>
      </c>
      <c r="O585" s="134">
        <v>0</v>
      </c>
      <c r="P585" s="134">
        <v>4</v>
      </c>
      <c r="Q585" s="134">
        <v>0</v>
      </c>
      <c r="R585" s="121" t="s">
        <v>83</v>
      </c>
      <c r="S585" s="121" t="s">
        <v>2570</v>
      </c>
      <c r="T585" s="125"/>
      <c r="U585" s="174"/>
      <c r="V585" s="123">
        <v>1</v>
      </c>
      <c r="W585" s="114">
        <v>3</v>
      </c>
      <c r="X585" s="113">
        <f>COUNTIF($B$6:B585,B585)</f>
        <v>14</v>
      </c>
      <c r="Y585" s="113"/>
      <c r="Z585" s="123"/>
      <c r="AA585" s="1"/>
    </row>
    <row r="586" spans="1:27" x14ac:dyDescent="0.25">
      <c r="A586" s="115" t="s">
        <v>4490</v>
      </c>
      <c r="B586" s="116" t="s">
        <v>5091</v>
      </c>
      <c r="C586" s="117" t="s">
        <v>5128</v>
      </c>
      <c r="D586" s="118" t="s">
        <v>2382</v>
      </c>
      <c r="E586" s="118" t="s">
        <v>1743</v>
      </c>
      <c r="F586" s="118">
        <f t="shared" si="20"/>
        <v>8002</v>
      </c>
      <c r="G586" s="118"/>
      <c r="H586" s="119"/>
      <c r="I586" s="120" t="s">
        <v>767</v>
      </c>
      <c r="J586" s="127" t="s">
        <v>768</v>
      </c>
      <c r="K586" s="127" t="s">
        <v>3322</v>
      </c>
      <c r="L586" s="134" t="s">
        <v>2382</v>
      </c>
      <c r="M586" s="133">
        <v>4</v>
      </c>
      <c r="N586" s="134">
        <v>0</v>
      </c>
      <c r="O586" s="134">
        <v>0</v>
      </c>
      <c r="P586" s="134">
        <v>4</v>
      </c>
      <c r="Q586" s="134">
        <v>0</v>
      </c>
      <c r="R586" s="121" t="s">
        <v>83</v>
      </c>
      <c r="S586" s="121" t="s">
        <v>2570</v>
      </c>
      <c r="T586" s="125"/>
      <c r="U586" s="174"/>
      <c r="V586" s="123">
        <v>1</v>
      </c>
      <c r="W586" s="114">
        <v>3</v>
      </c>
      <c r="X586" s="113">
        <f>COUNTIF($B$6:B586,B586)</f>
        <v>15</v>
      </c>
      <c r="Y586" s="113"/>
      <c r="Z586" s="123"/>
      <c r="AA586" s="1"/>
    </row>
    <row r="587" spans="1:27" x14ac:dyDescent="0.25">
      <c r="A587" s="115" t="s">
        <v>4490</v>
      </c>
      <c r="B587" s="116" t="s">
        <v>5091</v>
      </c>
      <c r="C587" s="117" t="s">
        <v>5128</v>
      </c>
      <c r="D587" s="118" t="s">
        <v>2382</v>
      </c>
      <c r="E587" s="118" t="s">
        <v>1743</v>
      </c>
      <c r="F587" s="118">
        <f t="shared" si="20"/>
        <v>8004</v>
      </c>
      <c r="G587" s="118"/>
      <c r="H587" s="119"/>
      <c r="I587" s="120" t="s">
        <v>769</v>
      </c>
      <c r="J587" s="127" t="s">
        <v>770</v>
      </c>
      <c r="K587" s="127" t="s">
        <v>3323</v>
      </c>
      <c r="L587" s="134" t="s">
        <v>2382</v>
      </c>
      <c r="M587" s="133">
        <v>4</v>
      </c>
      <c r="N587" s="134">
        <v>0</v>
      </c>
      <c r="O587" s="134">
        <v>0</v>
      </c>
      <c r="P587" s="134">
        <v>4</v>
      </c>
      <c r="Q587" s="134">
        <v>0</v>
      </c>
      <c r="R587" s="121" t="s">
        <v>126</v>
      </c>
      <c r="S587" s="121" t="s">
        <v>771</v>
      </c>
      <c r="T587" s="125"/>
      <c r="U587" s="174"/>
      <c r="V587" s="123">
        <v>1</v>
      </c>
      <c r="W587" s="114">
        <v>3</v>
      </c>
      <c r="X587" s="113">
        <f>COUNTIF($B$6:B587,B587)</f>
        <v>16</v>
      </c>
      <c r="Y587" s="113"/>
      <c r="Z587" s="123"/>
      <c r="AA587" s="1"/>
    </row>
    <row r="588" spans="1:27" x14ac:dyDescent="0.25">
      <c r="A588" s="115" t="s">
        <v>4490</v>
      </c>
      <c r="B588" s="116" t="s">
        <v>5091</v>
      </c>
      <c r="C588" s="117" t="s">
        <v>5128</v>
      </c>
      <c r="D588" s="118" t="s">
        <v>2382</v>
      </c>
      <c r="E588" s="118" t="s">
        <v>1743</v>
      </c>
      <c r="F588" s="118">
        <f t="shared" si="20"/>
        <v>8005</v>
      </c>
      <c r="G588" s="118"/>
      <c r="H588" s="119"/>
      <c r="I588" s="120" t="s">
        <v>772</v>
      </c>
      <c r="J588" s="127" t="s">
        <v>773</v>
      </c>
      <c r="K588" s="127" t="s">
        <v>3324</v>
      </c>
      <c r="L588" s="134" t="s">
        <v>2382</v>
      </c>
      <c r="M588" s="133">
        <v>4</v>
      </c>
      <c r="N588" s="134">
        <v>0</v>
      </c>
      <c r="O588" s="134">
        <v>0</v>
      </c>
      <c r="P588" s="134">
        <v>4</v>
      </c>
      <c r="Q588" s="134">
        <v>0</v>
      </c>
      <c r="R588" s="121" t="s">
        <v>126</v>
      </c>
      <c r="S588" s="121" t="s">
        <v>771</v>
      </c>
      <c r="T588" s="125"/>
      <c r="U588" s="174"/>
      <c r="V588" s="123">
        <v>1</v>
      </c>
      <c r="W588" s="114">
        <v>3</v>
      </c>
      <c r="X588" s="113">
        <f>COUNTIF($B$6:B588,B588)</f>
        <v>17</v>
      </c>
      <c r="Y588" s="113"/>
      <c r="Z588" s="123"/>
      <c r="AA588" s="1"/>
    </row>
    <row r="589" spans="1:27" x14ac:dyDescent="0.25">
      <c r="A589" s="115" t="s">
        <v>4490</v>
      </c>
      <c r="B589" s="116" t="s">
        <v>5091</v>
      </c>
      <c r="C589" s="117" t="s">
        <v>5128</v>
      </c>
      <c r="D589" s="118" t="s">
        <v>2382</v>
      </c>
      <c r="E589" s="118" t="s">
        <v>1743</v>
      </c>
      <c r="F589" s="118">
        <f t="shared" si="20"/>
        <v>8006</v>
      </c>
      <c r="G589" s="118"/>
      <c r="H589" s="119"/>
      <c r="I589" s="120" t="s">
        <v>774</v>
      </c>
      <c r="J589" s="127" t="s">
        <v>775</v>
      </c>
      <c r="K589" s="127" t="s">
        <v>3325</v>
      </c>
      <c r="L589" s="134" t="s">
        <v>2382</v>
      </c>
      <c r="M589" s="133">
        <v>4</v>
      </c>
      <c r="N589" s="134">
        <v>0</v>
      </c>
      <c r="O589" s="134">
        <v>0</v>
      </c>
      <c r="P589" s="134">
        <v>4</v>
      </c>
      <c r="Q589" s="134">
        <v>0</v>
      </c>
      <c r="R589" s="121" t="s">
        <v>126</v>
      </c>
      <c r="S589" s="121" t="s">
        <v>776</v>
      </c>
      <c r="T589" s="125"/>
      <c r="U589" s="174"/>
      <c r="V589" s="123">
        <v>1</v>
      </c>
      <c r="W589" s="114">
        <v>3</v>
      </c>
      <c r="X589" s="113">
        <f>COUNTIF($B$6:B589,B589)</f>
        <v>18</v>
      </c>
      <c r="Y589" s="113"/>
      <c r="Z589" s="123"/>
      <c r="AA589" s="1"/>
    </row>
    <row r="590" spans="1:27" x14ac:dyDescent="0.25">
      <c r="A590" s="115" t="s">
        <v>4490</v>
      </c>
      <c r="B590" s="116" t="s">
        <v>5091</v>
      </c>
      <c r="C590" s="117" t="s">
        <v>5128</v>
      </c>
      <c r="D590" s="118" t="s">
        <v>2382</v>
      </c>
      <c r="E590" s="118" t="s">
        <v>1743</v>
      </c>
      <c r="F590" s="118">
        <f t="shared" si="20"/>
        <v>8007</v>
      </c>
      <c r="G590" s="118"/>
      <c r="H590" s="119"/>
      <c r="I590" s="120" t="s">
        <v>777</v>
      </c>
      <c r="J590" s="127" t="s">
        <v>778</v>
      </c>
      <c r="K590" s="127" t="s">
        <v>3326</v>
      </c>
      <c r="L590" s="134" t="s">
        <v>2382</v>
      </c>
      <c r="M590" s="133">
        <v>4</v>
      </c>
      <c r="N590" s="134">
        <v>0</v>
      </c>
      <c r="O590" s="134">
        <v>0</v>
      </c>
      <c r="P590" s="134">
        <v>4</v>
      </c>
      <c r="Q590" s="134">
        <v>0</v>
      </c>
      <c r="R590" s="121" t="s">
        <v>126</v>
      </c>
      <c r="S590" s="121" t="s">
        <v>776</v>
      </c>
      <c r="T590" s="125"/>
      <c r="U590" s="174"/>
      <c r="V590" s="123">
        <v>1</v>
      </c>
      <c r="W590" s="114">
        <v>3</v>
      </c>
      <c r="X590" s="113">
        <f>COUNTIF($B$6:B590,B590)</f>
        <v>19</v>
      </c>
      <c r="Y590" s="113"/>
      <c r="Z590" s="123"/>
      <c r="AA590" s="1"/>
    </row>
    <row r="591" spans="1:27" x14ac:dyDescent="0.25">
      <c r="A591" s="115" t="s">
        <v>4490</v>
      </c>
      <c r="B591" s="116" t="s">
        <v>5091</v>
      </c>
      <c r="C591" s="117" t="s">
        <v>5128</v>
      </c>
      <c r="D591" s="118" t="s">
        <v>2382</v>
      </c>
      <c r="E591" s="118" t="s">
        <v>1743</v>
      </c>
      <c r="F591" s="118">
        <f t="shared" si="20"/>
        <v>8008</v>
      </c>
      <c r="G591" s="118"/>
      <c r="H591" s="119"/>
      <c r="I591" s="120" t="s">
        <v>779</v>
      </c>
      <c r="J591" s="127" t="s">
        <v>780</v>
      </c>
      <c r="K591" s="127" t="s">
        <v>3327</v>
      </c>
      <c r="L591" s="134" t="s">
        <v>2382</v>
      </c>
      <c r="M591" s="133">
        <v>4</v>
      </c>
      <c r="N591" s="134">
        <v>0</v>
      </c>
      <c r="O591" s="134">
        <v>0</v>
      </c>
      <c r="P591" s="134">
        <v>4</v>
      </c>
      <c r="Q591" s="134">
        <v>0</v>
      </c>
      <c r="R591" s="121" t="s">
        <v>83</v>
      </c>
      <c r="S591" s="121" t="s">
        <v>781</v>
      </c>
      <c r="T591" s="125"/>
      <c r="U591" s="174"/>
      <c r="V591" s="123">
        <v>1</v>
      </c>
      <c r="W591" s="114">
        <v>3</v>
      </c>
      <c r="X591" s="113">
        <f>COUNTIF($B$6:B591,B591)</f>
        <v>20</v>
      </c>
      <c r="Y591" s="113"/>
      <c r="Z591" s="123"/>
      <c r="AA591" s="1"/>
    </row>
    <row r="592" spans="1:27" x14ac:dyDescent="0.25">
      <c r="A592" s="115" t="s">
        <v>4490</v>
      </c>
      <c r="B592" s="116" t="s">
        <v>5091</v>
      </c>
      <c r="C592" s="117" t="s">
        <v>5128</v>
      </c>
      <c r="D592" s="118" t="s">
        <v>2382</v>
      </c>
      <c r="E592" s="118" t="s">
        <v>1743</v>
      </c>
      <c r="F592" s="118">
        <f t="shared" si="20"/>
        <v>8009</v>
      </c>
      <c r="G592" s="118"/>
      <c r="H592" s="119"/>
      <c r="I592" s="120" t="s">
        <v>782</v>
      </c>
      <c r="J592" s="127" t="s">
        <v>783</v>
      </c>
      <c r="K592" s="127" t="s">
        <v>3328</v>
      </c>
      <c r="L592" s="134" t="s">
        <v>2382</v>
      </c>
      <c r="M592" s="133">
        <v>4</v>
      </c>
      <c r="N592" s="134">
        <v>0</v>
      </c>
      <c r="O592" s="134">
        <v>0</v>
      </c>
      <c r="P592" s="134">
        <v>4</v>
      </c>
      <c r="Q592" s="134">
        <v>0</v>
      </c>
      <c r="R592" s="121" t="s">
        <v>83</v>
      </c>
      <c r="S592" s="121" t="s">
        <v>781</v>
      </c>
      <c r="T592" s="125"/>
      <c r="U592" s="174"/>
      <c r="V592" s="123">
        <v>1</v>
      </c>
      <c r="W592" s="114">
        <v>3</v>
      </c>
      <c r="X592" s="113">
        <f>COUNTIF($B$6:B592,B592)</f>
        <v>21</v>
      </c>
      <c r="Y592" s="113"/>
      <c r="Z592" s="123"/>
      <c r="AA592" s="1"/>
    </row>
    <row r="593" spans="1:27" x14ac:dyDescent="0.25">
      <c r="A593" s="105" t="s">
        <v>4504</v>
      </c>
      <c r="B593" s="106" t="s">
        <v>5092</v>
      </c>
      <c r="C593" s="107" t="s">
        <v>5128</v>
      </c>
      <c r="D593" s="107" t="s">
        <v>4510</v>
      </c>
      <c r="E593" s="107" t="s">
        <v>4488</v>
      </c>
      <c r="F593" s="107" t="s">
        <v>4488</v>
      </c>
      <c r="G593" s="107" t="s">
        <v>2427</v>
      </c>
      <c r="H593" s="111"/>
      <c r="I593" s="108" t="s">
        <v>5092</v>
      </c>
      <c r="J593" s="106"/>
      <c r="K593" s="106"/>
      <c r="L593" s="109" t="s">
        <v>2</v>
      </c>
      <c r="M593" s="142"/>
      <c r="N593" s="106"/>
      <c r="O593" s="106"/>
      <c r="P593" s="106"/>
      <c r="Q593" s="107"/>
      <c r="R593" s="106"/>
      <c r="S593" s="106"/>
      <c r="T593" s="114"/>
      <c r="U593" s="113" t="s">
        <v>2423</v>
      </c>
      <c r="V593" s="114"/>
      <c r="W593" s="114">
        <v>3</v>
      </c>
      <c r="X593" s="113">
        <f>COUNTIF($B$6:B593,B593)</f>
        <v>1</v>
      </c>
      <c r="Y593" s="113"/>
      <c r="Z593" s="114" t="b">
        <f>I593=B593</f>
        <v>1</v>
      </c>
      <c r="AA593" s="1"/>
    </row>
    <row r="594" spans="1:27" x14ac:dyDescent="0.25">
      <c r="A594" s="115" t="s">
        <v>4504</v>
      </c>
      <c r="B594" s="116" t="s">
        <v>5092</v>
      </c>
      <c r="C594" s="117" t="s">
        <v>5128</v>
      </c>
      <c r="D594" s="118" t="s">
        <v>11</v>
      </c>
      <c r="E594" s="118" t="s">
        <v>1744</v>
      </c>
      <c r="F594" s="118">
        <f t="shared" ref="F594:F604" si="21">VALUE(RIGHT(I594,4))</f>
        <v>5000</v>
      </c>
      <c r="G594" s="125" t="s">
        <v>5562</v>
      </c>
      <c r="H594" s="119"/>
      <c r="I594" s="120" t="s">
        <v>784</v>
      </c>
      <c r="J594" s="127" t="s">
        <v>11</v>
      </c>
      <c r="K594" s="127" t="s">
        <v>3015</v>
      </c>
      <c r="L594" s="126" t="s">
        <v>2422</v>
      </c>
      <c r="M594" s="133">
        <v>0</v>
      </c>
      <c r="N594" s="134">
        <v>1</v>
      </c>
      <c r="O594" s="134">
        <v>0</v>
      </c>
      <c r="P594" s="134">
        <v>1</v>
      </c>
      <c r="Q594" s="134">
        <v>60</v>
      </c>
      <c r="R594" s="121"/>
      <c r="S594" s="124" t="s">
        <v>2896</v>
      </c>
      <c r="T594" s="125"/>
      <c r="U594" s="174"/>
      <c r="V594" s="123">
        <v>1</v>
      </c>
      <c r="W594" s="114">
        <v>3</v>
      </c>
      <c r="X594" s="113">
        <f>COUNTIF($B$6:B594,B594)</f>
        <v>2</v>
      </c>
      <c r="Y594" s="113"/>
      <c r="Z594" s="123"/>
      <c r="AA594" s="1"/>
    </row>
    <row r="595" spans="1:27" x14ac:dyDescent="0.25">
      <c r="A595" s="115" t="s">
        <v>4504</v>
      </c>
      <c r="B595" s="116" t="s">
        <v>5092</v>
      </c>
      <c r="C595" s="117" t="s">
        <v>5128</v>
      </c>
      <c r="D595" s="118" t="s">
        <v>2415</v>
      </c>
      <c r="E595" s="118" t="s">
        <v>1744</v>
      </c>
      <c r="F595" s="118">
        <f t="shared" si="21"/>
        <v>5001</v>
      </c>
      <c r="G595" s="125" t="s">
        <v>5563</v>
      </c>
      <c r="H595" s="119"/>
      <c r="I595" s="120" t="s">
        <v>2704</v>
      </c>
      <c r="J595" s="127" t="s">
        <v>13</v>
      </c>
      <c r="K595" s="127" t="s">
        <v>3016</v>
      </c>
      <c r="L595" s="126" t="s">
        <v>2422</v>
      </c>
      <c r="M595" s="134">
        <v>0</v>
      </c>
      <c r="N595" s="134">
        <v>2</v>
      </c>
      <c r="O595" s="134">
        <v>0</v>
      </c>
      <c r="P595" s="134">
        <v>2</v>
      </c>
      <c r="Q595" s="134">
        <v>7.5</v>
      </c>
      <c r="R595" s="121"/>
      <c r="S595" s="124" t="s">
        <v>2896</v>
      </c>
      <c r="T595" s="125"/>
      <c r="U595" s="174"/>
      <c r="V595" s="123">
        <v>1</v>
      </c>
      <c r="W595" s="114">
        <v>3</v>
      </c>
      <c r="X595" s="113">
        <f>COUNTIF($B$6:B595,B595)</f>
        <v>3</v>
      </c>
      <c r="Y595" s="113"/>
      <c r="Z595" s="123"/>
      <c r="AA595" s="1"/>
    </row>
    <row r="596" spans="1:27" x14ac:dyDescent="0.25">
      <c r="A596" s="115" t="s">
        <v>4504</v>
      </c>
      <c r="B596" s="116" t="s">
        <v>5092</v>
      </c>
      <c r="C596" s="117" t="s">
        <v>5128</v>
      </c>
      <c r="D596" s="118" t="s">
        <v>2416</v>
      </c>
      <c r="E596" s="118" t="s">
        <v>1744</v>
      </c>
      <c r="F596" s="118">
        <f t="shared" si="21"/>
        <v>5050</v>
      </c>
      <c r="G596" s="118" t="s">
        <v>16</v>
      </c>
      <c r="H596" s="119"/>
      <c r="I596" s="120" t="s">
        <v>785</v>
      </c>
      <c r="J596" s="127" t="s">
        <v>252</v>
      </c>
      <c r="K596" s="127" t="s">
        <v>3256</v>
      </c>
      <c r="L596" s="126" t="s">
        <v>2420</v>
      </c>
      <c r="M596" s="133">
        <v>3</v>
      </c>
      <c r="N596" s="134">
        <v>0</v>
      </c>
      <c r="O596" s="134">
        <v>3</v>
      </c>
      <c r="P596" s="134">
        <v>3</v>
      </c>
      <c r="Q596" s="134">
        <v>7.5</v>
      </c>
      <c r="R596" s="121"/>
      <c r="S596" s="121"/>
      <c r="T596" s="125"/>
      <c r="U596" s="174"/>
      <c r="V596" s="123">
        <v>1</v>
      </c>
      <c r="W596" s="114">
        <v>3</v>
      </c>
      <c r="X596" s="113">
        <f>COUNTIF($B$6:B596,B596)</f>
        <v>4</v>
      </c>
      <c r="Y596" s="118" t="s">
        <v>228</v>
      </c>
      <c r="Z596" s="123"/>
      <c r="AA596" s="1"/>
    </row>
    <row r="597" spans="1:27" x14ac:dyDescent="0.25">
      <c r="A597" s="115" t="s">
        <v>4504</v>
      </c>
      <c r="B597" s="116" t="s">
        <v>5092</v>
      </c>
      <c r="C597" s="117" t="s">
        <v>5128</v>
      </c>
      <c r="D597" s="118" t="s">
        <v>2416</v>
      </c>
      <c r="E597" s="118" t="s">
        <v>1744</v>
      </c>
      <c r="F597" s="118">
        <f t="shared" si="21"/>
        <v>5052</v>
      </c>
      <c r="G597" s="118" t="s">
        <v>19</v>
      </c>
      <c r="H597" s="119"/>
      <c r="I597" s="120" t="s">
        <v>786</v>
      </c>
      <c r="J597" s="127" t="s">
        <v>787</v>
      </c>
      <c r="K597" s="127" t="s">
        <v>3329</v>
      </c>
      <c r="L597" s="126" t="s">
        <v>2420</v>
      </c>
      <c r="M597" s="133">
        <v>3</v>
      </c>
      <c r="N597" s="134">
        <v>0</v>
      </c>
      <c r="O597" s="134">
        <v>3</v>
      </c>
      <c r="P597" s="134">
        <v>3</v>
      </c>
      <c r="Q597" s="134">
        <v>7.5</v>
      </c>
      <c r="R597" s="140"/>
      <c r="S597" s="140"/>
      <c r="T597" s="125"/>
      <c r="U597" s="174"/>
      <c r="V597" s="123">
        <v>1</v>
      </c>
      <c r="W597" s="114">
        <v>3</v>
      </c>
      <c r="X597" s="113">
        <f>COUNTIF($B$6:B597,B597)</f>
        <v>5</v>
      </c>
      <c r="Y597" s="113"/>
      <c r="Z597" s="123"/>
      <c r="AA597" s="1"/>
    </row>
    <row r="598" spans="1:27" x14ac:dyDescent="0.25">
      <c r="A598" s="115" t="s">
        <v>4504</v>
      </c>
      <c r="B598" s="116" t="s">
        <v>5092</v>
      </c>
      <c r="C598" s="117" t="s">
        <v>5128</v>
      </c>
      <c r="D598" s="118" t="s">
        <v>2416</v>
      </c>
      <c r="E598" s="118" t="s">
        <v>1744</v>
      </c>
      <c r="F598" s="118">
        <f t="shared" si="21"/>
        <v>5100</v>
      </c>
      <c r="G598" s="118"/>
      <c r="H598" s="119"/>
      <c r="I598" s="120" t="s">
        <v>788</v>
      </c>
      <c r="J598" s="127" t="s">
        <v>789</v>
      </c>
      <c r="K598" s="127" t="s">
        <v>3330</v>
      </c>
      <c r="L598" s="134" t="s">
        <v>2421</v>
      </c>
      <c r="M598" s="133">
        <v>3</v>
      </c>
      <c r="N598" s="134">
        <v>0</v>
      </c>
      <c r="O598" s="134">
        <v>3</v>
      </c>
      <c r="P598" s="134">
        <v>3</v>
      </c>
      <c r="Q598" s="134">
        <v>7.5</v>
      </c>
      <c r="R598" s="140"/>
      <c r="S598" s="140"/>
      <c r="T598" s="125"/>
      <c r="U598" s="174"/>
      <c r="V598" s="123">
        <v>1</v>
      </c>
      <c r="W598" s="114">
        <v>3</v>
      </c>
      <c r="X598" s="113">
        <f>COUNTIF($B$6:B598,B598)</f>
        <v>6</v>
      </c>
      <c r="Y598" s="113"/>
      <c r="Z598" s="123"/>
      <c r="AA598" s="1"/>
    </row>
    <row r="599" spans="1:27" x14ac:dyDescent="0.25">
      <c r="A599" s="115" t="s">
        <v>4504</v>
      </c>
      <c r="B599" s="116" t="s">
        <v>5092</v>
      </c>
      <c r="C599" s="117" t="s">
        <v>5128</v>
      </c>
      <c r="D599" s="118" t="s">
        <v>2416</v>
      </c>
      <c r="E599" s="118" t="s">
        <v>1744</v>
      </c>
      <c r="F599" s="118">
        <f t="shared" si="21"/>
        <v>5101</v>
      </c>
      <c r="G599" s="118"/>
      <c r="H599" s="119"/>
      <c r="I599" s="120" t="s">
        <v>790</v>
      </c>
      <c r="J599" s="127" t="s">
        <v>791</v>
      </c>
      <c r="K599" s="127" t="s">
        <v>3331</v>
      </c>
      <c r="L599" s="134" t="s">
        <v>2421</v>
      </c>
      <c r="M599" s="133">
        <v>3</v>
      </c>
      <c r="N599" s="134">
        <v>0</v>
      </c>
      <c r="O599" s="134">
        <v>3</v>
      </c>
      <c r="P599" s="134">
        <v>3</v>
      </c>
      <c r="Q599" s="134">
        <v>7.5</v>
      </c>
      <c r="R599" s="140"/>
      <c r="S599" s="140"/>
      <c r="T599" s="125"/>
      <c r="U599" s="174"/>
      <c r="V599" s="123">
        <v>1</v>
      </c>
      <c r="W599" s="114">
        <v>3</v>
      </c>
      <c r="X599" s="113">
        <f>COUNTIF($B$6:B599,B599)</f>
        <v>7</v>
      </c>
      <c r="Y599" s="113"/>
      <c r="Z599" s="123"/>
      <c r="AA599" s="1"/>
    </row>
    <row r="600" spans="1:27" x14ac:dyDescent="0.25">
      <c r="A600" s="115" t="s">
        <v>4504</v>
      </c>
      <c r="B600" s="116" t="s">
        <v>5092</v>
      </c>
      <c r="C600" s="117" t="s">
        <v>5128</v>
      </c>
      <c r="D600" s="118" t="s">
        <v>2416</v>
      </c>
      <c r="E600" s="118" t="s">
        <v>1744</v>
      </c>
      <c r="F600" s="118">
        <f t="shared" si="21"/>
        <v>5102</v>
      </c>
      <c r="G600" s="118"/>
      <c r="H600" s="119"/>
      <c r="I600" s="120" t="s">
        <v>792</v>
      </c>
      <c r="J600" s="127" t="s">
        <v>793</v>
      </c>
      <c r="K600" s="127" t="s">
        <v>3332</v>
      </c>
      <c r="L600" s="134" t="s">
        <v>2421</v>
      </c>
      <c r="M600" s="133">
        <v>3</v>
      </c>
      <c r="N600" s="134">
        <v>0</v>
      </c>
      <c r="O600" s="134">
        <v>3</v>
      </c>
      <c r="P600" s="134">
        <v>3</v>
      </c>
      <c r="Q600" s="134">
        <v>7.5</v>
      </c>
      <c r="R600" s="140"/>
      <c r="S600" s="140"/>
      <c r="T600" s="125"/>
      <c r="U600" s="174"/>
      <c r="V600" s="123">
        <v>1</v>
      </c>
      <c r="W600" s="114">
        <v>3</v>
      </c>
      <c r="X600" s="113">
        <f>COUNTIF($B$6:B600,B600)</f>
        <v>8</v>
      </c>
      <c r="Y600" s="113"/>
      <c r="Z600" s="123"/>
      <c r="AA600" s="1"/>
    </row>
    <row r="601" spans="1:27" x14ac:dyDescent="0.25">
      <c r="A601" s="115" t="s">
        <v>4504</v>
      </c>
      <c r="B601" s="116" t="s">
        <v>5092</v>
      </c>
      <c r="C601" s="117" t="s">
        <v>5128</v>
      </c>
      <c r="D601" s="118" t="s">
        <v>2416</v>
      </c>
      <c r="E601" s="118" t="s">
        <v>1744</v>
      </c>
      <c r="F601" s="118">
        <f t="shared" si="21"/>
        <v>5104</v>
      </c>
      <c r="G601" s="118"/>
      <c r="H601" s="119"/>
      <c r="I601" s="120" t="s">
        <v>794</v>
      </c>
      <c r="J601" s="127" t="s">
        <v>795</v>
      </c>
      <c r="K601" s="127" t="s">
        <v>3333</v>
      </c>
      <c r="L601" s="134" t="s">
        <v>2421</v>
      </c>
      <c r="M601" s="133">
        <v>3</v>
      </c>
      <c r="N601" s="134">
        <v>0</v>
      </c>
      <c r="O601" s="134">
        <v>3</v>
      </c>
      <c r="P601" s="134">
        <v>3</v>
      </c>
      <c r="Q601" s="134">
        <v>7.5</v>
      </c>
      <c r="R601" s="140"/>
      <c r="S601" s="140"/>
      <c r="T601" s="125"/>
      <c r="U601" s="174"/>
      <c r="V601" s="123">
        <v>1</v>
      </c>
      <c r="W601" s="114">
        <v>3</v>
      </c>
      <c r="X601" s="113">
        <f>COUNTIF($B$6:B601,B601)</f>
        <v>9</v>
      </c>
      <c r="Y601" s="113"/>
      <c r="Z601" s="123"/>
      <c r="AA601" s="1"/>
    </row>
    <row r="602" spans="1:27" x14ac:dyDescent="0.25">
      <c r="A602" s="115" t="s">
        <v>4504</v>
      </c>
      <c r="B602" s="116" t="s">
        <v>5092</v>
      </c>
      <c r="C602" s="117" t="s">
        <v>5128</v>
      </c>
      <c r="D602" s="118" t="s">
        <v>2416</v>
      </c>
      <c r="E602" s="118" t="s">
        <v>1744</v>
      </c>
      <c r="F602" s="118">
        <f t="shared" si="21"/>
        <v>5106</v>
      </c>
      <c r="G602" s="118"/>
      <c r="H602" s="119"/>
      <c r="I602" s="120" t="s">
        <v>798</v>
      </c>
      <c r="J602" s="127" t="s">
        <v>799</v>
      </c>
      <c r="K602" s="127" t="s">
        <v>3334</v>
      </c>
      <c r="L602" s="134" t="s">
        <v>2421</v>
      </c>
      <c r="M602" s="133">
        <v>3</v>
      </c>
      <c r="N602" s="134">
        <v>0</v>
      </c>
      <c r="O602" s="134">
        <v>3</v>
      </c>
      <c r="P602" s="134">
        <v>3</v>
      </c>
      <c r="Q602" s="134">
        <v>7.5</v>
      </c>
      <c r="R602" s="121"/>
      <c r="S602" s="121"/>
      <c r="T602" s="125"/>
      <c r="U602" s="174"/>
      <c r="V602" s="123">
        <v>1</v>
      </c>
      <c r="W602" s="114">
        <v>3</v>
      </c>
      <c r="X602" s="113">
        <f>COUNTIF($B$6:B602,B602)</f>
        <v>10</v>
      </c>
      <c r="Y602" s="113"/>
      <c r="Z602" s="123"/>
      <c r="AA602" s="1"/>
    </row>
    <row r="603" spans="1:27" x14ac:dyDescent="0.25">
      <c r="A603" s="115" t="s">
        <v>4504</v>
      </c>
      <c r="B603" s="116" t="s">
        <v>5092</v>
      </c>
      <c r="C603" s="117" t="s">
        <v>5128</v>
      </c>
      <c r="D603" s="118" t="s">
        <v>2416</v>
      </c>
      <c r="E603" s="118" t="s">
        <v>1744</v>
      </c>
      <c r="F603" s="118">
        <f t="shared" si="21"/>
        <v>5107</v>
      </c>
      <c r="G603" s="118"/>
      <c r="H603" s="119"/>
      <c r="I603" s="120" t="s">
        <v>801</v>
      </c>
      <c r="J603" s="127" t="s">
        <v>802</v>
      </c>
      <c r="K603" s="127" t="s">
        <v>3335</v>
      </c>
      <c r="L603" s="134" t="s">
        <v>2421</v>
      </c>
      <c r="M603" s="133">
        <v>3</v>
      </c>
      <c r="N603" s="134">
        <v>0</v>
      </c>
      <c r="O603" s="134">
        <v>3</v>
      </c>
      <c r="P603" s="134">
        <v>3</v>
      </c>
      <c r="Q603" s="134">
        <v>7.5</v>
      </c>
      <c r="R603" s="121"/>
      <c r="S603" s="121"/>
      <c r="T603" s="125"/>
      <c r="U603" s="174"/>
      <c r="V603" s="123">
        <v>1</v>
      </c>
      <c r="W603" s="114">
        <v>3</v>
      </c>
      <c r="X603" s="113">
        <f>COUNTIF($B$6:B603,B603)</f>
        <v>11</v>
      </c>
      <c r="Y603" s="113"/>
      <c r="Z603" s="123"/>
      <c r="AA603" s="1"/>
    </row>
    <row r="604" spans="1:27" x14ac:dyDescent="0.25">
      <c r="A604" s="115" t="s">
        <v>4504</v>
      </c>
      <c r="B604" s="116" t="s">
        <v>5092</v>
      </c>
      <c r="C604" s="117" t="s">
        <v>5128</v>
      </c>
      <c r="D604" s="118" t="s">
        <v>2416</v>
      </c>
      <c r="E604" s="118" t="s">
        <v>1744</v>
      </c>
      <c r="F604" s="118">
        <f t="shared" si="21"/>
        <v>5108</v>
      </c>
      <c r="G604" s="118"/>
      <c r="H604" s="119"/>
      <c r="I604" s="120" t="s">
        <v>803</v>
      </c>
      <c r="J604" s="121" t="s">
        <v>804</v>
      </c>
      <c r="K604" s="121" t="s">
        <v>3336</v>
      </c>
      <c r="L604" s="134" t="s">
        <v>2421</v>
      </c>
      <c r="M604" s="133">
        <v>3</v>
      </c>
      <c r="N604" s="134">
        <v>0</v>
      </c>
      <c r="O604" s="134">
        <v>3</v>
      </c>
      <c r="P604" s="134">
        <v>3</v>
      </c>
      <c r="Q604" s="134">
        <v>7.5</v>
      </c>
      <c r="R604" s="121"/>
      <c r="S604" s="121"/>
      <c r="T604" s="125"/>
      <c r="U604" s="174"/>
      <c r="V604" s="123">
        <v>1</v>
      </c>
      <c r="W604" s="114">
        <v>3</v>
      </c>
      <c r="X604" s="113">
        <f>COUNTIF($B$6:B604,B604)</f>
        <v>12</v>
      </c>
      <c r="Y604" s="113"/>
      <c r="Z604" s="123"/>
      <c r="AA604" s="1"/>
    </row>
    <row r="605" spans="1:27" x14ac:dyDescent="0.25">
      <c r="A605" s="115" t="s">
        <v>4504</v>
      </c>
      <c r="B605" s="116" t="s">
        <v>5092</v>
      </c>
      <c r="C605" s="117" t="s">
        <v>5128</v>
      </c>
      <c r="D605" s="118" t="s">
        <v>2416</v>
      </c>
      <c r="E605" s="118" t="s">
        <v>1744</v>
      </c>
      <c r="F605" s="118">
        <v>5109</v>
      </c>
      <c r="G605" s="118"/>
      <c r="H605" s="119"/>
      <c r="I605" s="120" t="s">
        <v>2478</v>
      </c>
      <c r="J605" s="121" t="s">
        <v>2479</v>
      </c>
      <c r="K605" s="121" t="s">
        <v>3337</v>
      </c>
      <c r="L605" s="134" t="s">
        <v>2421</v>
      </c>
      <c r="M605" s="133">
        <v>3</v>
      </c>
      <c r="N605" s="134">
        <v>0</v>
      </c>
      <c r="O605" s="134">
        <v>3</v>
      </c>
      <c r="P605" s="134">
        <v>3</v>
      </c>
      <c r="Q605" s="134">
        <v>7.5</v>
      </c>
      <c r="R605" s="121"/>
      <c r="S605" s="121"/>
      <c r="T605" s="125"/>
      <c r="U605" s="174"/>
      <c r="V605" s="123">
        <v>1</v>
      </c>
      <c r="W605" s="114">
        <v>3</v>
      </c>
      <c r="X605" s="113">
        <f>COUNTIF($B$6:B605,B605)</f>
        <v>13</v>
      </c>
      <c r="Y605" s="113"/>
      <c r="Z605" s="123"/>
      <c r="AA605" s="1"/>
    </row>
    <row r="606" spans="1:27" x14ac:dyDescent="0.25">
      <c r="A606" s="115" t="s">
        <v>4504</v>
      </c>
      <c r="B606" s="116" t="s">
        <v>5092</v>
      </c>
      <c r="C606" s="117" t="s">
        <v>5128</v>
      </c>
      <c r="D606" s="118" t="s">
        <v>2416</v>
      </c>
      <c r="E606" s="118" t="s">
        <v>1744</v>
      </c>
      <c r="F606" s="118">
        <v>5110</v>
      </c>
      <c r="G606" s="118"/>
      <c r="H606" s="119"/>
      <c r="I606" s="120" t="s">
        <v>4143</v>
      </c>
      <c r="J606" s="154" t="s">
        <v>4146</v>
      </c>
      <c r="K606" s="154" t="s">
        <v>4147</v>
      </c>
      <c r="L606" s="134" t="s">
        <v>2421</v>
      </c>
      <c r="M606" s="133">
        <v>3</v>
      </c>
      <c r="N606" s="134">
        <v>0</v>
      </c>
      <c r="O606" s="134">
        <v>3</v>
      </c>
      <c r="P606" s="134">
        <v>3</v>
      </c>
      <c r="Q606" s="134">
        <v>7.5</v>
      </c>
      <c r="R606" s="121"/>
      <c r="S606" s="121"/>
      <c r="T606" s="125"/>
      <c r="U606" s="174"/>
      <c r="V606" s="123">
        <v>1</v>
      </c>
      <c r="W606" s="114">
        <v>3</v>
      </c>
      <c r="X606" s="113">
        <f>COUNTIF($B$6:B606,B606)</f>
        <v>14</v>
      </c>
      <c r="Y606" s="113"/>
      <c r="Z606" s="123"/>
      <c r="AA606" s="1"/>
    </row>
    <row r="607" spans="1:27" x14ac:dyDescent="0.25">
      <c r="A607" s="115" t="s">
        <v>4504</v>
      </c>
      <c r="B607" s="116" t="s">
        <v>5092</v>
      </c>
      <c r="C607" s="117" t="s">
        <v>5128</v>
      </c>
      <c r="D607" s="118" t="s">
        <v>2416</v>
      </c>
      <c r="E607" s="118" t="s">
        <v>1744</v>
      </c>
      <c r="F607" s="118">
        <v>5111</v>
      </c>
      <c r="G607" s="118"/>
      <c r="H607" s="119"/>
      <c r="I607" s="120" t="s">
        <v>4144</v>
      </c>
      <c r="J607" s="154" t="s">
        <v>4148</v>
      </c>
      <c r="K607" s="154" t="s">
        <v>4149</v>
      </c>
      <c r="L607" s="134" t="s">
        <v>2421</v>
      </c>
      <c r="M607" s="133">
        <v>3</v>
      </c>
      <c r="N607" s="134">
        <v>0</v>
      </c>
      <c r="O607" s="134">
        <v>3</v>
      </c>
      <c r="P607" s="134">
        <v>3</v>
      </c>
      <c r="Q607" s="134">
        <v>7.5</v>
      </c>
      <c r="R607" s="121"/>
      <c r="S607" s="121"/>
      <c r="T607" s="125"/>
      <c r="U607" s="174"/>
      <c r="V607" s="123">
        <v>1</v>
      </c>
      <c r="W607" s="114">
        <v>3</v>
      </c>
      <c r="X607" s="113">
        <f>COUNTIF($B$6:B607,B607)</f>
        <v>15</v>
      </c>
      <c r="Y607" s="113"/>
      <c r="Z607" s="123"/>
      <c r="AA607" s="1"/>
    </row>
    <row r="608" spans="1:27" x14ac:dyDescent="0.25">
      <c r="A608" s="115" t="s">
        <v>4504</v>
      </c>
      <c r="B608" s="116" t="s">
        <v>5092</v>
      </c>
      <c r="C608" s="117" t="s">
        <v>5128</v>
      </c>
      <c r="D608" s="118" t="s">
        <v>2416</v>
      </c>
      <c r="E608" s="118" t="s">
        <v>1744</v>
      </c>
      <c r="F608" s="118">
        <v>5112</v>
      </c>
      <c r="G608" s="118"/>
      <c r="H608" s="119"/>
      <c r="I608" s="120" t="s">
        <v>4145</v>
      </c>
      <c r="J608" s="154" t="s">
        <v>4150</v>
      </c>
      <c r="K608" s="154" t="s">
        <v>4142</v>
      </c>
      <c r="L608" s="134" t="s">
        <v>2421</v>
      </c>
      <c r="M608" s="133">
        <v>3</v>
      </c>
      <c r="N608" s="134">
        <v>0</v>
      </c>
      <c r="O608" s="134">
        <v>3</v>
      </c>
      <c r="P608" s="134">
        <v>3</v>
      </c>
      <c r="Q608" s="134">
        <v>7.5</v>
      </c>
      <c r="R608" s="121"/>
      <c r="S608" s="121"/>
      <c r="T608" s="125"/>
      <c r="U608" s="174"/>
      <c r="V608" s="123">
        <v>1</v>
      </c>
      <c r="W608" s="114">
        <v>3</v>
      </c>
      <c r="X608" s="113">
        <f>COUNTIF($B$6:B608,B608)</f>
        <v>16</v>
      </c>
      <c r="Y608" s="113"/>
      <c r="Z608" s="123"/>
      <c r="AA608" s="1"/>
    </row>
    <row r="609" spans="1:27" x14ac:dyDescent="0.25">
      <c r="A609" s="115" t="s">
        <v>4504</v>
      </c>
      <c r="B609" s="116" t="s">
        <v>5092</v>
      </c>
      <c r="C609" s="117" t="s">
        <v>5128</v>
      </c>
      <c r="D609" s="118" t="s">
        <v>2416</v>
      </c>
      <c r="E609" s="118" t="s">
        <v>1744</v>
      </c>
      <c r="F609" s="118">
        <v>5113</v>
      </c>
      <c r="G609" s="118"/>
      <c r="H609" s="119"/>
      <c r="I609" s="120" t="s">
        <v>4603</v>
      </c>
      <c r="J609" s="154" t="s">
        <v>4604</v>
      </c>
      <c r="K609" s="154" t="s">
        <v>4605</v>
      </c>
      <c r="L609" s="134" t="s">
        <v>2421</v>
      </c>
      <c r="M609" s="133">
        <v>3</v>
      </c>
      <c r="N609" s="134">
        <v>0</v>
      </c>
      <c r="O609" s="134">
        <v>3</v>
      </c>
      <c r="P609" s="134">
        <v>3</v>
      </c>
      <c r="Q609" s="134">
        <v>7.5</v>
      </c>
      <c r="R609" s="121"/>
      <c r="S609" s="121"/>
      <c r="T609" s="125">
        <v>29</v>
      </c>
      <c r="U609" s="174"/>
      <c r="V609" s="123">
        <v>1</v>
      </c>
      <c r="W609" s="114">
        <v>3</v>
      </c>
      <c r="X609" s="113">
        <f>COUNTIF($B$6:B609,B609)</f>
        <v>17</v>
      </c>
      <c r="Y609" s="113"/>
      <c r="Z609" s="123"/>
      <c r="AA609" s="1"/>
    </row>
    <row r="610" spans="1:27" x14ac:dyDescent="0.25">
      <c r="A610" s="115" t="s">
        <v>4504</v>
      </c>
      <c r="B610" s="116" t="s">
        <v>5092</v>
      </c>
      <c r="C610" s="117" t="s">
        <v>5128</v>
      </c>
      <c r="D610" s="118" t="s">
        <v>2416</v>
      </c>
      <c r="E610" s="118" t="s">
        <v>1744</v>
      </c>
      <c r="F610" s="118">
        <v>5114</v>
      </c>
      <c r="G610" s="118"/>
      <c r="H610" s="119"/>
      <c r="I610" s="120" t="s">
        <v>5018</v>
      </c>
      <c r="J610" s="154" t="s">
        <v>5020</v>
      </c>
      <c r="K610" s="154" t="s">
        <v>5021</v>
      </c>
      <c r="L610" s="134" t="s">
        <v>2421</v>
      </c>
      <c r="M610" s="133">
        <v>3</v>
      </c>
      <c r="N610" s="134">
        <v>0</v>
      </c>
      <c r="O610" s="134">
        <v>3</v>
      </c>
      <c r="P610" s="134">
        <v>3</v>
      </c>
      <c r="Q610" s="134">
        <v>7.5</v>
      </c>
      <c r="R610" s="121"/>
      <c r="S610" s="121"/>
      <c r="T610" s="125">
        <v>32</v>
      </c>
      <c r="U610" s="174"/>
      <c r="V610" s="123">
        <v>1</v>
      </c>
      <c r="W610" s="114">
        <v>3</v>
      </c>
      <c r="X610" s="113">
        <f>COUNTIF($B$6:B610,B610)</f>
        <v>18</v>
      </c>
      <c r="Y610" s="113"/>
      <c r="Z610" s="123"/>
      <c r="AA610" s="1"/>
    </row>
    <row r="611" spans="1:27" x14ac:dyDescent="0.25">
      <c r="A611" s="115" t="s">
        <v>4504</v>
      </c>
      <c r="B611" s="116" t="s">
        <v>5092</v>
      </c>
      <c r="C611" s="117" t="s">
        <v>5128</v>
      </c>
      <c r="D611" s="118" t="s">
        <v>2416</v>
      </c>
      <c r="E611" s="118" t="s">
        <v>1744</v>
      </c>
      <c r="F611" s="118">
        <v>5115</v>
      </c>
      <c r="G611" s="118"/>
      <c r="H611" s="119"/>
      <c r="I611" s="120" t="s">
        <v>5019</v>
      </c>
      <c r="J611" s="154" t="s">
        <v>5022</v>
      </c>
      <c r="K611" s="154" t="s">
        <v>5023</v>
      </c>
      <c r="L611" s="134" t="s">
        <v>2421</v>
      </c>
      <c r="M611" s="133">
        <v>3</v>
      </c>
      <c r="N611" s="134">
        <v>0</v>
      </c>
      <c r="O611" s="134">
        <v>3</v>
      </c>
      <c r="P611" s="134">
        <v>3</v>
      </c>
      <c r="Q611" s="134">
        <v>7.5</v>
      </c>
      <c r="R611" s="121"/>
      <c r="S611" s="121"/>
      <c r="T611" s="125">
        <v>32</v>
      </c>
      <c r="U611" s="174"/>
      <c r="V611" s="123">
        <v>1</v>
      </c>
      <c r="W611" s="114">
        <v>3</v>
      </c>
      <c r="X611" s="113">
        <f>COUNTIF($B$6:B611,B611)</f>
        <v>19</v>
      </c>
      <c r="Y611" s="113"/>
      <c r="Z611" s="123"/>
      <c r="AA611" s="1"/>
    </row>
    <row r="612" spans="1:27" x14ac:dyDescent="0.25">
      <c r="A612" s="115" t="s">
        <v>4504</v>
      </c>
      <c r="B612" s="116" t="s">
        <v>5092</v>
      </c>
      <c r="C612" s="117" t="s">
        <v>5128</v>
      </c>
      <c r="D612" s="118" t="s">
        <v>2416</v>
      </c>
      <c r="E612" s="118" t="s">
        <v>1744</v>
      </c>
      <c r="F612" s="118">
        <v>5116</v>
      </c>
      <c r="G612" s="118"/>
      <c r="H612" s="119"/>
      <c r="I612" s="120" t="s">
        <v>5502</v>
      </c>
      <c r="J612" s="154" t="s">
        <v>5503</v>
      </c>
      <c r="K612" s="154" t="s">
        <v>5504</v>
      </c>
      <c r="L612" s="134" t="s">
        <v>2421</v>
      </c>
      <c r="M612" s="133">
        <v>3</v>
      </c>
      <c r="N612" s="134">
        <v>0</v>
      </c>
      <c r="O612" s="134">
        <v>3</v>
      </c>
      <c r="P612" s="134">
        <v>3</v>
      </c>
      <c r="Q612" s="134">
        <v>7.5</v>
      </c>
      <c r="R612" s="121"/>
      <c r="S612" s="121"/>
      <c r="T612" s="125">
        <v>35</v>
      </c>
      <c r="U612" s="174"/>
      <c r="V612" s="123">
        <v>1</v>
      </c>
      <c r="W612" s="114">
        <v>3</v>
      </c>
      <c r="X612" s="113">
        <f>COUNTIF($B$6:B612,B612)</f>
        <v>20</v>
      </c>
      <c r="Y612" s="113"/>
      <c r="Z612" s="123"/>
      <c r="AA612" s="1"/>
    </row>
    <row r="613" spans="1:27" x14ac:dyDescent="0.25">
      <c r="A613" s="115" t="s">
        <v>4504</v>
      </c>
      <c r="B613" s="116" t="s">
        <v>5092</v>
      </c>
      <c r="C613" s="117" t="s">
        <v>5128</v>
      </c>
      <c r="D613" s="118" t="s">
        <v>2382</v>
      </c>
      <c r="E613" s="118" t="s">
        <v>1744</v>
      </c>
      <c r="F613" s="118">
        <f t="shared" ref="F613:F626" si="22">VALUE(RIGHT(I613,4))</f>
        <v>8000</v>
      </c>
      <c r="G613" s="118"/>
      <c r="H613" s="119"/>
      <c r="I613" s="120" t="s">
        <v>805</v>
      </c>
      <c r="J613" s="127" t="s">
        <v>806</v>
      </c>
      <c r="K613" s="127" t="s">
        <v>3338</v>
      </c>
      <c r="L613" s="134" t="s">
        <v>2382</v>
      </c>
      <c r="M613" s="133">
        <v>4</v>
      </c>
      <c r="N613" s="134">
        <v>0</v>
      </c>
      <c r="O613" s="134">
        <v>0</v>
      </c>
      <c r="P613" s="134">
        <v>4</v>
      </c>
      <c r="Q613" s="134">
        <v>0</v>
      </c>
      <c r="R613" s="121" t="s">
        <v>126</v>
      </c>
      <c r="S613" s="121" t="s">
        <v>800</v>
      </c>
      <c r="T613" s="125"/>
      <c r="U613" s="174"/>
      <c r="V613" s="123">
        <v>1</v>
      </c>
      <c r="W613" s="114">
        <v>3</v>
      </c>
      <c r="X613" s="113">
        <f>COUNTIF($B$6:B613,B613)</f>
        <v>21</v>
      </c>
      <c r="Y613" s="113"/>
      <c r="Z613" s="123"/>
      <c r="AA613" s="1"/>
    </row>
    <row r="614" spans="1:27" x14ac:dyDescent="0.25">
      <c r="A614" s="115" t="s">
        <v>4504</v>
      </c>
      <c r="B614" s="116" t="s">
        <v>5092</v>
      </c>
      <c r="C614" s="117" t="s">
        <v>5128</v>
      </c>
      <c r="D614" s="118" t="s">
        <v>2382</v>
      </c>
      <c r="E614" s="118" t="s">
        <v>1744</v>
      </c>
      <c r="F614" s="118">
        <f t="shared" si="22"/>
        <v>8001</v>
      </c>
      <c r="G614" s="118"/>
      <c r="H614" s="119"/>
      <c r="I614" s="120" t="s">
        <v>807</v>
      </c>
      <c r="J614" s="148" t="s">
        <v>808</v>
      </c>
      <c r="K614" s="148" t="s">
        <v>3339</v>
      </c>
      <c r="L614" s="134" t="s">
        <v>2382</v>
      </c>
      <c r="M614" s="133">
        <v>4</v>
      </c>
      <c r="N614" s="134">
        <v>0</v>
      </c>
      <c r="O614" s="134">
        <v>0</v>
      </c>
      <c r="P614" s="134">
        <v>4</v>
      </c>
      <c r="Q614" s="134">
        <v>0</v>
      </c>
      <c r="R614" s="149" t="s">
        <v>126</v>
      </c>
      <c r="S614" s="149" t="s">
        <v>800</v>
      </c>
      <c r="T614" s="125"/>
      <c r="U614" s="174"/>
      <c r="V614" s="123">
        <v>1</v>
      </c>
      <c r="W614" s="114">
        <v>3</v>
      </c>
      <c r="X614" s="113">
        <f>COUNTIF($B$6:B614,B614)</f>
        <v>22</v>
      </c>
      <c r="Y614" s="113"/>
      <c r="Z614" s="123"/>
      <c r="AA614" s="1"/>
    </row>
    <row r="615" spans="1:27" x14ac:dyDescent="0.25">
      <c r="A615" s="115" t="s">
        <v>4504</v>
      </c>
      <c r="B615" s="116" t="s">
        <v>5092</v>
      </c>
      <c r="C615" s="117" t="s">
        <v>5128</v>
      </c>
      <c r="D615" s="118" t="s">
        <v>2382</v>
      </c>
      <c r="E615" s="118" t="s">
        <v>1744</v>
      </c>
      <c r="F615" s="118">
        <f t="shared" si="22"/>
        <v>8002</v>
      </c>
      <c r="G615" s="118"/>
      <c r="H615" s="119"/>
      <c r="I615" s="120" t="s">
        <v>809</v>
      </c>
      <c r="J615" s="148" t="s">
        <v>810</v>
      </c>
      <c r="K615" s="148" t="s">
        <v>3340</v>
      </c>
      <c r="L615" s="134" t="s">
        <v>2382</v>
      </c>
      <c r="M615" s="133">
        <v>4</v>
      </c>
      <c r="N615" s="134">
        <v>0</v>
      </c>
      <c r="O615" s="134">
        <v>0</v>
      </c>
      <c r="P615" s="134">
        <v>4</v>
      </c>
      <c r="Q615" s="134">
        <v>0</v>
      </c>
      <c r="R615" s="149" t="s">
        <v>126</v>
      </c>
      <c r="S615" s="149" t="s">
        <v>811</v>
      </c>
      <c r="T615" s="125"/>
      <c r="U615" s="174"/>
      <c r="V615" s="123">
        <v>1</v>
      </c>
      <c r="W615" s="114">
        <v>3</v>
      </c>
      <c r="X615" s="113">
        <f>COUNTIF($B$6:B615,B615)</f>
        <v>23</v>
      </c>
      <c r="Y615" s="113"/>
      <c r="Z615" s="123"/>
      <c r="AA615" s="1"/>
    </row>
    <row r="616" spans="1:27" x14ac:dyDescent="0.25">
      <c r="A616" s="115" t="s">
        <v>4504</v>
      </c>
      <c r="B616" s="116" t="s">
        <v>5092</v>
      </c>
      <c r="C616" s="117" t="s">
        <v>5128</v>
      </c>
      <c r="D616" s="118" t="s">
        <v>2382</v>
      </c>
      <c r="E616" s="118" t="s">
        <v>1744</v>
      </c>
      <c r="F616" s="118">
        <f t="shared" si="22"/>
        <v>8003</v>
      </c>
      <c r="G616" s="118"/>
      <c r="H616" s="119"/>
      <c r="I616" s="120" t="s">
        <v>812</v>
      </c>
      <c r="J616" s="148" t="s">
        <v>813</v>
      </c>
      <c r="K616" s="148" t="s">
        <v>3341</v>
      </c>
      <c r="L616" s="134" t="s">
        <v>2382</v>
      </c>
      <c r="M616" s="133">
        <v>4</v>
      </c>
      <c r="N616" s="134">
        <v>0</v>
      </c>
      <c r="O616" s="134">
        <v>0</v>
      </c>
      <c r="P616" s="134">
        <v>4</v>
      </c>
      <c r="Q616" s="134">
        <v>0</v>
      </c>
      <c r="R616" s="149" t="s">
        <v>126</v>
      </c>
      <c r="S616" s="149" t="s">
        <v>811</v>
      </c>
      <c r="T616" s="125"/>
      <c r="U616" s="174"/>
      <c r="V616" s="123">
        <v>1</v>
      </c>
      <c r="W616" s="114">
        <v>3</v>
      </c>
      <c r="X616" s="113">
        <f>COUNTIF($B$6:B616,B616)</f>
        <v>24</v>
      </c>
      <c r="Y616" s="113"/>
      <c r="Z616" s="123"/>
      <c r="AA616" s="1"/>
    </row>
    <row r="617" spans="1:27" x14ac:dyDescent="0.25">
      <c r="A617" s="115" t="s">
        <v>4504</v>
      </c>
      <c r="B617" s="116" t="s">
        <v>5092</v>
      </c>
      <c r="C617" s="117" t="s">
        <v>5128</v>
      </c>
      <c r="D617" s="118" t="s">
        <v>2382</v>
      </c>
      <c r="E617" s="118" t="s">
        <v>1744</v>
      </c>
      <c r="F617" s="118">
        <f t="shared" si="22"/>
        <v>8004</v>
      </c>
      <c r="G617" s="118"/>
      <c r="H617" s="119"/>
      <c r="I617" s="120" t="s">
        <v>814</v>
      </c>
      <c r="J617" s="127" t="s">
        <v>815</v>
      </c>
      <c r="K617" s="127" t="s">
        <v>3342</v>
      </c>
      <c r="L617" s="134" t="s">
        <v>2382</v>
      </c>
      <c r="M617" s="133">
        <v>4</v>
      </c>
      <c r="N617" s="134">
        <v>0</v>
      </c>
      <c r="O617" s="134">
        <v>0</v>
      </c>
      <c r="P617" s="134">
        <v>4</v>
      </c>
      <c r="Q617" s="134">
        <v>0</v>
      </c>
      <c r="R617" s="121" t="s">
        <v>126</v>
      </c>
      <c r="S617" s="121" t="s">
        <v>816</v>
      </c>
      <c r="T617" s="125"/>
      <c r="U617" s="174"/>
      <c r="V617" s="123">
        <v>1</v>
      </c>
      <c r="W617" s="114">
        <v>3</v>
      </c>
      <c r="X617" s="113">
        <f>COUNTIF($B$6:B617,B617)</f>
        <v>25</v>
      </c>
      <c r="Y617" s="113"/>
      <c r="Z617" s="123"/>
      <c r="AA617" s="1"/>
    </row>
    <row r="618" spans="1:27" x14ac:dyDescent="0.25">
      <c r="A618" s="115" t="s">
        <v>4504</v>
      </c>
      <c r="B618" s="116" t="s">
        <v>5092</v>
      </c>
      <c r="C618" s="117" t="s">
        <v>5128</v>
      </c>
      <c r="D618" s="118" t="s">
        <v>2382</v>
      </c>
      <c r="E618" s="118" t="s">
        <v>1744</v>
      </c>
      <c r="F618" s="118">
        <f t="shared" si="22"/>
        <v>8005</v>
      </c>
      <c r="G618" s="118"/>
      <c r="H618" s="119"/>
      <c r="I618" s="120" t="s">
        <v>817</v>
      </c>
      <c r="J618" s="127" t="s">
        <v>818</v>
      </c>
      <c r="K618" s="127" t="s">
        <v>3343</v>
      </c>
      <c r="L618" s="134" t="s">
        <v>2382</v>
      </c>
      <c r="M618" s="133">
        <v>4</v>
      </c>
      <c r="N618" s="134">
        <v>0</v>
      </c>
      <c r="O618" s="134">
        <v>0</v>
      </c>
      <c r="P618" s="134">
        <v>4</v>
      </c>
      <c r="Q618" s="134">
        <v>0</v>
      </c>
      <c r="R618" s="121" t="s">
        <v>126</v>
      </c>
      <c r="S618" s="121" t="s">
        <v>816</v>
      </c>
      <c r="T618" s="125"/>
      <c r="U618" s="174"/>
      <c r="V618" s="123">
        <v>1</v>
      </c>
      <c r="W618" s="114">
        <v>3</v>
      </c>
      <c r="X618" s="113">
        <f>COUNTIF($B$6:B618,B618)</f>
        <v>26</v>
      </c>
      <c r="Y618" s="113"/>
      <c r="Z618" s="123"/>
      <c r="AA618" s="1"/>
    </row>
    <row r="619" spans="1:27" x14ac:dyDescent="0.25">
      <c r="A619" s="115" t="s">
        <v>4504</v>
      </c>
      <c r="B619" s="116" t="s">
        <v>5092</v>
      </c>
      <c r="C619" s="117" t="s">
        <v>5128</v>
      </c>
      <c r="D619" s="118" t="s">
        <v>2382</v>
      </c>
      <c r="E619" s="118" t="s">
        <v>1744</v>
      </c>
      <c r="F619" s="118">
        <f t="shared" si="22"/>
        <v>8006</v>
      </c>
      <c r="G619" s="118"/>
      <c r="H619" s="119"/>
      <c r="I619" s="120" t="s">
        <v>819</v>
      </c>
      <c r="J619" s="127" t="s">
        <v>820</v>
      </c>
      <c r="K619" s="127" t="s">
        <v>3344</v>
      </c>
      <c r="L619" s="134" t="s">
        <v>2382</v>
      </c>
      <c r="M619" s="133">
        <v>4</v>
      </c>
      <c r="N619" s="134">
        <v>0</v>
      </c>
      <c r="O619" s="134">
        <v>0</v>
      </c>
      <c r="P619" s="134">
        <v>4</v>
      </c>
      <c r="Q619" s="134">
        <v>0</v>
      </c>
      <c r="R619" s="121" t="s">
        <v>126</v>
      </c>
      <c r="S619" s="121" t="s">
        <v>821</v>
      </c>
      <c r="T619" s="125"/>
      <c r="U619" s="174"/>
      <c r="V619" s="123">
        <v>1</v>
      </c>
      <c r="W619" s="114">
        <v>3</v>
      </c>
      <c r="X619" s="113">
        <f>COUNTIF($B$6:B619,B619)</f>
        <v>27</v>
      </c>
      <c r="Y619" s="113"/>
      <c r="Z619" s="123"/>
      <c r="AA619" s="1"/>
    </row>
    <row r="620" spans="1:27" x14ac:dyDescent="0.25">
      <c r="A620" s="115" t="s">
        <v>4504</v>
      </c>
      <c r="B620" s="116" t="s">
        <v>5092</v>
      </c>
      <c r="C620" s="117" t="s">
        <v>5128</v>
      </c>
      <c r="D620" s="118" t="s">
        <v>2382</v>
      </c>
      <c r="E620" s="118" t="s">
        <v>1744</v>
      </c>
      <c r="F620" s="118">
        <f t="shared" si="22"/>
        <v>8007</v>
      </c>
      <c r="G620" s="118"/>
      <c r="H620" s="119"/>
      <c r="I620" s="120" t="s">
        <v>822</v>
      </c>
      <c r="J620" s="127" t="s">
        <v>823</v>
      </c>
      <c r="K620" s="127" t="s">
        <v>3345</v>
      </c>
      <c r="L620" s="134" t="s">
        <v>2382</v>
      </c>
      <c r="M620" s="133">
        <v>4</v>
      </c>
      <c r="N620" s="134">
        <v>0</v>
      </c>
      <c r="O620" s="134">
        <v>0</v>
      </c>
      <c r="P620" s="134">
        <v>4</v>
      </c>
      <c r="Q620" s="134">
        <v>0</v>
      </c>
      <c r="R620" s="121" t="s">
        <v>126</v>
      </c>
      <c r="S620" s="121" t="s">
        <v>821</v>
      </c>
      <c r="T620" s="125"/>
      <c r="U620" s="174"/>
      <c r="V620" s="123">
        <v>1</v>
      </c>
      <c r="W620" s="114">
        <v>3</v>
      </c>
      <c r="X620" s="113">
        <f>COUNTIF($B$6:B620,B620)</f>
        <v>28</v>
      </c>
      <c r="Y620" s="113"/>
      <c r="Z620" s="123"/>
      <c r="AA620" s="1"/>
    </row>
    <row r="621" spans="1:27" x14ac:dyDescent="0.25">
      <c r="A621" s="115" t="s">
        <v>4504</v>
      </c>
      <c r="B621" s="116" t="s">
        <v>5092</v>
      </c>
      <c r="C621" s="117" t="s">
        <v>5128</v>
      </c>
      <c r="D621" s="118" t="s">
        <v>2382</v>
      </c>
      <c r="E621" s="118" t="s">
        <v>1744</v>
      </c>
      <c r="F621" s="118">
        <f t="shared" si="22"/>
        <v>8008</v>
      </c>
      <c r="G621" s="118"/>
      <c r="H621" s="119"/>
      <c r="I621" s="120" t="s">
        <v>824</v>
      </c>
      <c r="J621" s="127" t="s">
        <v>825</v>
      </c>
      <c r="K621" s="127" t="s">
        <v>3346</v>
      </c>
      <c r="L621" s="134" t="s">
        <v>2382</v>
      </c>
      <c r="M621" s="133">
        <v>4</v>
      </c>
      <c r="N621" s="134">
        <v>0</v>
      </c>
      <c r="O621" s="134">
        <v>0</v>
      </c>
      <c r="P621" s="134">
        <v>4</v>
      </c>
      <c r="Q621" s="134">
        <v>0</v>
      </c>
      <c r="R621" s="121" t="s">
        <v>63</v>
      </c>
      <c r="S621" s="121" t="s">
        <v>826</v>
      </c>
      <c r="T621" s="125"/>
      <c r="U621" s="174"/>
      <c r="V621" s="123">
        <v>1</v>
      </c>
      <c r="W621" s="114">
        <v>3</v>
      </c>
      <c r="X621" s="113">
        <f>COUNTIF($B$6:B621,B621)</f>
        <v>29</v>
      </c>
      <c r="Y621" s="113"/>
      <c r="Z621" s="123"/>
      <c r="AA621" s="1"/>
    </row>
    <row r="622" spans="1:27" x14ac:dyDescent="0.25">
      <c r="A622" s="115" t="s">
        <v>4504</v>
      </c>
      <c r="B622" s="116" t="s">
        <v>5092</v>
      </c>
      <c r="C622" s="117" t="s">
        <v>5128</v>
      </c>
      <c r="D622" s="118" t="s">
        <v>2382</v>
      </c>
      <c r="E622" s="118" t="s">
        <v>1744</v>
      </c>
      <c r="F622" s="118">
        <f t="shared" si="22"/>
        <v>8009</v>
      </c>
      <c r="G622" s="118"/>
      <c r="H622" s="119"/>
      <c r="I622" s="120" t="s">
        <v>827</v>
      </c>
      <c r="J622" s="127" t="s">
        <v>469</v>
      </c>
      <c r="K622" s="127" t="s">
        <v>3347</v>
      </c>
      <c r="L622" s="134" t="s">
        <v>2382</v>
      </c>
      <c r="M622" s="133">
        <v>4</v>
      </c>
      <c r="N622" s="134">
        <v>0</v>
      </c>
      <c r="O622" s="134">
        <v>0</v>
      </c>
      <c r="P622" s="134">
        <v>4</v>
      </c>
      <c r="Q622" s="134">
        <v>0</v>
      </c>
      <c r="R622" s="121" t="s">
        <v>63</v>
      </c>
      <c r="S622" s="121" t="s">
        <v>826</v>
      </c>
      <c r="T622" s="125"/>
      <c r="U622" s="174"/>
      <c r="V622" s="123">
        <v>1</v>
      </c>
      <c r="W622" s="114">
        <v>3</v>
      </c>
      <c r="X622" s="113">
        <f>COUNTIF($B$6:B622,B622)</f>
        <v>30</v>
      </c>
      <c r="Y622" s="113"/>
      <c r="Z622" s="123"/>
      <c r="AA622" s="1"/>
    </row>
    <row r="623" spans="1:27" x14ac:dyDescent="0.25">
      <c r="A623" s="115" t="s">
        <v>4504</v>
      </c>
      <c r="B623" s="116" t="s">
        <v>5092</v>
      </c>
      <c r="C623" s="117" t="s">
        <v>5128</v>
      </c>
      <c r="D623" s="118" t="s">
        <v>2382</v>
      </c>
      <c r="E623" s="118" t="s">
        <v>1744</v>
      </c>
      <c r="F623" s="118">
        <f t="shared" si="22"/>
        <v>8010</v>
      </c>
      <c r="G623" s="118"/>
      <c r="H623" s="119"/>
      <c r="I623" s="120" t="s">
        <v>828</v>
      </c>
      <c r="J623" s="121" t="s">
        <v>829</v>
      </c>
      <c r="K623" s="121" t="s">
        <v>3348</v>
      </c>
      <c r="L623" s="134" t="s">
        <v>2382</v>
      </c>
      <c r="M623" s="133">
        <v>4</v>
      </c>
      <c r="N623" s="134">
        <v>0</v>
      </c>
      <c r="O623" s="134">
        <v>0</v>
      </c>
      <c r="P623" s="134">
        <v>4</v>
      </c>
      <c r="Q623" s="134">
        <v>0</v>
      </c>
      <c r="R623" s="121" t="s">
        <v>63</v>
      </c>
      <c r="S623" s="121" t="s">
        <v>830</v>
      </c>
      <c r="T623" s="125"/>
      <c r="U623" s="174"/>
      <c r="V623" s="123">
        <v>1</v>
      </c>
      <c r="W623" s="114">
        <v>3</v>
      </c>
      <c r="X623" s="113">
        <f>COUNTIF($B$6:B623,B623)</f>
        <v>31</v>
      </c>
      <c r="Y623" s="113"/>
      <c r="Z623" s="123"/>
      <c r="AA623" s="1"/>
    </row>
    <row r="624" spans="1:27" x14ac:dyDescent="0.25">
      <c r="A624" s="115" t="s">
        <v>4504</v>
      </c>
      <c r="B624" s="116" t="s">
        <v>5092</v>
      </c>
      <c r="C624" s="117" t="s">
        <v>5128</v>
      </c>
      <c r="D624" s="118" t="s">
        <v>2382</v>
      </c>
      <c r="E624" s="118" t="s">
        <v>1744</v>
      </c>
      <c r="F624" s="118">
        <f t="shared" si="22"/>
        <v>8011</v>
      </c>
      <c r="G624" s="118"/>
      <c r="H624" s="119"/>
      <c r="I624" s="120" t="s">
        <v>831</v>
      </c>
      <c r="J624" s="121" t="s">
        <v>832</v>
      </c>
      <c r="K624" s="121" t="s">
        <v>3349</v>
      </c>
      <c r="L624" s="134" t="s">
        <v>2382</v>
      </c>
      <c r="M624" s="133">
        <v>4</v>
      </c>
      <c r="N624" s="134">
        <v>0</v>
      </c>
      <c r="O624" s="134">
        <v>0</v>
      </c>
      <c r="P624" s="134">
        <v>4</v>
      </c>
      <c r="Q624" s="134">
        <v>0</v>
      </c>
      <c r="R624" s="121" t="s">
        <v>63</v>
      </c>
      <c r="S624" s="121" t="s">
        <v>830</v>
      </c>
      <c r="T624" s="125"/>
      <c r="U624" s="174"/>
      <c r="V624" s="123">
        <v>1</v>
      </c>
      <c r="W624" s="114">
        <v>3</v>
      </c>
      <c r="X624" s="113">
        <f>COUNTIF($B$6:B624,B624)</f>
        <v>32</v>
      </c>
      <c r="Y624" s="113"/>
      <c r="Z624" s="123"/>
      <c r="AA624" s="1"/>
    </row>
    <row r="625" spans="1:27" x14ac:dyDescent="0.25">
      <c r="A625" s="115" t="s">
        <v>4504</v>
      </c>
      <c r="B625" s="116" t="s">
        <v>5092</v>
      </c>
      <c r="C625" s="117" t="s">
        <v>5128</v>
      </c>
      <c r="D625" s="118" t="s">
        <v>2382</v>
      </c>
      <c r="E625" s="118" t="s">
        <v>1744</v>
      </c>
      <c r="F625" s="118">
        <f t="shared" si="22"/>
        <v>8012</v>
      </c>
      <c r="G625" s="118"/>
      <c r="H625" s="119"/>
      <c r="I625" s="120" t="s">
        <v>4151</v>
      </c>
      <c r="J625" s="154" t="s">
        <v>4153</v>
      </c>
      <c r="K625" s="154" t="s">
        <v>4154</v>
      </c>
      <c r="L625" s="134" t="s">
        <v>2382</v>
      </c>
      <c r="M625" s="133">
        <v>4</v>
      </c>
      <c r="N625" s="134">
        <v>0</v>
      </c>
      <c r="O625" s="134">
        <v>0</v>
      </c>
      <c r="P625" s="134">
        <v>4</v>
      </c>
      <c r="Q625" s="134">
        <v>0</v>
      </c>
      <c r="R625" s="121" t="s">
        <v>63</v>
      </c>
      <c r="S625" s="181" t="s">
        <v>4157</v>
      </c>
      <c r="T625" s="125"/>
      <c r="U625" s="174"/>
      <c r="V625" s="123">
        <v>1</v>
      </c>
      <c r="W625" s="114">
        <v>3</v>
      </c>
      <c r="X625" s="113">
        <f>COUNTIF($B$6:B625,B625)</f>
        <v>33</v>
      </c>
      <c r="Y625" s="113"/>
      <c r="Z625" s="123"/>
      <c r="AA625" s="1"/>
    </row>
    <row r="626" spans="1:27" x14ac:dyDescent="0.25">
      <c r="A626" s="115" t="s">
        <v>4504</v>
      </c>
      <c r="B626" s="116" t="s">
        <v>5092</v>
      </c>
      <c r="C626" s="117" t="s">
        <v>5128</v>
      </c>
      <c r="D626" s="118" t="s">
        <v>2382</v>
      </c>
      <c r="E626" s="118" t="s">
        <v>1744</v>
      </c>
      <c r="F626" s="118">
        <f t="shared" si="22"/>
        <v>8013</v>
      </c>
      <c r="G626" s="118"/>
      <c r="H626" s="119"/>
      <c r="I626" s="120" t="s">
        <v>4152</v>
      </c>
      <c r="J626" s="154" t="s">
        <v>4155</v>
      </c>
      <c r="K626" s="154" t="s">
        <v>4156</v>
      </c>
      <c r="L626" s="134" t="s">
        <v>2382</v>
      </c>
      <c r="M626" s="133">
        <v>4</v>
      </c>
      <c r="N626" s="134">
        <v>0</v>
      </c>
      <c r="O626" s="134">
        <v>0</v>
      </c>
      <c r="P626" s="134">
        <v>4</v>
      </c>
      <c r="Q626" s="134">
        <v>0</v>
      </c>
      <c r="R626" s="121" t="s">
        <v>63</v>
      </c>
      <c r="S626" s="181" t="s">
        <v>4157</v>
      </c>
      <c r="T626" s="125"/>
      <c r="U626" s="174"/>
      <c r="V626" s="123">
        <v>1</v>
      </c>
      <c r="W626" s="114">
        <v>3</v>
      </c>
      <c r="X626" s="113">
        <f>COUNTIF($B$6:B626,B626)</f>
        <v>34</v>
      </c>
      <c r="Y626" s="113"/>
      <c r="Z626" s="123"/>
      <c r="AA626" s="1"/>
    </row>
    <row r="627" spans="1:27" x14ac:dyDescent="0.25">
      <c r="A627" s="115" t="s">
        <v>4504</v>
      </c>
      <c r="B627" s="116" t="s">
        <v>5092</v>
      </c>
      <c r="C627" s="117" t="s">
        <v>5128</v>
      </c>
      <c r="D627" s="118" t="s">
        <v>2382</v>
      </c>
      <c r="E627" s="118" t="s">
        <v>1744</v>
      </c>
      <c r="F627" s="118">
        <v>8014</v>
      </c>
      <c r="G627" s="118"/>
      <c r="H627" s="119"/>
      <c r="I627" s="120" t="s">
        <v>5024</v>
      </c>
      <c r="J627" s="154" t="s">
        <v>5026</v>
      </c>
      <c r="K627" s="154" t="s">
        <v>5027</v>
      </c>
      <c r="L627" s="134" t="s">
        <v>2382</v>
      </c>
      <c r="M627" s="133">
        <v>4</v>
      </c>
      <c r="N627" s="134">
        <v>0</v>
      </c>
      <c r="O627" s="134">
        <v>0</v>
      </c>
      <c r="P627" s="134">
        <v>4</v>
      </c>
      <c r="Q627" s="134">
        <v>0</v>
      </c>
      <c r="R627" s="121" t="s">
        <v>83</v>
      </c>
      <c r="S627" s="181" t="s">
        <v>5030</v>
      </c>
      <c r="T627" s="125">
        <v>32</v>
      </c>
      <c r="U627" s="174"/>
      <c r="V627" s="123">
        <v>1</v>
      </c>
      <c r="W627" s="114">
        <v>3</v>
      </c>
      <c r="X627" s="113">
        <f>COUNTIF($B$6:B627,B627)</f>
        <v>35</v>
      </c>
      <c r="Y627" s="113"/>
      <c r="Z627" s="123"/>
      <c r="AA627" s="1"/>
    </row>
    <row r="628" spans="1:27" x14ac:dyDescent="0.25">
      <c r="A628" s="115" t="s">
        <v>4504</v>
      </c>
      <c r="B628" s="116" t="s">
        <v>5092</v>
      </c>
      <c r="C628" s="117" t="s">
        <v>5128</v>
      </c>
      <c r="D628" s="118" t="s">
        <v>2382</v>
      </c>
      <c r="E628" s="118" t="s">
        <v>1744</v>
      </c>
      <c r="F628" s="118">
        <v>8015</v>
      </c>
      <c r="G628" s="118"/>
      <c r="H628" s="119"/>
      <c r="I628" s="120" t="s">
        <v>5025</v>
      </c>
      <c r="J628" s="154" t="s">
        <v>5028</v>
      </c>
      <c r="K628" s="154" t="s">
        <v>5029</v>
      </c>
      <c r="L628" s="134" t="s">
        <v>2382</v>
      </c>
      <c r="M628" s="133">
        <v>4</v>
      </c>
      <c r="N628" s="134">
        <v>0</v>
      </c>
      <c r="O628" s="134">
        <v>0</v>
      </c>
      <c r="P628" s="134">
        <v>4</v>
      </c>
      <c r="Q628" s="134">
        <v>0</v>
      </c>
      <c r="R628" s="121" t="s">
        <v>83</v>
      </c>
      <c r="S628" s="181" t="s">
        <v>5030</v>
      </c>
      <c r="T628" s="125">
        <v>32</v>
      </c>
      <c r="U628" s="174"/>
      <c r="V628" s="123">
        <v>1</v>
      </c>
      <c r="W628" s="114">
        <v>3</v>
      </c>
      <c r="X628" s="113">
        <f>COUNTIF($B$6:B628,B628)</f>
        <v>36</v>
      </c>
      <c r="Y628" s="113"/>
      <c r="Z628" s="123"/>
      <c r="AA628" s="1"/>
    </row>
    <row r="629" spans="1:27" x14ac:dyDescent="0.25">
      <c r="A629" s="115" t="s">
        <v>4504</v>
      </c>
      <c r="B629" s="116" t="s">
        <v>5092</v>
      </c>
      <c r="C629" s="117" t="s">
        <v>5128</v>
      </c>
      <c r="D629" s="118" t="s">
        <v>2382</v>
      </c>
      <c r="E629" s="118" t="s">
        <v>1744</v>
      </c>
      <c r="F629" s="118">
        <v>8016</v>
      </c>
      <c r="G629" s="118"/>
      <c r="H629" s="119"/>
      <c r="I629" s="120" t="s">
        <v>5728</v>
      </c>
      <c r="J629" s="154" t="s">
        <v>5730</v>
      </c>
      <c r="K629" s="154" t="s">
        <v>5732</v>
      </c>
      <c r="L629" s="134" t="s">
        <v>2382</v>
      </c>
      <c r="M629" s="133">
        <v>4</v>
      </c>
      <c r="N629" s="134">
        <v>0</v>
      </c>
      <c r="O629" s="134">
        <v>0</v>
      </c>
      <c r="P629" s="134">
        <v>4</v>
      </c>
      <c r="Q629" s="134">
        <v>0</v>
      </c>
      <c r="R629" s="121" t="s">
        <v>83</v>
      </c>
      <c r="S629" s="181" t="s">
        <v>5288</v>
      </c>
      <c r="T629" s="125">
        <v>37</v>
      </c>
      <c r="U629" s="174"/>
      <c r="V629" s="123">
        <v>1</v>
      </c>
      <c r="W629" s="114">
        <v>3</v>
      </c>
      <c r="X629" s="113"/>
      <c r="Y629" s="113"/>
      <c r="Z629" s="123"/>
      <c r="AA629" s="1"/>
    </row>
    <row r="630" spans="1:27" x14ac:dyDescent="0.25">
      <c r="A630" s="115" t="s">
        <v>4504</v>
      </c>
      <c r="B630" s="116" t="s">
        <v>5092</v>
      </c>
      <c r="C630" s="117" t="s">
        <v>5128</v>
      </c>
      <c r="D630" s="118" t="s">
        <v>2382</v>
      </c>
      <c r="E630" s="118" t="s">
        <v>1744</v>
      </c>
      <c r="F630" s="118">
        <v>8017</v>
      </c>
      <c r="G630" s="118"/>
      <c r="H630" s="119"/>
      <c r="I630" s="120" t="s">
        <v>5729</v>
      </c>
      <c r="J630" s="154" t="s">
        <v>5731</v>
      </c>
      <c r="K630" s="154" t="s">
        <v>5733</v>
      </c>
      <c r="L630" s="134" t="s">
        <v>2382</v>
      </c>
      <c r="M630" s="133">
        <v>4</v>
      </c>
      <c r="N630" s="134">
        <v>0</v>
      </c>
      <c r="O630" s="134">
        <v>0</v>
      </c>
      <c r="P630" s="134">
        <v>4</v>
      </c>
      <c r="Q630" s="134">
        <v>0</v>
      </c>
      <c r="R630" s="121" t="s">
        <v>83</v>
      </c>
      <c r="S630" s="181" t="s">
        <v>5288</v>
      </c>
      <c r="T630" s="125">
        <v>37</v>
      </c>
      <c r="U630" s="174"/>
      <c r="V630" s="123">
        <v>1</v>
      </c>
      <c r="W630" s="114">
        <v>3</v>
      </c>
      <c r="X630" s="113"/>
      <c r="Y630" s="113"/>
      <c r="Z630" s="123"/>
      <c r="AA630" s="1"/>
    </row>
    <row r="631" spans="1:27" ht="15.75" x14ac:dyDescent="0.25">
      <c r="A631" s="105" t="s">
        <v>4501</v>
      </c>
      <c r="B631" s="159" t="s">
        <v>5113</v>
      </c>
      <c r="C631" s="107" t="s">
        <v>5128</v>
      </c>
      <c r="D631" s="107" t="s">
        <v>4510</v>
      </c>
      <c r="E631" s="107" t="s">
        <v>4488</v>
      </c>
      <c r="F631" s="107" t="s">
        <v>4488</v>
      </c>
      <c r="G631" s="107" t="s">
        <v>2427</v>
      </c>
      <c r="H631" s="111"/>
      <c r="I631" s="108" t="s">
        <v>5113</v>
      </c>
      <c r="J631" s="106"/>
      <c r="K631" s="106"/>
      <c r="L631" s="109" t="s">
        <v>2</v>
      </c>
      <c r="M631" s="142"/>
      <c r="N631" s="106"/>
      <c r="O631" s="106"/>
      <c r="P631" s="106"/>
      <c r="Q631" s="107"/>
      <c r="R631" s="106"/>
      <c r="S631" s="106"/>
      <c r="T631" s="114"/>
      <c r="U631" s="113" t="s">
        <v>2423</v>
      </c>
      <c r="V631" s="114"/>
      <c r="W631" s="114">
        <v>3</v>
      </c>
      <c r="X631" s="113">
        <f>COUNTIF($B$6:B631,B631)</f>
        <v>1</v>
      </c>
      <c r="Y631" s="113"/>
      <c r="Z631" s="114" t="b">
        <f>I631=B631</f>
        <v>1</v>
      </c>
      <c r="AA631" s="1"/>
    </row>
    <row r="632" spans="1:27" x14ac:dyDescent="0.25">
      <c r="A632" s="115" t="s">
        <v>4501</v>
      </c>
      <c r="B632" s="116" t="s">
        <v>5113</v>
      </c>
      <c r="C632" s="118" t="s">
        <v>5128</v>
      </c>
      <c r="D632" s="118" t="s">
        <v>11</v>
      </c>
      <c r="E632" s="118" t="s">
        <v>4399</v>
      </c>
      <c r="F632" s="118">
        <v>5000</v>
      </c>
      <c r="G632" s="125" t="s">
        <v>5562</v>
      </c>
      <c r="H632" s="131"/>
      <c r="I632" s="154" t="s">
        <v>4431</v>
      </c>
      <c r="J632" s="154" t="s">
        <v>11</v>
      </c>
      <c r="K632" s="124"/>
      <c r="L632" s="160" t="s">
        <v>2422</v>
      </c>
      <c r="M632" s="161">
        <v>0</v>
      </c>
      <c r="N632" s="160">
        <v>1</v>
      </c>
      <c r="O632" s="161">
        <v>0</v>
      </c>
      <c r="P632" s="124">
        <v>1</v>
      </c>
      <c r="Q632" s="134">
        <v>60</v>
      </c>
      <c r="R632" s="149"/>
      <c r="S632" s="149"/>
      <c r="T632" s="132"/>
      <c r="U632" s="174"/>
      <c r="V632" s="123">
        <v>1</v>
      </c>
      <c r="W632" s="114">
        <v>3</v>
      </c>
      <c r="X632" s="113">
        <f>COUNTIF($B$6:B632,B632)</f>
        <v>2</v>
      </c>
      <c r="Y632" s="113"/>
      <c r="Z632" s="124"/>
      <c r="AA632" s="1"/>
    </row>
    <row r="633" spans="1:27" x14ac:dyDescent="0.25">
      <c r="A633" s="115" t="s">
        <v>4501</v>
      </c>
      <c r="B633" s="116" t="s">
        <v>5113</v>
      </c>
      <c r="C633" s="118" t="s">
        <v>5128</v>
      </c>
      <c r="D633" s="118" t="s">
        <v>2415</v>
      </c>
      <c r="E633" s="118" t="s">
        <v>4399</v>
      </c>
      <c r="F633" s="118">
        <v>5001</v>
      </c>
      <c r="G633" s="125" t="s">
        <v>5563</v>
      </c>
      <c r="H633" s="131"/>
      <c r="I633" s="154" t="s">
        <v>4432</v>
      </c>
      <c r="J633" s="154" t="s">
        <v>13</v>
      </c>
      <c r="K633" s="124"/>
      <c r="L633" s="160" t="s">
        <v>2422</v>
      </c>
      <c r="M633" s="161">
        <v>0</v>
      </c>
      <c r="N633" s="160">
        <v>2</v>
      </c>
      <c r="O633" s="161">
        <v>0</v>
      </c>
      <c r="P633" s="124">
        <v>2</v>
      </c>
      <c r="Q633" s="160">
        <v>7.5</v>
      </c>
      <c r="R633" s="149"/>
      <c r="S633" s="149"/>
      <c r="T633" s="132"/>
      <c r="U633" s="174"/>
      <c r="V633" s="123">
        <v>1</v>
      </c>
      <c r="W633" s="114">
        <v>3</v>
      </c>
      <c r="X633" s="113">
        <f>COUNTIF($B$6:B633,B633)</f>
        <v>3</v>
      </c>
      <c r="Y633" s="113"/>
      <c r="Z633" s="124"/>
      <c r="AA633" s="1"/>
    </row>
    <row r="634" spans="1:27" x14ac:dyDescent="0.25">
      <c r="A634" s="115" t="s">
        <v>4501</v>
      </c>
      <c r="B634" s="116" t="s">
        <v>5113</v>
      </c>
      <c r="C634" s="118" t="s">
        <v>5128</v>
      </c>
      <c r="D634" s="118" t="s">
        <v>2416</v>
      </c>
      <c r="E634" s="118" t="s">
        <v>4399</v>
      </c>
      <c r="F634" s="118">
        <v>5050</v>
      </c>
      <c r="G634" s="118" t="s">
        <v>16</v>
      </c>
      <c r="H634" s="131"/>
      <c r="I634" s="154" t="s">
        <v>4433</v>
      </c>
      <c r="J634" s="154" t="s">
        <v>371</v>
      </c>
      <c r="K634" s="124"/>
      <c r="L634" s="160" t="s">
        <v>2420</v>
      </c>
      <c r="M634" s="160">
        <v>3</v>
      </c>
      <c r="N634" s="161">
        <v>0</v>
      </c>
      <c r="O634" s="160">
        <v>3</v>
      </c>
      <c r="P634" s="124">
        <v>3</v>
      </c>
      <c r="Q634" s="160">
        <v>7.5</v>
      </c>
      <c r="R634" s="149"/>
      <c r="S634" s="149"/>
      <c r="T634" s="132"/>
      <c r="U634" s="174"/>
      <c r="V634" s="123">
        <v>1</v>
      </c>
      <c r="W634" s="114">
        <v>3</v>
      </c>
      <c r="X634" s="113">
        <f>COUNTIF($B$6:B634,B634)</f>
        <v>4</v>
      </c>
      <c r="Y634" s="118" t="s">
        <v>228</v>
      </c>
      <c r="Z634" s="124"/>
      <c r="AA634" s="1"/>
    </row>
    <row r="635" spans="1:27" x14ac:dyDescent="0.25">
      <c r="A635" s="115" t="s">
        <v>4501</v>
      </c>
      <c r="B635" s="116" t="s">
        <v>5113</v>
      </c>
      <c r="C635" s="118" t="s">
        <v>5128</v>
      </c>
      <c r="D635" s="118" t="s">
        <v>2416</v>
      </c>
      <c r="E635" s="118" t="s">
        <v>4399</v>
      </c>
      <c r="F635" s="118">
        <v>5051</v>
      </c>
      <c r="G635" s="118" t="s">
        <v>19</v>
      </c>
      <c r="H635" s="131"/>
      <c r="I635" s="154" t="s">
        <v>4434</v>
      </c>
      <c r="J635" s="154" t="s">
        <v>4400</v>
      </c>
      <c r="K635" s="124"/>
      <c r="L635" s="160" t="s">
        <v>2420</v>
      </c>
      <c r="M635" s="160">
        <v>3</v>
      </c>
      <c r="N635" s="161">
        <v>0</v>
      </c>
      <c r="O635" s="160">
        <v>3</v>
      </c>
      <c r="P635" s="124">
        <v>3</v>
      </c>
      <c r="Q635" s="160">
        <v>7.5</v>
      </c>
      <c r="R635" s="149"/>
      <c r="S635" s="149"/>
      <c r="T635" s="132"/>
      <c r="U635" s="174"/>
      <c r="V635" s="123">
        <v>1</v>
      </c>
      <c r="W635" s="114">
        <v>3</v>
      </c>
      <c r="X635" s="113">
        <f>COUNTIF($B$6:B635,B635)</f>
        <v>5</v>
      </c>
      <c r="Y635" s="113"/>
      <c r="Z635" s="124"/>
      <c r="AA635" s="1"/>
    </row>
    <row r="636" spans="1:27" x14ac:dyDescent="0.25">
      <c r="A636" s="115" t="s">
        <v>4501</v>
      </c>
      <c r="B636" s="116" t="s">
        <v>5113</v>
      </c>
      <c r="C636" s="118" t="s">
        <v>5128</v>
      </c>
      <c r="D636" s="118" t="s">
        <v>2416</v>
      </c>
      <c r="E636" s="118" t="s">
        <v>4399</v>
      </c>
      <c r="F636" s="118">
        <v>5100</v>
      </c>
      <c r="G636" s="118"/>
      <c r="H636" s="131"/>
      <c r="I636" s="154" t="s">
        <v>4435</v>
      </c>
      <c r="J636" s="154" t="s">
        <v>4401</v>
      </c>
      <c r="K636" s="124"/>
      <c r="L636" s="160" t="s">
        <v>2421</v>
      </c>
      <c r="M636" s="160">
        <v>3</v>
      </c>
      <c r="N636" s="161">
        <v>0</v>
      </c>
      <c r="O636" s="160">
        <v>3</v>
      </c>
      <c r="P636" s="124">
        <v>3</v>
      </c>
      <c r="Q636" s="160">
        <v>7.5</v>
      </c>
      <c r="R636" s="149"/>
      <c r="S636" s="149"/>
      <c r="T636" s="132"/>
      <c r="U636" s="174"/>
      <c r="V636" s="123">
        <v>1</v>
      </c>
      <c r="W636" s="114">
        <v>3</v>
      </c>
      <c r="X636" s="113">
        <f>COUNTIF($B$6:B636,B636)</f>
        <v>6</v>
      </c>
      <c r="Y636" s="113"/>
      <c r="Z636" s="124"/>
      <c r="AA636" s="1"/>
    </row>
    <row r="637" spans="1:27" x14ac:dyDescent="0.25">
      <c r="A637" s="115" t="s">
        <v>4501</v>
      </c>
      <c r="B637" s="116" t="s">
        <v>5113</v>
      </c>
      <c r="C637" s="118" t="s">
        <v>5128</v>
      </c>
      <c r="D637" s="118" t="s">
        <v>2416</v>
      </c>
      <c r="E637" s="118" t="s">
        <v>4399</v>
      </c>
      <c r="F637" s="118">
        <v>5101</v>
      </c>
      <c r="G637" s="118"/>
      <c r="H637" s="131"/>
      <c r="I637" s="154" t="s">
        <v>4436</v>
      </c>
      <c r="J637" s="154" t="s">
        <v>4402</v>
      </c>
      <c r="K637" s="124"/>
      <c r="L637" s="160" t="s">
        <v>2421</v>
      </c>
      <c r="M637" s="160">
        <v>3</v>
      </c>
      <c r="N637" s="161">
        <v>0</v>
      </c>
      <c r="O637" s="160">
        <v>3</v>
      </c>
      <c r="P637" s="124">
        <v>3</v>
      </c>
      <c r="Q637" s="160">
        <v>7.5</v>
      </c>
      <c r="R637" s="149"/>
      <c r="S637" s="149"/>
      <c r="T637" s="132"/>
      <c r="U637" s="174"/>
      <c r="V637" s="123">
        <v>1</v>
      </c>
      <c r="W637" s="114">
        <v>3</v>
      </c>
      <c r="X637" s="113">
        <f>COUNTIF($B$6:B637,B637)</f>
        <v>7</v>
      </c>
      <c r="Y637" s="113"/>
      <c r="Z637" s="124"/>
      <c r="AA637" s="1"/>
    </row>
    <row r="638" spans="1:27" x14ac:dyDescent="0.25">
      <c r="A638" s="115" t="s">
        <v>4501</v>
      </c>
      <c r="B638" s="116" t="s">
        <v>5113</v>
      </c>
      <c r="C638" s="118" t="s">
        <v>5128</v>
      </c>
      <c r="D638" s="118" t="s">
        <v>2416</v>
      </c>
      <c r="E638" s="118" t="s">
        <v>4399</v>
      </c>
      <c r="F638" s="118">
        <v>5102</v>
      </c>
      <c r="G638" s="118"/>
      <c r="H638" s="131"/>
      <c r="I638" s="154" t="s">
        <v>4437</v>
      </c>
      <c r="J638" s="154" t="s">
        <v>4403</v>
      </c>
      <c r="K638" s="124"/>
      <c r="L638" s="160" t="s">
        <v>2421</v>
      </c>
      <c r="M638" s="160">
        <v>3</v>
      </c>
      <c r="N638" s="161">
        <v>0</v>
      </c>
      <c r="O638" s="160">
        <v>3</v>
      </c>
      <c r="P638" s="124">
        <v>3</v>
      </c>
      <c r="Q638" s="160">
        <v>7.5</v>
      </c>
      <c r="R638" s="149"/>
      <c r="S638" s="149"/>
      <c r="T638" s="132"/>
      <c r="U638" s="174"/>
      <c r="V638" s="123">
        <v>1</v>
      </c>
      <c r="W638" s="114">
        <v>3</v>
      </c>
      <c r="X638" s="113">
        <f>COUNTIF($B$6:B638,B638)</f>
        <v>8</v>
      </c>
      <c r="Y638" s="113"/>
      <c r="Z638" s="124"/>
      <c r="AA638" s="1"/>
    </row>
    <row r="639" spans="1:27" x14ac:dyDescent="0.25">
      <c r="A639" s="115" t="s">
        <v>4501</v>
      </c>
      <c r="B639" s="116" t="s">
        <v>5113</v>
      </c>
      <c r="C639" s="118" t="s">
        <v>5128</v>
      </c>
      <c r="D639" s="118" t="s">
        <v>2416</v>
      </c>
      <c r="E639" s="118" t="s">
        <v>4399</v>
      </c>
      <c r="F639" s="118">
        <v>5103</v>
      </c>
      <c r="G639" s="118"/>
      <c r="H639" s="131"/>
      <c r="I639" s="154" t="s">
        <v>4438</v>
      </c>
      <c r="J639" s="154" t="s">
        <v>4404</v>
      </c>
      <c r="K639" s="124"/>
      <c r="L639" s="160" t="s">
        <v>2421</v>
      </c>
      <c r="M639" s="160">
        <v>3</v>
      </c>
      <c r="N639" s="161">
        <v>0</v>
      </c>
      <c r="O639" s="160">
        <v>3</v>
      </c>
      <c r="P639" s="124">
        <v>3</v>
      </c>
      <c r="Q639" s="160">
        <v>7.5</v>
      </c>
      <c r="R639" s="149"/>
      <c r="S639" s="149"/>
      <c r="T639" s="132"/>
      <c r="U639" s="174"/>
      <c r="V639" s="123">
        <v>1</v>
      </c>
      <c r="W639" s="114">
        <v>3</v>
      </c>
      <c r="X639" s="113">
        <f>COUNTIF($B$6:B639,B639)</f>
        <v>9</v>
      </c>
      <c r="Y639" s="113"/>
      <c r="Z639" s="124"/>
      <c r="AA639" s="1"/>
    </row>
    <row r="640" spans="1:27" x14ac:dyDescent="0.25">
      <c r="A640" s="115" t="s">
        <v>4501</v>
      </c>
      <c r="B640" s="116" t="s">
        <v>5113</v>
      </c>
      <c r="C640" s="118" t="s">
        <v>5128</v>
      </c>
      <c r="D640" s="118" t="s">
        <v>2416</v>
      </c>
      <c r="E640" s="118" t="s">
        <v>4399</v>
      </c>
      <c r="F640" s="118">
        <v>5104</v>
      </c>
      <c r="G640" s="118"/>
      <c r="H640" s="131"/>
      <c r="I640" s="154" t="s">
        <v>4439</v>
      </c>
      <c r="J640" s="154" t="s">
        <v>4405</v>
      </c>
      <c r="K640" s="124"/>
      <c r="L640" s="160" t="s">
        <v>2421</v>
      </c>
      <c r="M640" s="160">
        <v>3</v>
      </c>
      <c r="N640" s="161">
        <v>0</v>
      </c>
      <c r="O640" s="160">
        <v>3</v>
      </c>
      <c r="P640" s="124">
        <v>3</v>
      </c>
      <c r="Q640" s="160">
        <v>7.5</v>
      </c>
      <c r="R640" s="149"/>
      <c r="S640" s="149"/>
      <c r="T640" s="132"/>
      <c r="U640" s="174"/>
      <c r="V640" s="123">
        <v>1</v>
      </c>
      <c r="W640" s="114">
        <v>3</v>
      </c>
      <c r="X640" s="113">
        <f>COUNTIF($B$6:B640,B640)</f>
        <v>10</v>
      </c>
      <c r="Y640" s="113"/>
      <c r="Z640" s="124"/>
      <c r="AA640" s="1"/>
    </row>
    <row r="641" spans="1:27" x14ac:dyDescent="0.25">
      <c r="A641" s="115" t="s">
        <v>4501</v>
      </c>
      <c r="B641" s="116" t="s">
        <v>5113</v>
      </c>
      <c r="C641" s="118" t="s">
        <v>5128</v>
      </c>
      <c r="D641" s="118" t="s">
        <v>2416</v>
      </c>
      <c r="E641" s="118" t="s">
        <v>4399</v>
      </c>
      <c r="F641" s="118">
        <v>5105</v>
      </c>
      <c r="G641" s="118"/>
      <c r="H641" s="131"/>
      <c r="I641" s="154" t="s">
        <v>4440</v>
      </c>
      <c r="J641" s="154" t="s">
        <v>4406</v>
      </c>
      <c r="K641" s="124"/>
      <c r="L641" s="160" t="s">
        <v>2421</v>
      </c>
      <c r="M641" s="160">
        <v>3</v>
      </c>
      <c r="N641" s="161">
        <v>0</v>
      </c>
      <c r="O641" s="160">
        <v>3</v>
      </c>
      <c r="P641" s="124">
        <v>3</v>
      </c>
      <c r="Q641" s="160">
        <v>7.5</v>
      </c>
      <c r="R641" s="149"/>
      <c r="S641" s="149"/>
      <c r="T641" s="132"/>
      <c r="U641" s="174"/>
      <c r="V641" s="123">
        <v>1</v>
      </c>
      <c r="W641" s="114">
        <v>3</v>
      </c>
      <c r="X641" s="113">
        <f>COUNTIF($B$6:B641,B641)</f>
        <v>11</v>
      </c>
      <c r="Y641" s="113"/>
      <c r="Z641" s="124"/>
      <c r="AA641" s="1"/>
    </row>
    <row r="642" spans="1:27" x14ac:dyDescent="0.25">
      <c r="A642" s="115" t="s">
        <v>4501</v>
      </c>
      <c r="B642" s="116" t="s">
        <v>5113</v>
      </c>
      <c r="C642" s="118" t="s">
        <v>5128</v>
      </c>
      <c r="D642" s="118" t="s">
        <v>2416</v>
      </c>
      <c r="E642" s="118" t="s">
        <v>4399</v>
      </c>
      <c r="F642" s="118">
        <v>5106</v>
      </c>
      <c r="G642" s="118"/>
      <c r="H642" s="131"/>
      <c r="I642" s="154" t="s">
        <v>4441</v>
      </c>
      <c r="J642" s="154" t="s">
        <v>4407</v>
      </c>
      <c r="K642" s="124"/>
      <c r="L642" s="160" t="s">
        <v>2421</v>
      </c>
      <c r="M642" s="160">
        <v>3</v>
      </c>
      <c r="N642" s="161">
        <v>0</v>
      </c>
      <c r="O642" s="160">
        <v>3</v>
      </c>
      <c r="P642" s="124">
        <v>3</v>
      </c>
      <c r="Q642" s="160">
        <v>7.5</v>
      </c>
      <c r="R642" s="149"/>
      <c r="S642" s="149"/>
      <c r="T642" s="132"/>
      <c r="U642" s="174"/>
      <c r="V642" s="123">
        <v>1</v>
      </c>
      <c r="W642" s="114">
        <v>3</v>
      </c>
      <c r="X642" s="113">
        <f>COUNTIF($B$6:B642,B642)</f>
        <v>12</v>
      </c>
      <c r="Y642" s="113"/>
      <c r="Z642" s="124"/>
      <c r="AA642" s="1"/>
    </row>
    <row r="643" spans="1:27" x14ac:dyDescent="0.25">
      <c r="A643" s="115" t="s">
        <v>4501</v>
      </c>
      <c r="B643" s="116" t="s">
        <v>5113</v>
      </c>
      <c r="C643" s="118" t="s">
        <v>5128</v>
      </c>
      <c r="D643" s="118" t="s">
        <v>2416</v>
      </c>
      <c r="E643" s="118" t="s">
        <v>4399</v>
      </c>
      <c r="F643" s="118">
        <v>5107</v>
      </c>
      <c r="G643" s="118"/>
      <c r="H643" s="131"/>
      <c r="I643" s="154" t="s">
        <v>4442</v>
      </c>
      <c r="J643" s="154" t="s">
        <v>4408</v>
      </c>
      <c r="K643" s="124"/>
      <c r="L643" s="160" t="s">
        <v>2421</v>
      </c>
      <c r="M643" s="160">
        <v>3</v>
      </c>
      <c r="N643" s="161">
        <v>0</v>
      </c>
      <c r="O643" s="160">
        <v>3</v>
      </c>
      <c r="P643" s="124">
        <v>3</v>
      </c>
      <c r="Q643" s="160">
        <v>7.5</v>
      </c>
      <c r="R643" s="149"/>
      <c r="S643" s="149"/>
      <c r="T643" s="132"/>
      <c r="U643" s="174"/>
      <c r="V643" s="123">
        <v>1</v>
      </c>
      <c r="W643" s="114">
        <v>3</v>
      </c>
      <c r="X643" s="113">
        <f>COUNTIF($B$6:B643,B643)</f>
        <v>13</v>
      </c>
      <c r="Y643" s="113"/>
      <c r="Z643" s="124"/>
      <c r="AA643" s="1"/>
    </row>
    <row r="644" spans="1:27" x14ac:dyDescent="0.25">
      <c r="A644" s="115" t="s">
        <v>4501</v>
      </c>
      <c r="B644" s="116" t="s">
        <v>5113</v>
      </c>
      <c r="C644" s="118" t="s">
        <v>5128</v>
      </c>
      <c r="D644" s="118" t="s">
        <v>2416</v>
      </c>
      <c r="E644" s="118" t="s">
        <v>4399</v>
      </c>
      <c r="F644" s="118">
        <v>5108</v>
      </c>
      <c r="G644" s="118"/>
      <c r="H644" s="131"/>
      <c r="I644" s="154" t="s">
        <v>4443</v>
      </c>
      <c r="J644" s="154" t="s">
        <v>4409</v>
      </c>
      <c r="K644" s="124"/>
      <c r="L644" s="160" t="s">
        <v>2421</v>
      </c>
      <c r="M644" s="160">
        <v>3</v>
      </c>
      <c r="N644" s="161">
        <v>0</v>
      </c>
      <c r="O644" s="160">
        <v>3</v>
      </c>
      <c r="P644" s="124">
        <v>3</v>
      </c>
      <c r="Q644" s="160">
        <v>7.5</v>
      </c>
      <c r="R644" s="149"/>
      <c r="S644" s="149"/>
      <c r="T644" s="132"/>
      <c r="U644" s="174"/>
      <c r="V644" s="123">
        <v>1</v>
      </c>
      <c r="W644" s="114">
        <v>3</v>
      </c>
      <c r="X644" s="113">
        <f>COUNTIF($B$6:B644,B644)</f>
        <v>14</v>
      </c>
      <c r="Y644" s="113"/>
      <c r="Z644" s="124"/>
      <c r="AA644" s="1"/>
    </row>
    <row r="645" spans="1:27" x14ac:dyDescent="0.25">
      <c r="A645" s="115" t="s">
        <v>4501</v>
      </c>
      <c r="B645" s="116" t="s">
        <v>5113</v>
      </c>
      <c r="C645" s="118" t="s">
        <v>5128</v>
      </c>
      <c r="D645" s="118" t="s">
        <v>2416</v>
      </c>
      <c r="E645" s="118" t="s">
        <v>4399</v>
      </c>
      <c r="F645" s="118">
        <v>5109</v>
      </c>
      <c r="G645" s="118"/>
      <c r="H645" s="131"/>
      <c r="I645" s="154" t="s">
        <v>4444</v>
      </c>
      <c r="J645" s="154" t="s">
        <v>4410</v>
      </c>
      <c r="K645" s="124"/>
      <c r="L645" s="160" t="s">
        <v>2421</v>
      </c>
      <c r="M645" s="160">
        <v>3</v>
      </c>
      <c r="N645" s="161">
        <v>0</v>
      </c>
      <c r="O645" s="160">
        <v>3</v>
      </c>
      <c r="P645" s="124">
        <v>3</v>
      </c>
      <c r="Q645" s="160">
        <v>7.5</v>
      </c>
      <c r="R645" s="149"/>
      <c r="S645" s="149"/>
      <c r="T645" s="132"/>
      <c r="U645" s="174"/>
      <c r="V645" s="123">
        <v>1</v>
      </c>
      <c r="W645" s="114">
        <v>3</v>
      </c>
      <c r="X645" s="113">
        <f>COUNTIF($B$6:B645,B645)</f>
        <v>15</v>
      </c>
      <c r="Y645" s="113"/>
      <c r="Z645" s="124"/>
      <c r="AA645" s="1"/>
    </row>
    <row r="646" spans="1:27" x14ac:dyDescent="0.25">
      <c r="A646" s="115" t="s">
        <v>4501</v>
      </c>
      <c r="B646" s="116" t="s">
        <v>5113</v>
      </c>
      <c r="C646" s="118" t="s">
        <v>5128</v>
      </c>
      <c r="D646" s="118" t="s">
        <v>2416</v>
      </c>
      <c r="E646" s="118" t="s">
        <v>4399</v>
      </c>
      <c r="F646" s="118">
        <v>5110</v>
      </c>
      <c r="G646" s="118"/>
      <c r="H646" s="131"/>
      <c r="I646" s="154" t="s">
        <v>4445</v>
      </c>
      <c r="J646" s="154" t="s">
        <v>4411</v>
      </c>
      <c r="K646" s="124"/>
      <c r="L646" s="160" t="s">
        <v>2421</v>
      </c>
      <c r="M646" s="160">
        <v>3</v>
      </c>
      <c r="N646" s="161">
        <v>0</v>
      </c>
      <c r="O646" s="160">
        <v>3</v>
      </c>
      <c r="P646" s="124">
        <v>3</v>
      </c>
      <c r="Q646" s="160">
        <v>7.5</v>
      </c>
      <c r="R646" s="149"/>
      <c r="S646" s="149"/>
      <c r="T646" s="132"/>
      <c r="U646" s="174"/>
      <c r="V646" s="123">
        <v>1</v>
      </c>
      <c r="W646" s="114">
        <v>3</v>
      </c>
      <c r="X646" s="113">
        <f>COUNTIF($B$6:B646,B646)</f>
        <v>16</v>
      </c>
      <c r="Y646" s="113"/>
      <c r="Z646" s="124"/>
      <c r="AA646" s="1"/>
    </row>
    <row r="647" spans="1:27" x14ac:dyDescent="0.25">
      <c r="A647" s="115" t="s">
        <v>4501</v>
      </c>
      <c r="B647" s="116" t="s">
        <v>5113</v>
      </c>
      <c r="C647" s="118" t="s">
        <v>5128</v>
      </c>
      <c r="D647" s="118" t="s">
        <v>2416</v>
      </c>
      <c r="E647" s="118" t="s">
        <v>4399</v>
      </c>
      <c r="F647" s="118">
        <v>5111</v>
      </c>
      <c r="G647" s="118"/>
      <c r="H647" s="131"/>
      <c r="I647" s="154" t="s">
        <v>4446</v>
      </c>
      <c r="J647" s="154" t="s">
        <v>4412</v>
      </c>
      <c r="K647" s="124"/>
      <c r="L647" s="160" t="s">
        <v>2421</v>
      </c>
      <c r="M647" s="160">
        <v>3</v>
      </c>
      <c r="N647" s="161">
        <v>0</v>
      </c>
      <c r="O647" s="160">
        <v>3</v>
      </c>
      <c r="P647" s="124">
        <v>3</v>
      </c>
      <c r="Q647" s="160">
        <v>7.5</v>
      </c>
      <c r="R647" s="149"/>
      <c r="S647" s="149"/>
      <c r="T647" s="132"/>
      <c r="U647" s="174"/>
      <c r="V647" s="123">
        <v>1</v>
      </c>
      <c r="W647" s="114">
        <v>3</v>
      </c>
      <c r="X647" s="113">
        <f>COUNTIF($B$6:B647,B647)</f>
        <v>17</v>
      </c>
      <c r="Y647" s="113"/>
      <c r="Z647" s="124"/>
      <c r="AA647" s="1"/>
    </row>
    <row r="648" spans="1:27" x14ac:dyDescent="0.25">
      <c r="A648" s="115" t="s">
        <v>4501</v>
      </c>
      <c r="B648" s="116" t="s">
        <v>5113</v>
      </c>
      <c r="C648" s="118" t="s">
        <v>5128</v>
      </c>
      <c r="D648" s="118" t="s">
        <v>2416</v>
      </c>
      <c r="E648" s="118" t="s">
        <v>4399</v>
      </c>
      <c r="F648" s="118">
        <v>5112</v>
      </c>
      <c r="G648" s="118"/>
      <c r="H648" s="131"/>
      <c r="I648" s="154" t="s">
        <v>4447</v>
      </c>
      <c r="J648" s="154" t="s">
        <v>4413</v>
      </c>
      <c r="K648" s="124"/>
      <c r="L648" s="160" t="s">
        <v>2421</v>
      </c>
      <c r="M648" s="160">
        <v>3</v>
      </c>
      <c r="N648" s="161">
        <v>0</v>
      </c>
      <c r="O648" s="160">
        <v>3</v>
      </c>
      <c r="P648" s="124">
        <v>3</v>
      </c>
      <c r="Q648" s="160">
        <v>7.5</v>
      </c>
      <c r="R648" s="149"/>
      <c r="S648" s="149"/>
      <c r="T648" s="132"/>
      <c r="U648" s="174"/>
      <c r="V648" s="123">
        <v>1</v>
      </c>
      <c r="W648" s="114">
        <v>3</v>
      </c>
      <c r="X648" s="113">
        <f>COUNTIF($B$6:B648,B648)</f>
        <v>18</v>
      </c>
      <c r="Y648" s="113"/>
      <c r="Z648" s="124"/>
      <c r="AA648" s="1"/>
    </row>
    <row r="649" spans="1:27" x14ac:dyDescent="0.25">
      <c r="A649" s="115" t="s">
        <v>4501</v>
      </c>
      <c r="B649" s="116" t="s">
        <v>5113</v>
      </c>
      <c r="C649" s="118" t="s">
        <v>5128</v>
      </c>
      <c r="D649" s="118" t="s">
        <v>2416</v>
      </c>
      <c r="E649" s="118" t="s">
        <v>4399</v>
      </c>
      <c r="F649" s="118">
        <v>5113</v>
      </c>
      <c r="G649" s="118"/>
      <c r="H649" s="131"/>
      <c r="I649" s="154" t="s">
        <v>4448</v>
      </c>
      <c r="J649" s="154" t="s">
        <v>4414</v>
      </c>
      <c r="K649" s="124"/>
      <c r="L649" s="160" t="s">
        <v>2421</v>
      </c>
      <c r="M649" s="160">
        <v>3</v>
      </c>
      <c r="N649" s="161">
        <v>0</v>
      </c>
      <c r="O649" s="160">
        <v>3</v>
      </c>
      <c r="P649" s="124">
        <v>3</v>
      </c>
      <c r="Q649" s="160">
        <v>7.5</v>
      </c>
      <c r="R649" s="149"/>
      <c r="S649" s="149"/>
      <c r="T649" s="132"/>
      <c r="U649" s="174"/>
      <c r="V649" s="123">
        <v>1</v>
      </c>
      <c r="W649" s="114">
        <v>3</v>
      </c>
      <c r="X649" s="113">
        <f>COUNTIF($B$6:B649,B649)</f>
        <v>19</v>
      </c>
      <c r="Y649" s="113"/>
      <c r="Z649" s="124"/>
      <c r="AA649" s="1"/>
    </row>
    <row r="650" spans="1:27" x14ac:dyDescent="0.25">
      <c r="A650" s="115" t="s">
        <v>4501</v>
      </c>
      <c r="B650" s="116" t="s">
        <v>5113</v>
      </c>
      <c r="C650" s="118" t="s">
        <v>5128</v>
      </c>
      <c r="D650" s="118" t="s">
        <v>2416</v>
      </c>
      <c r="E650" s="118" t="s">
        <v>4399</v>
      </c>
      <c r="F650" s="118">
        <v>5114</v>
      </c>
      <c r="G650" s="118"/>
      <c r="H650" s="131"/>
      <c r="I650" s="154" t="s">
        <v>4449</v>
      </c>
      <c r="J650" s="154" t="s">
        <v>4415</v>
      </c>
      <c r="K650" s="124"/>
      <c r="L650" s="160" t="s">
        <v>2421</v>
      </c>
      <c r="M650" s="160">
        <v>3</v>
      </c>
      <c r="N650" s="161">
        <v>0</v>
      </c>
      <c r="O650" s="160">
        <v>3</v>
      </c>
      <c r="P650" s="124">
        <v>3</v>
      </c>
      <c r="Q650" s="160">
        <v>7.5</v>
      </c>
      <c r="R650" s="149"/>
      <c r="S650" s="149"/>
      <c r="T650" s="132"/>
      <c r="U650" s="174"/>
      <c r="V650" s="123">
        <v>1</v>
      </c>
      <c r="W650" s="114">
        <v>3</v>
      </c>
      <c r="X650" s="113">
        <f>COUNTIF($B$6:B650,B650)</f>
        <v>20</v>
      </c>
      <c r="Y650" s="113"/>
      <c r="Z650" s="124"/>
      <c r="AA650" s="1"/>
    </row>
    <row r="651" spans="1:27" x14ac:dyDescent="0.25">
      <c r="A651" s="115" t="s">
        <v>4501</v>
      </c>
      <c r="B651" s="116" t="s">
        <v>5113</v>
      </c>
      <c r="C651" s="118" t="s">
        <v>5128</v>
      </c>
      <c r="D651" s="118" t="s">
        <v>2416</v>
      </c>
      <c r="E651" s="118" t="s">
        <v>4399</v>
      </c>
      <c r="F651" s="118">
        <v>5115</v>
      </c>
      <c r="G651" s="118"/>
      <c r="H651" s="131"/>
      <c r="I651" s="154" t="s">
        <v>4450</v>
      </c>
      <c r="J651" s="154" t="s">
        <v>4416</v>
      </c>
      <c r="K651" s="124"/>
      <c r="L651" s="160" t="s">
        <v>2421</v>
      </c>
      <c r="M651" s="160">
        <v>3</v>
      </c>
      <c r="N651" s="161">
        <v>0</v>
      </c>
      <c r="O651" s="160">
        <v>3</v>
      </c>
      <c r="P651" s="124">
        <v>3</v>
      </c>
      <c r="Q651" s="160">
        <v>7.5</v>
      </c>
      <c r="R651" s="149"/>
      <c r="S651" s="149"/>
      <c r="T651" s="132"/>
      <c r="U651" s="174"/>
      <c r="V651" s="123">
        <v>1</v>
      </c>
      <c r="W651" s="114">
        <v>3</v>
      </c>
      <c r="X651" s="113">
        <f>COUNTIF($B$6:B651,B651)</f>
        <v>21</v>
      </c>
      <c r="Y651" s="113"/>
      <c r="Z651" s="124"/>
      <c r="AA651" s="1"/>
    </row>
    <row r="652" spans="1:27" x14ac:dyDescent="0.25">
      <c r="A652" s="115" t="s">
        <v>4501</v>
      </c>
      <c r="B652" s="116" t="s">
        <v>5113</v>
      </c>
      <c r="C652" s="118" t="s">
        <v>5128</v>
      </c>
      <c r="D652" s="118" t="s">
        <v>2416</v>
      </c>
      <c r="E652" s="118" t="s">
        <v>4399</v>
      </c>
      <c r="F652" s="118">
        <v>5116</v>
      </c>
      <c r="G652" s="118"/>
      <c r="H652" s="131"/>
      <c r="I652" s="154" t="s">
        <v>4451</v>
      </c>
      <c r="J652" s="154" t="s">
        <v>4417</v>
      </c>
      <c r="K652" s="124"/>
      <c r="L652" s="160" t="s">
        <v>2421</v>
      </c>
      <c r="M652" s="160">
        <v>3</v>
      </c>
      <c r="N652" s="161">
        <v>0</v>
      </c>
      <c r="O652" s="160">
        <v>3</v>
      </c>
      <c r="P652" s="124">
        <v>3</v>
      </c>
      <c r="Q652" s="160">
        <v>7.5</v>
      </c>
      <c r="R652" s="149"/>
      <c r="S652" s="149"/>
      <c r="T652" s="132"/>
      <c r="U652" s="174"/>
      <c r="V652" s="123">
        <v>1</v>
      </c>
      <c r="W652" s="114">
        <v>3</v>
      </c>
      <c r="X652" s="113">
        <f>COUNTIF($B$6:B652,B652)</f>
        <v>22</v>
      </c>
      <c r="Y652" s="113"/>
      <c r="Z652" s="124"/>
      <c r="AA652" s="1"/>
    </row>
    <row r="653" spans="1:27" x14ac:dyDescent="0.25">
      <c r="A653" s="115" t="s">
        <v>4501</v>
      </c>
      <c r="B653" s="116" t="s">
        <v>5113</v>
      </c>
      <c r="C653" s="118" t="s">
        <v>5128</v>
      </c>
      <c r="D653" s="118" t="s">
        <v>2416</v>
      </c>
      <c r="E653" s="118" t="s">
        <v>4399</v>
      </c>
      <c r="F653" s="118">
        <v>5117</v>
      </c>
      <c r="G653" s="118"/>
      <c r="H653" s="131"/>
      <c r="I653" s="154" t="s">
        <v>4452</v>
      </c>
      <c r="J653" s="154" t="s">
        <v>4418</v>
      </c>
      <c r="K653" s="124"/>
      <c r="L653" s="160" t="s">
        <v>2421</v>
      </c>
      <c r="M653" s="160">
        <v>3</v>
      </c>
      <c r="N653" s="161">
        <v>0</v>
      </c>
      <c r="O653" s="160">
        <v>3</v>
      </c>
      <c r="P653" s="124">
        <v>3</v>
      </c>
      <c r="Q653" s="160">
        <v>7.5</v>
      </c>
      <c r="R653" s="149"/>
      <c r="S653" s="149"/>
      <c r="T653" s="132"/>
      <c r="U653" s="174"/>
      <c r="V653" s="123">
        <v>1</v>
      </c>
      <c r="W653" s="114">
        <v>3</v>
      </c>
      <c r="X653" s="113">
        <f>COUNTIF($B$6:B653,B653)</f>
        <v>23</v>
      </c>
      <c r="Y653" s="113"/>
      <c r="Z653" s="124"/>
      <c r="AA653" s="1"/>
    </row>
    <row r="654" spans="1:27" x14ac:dyDescent="0.25">
      <c r="A654" s="115" t="s">
        <v>4501</v>
      </c>
      <c r="B654" s="116" t="s">
        <v>5113</v>
      </c>
      <c r="C654" s="118" t="s">
        <v>5128</v>
      </c>
      <c r="D654" s="118" t="s">
        <v>2416</v>
      </c>
      <c r="E654" s="118" t="s">
        <v>4399</v>
      </c>
      <c r="F654" s="118">
        <v>5118</v>
      </c>
      <c r="G654" s="118"/>
      <c r="H654" s="131"/>
      <c r="I654" s="154" t="s">
        <v>4453</v>
      </c>
      <c r="J654" s="154" t="s">
        <v>4419</v>
      </c>
      <c r="K654" s="124"/>
      <c r="L654" s="160" t="s">
        <v>2421</v>
      </c>
      <c r="M654" s="160">
        <v>3</v>
      </c>
      <c r="N654" s="161">
        <v>0</v>
      </c>
      <c r="O654" s="160">
        <v>3</v>
      </c>
      <c r="P654" s="124">
        <v>3</v>
      </c>
      <c r="Q654" s="160">
        <v>7.5</v>
      </c>
      <c r="R654" s="149"/>
      <c r="S654" s="149"/>
      <c r="T654" s="132"/>
      <c r="U654" s="174"/>
      <c r="V654" s="123">
        <v>1</v>
      </c>
      <c r="W654" s="114">
        <v>3</v>
      </c>
      <c r="X654" s="113">
        <f>COUNTIF($B$6:B654,B654)</f>
        <v>24</v>
      </c>
      <c r="Y654" s="113"/>
      <c r="Z654" s="124"/>
      <c r="AA654" s="1"/>
    </row>
    <row r="655" spans="1:27" x14ac:dyDescent="0.25">
      <c r="A655" s="115" t="s">
        <v>4501</v>
      </c>
      <c r="B655" s="116" t="s">
        <v>5113</v>
      </c>
      <c r="C655" s="118" t="s">
        <v>5128</v>
      </c>
      <c r="D655" s="118" t="s">
        <v>2416</v>
      </c>
      <c r="E655" s="118" t="s">
        <v>4399</v>
      </c>
      <c r="F655" s="118">
        <v>5119</v>
      </c>
      <c r="G655" s="118"/>
      <c r="H655" s="131"/>
      <c r="I655" s="154" t="s">
        <v>4454</v>
      </c>
      <c r="J655" s="154" t="s">
        <v>4420</v>
      </c>
      <c r="K655" s="124"/>
      <c r="L655" s="160" t="s">
        <v>2421</v>
      </c>
      <c r="M655" s="160">
        <v>3</v>
      </c>
      <c r="N655" s="161">
        <v>0</v>
      </c>
      <c r="O655" s="160">
        <v>3</v>
      </c>
      <c r="P655" s="124">
        <v>3</v>
      </c>
      <c r="Q655" s="160">
        <v>7.5</v>
      </c>
      <c r="R655" s="149"/>
      <c r="S655" s="149"/>
      <c r="T655" s="132"/>
      <c r="U655" s="174"/>
      <c r="V655" s="123">
        <v>1</v>
      </c>
      <c r="W655" s="114">
        <v>3</v>
      </c>
      <c r="X655" s="113">
        <f>COUNTIF($B$6:B655,B655)</f>
        <v>25</v>
      </c>
      <c r="Y655" s="113"/>
      <c r="Z655" s="124"/>
      <c r="AA655" s="1"/>
    </row>
    <row r="656" spans="1:27" x14ac:dyDescent="0.25">
      <c r="A656" s="115" t="s">
        <v>4501</v>
      </c>
      <c r="B656" s="116" t="s">
        <v>5113</v>
      </c>
      <c r="C656" s="118" t="s">
        <v>5128</v>
      </c>
      <c r="D656" s="118" t="s">
        <v>2416</v>
      </c>
      <c r="E656" s="118" t="s">
        <v>4399</v>
      </c>
      <c r="F656" s="118">
        <v>5120</v>
      </c>
      <c r="G656" s="118"/>
      <c r="H656" s="131"/>
      <c r="I656" s="154" t="s">
        <v>4455</v>
      </c>
      <c r="J656" s="154" t="s">
        <v>4421</v>
      </c>
      <c r="K656" s="124"/>
      <c r="L656" s="160" t="s">
        <v>2421</v>
      </c>
      <c r="M656" s="160">
        <v>3</v>
      </c>
      <c r="N656" s="161">
        <v>0</v>
      </c>
      <c r="O656" s="160">
        <v>3</v>
      </c>
      <c r="P656" s="124">
        <v>3</v>
      </c>
      <c r="Q656" s="160">
        <v>7.5</v>
      </c>
      <c r="R656" s="149"/>
      <c r="S656" s="149"/>
      <c r="T656" s="132"/>
      <c r="U656" s="174"/>
      <c r="V656" s="123">
        <v>1</v>
      </c>
      <c r="W656" s="114">
        <v>3</v>
      </c>
      <c r="X656" s="113">
        <f>COUNTIF($B$6:B656,B656)</f>
        <v>26</v>
      </c>
      <c r="Y656" s="113"/>
      <c r="Z656" s="124"/>
      <c r="AA656" s="1"/>
    </row>
    <row r="657" spans="1:27" x14ac:dyDescent="0.25">
      <c r="A657" s="115" t="s">
        <v>4501</v>
      </c>
      <c r="B657" s="116" t="s">
        <v>5113</v>
      </c>
      <c r="C657" s="118" t="s">
        <v>5128</v>
      </c>
      <c r="D657" s="118" t="s">
        <v>2416</v>
      </c>
      <c r="E657" s="118" t="s">
        <v>4399</v>
      </c>
      <c r="F657" s="118">
        <v>5121</v>
      </c>
      <c r="G657" s="118"/>
      <c r="H657" s="131"/>
      <c r="I657" s="154" t="s">
        <v>4456</v>
      </c>
      <c r="J657" s="154" t="s">
        <v>4422</v>
      </c>
      <c r="K657" s="124"/>
      <c r="L657" s="160" t="s">
        <v>2421</v>
      </c>
      <c r="M657" s="160">
        <v>3</v>
      </c>
      <c r="N657" s="161">
        <v>0</v>
      </c>
      <c r="O657" s="160">
        <v>3</v>
      </c>
      <c r="P657" s="124">
        <v>3</v>
      </c>
      <c r="Q657" s="160">
        <v>7.5</v>
      </c>
      <c r="R657" s="149"/>
      <c r="S657" s="149"/>
      <c r="T657" s="132"/>
      <c r="U657" s="174"/>
      <c r="V657" s="123">
        <v>1</v>
      </c>
      <c r="W657" s="114">
        <v>3</v>
      </c>
      <c r="X657" s="113">
        <f>COUNTIF($B$6:B657,B657)</f>
        <v>27</v>
      </c>
      <c r="Y657" s="113"/>
      <c r="Z657" s="124"/>
      <c r="AA657" s="1"/>
    </row>
    <row r="658" spans="1:27" x14ac:dyDescent="0.25">
      <c r="A658" s="115" t="s">
        <v>4501</v>
      </c>
      <c r="B658" s="116" t="s">
        <v>5113</v>
      </c>
      <c r="C658" s="118" t="s">
        <v>5128</v>
      </c>
      <c r="D658" s="118" t="s">
        <v>2416</v>
      </c>
      <c r="E658" s="118" t="s">
        <v>4399</v>
      </c>
      <c r="F658" s="118">
        <v>5122</v>
      </c>
      <c r="G658" s="118"/>
      <c r="H658" s="131"/>
      <c r="I658" s="154" t="s">
        <v>4457</v>
      </c>
      <c r="J658" s="154" t="s">
        <v>4423</v>
      </c>
      <c r="K658" s="124"/>
      <c r="L658" s="160" t="s">
        <v>2421</v>
      </c>
      <c r="M658" s="160">
        <v>3</v>
      </c>
      <c r="N658" s="161">
        <v>0</v>
      </c>
      <c r="O658" s="160">
        <v>3</v>
      </c>
      <c r="P658" s="124">
        <v>3</v>
      </c>
      <c r="Q658" s="160">
        <v>7.5</v>
      </c>
      <c r="R658" s="149"/>
      <c r="S658" s="149"/>
      <c r="T658" s="132"/>
      <c r="U658" s="174"/>
      <c r="V658" s="123">
        <v>1</v>
      </c>
      <c r="W658" s="114">
        <v>3</v>
      </c>
      <c r="X658" s="113">
        <f>COUNTIF($B$6:B658,B658)</f>
        <v>28</v>
      </c>
      <c r="Y658" s="113"/>
      <c r="Z658" s="124"/>
      <c r="AA658" s="1"/>
    </row>
    <row r="659" spans="1:27" x14ac:dyDescent="0.25">
      <c r="A659" s="115" t="s">
        <v>4501</v>
      </c>
      <c r="B659" s="116" t="s">
        <v>5113</v>
      </c>
      <c r="C659" s="118" t="s">
        <v>5128</v>
      </c>
      <c r="D659" s="118" t="s">
        <v>2416</v>
      </c>
      <c r="E659" s="118" t="s">
        <v>4399</v>
      </c>
      <c r="F659" s="118">
        <v>5123</v>
      </c>
      <c r="G659" s="118"/>
      <c r="H659" s="131"/>
      <c r="I659" s="154" t="s">
        <v>4458</v>
      </c>
      <c r="J659" s="154" t="s">
        <v>4424</v>
      </c>
      <c r="K659" s="124"/>
      <c r="L659" s="160" t="s">
        <v>2421</v>
      </c>
      <c r="M659" s="160">
        <v>3</v>
      </c>
      <c r="N659" s="161">
        <v>0</v>
      </c>
      <c r="O659" s="160">
        <v>3</v>
      </c>
      <c r="P659" s="124">
        <v>3</v>
      </c>
      <c r="Q659" s="160">
        <v>7.5</v>
      </c>
      <c r="R659" s="149"/>
      <c r="S659" s="149"/>
      <c r="T659" s="132"/>
      <c r="U659" s="174"/>
      <c r="V659" s="123">
        <v>1</v>
      </c>
      <c r="W659" s="114">
        <v>3</v>
      </c>
      <c r="X659" s="113">
        <f>COUNTIF($B$6:B659,B659)</f>
        <v>29</v>
      </c>
      <c r="Y659" s="113"/>
      <c r="Z659" s="124"/>
      <c r="AA659" s="1"/>
    </row>
    <row r="660" spans="1:27" x14ac:dyDescent="0.25">
      <c r="A660" s="115" t="s">
        <v>4501</v>
      </c>
      <c r="B660" s="116" t="s">
        <v>5113</v>
      </c>
      <c r="C660" s="118" t="s">
        <v>5128</v>
      </c>
      <c r="D660" s="118" t="s">
        <v>2416</v>
      </c>
      <c r="E660" s="118" t="s">
        <v>4399</v>
      </c>
      <c r="F660" s="118">
        <v>5124</v>
      </c>
      <c r="G660" s="118"/>
      <c r="H660" s="131"/>
      <c r="I660" s="154" t="s">
        <v>4459</v>
      </c>
      <c r="J660" s="154" t="s">
        <v>4425</v>
      </c>
      <c r="K660" s="124"/>
      <c r="L660" s="160" t="s">
        <v>2421</v>
      </c>
      <c r="M660" s="160">
        <v>3</v>
      </c>
      <c r="N660" s="161">
        <v>0</v>
      </c>
      <c r="O660" s="160">
        <v>3</v>
      </c>
      <c r="P660" s="124">
        <v>3</v>
      </c>
      <c r="Q660" s="160">
        <v>7.5</v>
      </c>
      <c r="R660" s="149"/>
      <c r="S660" s="149"/>
      <c r="T660" s="132"/>
      <c r="U660" s="174"/>
      <c r="V660" s="123">
        <v>1</v>
      </c>
      <c r="W660" s="114">
        <v>3</v>
      </c>
      <c r="X660" s="113">
        <f>COUNTIF($B$6:B660,B660)</f>
        <v>30</v>
      </c>
      <c r="Y660" s="113"/>
      <c r="Z660" s="124"/>
      <c r="AA660" s="1"/>
    </row>
    <row r="661" spans="1:27" x14ac:dyDescent="0.25">
      <c r="A661" s="115" t="s">
        <v>4501</v>
      </c>
      <c r="B661" s="116" t="s">
        <v>5113</v>
      </c>
      <c r="C661" s="118" t="s">
        <v>5128</v>
      </c>
      <c r="D661" s="118" t="s">
        <v>2416</v>
      </c>
      <c r="E661" s="118" t="s">
        <v>4399</v>
      </c>
      <c r="F661" s="118">
        <v>5125</v>
      </c>
      <c r="G661" s="118"/>
      <c r="H661" s="131"/>
      <c r="I661" s="154" t="s">
        <v>4460</v>
      </c>
      <c r="J661" s="154" t="s">
        <v>4426</v>
      </c>
      <c r="K661" s="124"/>
      <c r="L661" s="160" t="s">
        <v>2421</v>
      </c>
      <c r="M661" s="160">
        <v>3</v>
      </c>
      <c r="N661" s="161">
        <v>0</v>
      </c>
      <c r="O661" s="160">
        <v>3</v>
      </c>
      <c r="P661" s="124">
        <v>3</v>
      </c>
      <c r="Q661" s="160">
        <v>7.5</v>
      </c>
      <c r="R661" s="149"/>
      <c r="S661" s="149"/>
      <c r="T661" s="132"/>
      <c r="U661" s="174"/>
      <c r="V661" s="123">
        <v>1</v>
      </c>
      <c r="W661" s="114">
        <v>3</v>
      </c>
      <c r="X661" s="113">
        <f>COUNTIF($B$6:B661,B661)</f>
        <v>31</v>
      </c>
      <c r="Y661" s="113"/>
      <c r="Z661" s="124"/>
      <c r="AA661" s="1"/>
    </row>
    <row r="662" spans="1:27" x14ac:dyDescent="0.25">
      <c r="A662" s="115" t="s">
        <v>4501</v>
      </c>
      <c r="B662" s="116" t="s">
        <v>5113</v>
      </c>
      <c r="C662" s="118" t="s">
        <v>5128</v>
      </c>
      <c r="D662" s="118" t="s">
        <v>2416</v>
      </c>
      <c r="E662" s="118" t="s">
        <v>4399</v>
      </c>
      <c r="F662" s="118">
        <v>5126</v>
      </c>
      <c r="G662" s="118"/>
      <c r="H662" s="131"/>
      <c r="I662" s="154" t="s">
        <v>4461</v>
      </c>
      <c r="J662" s="154" t="s">
        <v>4427</v>
      </c>
      <c r="K662" s="124"/>
      <c r="L662" s="160" t="s">
        <v>2421</v>
      </c>
      <c r="M662" s="160">
        <v>3</v>
      </c>
      <c r="N662" s="161">
        <v>0</v>
      </c>
      <c r="O662" s="160">
        <v>3</v>
      </c>
      <c r="P662" s="124">
        <v>3</v>
      </c>
      <c r="Q662" s="160">
        <v>7.5</v>
      </c>
      <c r="R662" s="149"/>
      <c r="S662" s="149"/>
      <c r="T662" s="132"/>
      <c r="U662" s="174"/>
      <c r="V662" s="123">
        <v>1</v>
      </c>
      <c r="W662" s="114">
        <v>3</v>
      </c>
      <c r="X662" s="113">
        <f>COUNTIF($B$6:B662,B662)</f>
        <v>32</v>
      </c>
      <c r="Y662" s="113"/>
      <c r="Z662" s="124"/>
      <c r="AA662" s="1"/>
    </row>
    <row r="663" spans="1:27" x14ac:dyDescent="0.25">
      <c r="A663" s="115" t="s">
        <v>4501</v>
      </c>
      <c r="B663" s="116" t="s">
        <v>5113</v>
      </c>
      <c r="C663" s="118" t="s">
        <v>5128</v>
      </c>
      <c r="D663" s="118" t="s">
        <v>2416</v>
      </c>
      <c r="E663" s="118" t="s">
        <v>4399</v>
      </c>
      <c r="F663" s="118">
        <v>5127</v>
      </c>
      <c r="G663" s="118"/>
      <c r="H663" s="131"/>
      <c r="I663" s="154" t="s">
        <v>4462</v>
      </c>
      <c r="J663" s="154" t="s">
        <v>4428</v>
      </c>
      <c r="K663" s="124"/>
      <c r="L663" s="160" t="s">
        <v>2421</v>
      </c>
      <c r="M663" s="160">
        <v>3</v>
      </c>
      <c r="N663" s="161">
        <v>0</v>
      </c>
      <c r="O663" s="160">
        <v>3</v>
      </c>
      <c r="P663" s="124">
        <v>3</v>
      </c>
      <c r="Q663" s="160">
        <v>7.5</v>
      </c>
      <c r="R663" s="149"/>
      <c r="S663" s="149"/>
      <c r="T663" s="132"/>
      <c r="U663" s="174"/>
      <c r="V663" s="123">
        <v>1</v>
      </c>
      <c r="W663" s="114">
        <v>3</v>
      </c>
      <c r="X663" s="113">
        <f>COUNTIF($B$6:B663,B663)</f>
        <v>33</v>
      </c>
      <c r="Y663" s="113"/>
      <c r="Z663" s="124"/>
      <c r="AA663" s="1"/>
    </row>
    <row r="664" spans="1:27" x14ac:dyDescent="0.25">
      <c r="A664" s="115" t="s">
        <v>4501</v>
      </c>
      <c r="B664" s="116" t="s">
        <v>5113</v>
      </c>
      <c r="C664" s="118" t="s">
        <v>5128</v>
      </c>
      <c r="D664" s="118" t="s">
        <v>2416</v>
      </c>
      <c r="E664" s="118" t="s">
        <v>4399</v>
      </c>
      <c r="F664" s="118">
        <v>5128</v>
      </c>
      <c r="G664" s="118"/>
      <c r="H664" s="131"/>
      <c r="I664" s="154" t="s">
        <v>4463</v>
      </c>
      <c r="J664" s="154" t="s">
        <v>4429</v>
      </c>
      <c r="K664" s="124"/>
      <c r="L664" s="160" t="s">
        <v>2421</v>
      </c>
      <c r="M664" s="160">
        <v>3</v>
      </c>
      <c r="N664" s="161">
        <v>0</v>
      </c>
      <c r="O664" s="160">
        <v>3</v>
      </c>
      <c r="P664" s="124">
        <v>3</v>
      </c>
      <c r="Q664" s="160">
        <v>7.5</v>
      </c>
      <c r="R664" s="149"/>
      <c r="S664" s="149"/>
      <c r="T664" s="132"/>
      <c r="U664" s="174"/>
      <c r="V664" s="123">
        <v>1</v>
      </c>
      <c r="W664" s="114">
        <v>3</v>
      </c>
      <c r="X664" s="113">
        <f>COUNTIF($B$6:B664,B664)</f>
        <v>34</v>
      </c>
      <c r="Y664" s="113"/>
      <c r="Z664" s="124"/>
      <c r="AA664" s="1"/>
    </row>
    <row r="665" spans="1:27" x14ac:dyDescent="0.25">
      <c r="A665" s="115" t="s">
        <v>4501</v>
      </c>
      <c r="B665" s="116" t="s">
        <v>5113</v>
      </c>
      <c r="C665" s="118" t="s">
        <v>5128</v>
      </c>
      <c r="D665" s="118" t="s">
        <v>2416</v>
      </c>
      <c r="E665" s="118" t="s">
        <v>4399</v>
      </c>
      <c r="F665" s="118">
        <v>5129</v>
      </c>
      <c r="G665" s="118"/>
      <c r="H665" s="131"/>
      <c r="I665" s="154" t="s">
        <v>4464</v>
      </c>
      <c r="J665" s="181" t="s">
        <v>4430</v>
      </c>
      <c r="K665" s="124"/>
      <c r="L665" s="160" t="s">
        <v>2421</v>
      </c>
      <c r="M665" s="160">
        <v>3</v>
      </c>
      <c r="N665" s="161">
        <v>0</v>
      </c>
      <c r="O665" s="160">
        <v>3</v>
      </c>
      <c r="P665" s="124">
        <v>3</v>
      </c>
      <c r="Q665" s="160">
        <v>7.5</v>
      </c>
      <c r="R665" s="149"/>
      <c r="S665" s="149"/>
      <c r="T665" s="132"/>
      <c r="U665" s="174"/>
      <c r="V665" s="123">
        <v>1</v>
      </c>
      <c r="W665" s="114">
        <v>3</v>
      </c>
      <c r="X665" s="113">
        <f>COUNTIF($B$6:B665,B665)</f>
        <v>35</v>
      </c>
      <c r="Y665" s="113"/>
      <c r="Z665" s="124"/>
      <c r="AA665" s="1"/>
    </row>
    <row r="666" spans="1:27" x14ac:dyDescent="0.25">
      <c r="A666" s="115" t="s">
        <v>4501</v>
      </c>
      <c r="B666" s="116" t="s">
        <v>5113</v>
      </c>
      <c r="C666" s="118" t="s">
        <v>5128</v>
      </c>
      <c r="D666" s="118" t="s">
        <v>2382</v>
      </c>
      <c r="E666" s="118" t="s">
        <v>4399</v>
      </c>
      <c r="F666" s="118">
        <v>8000</v>
      </c>
      <c r="G666" s="118"/>
      <c r="H666" s="131"/>
      <c r="I666" s="154" t="s">
        <v>5437</v>
      </c>
      <c r="J666" s="181" t="s">
        <v>5438</v>
      </c>
      <c r="K666" s="124" t="s">
        <v>5439</v>
      </c>
      <c r="L666" s="134" t="s">
        <v>2382</v>
      </c>
      <c r="M666" s="133">
        <v>4</v>
      </c>
      <c r="N666" s="134">
        <v>0</v>
      </c>
      <c r="O666" s="134">
        <v>0</v>
      </c>
      <c r="P666" s="134">
        <v>4</v>
      </c>
      <c r="Q666" s="134">
        <v>0</v>
      </c>
      <c r="R666" s="149" t="s">
        <v>63</v>
      </c>
      <c r="S666" s="149" t="s">
        <v>5269</v>
      </c>
      <c r="T666" s="125">
        <v>35</v>
      </c>
      <c r="U666" s="174"/>
      <c r="V666" s="123">
        <v>1</v>
      </c>
      <c r="W666" s="114">
        <v>3</v>
      </c>
      <c r="X666" s="113">
        <f>COUNTIF($B$6:B666,B666)</f>
        <v>36</v>
      </c>
      <c r="Y666" s="113"/>
      <c r="Z666" s="124"/>
      <c r="AA666" s="1"/>
    </row>
    <row r="667" spans="1:27" x14ac:dyDescent="0.25">
      <c r="A667" s="115" t="s">
        <v>4501</v>
      </c>
      <c r="B667" s="116" t="s">
        <v>5113</v>
      </c>
      <c r="C667" s="118" t="s">
        <v>5128</v>
      </c>
      <c r="D667" s="118" t="s">
        <v>2382</v>
      </c>
      <c r="E667" s="118" t="s">
        <v>4399</v>
      </c>
      <c r="F667" s="118">
        <v>8001</v>
      </c>
      <c r="G667" s="118"/>
      <c r="H667" s="131"/>
      <c r="I667" s="154" t="s">
        <v>5440</v>
      </c>
      <c r="J667" s="154" t="s">
        <v>5445</v>
      </c>
      <c r="K667" s="154" t="s">
        <v>5446</v>
      </c>
      <c r="L667" s="134" t="s">
        <v>2382</v>
      </c>
      <c r="M667" s="133">
        <v>4</v>
      </c>
      <c r="N667" s="134">
        <v>0</v>
      </c>
      <c r="O667" s="134">
        <v>0</v>
      </c>
      <c r="P667" s="134">
        <v>4</v>
      </c>
      <c r="Q667" s="134">
        <v>0</v>
      </c>
      <c r="R667" s="149" t="s">
        <v>63</v>
      </c>
      <c r="S667" s="149" t="s">
        <v>5269</v>
      </c>
      <c r="T667" s="125">
        <v>35</v>
      </c>
      <c r="U667" s="174"/>
      <c r="V667" s="123">
        <v>1</v>
      </c>
      <c r="W667" s="114">
        <v>3</v>
      </c>
      <c r="X667" s="113">
        <f>COUNTIF($B$6:B667,B667)</f>
        <v>37</v>
      </c>
      <c r="Y667" s="113"/>
      <c r="Z667" s="124"/>
      <c r="AA667" s="1"/>
    </row>
    <row r="668" spans="1:27" x14ac:dyDescent="0.25">
      <c r="A668" s="115" t="s">
        <v>4501</v>
      </c>
      <c r="B668" s="116" t="s">
        <v>5113</v>
      </c>
      <c r="C668" s="118" t="s">
        <v>5128</v>
      </c>
      <c r="D668" s="118" t="s">
        <v>2382</v>
      </c>
      <c r="E668" s="118" t="s">
        <v>4399</v>
      </c>
      <c r="F668" s="118">
        <v>8002</v>
      </c>
      <c r="G668" s="118"/>
      <c r="H668" s="131"/>
      <c r="I668" s="154" t="s">
        <v>5441</v>
      </c>
      <c r="J668" s="154" t="s">
        <v>5447</v>
      </c>
      <c r="K668" s="154" t="s">
        <v>5448</v>
      </c>
      <c r="L668" s="134" t="s">
        <v>2382</v>
      </c>
      <c r="M668" s="133">
        <v>4</v>
      </c>
      <c r="N668" s="134">
        <v>0</v>
      </c>
      <c r="O668" s="134">
        <v>0</v>
      </c>
      <c r="P668" s="134">
        <v>4</v>
      </c>
      <c r="Q668" s="134">
        <v>0</v>
      </c>
      <c r="R668" s="149" t="s">
        <v>83</v>
      </c>
      <c r="S668" s="149" t="s">
        <v>5270</v>
      </c>
      <c r="T668" s="125">
        <v>35</v>
      </c>
      <c r="U668" s="174"/>
      <c r="V668" s="123">
        <v>1</v>
      </c>
      <c r="W668" s="114">
        <v>3</v>
      </c>
      <c r="X668" s="113">
        <f>COUNTIF($B$6:B668,B668)</f>
        <v>38</v>
      </c>
      <c r="Y668" s="113"/>
      <c r="Z668" s="124"/>
      <c r="AA668" s="1"/>
    </row>
    <row r="669" spans="1:27" x14ac:dyDescent="0.25">
      <c r="A669" s="115" t="s">
        <v>4501</v>
      </c>
      <c r="B669" s="116" t="s">
        <v>5113</v>
      </c>
      <c r="C669" s="118" t="s">
        <v>5128</v>
      </c>
      <c r="D669" s="118" t="s">
        <v>2382</v>
      </c>
      <c r="E669" s="118" t="s">
        <v>4399</v>
      </c>
      <c r="F669" s="118">
        <v>8003</v>
      </c>
      <c r="G669" s="118"/>
      <c r="H669" s="131"/>
      <c r="I669" s="154" t="s">
        <v>5442</v>
      </c>
      <c r="J669" s="154" t="s">
        <v>5449</v>
      </c>
      <c r="K669" s="154" t="s">
        <v>5450</v>
      </c>
      <c r="L669" s="134" t="s">
        <v>2382</v>
      </c>
      <c r="M669" s="133">
        <v>4</v>
      </c>
      <c r="N669" s="134">
        <v>0</v>
      </c>
      <c r="O669" s="134">
        <v>0</v>
      </c>
      <c r="P669" s="134">
        <v>4</v>
      </c>
      <c r="Q669" s="134">
        <v>0</v>
      </c>
      <c r="R669" s="149" t="s">
        <v>83</v>
      </c>
      <c r="S669" s="149" t="s">
        <v>5270</v>
      </c>
      <c r="T669" s="125">
        <v>35</v>
      </c>
      <c r="U669" s="174"/>
      <c r="V669" s="123">
        <v>1</v>
      </c>
      <c r="W669" s="114">
        <v>3</v>
      </c>
      <c r="X669" s="113">
        <f>COUNTIF($B$6:B669,B669)</f>
        <v>39</v>
      </c>
      <c r="Y669" s="113"/>
      <c r="Z669" s="124"/>
      <c r="AA669" s="1"/>
    </row>
    <row r="670" spans="1:27" x14ac:dyDescent="0.25">
      <c r="A670" s="115" t="s">
        <v>4501</v>
      </c>
      <c r="B670" s="116" t="s">
        <v>5113</v>
      </c>
      <c r="C670" s="118" t="s">
        <v>5128</v>
      </c>
      <c r="D670" s="118" t="s">
        <v>2382</v>
      </c>
      <c r="E670" s="118" t="s">
        <v>4399</v>
      </c>
      <c r="F670" s="118">
        <v>8004</v>
      </c>
      <c r="G670" s="118"/>
      <c r="H670" s="131"/>
      <c r="I670" s="154" t="s">
        <v>5443</v>
      </c>
      <c r="J670" s="154" t="s">
        <v>5451</v>
      </c>
      <c r="K670" s="154" t="s">
        <v>5452</v>
      </c>
      <c r="L670" s="134" t="s">
        <v>2382</v>
      </c>
      <c r="M670" s="133">
        <v>4</v>
      </c>
      <c r="N670" s="134">
        <v>0</v>
      </c>
      <c r="O670" s="134">
        <v>0</v>
      </c>
      <c r="P670" s="134">
        <v>4</v>
      </c>
      <c r="Q670" s="134">
        <v>0</v>
      </c>
      <c r="R670" s="149" t="s">
        <v>83</v>
      </c>
      <c r="S670" s="149" t="s">
        <v>5267</v>
      </c>
      <c r="T670" s="125">
        <v>35</v>
      </c>
      <c r="U670" s="174"/>
      <c r="V670" s="123">
        <v>1</v>
      </c>
      <c r="W670" s="114">
        <v>3</v>
      </c>
      <c r="X670" s="113">
        <f>COUNTIF($B$6:B670,B670)</f>
        <v>40</v>
      </c>
      <c r="Y670" s="113"/>
      <c r="Z670" s="124"/>
      <c r="AA670" s="1"/>
    </row>
    <row r="671" spans="1:27" x14ac:dyDescent="0.25">
      <c r="A671" s="115" t="s">
        <v>4501</v>
      </c>
      <c r="B671" s="116" t="s">
        <v>5113</v>
      </c>
      <c r="C671" s="118" t="s">
        <v>5128</v>
      </c>
      <c r="D671" s="118" t="s">
        <v>2382</v>
      </c>
      <c r="E671" s="118" t="s">
        <v>4399</v>
      </c>
      <c r="F671" s="118">
        <v>8005</v>
      </c>
      <c r="G671" s="118"/>
      <c r="H671" s="131"/>
      <c r="I671" s="154" t="s">
        <v>5444</v>
      </c>
      <c r="J671" s="154" t="s">
        <v>5453</v>
      </c>
      <c r="K671" s="154" t="s">
        <v>5454</v>
      </c>
      <c r="L671" s="134" t="s">
        <v>2382</v>
      </c>
      <c r="M671" s="133">
        <v>4</v>
      </c>
      <c r="N671" s="134">
        <v>0</v>
      </c>
      <c r="O671" s="134">
        <v>0</v>
      </c>
      <c r="P671" s="134">
        <v>4</v>
      </c>
      <c r="Q671" s="134">
        <v>0</v>
      </c>
      <c r="R671" s="149" t="s">
        <v>83</v>
      </c>
      <c r="S671" s="149" t="s">
        <v>5267</v>
      </c>
      <c r="T671" s="125">
        <v>35</v>
      </c>
      <c r="U671" s="174"/>
      <c r="V671" s="123">
        <v>1</v>
      </c>
      <c r="W671" s="114">
        <v>3</v>
      </c>
      <c r="X671" s="113">
        <f>COUNTIF($B$6:B671,B671)</f>
        <v>41</v>
      </c>
      <c r="Y671" s="113"/>
      <c r="Z671" s="124"/>
      <c r="AA671" s="1"/>
    </row>
    <row r="672" spans="1:27" x14ac:dyDescent="0.25">
      <c r="A672" s="105" t="s">
        <v>4492</v>
      </c>
      <c r="B672" s="106" t="s">
        <v>5093</v>
      </c>
      <c r="C672" s="107" t="s">
        <v>5128</v>
      </c>
      <c r="D672" s="107" t="s">
        <v>4510</v>
      </c>
      <c r="E672" s="107" t="s">
        <v>4488</v>
      </c>
      <c r="F672" s="107" t="s">
        <v>4488</v>
      </c>
      <c r="G672" s="107" t="s">
        <v>2427</v>
      </c>
      <c r="H672" s="111"/>
      <c r="I672" s="108" t="s">
        <v>5093</v>
      </c>
      <c r="J672" s="106"/>
      <c r="K672" s="106"/>
      <c r="L672" s="109" t="s">
        <v>2</v>
      </c>
      <c r="M672" s="142"/>
      <c r="N672" s="106"/>
      <c r="O672" s="106"/>
      <c r="P672" s="106"/>
      <c r="Q672" s="107"/>
      <c r="R672" s="106"/>
      <c r="S672" s="106"/>
      <c r="T672" s="114"/>
      <c r="U672" s="113" t="s">
        <v>2423</v>
      </c>
      <c r="V672" s="114"/>
      <c r="W672" s="114">
        <v>3</v>
      </c>
      <c r="X672" s="113">
        <f>COUNTIF($B$6:B672,B672)</f>
        <v>1</v>
      </c>
      <c r="Y672" s="113"/>
      <c r="Z672" s="114" t="b">
        <f>I672=B672</f>
        <v>1</v>
      </c>
      <c r="AA672" s="1"/>
    </row>
    <row r="673" spans="1:27" x14ac:dyDescent="0.25">
      <c r="A673" s="115" t="s">
        <v>4492</v>
      </c>
      <c r="B673" s="116" t="s">
        <v>5093</v>
      </c>
      <c r="C673" s="117" t="s">
        <v>5128</v>
      </c>
      <c r="D673" s="118" t="s">
        <v>11</v>
      </c>
      <c r="E673" s="118" t="s">
        <v>1750</v>
      </c>
      <c r="F673" s="118">
        <f t="shared" ref="F673:F703" si="23">VALUE(RIGHT(I673,4))</f>
        <v>5000</v>
      </c>
      <c r="G673" s="125" t="s">
        <v>5562</v>
      </c>
      <c r="H673" s="119"/>
      <c r="I673" s="120" t="s">
        <v>1089</v>
      </c>
      <c r="J673" s="121" t="s">
        <v>11</v>
      </c>
      <c r="K673" s="121" t="s">
        <v>3169</v>
      </c>
      <c r="L673" s="126" t="s">
        <v>2422</v>
      </c>
      <c r="M673" s="133">
        <v>0</v>
      </c>
      <c r="N673" s="134">
        <v>1</v>
      </c>
      <c r="O673" s="134">
        <v>0</v>
      </c>
      <c r="P673" s="134">
        <v>1</v>
      </c>
      <c r="Q673" s="134">
        <v>60</v>
      </c>
      <c r="R673" s="121"/>
      <c r="S673" s="124" t="s">
        <v>2896</v>
      </c>
      <c r="T673" s="125"/>
      <c r="U673" s="174"/>
      <c r="V673" s="123">
        <v>1</v>
      </c>
      <c r="W673" s="114">
        <v>3</v>
      </c>
      <c r="X673" s="113">
        <f>COUNTIF($B$6:B673,B673)</f>
        <v>2</v>
      </c>
      <c r="Y673" s="113"/>
      <c r="Z673" s="123"/>
      <c r="AA673" s="1"/>
    </row>
    <row r="674" spans="1:27" x14ac:dyDescent="0.25">
      <c r="A674" s="115" t="s">
        <v>4492</v>
      </c>
      <c r="B674" s="116" t="s">
        <v>5093</v>
      </c>
      <c r="C674" s="117" t="s">
        <v>5128</v>
      </c>
      <c r="D674" s="118" t="s">
        <v>2415</v>
      </c>
      <c r="E674" s="118" t="s">
        <v>1750</v>
      </c>
      <c r="F674" s="118">
        <f t="shared" si="23"/>
        <v>5001</v>
      </c>
      <c r="G674" s="125" t="s">
        <v>5563</v>
      </c>
      <c r="H674" s="119"/>
      <c r="I674" s="120" t="s">
        <v>1090</v>
      </c>
      <c r="J674" s="121" t="s">
        <v>13</v>
      </c>
      <c r="K674" s="121" t="s">
        <v>3464</v>
      </c>
      <c r="L674" s="126" t="s">
        <v>2422</v>
      </c>
      <c r="M674" s="134">
        <v>0</v>
      </c>
      <c r="N674" s="134">
        <v>2</v>
      </c>
      <c r="O674" s="134">
        <v>0</v>
      </c>
      <c r="P674" s="134">
        <v>2</v>
      </c>
      <c r="Q674" s="134">
        <v>7.5</v>
      </c>
      <c r="R674" s="121"/>
      <c r="S674" s="124" t="s">
        <v>2896</v>
      </c>
      <c r="T674" s="125"/>
      <c r="U674" s="174"/>
      <c r="V674" s="123">
        <v>1</v>
      </c>
      <c r="W674" s="114">
        <v>3</v>
      </c>
      <c r="X674" s="113">
        <f>COUNTIF($B$6:B674,B674)</f>
        <v>3</v>
      </c>
      <c r="Y674" s="113"/>
      <c r="Z674" s="123"/>
      <c r="AA674" s="1"/>
    </row>
    <row r="675" spans="1:27" x14ac:dyDescent="0.25">
      <c r="A675" s="115" t="s">
        <v>4492</v>
      </c>
      <c r="B675" s="116" t="s">
        <v>5093</v>
      </c>
      <c r="C675" s="117" t="s">
        <v>5128</v>
      </c>
      <c r="D675" s="118" t="s">
        <v>2416</v>
      </c>
      <c r="E675" s="118" t="s">
        <v>1750</v>
      </c>
      <c r="F675" s="118">
        <f t="shared" si="23"/>
        <v>5050</v>
      </c>
      <c r="G675" s="118" t="s">
        <v>16</v>
      </c>
      <c r="H675" s="119"/>
      <c r="I675" s="120" t="s">
        <v>1091</v>
      </c>
      <c r="J675" s="121" t="s">
        <v>252</v>
      </c>
      <c r="K675" s="121" t="s">
        <v>3465</v>
      </c>
      <c r="L675" s="126" t="s">
        <v>2420</v>
      </c>
      <c r="M675" s="133">
        <v>3</v>
      </c>
      <c r="N675" s="134">
        <v>0</v>
      </c>
      <c r="O675" s="134">
        <v>3</v>
      </c>
      <c r="P675" s="134">
        <v>3</v>
      </c>
      <c r="Q675" s="134">
        <v>7.5</v>
      </c>
      <c r="R675" s="121"/>
      <c r="S675" s="121"/>
      <c r="T675" s="125"/>
      <c r="U675" s="174"/>
      <c r="V675" s="123">
        <v>1</v>
      </c>
      <c r="W675" s="114">
        <v>3</v>
      </c>
      <c r="X675" s="113">
        <f>COUNTIF($B$6:B675,B675)</f>
        <v>4</v>
      </c>
      <c r="Y675" s="118" t="s">
        <v>228</v>
      </c>
      <c r="Z675" s="123"/>
      <c r="AA675" s="1"/>
    </row>
    <row r="676" spans="1:27" x14ac:dyDescent="0.25">
      <c r="A676" s="115" t="s">
        <v>4492</v>
      </c>
      <c r="B676" s="116" t="s">
        <v>5093</v>
      </c>
      <c r="C676" s="117" t="s">
        <v>5128</v>
      </c>
      <c r="D676" s="118" t="s">
        <v>2416</v>
      </c>
      <c r="E676" s="118" t="s">
        <v>1750</v>
      </c>
      <c r="F676" s="118">
        <f t="shared" si="23"/>
        <v>5051</v>
      </c>
      <c r="G676" s="118" t="s">
        <v>19</v>
      </c>
      <c r="H676" s="119"/>
      <c r="I676" s="127" t="s">
        <v>1092</v>
      </c>
      <c r="J676" s="121" t="s">
        <v>4548</v>
      </c>
      <c r="K676" s="121" t="s">
        <v>3479</v>
      </c>
      <c r="L676" s="126" t="s">
        <v>2420</v>
      </c>
      <c r="M676" s="133">
        <v>3</v>
      </c>
      <c r="N676" s="134">
        <v>0</v>
      </c>
      <c r="O676" s="134">
        <v>3</v>
      </c>
      <c r="P676" s="134">
        <v>3</v>
      </c>
      <c r="Q676" s="134">
        <v>7.5</v>
      </c>
      <c r="R676" s="121"/>
      <c r="S676" s="121"/>
      <c r="T676" s="125">
        <v>28</v>
      </c>
      <c r="U676" s="174"/>
      <c r="V676" s="123">
        <v>1</v>
      </c>
      <c r="W676" s="114">
        <v>3</v>
      </c>
      <c r="X676" s="113">
        <f>COUNTIF($B$6:B676,B676)</f>
        <v>5</v>
      </c>
      <c r="Y676" s="113"/>
      <c r="Z676" s="123"/>
      <c r="AA676" s="1"/>
    </row>
    <row r="677" spans="1:27" x14ac:dyDescent="0.25">
      <c r="A677" s="115" t="s">
        <v>4492</v>
      </c>
      <c r="B677" s="116" t="s">
        <v>5093</v>
      </c>
      <c r="C677" s="117" t="s">
        <v>5128</v>
      </c>
      <c r="D677" s="118" t="s">
        <v>2416</v>
      </c>
      <c r="E677" s="118" t="s">
        <v>1750</v>
      </c>
      <c r="F677" s="118">
        <f t="shared" si="23"/>
        <v>5100</v>
      </c>
      <c r="G677" s="118"/>
      <c r="H677" s="119"/>
      <c r="I677" s="120" t="s">
        <v>1093</v>
      </c>
      <c r="J677" s="121" t="s">
        <v>1094</v>
      </c>
      <c r="K677" s="121" t="s">
        <v>2901</v>
      </c>
      <c r="L677" s="134" t="s">
        <v>2421</v>
      </c>
      <c r="M677" s="133">
        <v>3</v>
      </c>
      <c r="N677" s="134">
        <v>0</v>
      </c>
      <c r="O677" s="134">
        <v>3</v>
      </c>
      <c r="P677" s="134">
        <v>3</v>
      </c>
      <c r="Q677" s="134">
        <v>7.5</v>
      </c>
      <c r="R677" s="121"/>
      <c r="S677" s="121"/>
      <c r="T677" s="125"/>
      <c r="U677" s="174"/>
      <c r="V677" s="123">
        <v>1</v>
      </c>
      <c r="W677" s="114">
        <v>3</v>
      </c>
      <c r="X677" s="113">
        <f>COUNTIF($B$6:B677,B677)</f>
        <v>6</v>
      </c>
      <c r="Y677" s="113"/>
      <c r="Z677" s="123"/>
      <c r="AA677" s="1"/>
    </row>
    <row r="678" spans="1:27" x14ac:dyDescent="0.25">
      <c r="A678" s="115" t="s">
        <v>4492</v>
      </c>
      <c r="B678" s="116" t="s">
        <v>5093</v>
      </c>
      <c r="C678" s="117" t="s">
        <v>5128</v>
      </c>
      <c r="D678" s="118" t="s">
        <v>2416</v>
      </c>
      <c r="E678" s="118" t="s">
        <v>1750</v>
      </c>
      <c r="F678" s="118">
        <f t="shared" si="23"/>
        <v>5101</v>
      </c>
      <c r="G678" s="118"/>
      <c r="H678" s="119"/>
      <c r="I678" s="120" t="s">
        <v>1095</v>
      </c>
      <c r="J678" s="149" t="s">
        <v>1096</v>
      </c>
      <c r="K678" s="149" t="s">
        <v>3467</v>
      </c>
      <c r="L678" s="134" t="s">
        <v>2421</v>
      </c>
      <c r="M678" s="133">
        <v>3</v>
      </c>
      <c r="N678" s="134">
        <v>0</v>
      </c>
      <c r="O678" s="134">
        <v>3</v>
      </c>
      <c r="P678" s="134">
        <v>3</v>
      </c>
      <c r="Q678" s="134">
        <v>7.5</v>
      </c>
      <c r="R678" s="140"/>
      <c r="S678" s="140"/>
      <c r="T678" s="125"/>
      <c r="U678" s="174"/>
      <c r="V678" s="123">
        <v>1</v>
      </c>
      <c r="W678" s="114">
        <v>3</v>
      </c>
      <c r="X678" s="113">
        <f>COUNTIF($B$6:B678,B678)</f>
        <v>7</v>
      </c>
      <c r="Y678" s="113"/>
      <c r="Z678" s="123"/>
      <c r="AA678" s="1"/>
    </row>
    <row r="679" spans="1:27" x14ac:dyDescent="0.25">
      <c r="A679" s="115" t="s">
        <v>4492</v>
      </c>
      <c r="B679" s="116" t="s">
        <v>5093</v>
      </c>
      <c r="C679" s="117" t="s">
        <v>5128</v>
      </c>
      <c r="D679" s="118" t="s">
        <v>2416</v>
      </c>
      <c r="E679" s="118" t="s">
        <v>1750</v>
      </c>
      <c r="F679" s="118">
        <f t="shared" si="23"/>
        <v>5102</v>
      </c>
      <c r="G679" s="118"/>
      <c r="H679" s="119"/>
      <c r="I679" s="120" t="s">
        <v>1097</v>
      </c>
      <c r="J679" s="121" t="s">
        <v>1098</v>
      </c>
      <c r="K679" s="121" t="s">
        <v>3468</v>
      </c>
      <c r="L679" s="134" t="s">
        <v>2421</v>
      </c>
      <c r="M679" s="133">
        <v>3</v>
      </c>
      <c r="N679" s="134">
        <v>0</v>
      </c>
      <c r="O679" s="134">
        <v>3</v>
      </c>
      <c r="P679" s="134">
        <v>3</v>
      </c>
      <c r="Q679" s="134">
        <v>7.5</v>
      </c>
      <c r="R679" s="121"/>
      <c r="S679" s="121"/>
      <c r="T679" s="125"/>
      <c r="U679" s="174"/>
      <c r="V679" s="123">
        <v>1</v>
      </c>
      <c r="W679" s="114">
        <v>3</v>
      </c>
      <c r="X679" s="113">
        <f>COUNTIF($B$6:B679,B679)</f>
        <v>8</v>
      </c>
      <c r="Y679" s="113"/>
      <c r="Z679" s="123"/>
      <c r="AA679" s="1"/>
    </row>
    <row r="680" spans="1:27" x14ac:dyDescent="0.25">
      <c r="A680" s="115" t="s">
        <v>4492</v>
      </c>
      <c r="B680" s="116" t="s">
        <v>5093</v>
      </c>
      <c r="C680" s="117" t="s">
        <v>5128</v>
      </c>
      <c r="D680" s="118" t="s">
        <v>2416</v>
      </c>
      <c r="E680" s="118" t="s">
        <v>1750</v>
      </c>
      <c r="F680" s="118">
        <f t="shared" si="23"/>
        <v>5103</v>
      </c>
      <c r="G680" s="118"/>
      <c r="H680" s="119"/>
      <c r="I680" s="120" t="s">
        <v>1099</v>
      </c>
      <c r="J680" s="121" t="s">
        <v>1100</v>
      </c>
      <c r="K680" s="121" t="s">
        <v>3469</v>
      </c>
      <c r="L680" s="134" t="s">
        <v>2421</v>
      </c>
      <c r="M680" s="133">
        <v>3</v>
      </c>
      <c r="N680" s="134">
        <v>0</v>
      </c>
      <c r="O680" s="134">
        <v>3</v>
      </c>
      <c r="P680" s="134">
        <v>3</v>
      </c>
      <c r="Q680" s="134">
        <v>7.5</v>
      </c>
      <c r="R680" s="140"/>
      <c r="S680" s="140"/>
      <c r="T680" s="125"/>
      <c r="U680" s="174"/>
      <c r="V680" s="123">
        <v>1</v>
      </c>
      <c r="W680" s="114">
        <v>3</v>
      </c>
      <c r="X680" s="113">
        <f>COUNTIF($B$6:B680,B680)</f>
        <v>9</v>
      </c>
      <c r="Y680" s="113"/>
      <c r="Z680" s="123"/>
      <c r="AA680" s="1"/>
    </row>
    <row r="681" spans="1:27" x14ac:dyDescent="0.25">
      <c r="A681" s="115" t="s">
        <v>4492</v>
      </c>
      <c r="B681" s="116" t="s">
        <v>5093</v>
      </c>
      <c r="C681" s="117" t="s">
        <v>5128</v>
      </c>
      <c r="D681" s="118" t="s">
        <v>2416</v>
      </c>
      <c r="E681" s="118" t="s">
        <v>1750</v>
      </c>
      <c r="F681" s="118">
        <f t="shared" si="23"/>
        <v>5104</v>
      </c>
      <c r="G681" s="118"/>
      <c r="H681" s="119"/>
      <c r="I681" s="120" t="s">
        <v>1101</v>
      </c>
      <c r="J681" s="149" t="s">
        <v>1102</v>
      </c>
      <c r="K681" s="149" t="s">
        <v>3470</v>
      </c>
      <c r="L681" s="134" t="s">
        <v>2421</v>
      </c>
      <c r="M681" s="133">
        <v>3</v>
      </c>
      <c r="N681" s="134">
        <v>0</v>
      </c>
      <c r="O681" s="134">
        <v>3</v>
      </c>
      <c r="P681" s="134">
        <v>3</v>
      </c>
      <c r="Q681" s="134">
        <v>7.5</v>
      </c>
      <c r="R681" s="140"/>
      <c r="S681" s="140"/>
      <c r="T681" s="125"/>
      <c r="U681" s="174"/>
      <c r="V681" s="123">
        <v>1</v>
      </c>
      <c r="W681" s="114">
        <v>3</v>
      </c>
      <c r="X681" s="113">
        <f>COUNTIF($B$6:B681,B681)</f>
        <v>10</v>
      </c>
      <c r="Y681" s="113"/>
      <c r="Z681" s="123"/>
      <c r="AA681" s="1"/>
    </row>
    <row r="682" spans="1:27" x14ac:dyDescent="0.25">
      <c r="A682" s="115" t="s">
        <v>4492</v>
      </c>
      <c r="B682" s="116" t="s">
        <v>5093</v>
      </c>
      <c r="C682" s="117" t="s">
        <v>5128</v>
      </c>
      <c r="D682" s="118" t="s">
        <v>2416</v>
      </c>
      <c r="E682" s="118" t="s">
        <v>1750</v>
      </c>
      <c r="F682" s="118">
        <f t="shared" si="23"/>
        <v>5105</v>
      </c>
      <c r="G682" s="118"/>
      <c r="H682" s="119"/>
      <c r="I682" s="120" t="s">
        <v>1103</v>
      </c>
      <c r="J682" s="121" t="s">
        <v>477</v>
      </c>
      <c r="K682" s="121" t="s">
        <v>2897</v>
      </c>
      <c r="L682" s="134" t="s">
        <v>2421</v>
      </c>
      <c r="M682" s="133">
        <v>3</v>
      </c>
      <c r="N682" s="134">
        <v>0</v>
      </c>
      <c r="O682" s="134">
        <v>3</v>
      </c>
      <c r="P682" s="134">
        <v>3</v>
      </c>
      <c r="Q682" s="134">
        <v>7.5</v>
      </c>
      <c r="R682" s="140"/>
      <c r="S682" s="140"/>
      <c r="T682" s="125"/>
      <c r="U682" s="174"/>
      <c r="V682" s="123">
        <v>1</v>
      </c>
      <c r="W682" s="114">
        <v>3</v>
      </c>
      <c r="X682" s="113">
        <f>COUNTIF($B$6:B682,B682)</f>
        <v>11</v>
      </c>
      <c r="Y682" s="113"/>
      <c r="Z682" s="123"/>
      <c r="AA682" s="1"/>
    </row>
    <row r="683" spans="1:27" x14ac:dyDescent="0.25">
      <c r="A683" s="115" t="s">
        <v>4492</v>
      </c>
      <c r="B683" s="116" t="s">
        <v>5093</v>
      </c>
      <c r="C683" s="117" t="s">
        <v>5128</v>
      </c>
      <c r="D683" s="118" t="s">
        <v>2416</v>
      </c>
      <c r="E683" s="118" t="s">
        <v>1750</v>
      </c>
      <c r="F683" s="118">
        <f t="shared" si="23"/>
        <v>5106</v>
      </c>
      <c r="G683" s="118"/>
      <c r="H683" s="119"/>
      <c r="I683" s="120" t="s">
        <v>1104</v>
      </c>
      <c r="J683" s="121" t="s">
        <v>1105</v>
      </c>
      <c r="K683" s="121" t="s">
        <v>3471</v>
      </c>
      <c r="L683" s="134" t="s">
        <v>2421</v>
      </c>
      <c r="M683" s="133">
        <v>3</v>
      </c>
      <c r="N683" s="134">
        <v>0</v>
      </c>
      <c r="O683" s="134">
        <v>3</v>
      </c>
      <c r="P683" s="134">
        <v>3</v>
      </c>
      <c r="Q683" s="134">
        <v>7.5</v>
      </c>
      <c r="R683" s="140"/>
      <c r="S683" s="140"/>
      <c r="T683" s="125"/>
      <c r="U683" s="174"/>
      <c r="V683" s="123">
        <v>1</v>
      </c>
      <c r="W683" s="114">
        <v>3</v>
      </c>
      <c r="X683" s="113">
        <f>COUNTIF($B$6:B683,B683)</f>
        <v>12</v>
      </c>
      <c r="Y683" s="113"/>
      <c r="Z683" s="123"/>
      <c r="AA683" s="1"/>
    </row>
    <row r="684" spans="1:27" x14ac:dyDescent="0.25">
      <c r="A684" s="115" t="s">
        <v>4492</v>
      </c>
      <c r="B684" s="116" t="s">
        <v>5093</v>
      </c>
      <c r="C684" s="117" t="s">
        <v>5128</v>
      </c>
      <c r="D684" s="118" t="s">
        <v>2416</v>
      </c>
      <c r="E684" s="118" t="s">
        <v>1750</v>
      </c>
      <c r="F684" s="118">
        <f t="shared" si="23"/>
        <v>5108</v>
      </c>
      <c r="G684" s="118"/>
      <c r="H684" s="119"/>
      <c r="I684" s="120" t="s">
        <v>1106</v>
      </c>
      <c r="J684" s="149" t="s">
        <v>1107</v>
      </c>
      <c r="K684" s="149" t="s">
        <v>3472</v>
      </c>
      <c r="L684" s="134" t="s">
        <v>2421</v>
      </c>
      <c r="M684" s="133">
        <v>3</v>
      </c>
      <c r="N684" s="134">
        <v>0</v>
      </c>
      <c r="O684" s="134">
        <v>3</v>
      </c>
      <c r="P684" s="134">
        <v>3</v>
      </c>
      <c r="Q684" s="134">
        <v>7.5</v>
      </c>
      <c r="R684" s="121"/>
      <c r="S684" s="121"/>
      <c r="T684" s="125"/>
      <c r="U684" s="174"/>
      <c r="V684" s="123">
        <v>1</v>
      </c>
      <c r="W684" s="114">
        <v>3</v>
      </c>
      <c r="X684" s="113">
        <f>COUNTIF($B$6:B684,B684)</f>
        <v>13</v>
      </c>
      <c r="Y684" s="113"/>
      <c r="Z684" s="123"/>
      <c r="AA684" s="1"/>
    </row>
    <row r="685" spans="1:27" x14ac:dyDescent="0.25">
      <c r="A685" s="115" t="s">
        <v>4492</v>
      </c>
      <c r="B685" s="116" t="s">
        <v>5093</v>
      </c>
      <c r="C685" s="117" t="s">
        <v>5128</v>
      </c>
      <c r="D685" s="118" t="s">
        <v>2416</v>
      </c>
      <c r="E685" s="118" t="s">
        <v>1750</v>
      </c>
      <c r="F685" s="118">
        <f t="shared" si="23"/>
        <v>5109</v>
      </c>
      <c r="G685" s="118"/>
      <c r="H685" s="119"/>
      <c r="I685" s="120" t="s">
        <v>1108</v>
      </c>
      <c r="J685" s="127" t="s">
        <v>1109</v>
      </c>
      <c r="K685" s="127" t="s">
        <v>3473</v>
      </c>
      <c r="L685" s="134" t="s">
        <v>2421</v>
      </c>
      <c r="M685" s="133">
        <v>3</v>
      </c>
      <c r="N685" s="134">
        <v>0</v>
      </c>
      <c r="O685" s="134">
        <v>3</v>
      </c>
      <c r="P685" s="134">
        <v>3</v>
      </c>
      <c r="Q685" s="134">
        <v>7.5</v>
      </c>
      <c r="R685" s="121"/>
      <c r="S685" s="121"/>
      <c r="T685" s="125"/>
      <c r="U685" s="174"/>
      <c r="V685" s="123">
        <v>1</v>
      </c>
      <c r="W685" s="114">
        <v>3</v>
      </c>
      <c r="X685" s="113">
        <f>COUNTIF($B$6:B685,B685)</f>
        <v>14</v>
      </c>
      <c r="Y685" s="113"/>
      <c r="Z685" s="123"/>
      <c r="AA685" s="1"/>
    </row>
    <row r="686" spans="1:27" x14ac:dyDescent="0.25">
      <c r="A686" s="115" t="s">
        <v>4492</v>
      </c>
      <c r="B686" s="116" t="s">
        <v>5093</v>
      </c>
      <c r="C686" s="117" t="s">
        <v>5128</v>
      </c>
      <c r="D686" s="118" t="s">
        <v>2416</v>
      </c>
      <c r="E686" s="118" t="s">
        <v>1750</v>
      </c>
      <c r="F686" s="118">
        <f t="shared" si="23"/>
        <v>5110</v>
      </c>
      <c r="G686" s="118"/>
      <c r="H686" s="119"/>
      <c r="I686" s="120" t="s">
        <v>1110</v>
      </c>
      <c r="J686" s="127" t="s">
        <v>1111</v>
      </c>
      <c r="K686" s="127" t="s">
        <v>3474</v>
      </c>
      <c r="L686" s="134" t="s">
        <v>2421</v>
      </c>
      <c r="M686" s="133">
        <v>3</v>
      </c>
      <c r="N686" s="134">
        <v>0</v>
      </c>
      <c r="O686" s="134">
        <v>3</v>
      </c>
      <c r="P686" s="134">
        <v>3</v>
      </c>
      <c r="Q686" s="134">
        <v>7.5</v>
      </c>
      <c r="R686" s="140"/>
      <c r="S686" s="140"/>
      <c r="T686" s="125"/>
      <c r="U686" s="174"/>
      <c r="V686" s="123">
        <v>1</v>
      </c>
      <c r="W686" s="114">
        <v>3</v>
      </c>
      <c r="X686" s="113">
        <f>COUNTIF($B$6:B686,B686)</f>
        <v>15</v>
      </c>
      <c r="Y686" s="113"/>
      <c r="Z686" s="123"/>
      <c r="AA686" s="1"/>
    </row>
    <row r="687" spans="1:27" x14ac:dyDescent="0.25">
      <c r="A687" s="115" t="s">
        <v>4492</v>
      </c>
      <c r="B687" s="116" t="s">
        <v>5093</v>
      </c>
      <c r="C687" s="117" t="s">
        <v>5128</v>
      </c>
      <c r="D687" s="118" t="s">
        <v>2416</v>
      </c>
      <c r="E687" s="118" t="s">
        <v>1750</v>
      </c>
      <c r="F687" s="118">
        <f t="shared" si="23"/>
        <v>5111</v>
      </c>
      <c r="G687" s="118"/>
      <c r="H687" s="119"/>
      <c r="I687" s="120" t="s">
        <v>1112</v>
      </c>
      <c r="J687" s="121" t="s">
        <v>1113</v>
      </c>
      <c r="K687" s="121" t="s">
        <v>3475</v>
      </c>
      <c r="L687" s="134" t="s">
        <v>2421</v>
      </c>
      <c r="M687" s="133">
        <v>3</v>
      </c>
      <c r="N687" s="134">
        <v>0</v>
      </c>
      <c r="O687" s="134">
        <v>3</v>
      </c>
      <c r="P687" s="134">
        <v>3</v>
      </c>
      <c r="Q687" s="134">
        <v>7.5</v>
      </c>
      <c r="R687" s="140"/>
      <c r="S687" s="140"/>
      <c r="T687" s="125"/>
      <c r="U687" s="174"/>
      <c r="V687" s="123">
        <v>1</v>
      </c>
      <c r="W687" s="114">
        <v>3</v>
      </c>
      <c r="X687" s="113">
        <f>COUNTIF($B$6:B687,B687)</f>
        <v>16</v>
      </c>
      <c r="Y687" s="113"/>
      <c r="Z687" s="123"/>
      <c r="AA687" s="1"/>
    </row>
    <row r="688" spans="1:27" x14ac:dyDescent="0.25">
      <c r="A688" s="115" t="s">
        <v>4492</v>
      </c>
      <c r="B688" s="116" t="s">
        <v>5093</v>
      </c>
      <c r="C688" s="117" t="s">
        <v>5128</v>
      </c>
      <c r="D688" s="118" t="s">
        <v>2416</v>
      </c>
      <c r="E688" s="118" t="s">
        <v>1750</v>
      </c>
      <c r="F688" s="118">
        <f t="shared" si="23"/>
        <v>5113</v>
      </c>
      <c r="G688" s="118"/>
      <c r="H688" s="119"/>
      <c r="I688" s="120" t="s">
        <v>1114</v>
      </c>
      <c r="J688" s="121" t="s">
        <v>1115</v>
      </c>
      <c r="K688" s="121" t="s">
        <v>2901</v>
      </c>
      <c r="L688" s="134" t="s">
        <v>2421</v>
      </c>
      <c r="M688" s="133">
        <v>3</v>
      </c>
      <c r="N688" s="134">
        <v>0</v>
      </c>
      <c r="O688" s="134">
        <v>3</v>
      </c>
      <c r="P688" s="134">
        <v>3</v>
      </c>
      <c r="Q688" s="134">
        <v>7.5</v>
      </c>
      <c r="R688" s="140"/>
      <c r="S688" s="140"/>
      <c r="T688" s="125"/>
      <c r="U688" s="174"/>
      <c r="V688" s="123">
        <v>1</v>
      </c>
      <c r="W688" s="114">
        <v>3</v>
      </c>
      <c r="X688" s="113">
        <f>COUNTIF($B$6:B688,B688)</f>
        <v>17</v>
      </c>
      <c r="Y688" s="113"/>
      <c r="Z688" s="123"/>
      <c r="AA688" s="1"/>
    </row>
    <row r="689" spans="1:27" x14ac:dyDescent="0.25">
      <c r="A689" s="115" t="s">
        <v>4492</v>
      </c>
      <c r="B689" s="116" t="s">
        <v>5093</v>
      </c>
      <c r="C689" s="117" t="s">
        <v>5128</v>
      </c>
      <c r="D689" s="118" t="s">
        <v>2416</v>
      </c>
      <c r="E689" s="118" t="s">
        <v>1750</v>
      </c>
      <c r="F689" s="118">
        <f t="shared" si="23"/>
        <v>5117</v>
      </c>
      <c r="G689" s="118"/>
      <c r="H689" s="119"/>
      <c r="I689" s="120" t="s">
        <v>1116</v>
      </c>
      <c r="J689" s="121" t="s">
        <v>1117</v>
      </c>
      <c r="K689" s="121" t="s">
        <v>3476</v>
      </c>
      <c r="L689" s="134" t="s">
        <v>2421</v>
      </c>
      <c r="M689" s="133">
        <v>3</v>
      </c>
      <c r="N689" s="134">
        <v>0</v>
      </c>
      <c r="O689" s="134">
        <v>3</v>
      </c>
      <c r="P689" s="134">
        <v>3</v>
      </c>
      <c r="Q689" s="134">
        <v>7.5</v>
      </c>
      <c r="R689" s="140"/>
      <c r="S689" s="140"/>
      <c r="T689" s="125"/>
      <c r="U689" s="174"/>
      <c r="V689" s="123">
        <v>1</v>
      </c>
      <c r="W689" s="114">
        <v>3</v>
      </c>
      <c r="X689" s="113">
        <f>COUNTIF($B$6:B689,B689)</f>
        <v>18</v>
      </c>
      <c r="Y689" s="113"/>
      <c r="Z689" s="123"/>
      <c r="AA689" s="1"/>
    </row>
    <row r="690" spans="1:27" x14ac:dyDescent="0.25">
      <c r="A690" s="115" t="s">
        <v>4492</v>
      </c>
      <c r="B690" s="116" t="s">
        <v>5093</v>
      </c>
      <c r="C690" s="117" t="s">
        <v>5128</v>
      </c>
      <c r="D690" s="118" t="s">
        <v>2416</v>
      </c>
      <c r="E690" s="118" t="s">
        <v>1750</v>
      </c>
      <c r="F690" s="118">
        <f t="shared" si="23"/>
        <v>5119</v>
      </c>
      <c r="G690" s="118"/>
      <c r="H690" s="119"/>
      <c r="I690" s="120" t="s">
        <v>1118</v>
      </c>
      <c r="J690" s="121" t="s">
        <v>1119</v>
      </c>
      <c r="K690" s="121" t="s">
        <v>3477</v>
      </c>
      <c r="L690" s="134" t="s">
        <v>2421</v>
      </c>
      <c r="M690" s="133">
        <v>3</v>
      </c>
      <c r="N690" s="134">
        <v>0</v>
      </c>
      <c r="O690" s="134">
        <v>3</v>
      </c>
      <c r="P690" s="134">
        <v>3</v>
      </c>
      <c r="Q690" s="134">
        <v>7.5</v>
      </c>
      <c r="R690" s="140"/>
      <c r="S690" s="140"/>
      <c r="T690" s="125"/>
      <c r="U690" s="174"/>
      <c r="V690" s="123">
        <v>1</v>
      </c>
      <c r="W690" s="114">
        <v>3</v>
      </c>
      <c r="X690" s="113">
        <f>COUNTIF($B$6:B690,B690)</f>
        <v>19</v>
      </c>
      <c r="Y690" s="113"/>
      <c r="Z690" s="123"/>
      <c r="AA690" s="1"/>
    </row>
    <row r="691" spans="1:27" x14ac:dyDescent="0.25">
      <c r="A691" s="115" t="s">
        <v>4492</v>
      </c>
      <c r="B691" s="116" t="s">
        <v>5093</v>
      </c>
      <c r="C691" s="117" t="s">
        <v>5128</v>
      </c>
      <c r="D691" s="118" t="s">
        <v>2416</v>
      </c>
      <c r="E691" s="118" t="s">
        <v>1750</v>
      </c>
      <c r="F691" s="118">
        <f t="shared" si="23"/>
        <v>5120</v>
      </c>
      <c r="G691" s="118"/>
      <c r="H691" s="119"/>
      <c r="I691" s="120" t="s">
        <v>1120</v>
      </c>
      <c r="J691" s="121" t="s">
        <v>1121</v>
      </c>
      <c r="K691" s="121" t="s">
        <v>1121</v>
      </c>
      <c r="L691" s="134" t="s">
        <v>2421</v>
      </c>
      <c r="M691" s="133">
        <v>3</v>
      </c>
      <c r="N691" s="134">
        <v>0</v>
      </c>
      <c r="O691" s="134">
        <v>3</v>
      </c>
      <c r="P691" s="134">
        <v>3</v>
      </c>
      <c r="Q691" s="134">
        <v>7.5</v>
      </c>
      <c r="R691" s="140"/>
      <c r="S691" s="140"/>
      <c r="T691" s="125"/>
      <c r="U691" s="174"/>
      <c r="V691" s="123">
        <v>1</v>
      </c>
      <c r="W691" s="114">
        <v>3</v>
      </c>
      <c r="X691" s="113">
        <f>COUNTIF($B$6:B691,B691)</f>
        <v>20</v>
      </c>
      <c r="Y691" s="113"/>
      <c r="Z691" s="123"/>
      <c r="AA691" s="1"/>
    </row>
    <row r="692" spans="1:27" x14ac:dyDescent="0.25">
      <c r="A692" s="115" t="s">
        <v>4492</v>
      </c>
      <c r="B692" s="116" t="s">
        <v>5093</v>
      </c>
      <c r="C692" s="117" t="s">
        <v>5128</v>
      </c>
      <c r="D692" s="118" t="s">
        <v>2416</v>
      </c>
      <c r="E692" s="118" t="s">
        <v>1750</v>
      </c>
      <c r="F692" s="118">
        <f t="shared" si="23"/>
        <v>5122</v>
      </c>
      <c r="G692" s="118"/>
      <c r="H692" s="119"/>
      <c r="I692" s="120" t="s">
        <v>1122</v>
      </c>
      <c r="J692" s="121" t="s">
        <v>1123</v>
      </c>
      <c r="K692" s="121" t="s">
        <v>3478</v>
      </c>
      <c r="L692" s="134" t="s">
        <v>2421</v>
      </c>
      <c r="M692" s="133">
        <v>3</v>
      </c>
      <c r="N692" s="134">
        <v>0</v>
      </c>
      <c r="O692" s="134">
        <v>3</v>
      </c>
      <c r="P692" s="134">
        <v>3</v>
      </c>
      <c r="Q692" s="134">
        <v>7.5</v>
      </c>
      <c r="R692" s="140"/>
      <c r="S692" s="140"/>
      <c r="T692" s="125"/>
      <c r="U692" s="174"/>
      <c r="V692" s="123">
        <v>1</v>
      </c>
      <c r="W692" s="114">
        <v>3</v>
      </c>
      <c r="X692" s="113">
        <f>COUNTIF($B$6:B692,B692)</f>
        <v>21</v>
      </c>
      <c r="Y692" s="113"/>
      <c r="Z692" s="123"/>
      <c r="AA692" s="1"/>
    </row>
    <row r="693" spans="1:27" x14ac:dyDescent="0.25">
      <c r="A693" s="115" t="s">
        <v>4492</v>
      </c>
      <c r="B693" s="116" t="s">
        <v>5093</v>
      </c>
      <c r="C693" s="117" t="s">
        <v>5128</v>
      </c>
      <c r="D693" s="118" t="s">
        <v>2416</v>
      </c>
      <c r="E693" s="118" t="s">
        <v>1750</v>
      </c>
      <c r="F693" s="118">
        <f t="shared" si="23"/>
        <v>5124</v>
      </c>
      <c r="G693" s="118"/>
      <c r="H693" s="119"/>
      <c r="I693" s="120" t="s">
        <v>1124</v>
      </c>
      <c r="J693" s="121" t="s">
        <v>1125</v>
      </c>
      <c r="K693" s="121" t="s">
        <v>3480</v>
      </c>
      <c r="L693" s="134" t="s">
        <v>2421</v>
      </c>
      <c r="M693" s="133">
        <v>3</v>
      </c>
      <c r="N693" s="134">
        <v>0</v>
      </c>
      <c r="O693" s="134">
        <v>3</v>
      </c>
      <c r="P693" s="134">
        <v>3</v>
      </c>
      <c r="Q693" s="134">
        <v>7.5</v>
      </c>
      <c r="R693" s="140"/>
      <c r="S693" s="140"/>
      <c r="T693" s="125"/>
      <c r="U693" s="174"/>
      <c r="V693" s="123">
        <v>1</v>
      </c>
      <c r="W693" s="114">
        <v>3</v>
      </c>
      <c r="X693" s="113">
        <f>COUNTIF($B$6:B693,B693)</f>
        <v>22</v>
      </c>
      <c r="Y693" s="113"/>
      <c r="Z693" s="123"/>
      <c r="AA693" s="1"/>
    </row>
    <row r="694" spans="1:27" x14ac:dyDescent="0.25">
      <c r="A694" s="115" t="s">
        <v>4492</v>
      </c>
      <c r="B694" s="116" t="s">
        <v>5093</v>
      </c>
      <c r="C694" s="117" t="s">
        <v>5128</v>
      </c>
      <c r="D694" s="118" t="s">
        <v>2416</v>
      </c>
      <c r="E694" s="118" t="s">
        <v>1750</v>
      </c>
      <c r="F694" s="118">
        <f t="shared" si="23"/>
        <v>5125</v>
      </c>
      <c r="G694" s="118"/>
      <c r="H694" s="119"/>
      <c r="I694" s="120" t="s">
        <v>2383</v>
      </c>
      <c r="J694" s="121" t="s">
        <v>1126</v>
      </c>
      <c r="K694" s="121" t="s">
        <v>3481</v>
      </c>
      <c r="L694" s="134" t="s">
        <v>2421</v>
      </c>
      <c r="M694" s="133">
        <v>3</v>
      </c>
      <c r="N694" s="134">
        <v>0</v>
      </c>
      <c r="O694" s="134">
        <v>3</v>
      </c>
      <c r="P694" s="134">
        <v>3</v>
      </c>
      <c r="Q694" s="134">
        <v>7.5</v>
      </c>
      <c r="R694" s="121"/>
      <c r="S694" s="121"/>
      <c r="T694" s="125"/>
      <c r="U694" s="174"/>
      <c r="V694" s="123">
        <v>1</v>
      </c>
      <c r="W694" s="114">
        <v>3</v>
      </c>
      <c r="X694" s="113">
        <f>COUNTIF($B$6:B694,B694)</f>
        <v>23</v>
      </c>
      <c r="Y694" s="113"/>
      <c r="Z694" s="123"/>
      <c r="AA694" s="1"/>
    </row>
    <row r="695" spans="1:27" x14ac:dyDescent="0.25">
      <c r="A695" s="115" t="s">
        <v>4492</v>
      </c>
      <c r="B695" s="116" t="s">
        <v>5093</v>
      </c>
      <c r="C695" s="117" t="s">
        <v>5128</v>
      </c>
      <c r="D695" s="118" t="s">
        <v>2416</v>
      </c>
      <c r="E695" s="118" t="s">
        <v>1750</v>
      </c>
      <c r="F695" s="118">
        <f t="shared" si="23"/>
        <v>5126</v>
      </c>
      <c r="G695" s="118"/>
      <c r="H695" s="119"/>
      <c r="I695" s="120" t="s">
        <v>2384</v>
      </c>
      <c r="J695" s="149" t="s">
        <v>1127</v>
      </c>
      <c r="K695" s="149" t="s">
        <v>3482</v>
      </c>
      <c r="L695" s="134" t="s">
        <v>2421</v>
      </c>
      <c r="M695" s="133">
        <v>3</v>
      </c>
      <c r="N695" s="134">
        <v>0</v>
      </c>
      <c r="O695" s="134">
        <v>3</v>
      </c>
      <c r="P695" s="134">
        <v>3</v>
      </c>
      <c r="Q695" s="134">
        <v>7.5</v>
      </c>
      <c r="R695" s="121"/>
      <c r="S695" s="121"/>
      <c r="T695" s="125"/>
      <c r="U695" s="174"/>
      <c r="V695" s="123">
        <v>1</v>
      </c>
      <c r="W695" s="114">
        <v>3</v>
      </c>
      <c r="X695" s="113">
        <f>COUNTIF($B$6:B695,B695)</f>
        <v>24</v>
      </c>
      <c r="Y695" s="113"/>
      <c r="Z695" s="123"/>
      <c r="AA695" s="1"/>
    </row>
    <row r="696" spans="1:27" x14ac:dyDescent="0.25">
      <c r="A696" s="115" t="s">
        <v>4492</v>
      </c>
      <c r="B696" s="116" t="s">
        <v>5093</v>
      </c>
      <c r="C696" s="117" t="s">
        <v>5128</v>
      </c>
      <c r="D696" s="118" t="s">
        <v>2416</v>
      </c>
      <c r="E696" s="118" t="s">
        <v>1750</v>
      </c>
      <c r="F696" s="118">
        <f t="shared" si="23"/>
        <v>5127</v>
      </c>
      <c r="G696" s="118"/>
      <c r="H696" s="119"/>
      <c r="I696" s="120" t="s">
        <v>2385</v>
      </c>
      <c r="J696" s="121" t="s">
        <v>1128</v>
      </c>
      <c r="K696" s="121" t="s">
        <v>3483</v>
      </c>
      <c r="L696" s="134" t="s">
        <v>2421</v>
      </c>
      <c r="M696" s="133">
        <v>3</v>
      </c>
      <c r="N696" s="134">
        <v>0</v>
      </c>
      <c r="O696" s="134">
        <v>3</v>
      </c>
      <c r="P696" s="134">
        <v>3</v>
      </c>
      <c r="Q696" s="134">
        <v>7.5</v>
      </c>
      <c r="R696" s="121"/>
      <c r="S696" s="121"/>
      <c r="T696" s="125"/>
      <c r="U696" s="174"/>
      <c r="V696" s="123">
        <v>1</v>
      </c>
      <c r="W696" s="114">
        <v>3</v>
      </c>
      <c r="X696" s="113">
        <f>COUNTIF($B$6:B696,B696)</f>
        <v>25</v>
      </c>
      <c r="Y696" s="113"/>
      <c r="Z696" s="123"/>
      <c r="AA696" s="1"/>
    </row>
    <row r="697" spans="1:27" x14ac:dyDescent="0.25">
      <c r="A697" s="115" t="s">
        <v>4492</v>
      </c>
      <c r="B697" s="116" t="s">
        <v>5093</v>
      </c>
      <c r="C697" s="117" t="s">
        <v>5128</v>
      </c>
      <c r="D697" s="118" t="s">
        <v>2416</v>
      </c>
      <c r="E697" s="118" t="s">
        <v>1750</v>
      </c>
      <c r="F697" s="118">
        <f t="shared" si="23"/>
        <v>5128</v>
      </c>
      <c r="G697" s="118"/>
      <c r="H697" s="119"/>
      <c r="I697" s="120" t="s">
        <v>2846</v>
      </c>
      <c r="J697" s="121" t="s">
        <v>2853</v>
      </c>
      <c r="K697" s="121" t="s">
        <v>4106</v>
      </c>
      <c r="L697" s="134" t="s">
        <v>2421</v>
      </c>
      <c r="M697" s="133">
        <v>3</v>
      </c>
      <c r="N697" s="134">
        <v>0</v>
      </c>
      <c r="O697" s="134">
        <v>3</v>
      </c>
      <c r="P697" s="134">
        <v>3</v>
      </c>
      <c r="Q697" s="134">
        <v>7.5</v>
      </c>
      <c r="R697" s="121"/>
      <c r="S697" s="121"/>
      <c r="T697" s="125"/>
      <c r="U697" s="174"/>
      <c r="V697" s="123">
        <v>1</v>
      </c>
      <c r="W697" s="114">
        <v>3</v>
      </c>
      <c r="X697" s="113">
        <f>COUNTIF($B$6:B697,B697)</f>
        <v>26</v>
      </c>
      <c r="Y697" s="113"/>
      <c r="Z697" s="123"/>
      <c r="AA697" s="1"/>
    </row>
    <row r="698" spans="1:27" x14ac:dyDescent="0.25">
      <c r="A698" s="115" t="s">
        <v>4492</v>
      </c>
      <c r="B698" s="116" t="s">
        <v>5093</v>
      </c>
      <c r="C698" s="117" t="s">
        <v>5128</v>
      </c>
      <c r="D698" s="118" t="s">
        <v>2416</v>
      </c>
      <c r="E698" s="118" t="s">
        <v>1750</v>
      </c>
      <c r="F698" s="118">
        <f t="shared" si="23"/>
        <v>5130</v>
      </c>
      <c r="G698" s="118"/>
      <c r="H698" s="119"/>
      <c r="I698" s="120" t="s">
        <v>2847</v>
      </c>
      <c r="J698" s="121" t="s">
        <v>2854</v>
      </c>
      <c r="K698" s="121" t="s">
        <v>4107</v>
      </c>
      <c r="L698" s="134" t="s">
        <v>2421</v>
      </c>
      <c r="M698" s="133">
        <v>3</v>
      </c>
      <c r="N698" s="134">
        <v>0</v>
      </c>
      <c r="O698" s="134">
        <v>3</v>
      </c>
      <c r="P698" s="134">
        <v>3</v>
      </c>
      <c r="Q698" s="134">
        <v>7.5</v>
      </c>
      <c r="R698" s="121"/>
      <c r="S698" s="121"/>
      <c r="T698" s="125"/>
      <c r="U698" s="174"/>
      <c r="V698" s="123">
        <v>1</v>
      </c>
      <c r="W698" s="114">
        <v>3</v>
      </c>
      <c r="X698" s="113">
        <f>COUNTIF($B$6:B698,B698)</f>
        <v>27</v>
      </c>
      <c r="Y698" s="113"/>
      <c r="Z698" s="123"/>
      <c r="AA698" s="1"/>
    </row>
    <row r="699" spans="1:27" x14ac:dyDescent="0.25">
      <c r="A699" s="115" t="s">
        <v>4492</v>
      </c>
      <c r="B699" s="116" t="s">
        <v>5093</v>
      </c>
      <c r="C699" s="117" t="s">
        <v>5128</v>
      </c>
      <c r="D699" s="118" t="s">
        <v>2416</v>
      </c>
      <c r="E699" s="118" t="s">
        <v>1750</v>
      </c>
      <c r="F699" s="118">
        <f t="shared" si="23"/>
        <v>5131</v>
      </c>
      <c r="G699" s="118"/>
      <c r="H699" s="119"/>
      <c r="I699" s="120" t="s">
        <v>2848</v>
      </c>
      <c r="J699" s="121" t="s">
        <v>2855</v>
      </c>
      <c r="K699" s="121" t="s">
        <v>4108</v>
      </c>
      <c r="L699" s="134" t="s">
        <v>2421</v>
      </c>
      <c r="M699" s="133">
        <v>3</v>
      </c>
      <c r="N699" s="134">
        <v>0</v>
      </c>
      <c r="O699" s="134">
        <v>3</v>
      </c>
      <c r="P699" s="134">
        <v>3</v>
      </c>
      <c r="Q699" s="134">
        <v>7.5</v>
      </c>
      <c r="R699" s="121"/>
      <c r="S699" s="121"/>
      <c r="T699" s="125"/>
      <c r="U699" s="174"/>
      <c r="V699" s="123">
        <v>1</v>
      </c>
      <c r="W699" s="114">
        <v>3</v>
      </c>
      <c r="X699" s="113">
        <f>COUNTIF($B$6:B699,B699)</f>
        <v>28</v>
      </c>
      <c r="Y699" s="113"/>
      <c r="Z699" s="123"/>
      <c r="AA699" s="1"/>
    </row>
    <row r="700" spans="1:27" x14ac:dyDescent="0.25">
      <c r="A700" s="115" t="s">
        <v>4492</v>
      </c>
      <c r="B700" s="116" t="s">
        <v>5093</v>
      </c>
      <c r="C700" s="117" t="s">
        <v>5128</v>
      </c>
      <c r="D700" s="118" t="s">
        <v>2416</v>
      </c>
      <c r="E700" s="118" t="s">
        <v>1750</v>
      </c>
      <c r="F700" s="118">
        <f t="shared" si="23"/>
        <v>5132</v>
      </c>
      <c r="G700" s="118"/>
      <c r="H700" s="119"/>
      <c r="I700" s="120" t="s">
        <v>2849</v>
      </c>
      <c r="J700" s="121" t="s">
        <v>2856</v>
      </c>
      <c r="K700" s="121" t="s">
        <v>4109</v>
      </c>
      <c r="L700" s="134" t="s">
        <v>2421</v>
      </c>
      <c r="M700" s="133">
        <v>3</v>
      </c>
      <c r="N700" s="134">
        <v>0</v>
      </c>
      <c r="O700" s="134">
        <v>3</v>
      </c>
      <c r="P700" s="134">
        <v>3</v>
      </c>
      <c r="Q700" s="134">
        <v>7.5</v>
      </c>
      <c r="R700" s="121"/>
      <c r="S700" s="121"/>
      <c r="T700" s="125"/>
      <c r="U700" s="174"/>
      <c r="V700" s="123">
        <v>1</v>
      </c>
      <c r="W700" s="114">
        <v>3</v>
      </c>
      <c r="X700" s="113">
        <f>COUNTIF($B$6:B700,B700)</f>
        <v>29</v>
      </c>
      <c r="Y700" s="113"/>
      <c r="Z700" s="123"/>
      <c r="AA700" s="1"/>
    </row>
    <row r="701" spans="1:27" x14ac:dyDescent="0.25">
      <c r="A701" s="115" t="s">
        <v>4492</v>
      </c>
      <c r="B701" s="116" t="s">
        <v>5093</v>
      </c>
      <c r="C701" s="117" t="s">
        <v>5128</v>
      </c>
      <c r="D701" s="118" t="s">
        <v>2416</v>
      </c>
      <c r="E701" s="118" t="s">
        <v>1750</v>
      </c>
      <c r="F701" s="118">
        <f t="shared" si="23"/>
        <v>5133</v>
      </c>
      <c r="G701" s="118"/>
      <c r="H701" s="119"/>
      <c r="I701" s="120" t="s">
        <v>2850</v>
      </c>
      <c r="J701" s="121" t="s">
        <v>2857</v>
      </c>
      <c r="K701" s="121" t="s">
        <v>4110</v>
      </c>
      <c r="L701" s="134" t="s">
        <v>2421</v>
      </c>
      <c r="M701" s="133">
        <v>3</v>
      </c>
      <c r="N701" s="134">
        <v>0</v>
      </c>
      <c r="O701" s="134">
        <v>3</v>
      </c>
      <c r="P701" s="134">
        <v>3</v>
      </c>
      <c r="Q701" s="134">
        <v>7.5</v>
      </c>
      <c r="R701" s="121"/>
      <c r="S701" s="121"/>
      <c r="T701" s="125"/>
      <c r="U701" s="174"/>
      <c r="V701" s="123">
        <v>1</v>
      </c>
      <c r="W701" s="114">
        <v>3</v>
      </c>
      <c r="X701" s="113">
        <f>COUNTIF($B$6:B701,B701)</f>
        <v>30</v>
      </c>
      <c r="Y701" s="113"/>
      <c r="Z701" s="123"/>
      <c r="AA701" s="1"/>
    </row>
    <row r="702" spans="1:27" x14ac:dyDescent="0.25">
      <c r="A702" s="115" t="s">
        <v>4492</v>
      </c>
      <c r="B702" s="116" t="s">
        <v>5093</v>
      </c>
      <c r="C702" s="117" t="s">
        <v>5128</v>
      </c>
      <c r="D702" s="118" t="s">
        <v>2416</v>
      </c>
      <c r="E702" s="118" t="s">
        <v>1750</v>
      </c>
      <c r="F702" s="118">
        <f t="shared" si="23"/>
        <v>5134</v>
      </c>
      <c r="G702" s="118"/>
      <c r="H702" s="119"/>
      <c r="I702" s="120" t="s">
        <v>2851</v>
      </c>
      <c r="J702" s="121" t="s">
        <v>2858</v>
      </c>
      <c r="K702" s="121" t="s">
        <v>4111</v>
      </c>
      <c r="L702" s="134" t="s">
        <v>2421</v>
      </c>
      <c r="M702" s="133">
        <v>3</v>
      </c>
      <c r="N702" s="134">
        <v>0</v>
      </c>
      <c r="O702" s="134">
        <v>3</v>
      </c>
      <c r="P702" s="134">
        <v>3</v>
      </c>
      <c r="Q702" s="134">
        <v>7.5</v>
      </c>
      <c r="R702" s="121"/>
      <c r="S702" s="140"/>
      <c r="T702" s="125"/>
      <c r="U702" s="174"/>
      <c r="V702" s="123">
        <v>1</v>
      </c>
      <c r="W702" s="114">
        <v>3</v>
      </c>
      <c r="X702" s="113">
        <f>COUNTIF($B$6:B702,B702)</f>
        <v>31</v>
      </c>
      <c r="Y702" s="113"/>
      <c r="Z702" s="123"/>
      <c r="AA702" s="1"/>
    </row>
    <row r="703" spans="1:27" x14ac:dyDescent="0.25">
      <c r="A703" s="115" t="s">
        <v>4492</v>
      </c>
      <c r="B703" s="116" t="s">
        <v>5093</v>
      </c>
      <c r="C703" s="117" t="s">
        <v>5128</v>
      </c>
      <c r="D703" s="118" t="s">
        <v>2416</v>
      </c>
      <c r="E703" s="118" t="s">
        <v>1750</v>
      </c>
      <c r="F703" s="118">
        <f t="shared" si="23"/>
        <v>5135</v>
      </c>
      <c r="G703" s="118"/>
      <c r="H703" s="119"/>
      <c r="I703" s="120" t="s">
        <v>2852</v>
      </c>
      <c r="J703" s="121" t="s">
        <v>2859</v>
      </c>
      <c r="K703" s="121" t="s">
        <v>4112</v>
      </c>
      <c r="L703" s="134" t="s">
        <v>2421</v>
      </c>
      <c r="M703" s="133">
        <v>3</v>
      </c>
      <c r="N703" s="134">
        <v>0</v>
      </c>
      <c r="O703" s="134">
        <v>3</v>
      </c>
      <c r="P703" s="134">
        <v>3</v>
      </c>
      <c r="Q703" s="134">
        <v>7.5</v>
      </c>
      <c r="R703" s="121"/>
      <c r="S703" s="121"/>
      <c r="T703" s="125"/>
      <c r="U703" s="174"/>
      <c r="V703" s="123">
        <v>1</v>
      </c>
      <c r="W703" s="114">
        <v>3</v>
      </c>
      <c r="X703" s="113">
        <f>COUNTIF($B$6:B703,B703)</f>
        <v>32</v>
      </c>
      <c r="Y703" s="113"/>
      <c r="Z703" s="123"/>
      <c r="AA703" s="1"/>
    </row>
    <row r="704" spans="1:27" x14ac:dyDescent="0.25">
      <c r="A704" s="115" t="s">
        <v>4492</v>
      </c>
      <c r="B704" s="116" t="s">
        <v>5093</v>
      </c>
      <c r="C704" s="117" t="s">
        <v>5128</v>
      </c>
      <c r="D704" s="118" t="s">
        <v>2416</v>
      </c>
      <c r="E704" s="118" t="s">
        <v>1750</v>
      </c>
      <c r="F704" s="118">
        <v>5136</v>
      </c>
      <c r="G704" s="118"/>
      <c r="H704" s="119"/>
      <c r="I704" s="127" t="s">
        <v>4547</v>
      </c>
      <c r="J704" s="121" t="s">
        <v>2894</v>
      </c>
      <c r="K704" s="121" t="s">
        <v>3466</v>
      </c>
      <c r="L704" s="126" t="s">
        <v>2421</v>
      </c>
      <c r="M704" s="133">
        <v>3</v>
      </c>
      <c r="N704" s="134">
        <v>0</v>
      </c>
      <c r="O704" s="134">
        <v>3</v>
      </c>
      <c r="P704" s="134">
        <v>3</v>
      </c>
      <c r="Q704" s="134">
        <v>7.5</v>
      </c>
      <c r="R704" s="121"/>
      <c r="S704" s="121"/>
      <c r="T704" s="125">
        <v>28</v>
      </c>
      <c r="U704" s="174"/>
      <c r="V704" s="123">
        <v>1</v>
      </c>
      <c r="W704" s="114">
        <v>3</v>
      </c>
      <c r="X704" s="113">
        <f>COUNTIF($B$6:B704,B704)</f>
        <v>33</v>
      </c>
      <c r="Y704" s="113"/>
      <c r="Z704" s="123"/>
      <c r="AA704" s="1"/>
    </row>
    <row r="705" spans="1:27" x14ac:dyDescent="0.25">
      <c r="A705" s="115" t="s">
        <v>4492</v>
      </c>
      <c r="B705" s="116" t="s">
        <v>5093</v>
      </c>
      <c r="C705" s="117" t="s">
        <v>5128</v>
      </c>
      <c r="D705" s="118" t="s">
        <v>2416</v>
      </c>
      <c r="E705" s="118" t="s">
        <v>1750</v>
      </c>
      <c r="F705" s="118">
        <v>5137</v>
      </c>
      <c r="G705" s="118"/>
      <c r="H705" s="119"/>
      <c r="I705" s="127" t="s">
        <v>4606</v>
      </c>
      <c r="J705" s="121" t="s">
        <v>4612</v>
      </c>
      <c r="K705" s="121" t="s">
        <v>4618</v>
      </c>
      <c r="L705" s="134" t="s">
        <v>2421</v>
      </c>
      <c r="M705" s="133">
        <v>3</v>
      </c>
      <c r="N705" s="134">
        <v>0</v>
      </c>
      <c r="O705" s="134">
        <v>3</v>
      </c>
      <c r="P705" s="134">
        <v>3</v>
      </c>
      <c r="Q705" s="134">
        <v>7.5</v>
      </c>
      <c r="R705" s="121"/>
      <c r="S705" s="121"/>
      <c r="T705" s="125">
        <v>29</v>
      </c>
      <c r="U705" s="174"/>
      <c r="V705" s="123">
        <v>1</v>
      </c>
      <c r="W705" s="114">
        <v>3</v>
      </c>
      <c r="X705" s="113">
        <f>COUNTIF($B$6:B705,B705)</f>
        <v>34</v>
      </c>
      <c r="Y705" s="113"/>
      <c r="Z705" s="123"/>
      <c r="AA705" s="1"/>
    </row>
    <row r="706" spans="1:27" x14ac:dyDescent="0.25">
      <c r="A706" s="115" t="s">
        <v>4492</v>
      </c>
      <c r="B706" s="116" t="s">
        <v>5093</v>
      </c>
      <c r="C706" s="117" t="s">
        <v>5128</v>
      </c>
      <c r="D706" s="118" t="s">
        <v>2416</v>
      </c>
      <c r="E706" s="118" t="s">
        <v>1750</v>
      </c>
      <c r="F706" s="118">
        <v>5138</v>
      </c>
      <c r="G706" s="118"/>
      <c r="H706" s="119"/>
      <c r="I706" s="127" t="s">
        <v>4607</v>
      </c>
      <c r="J706" s="121" t="s">
        <v>4613</v>
      </c>
      <c r="K706" s="121" t="s">
        <v>4619</v>
      </c>
      <c r="L706" s="134" t="s">
        <v>2421</v>
      </c>
      <c r="M706" s="133">
        <v>3</v>
      </c>
      <c r="N706" s="134">
        <v>0</v>
      </c>
      <c r="O706" s="134">
        <v>3</v>
      </c>
      <c r="P706" s="134">
        <v>3</v>
      </c>
      <c r="Q706" s="134">
        <v>7.5</v>
      </c>
      <c r="R706" s="121"/>
      <c r="S706" s="121"/>
      <c r="T706" s="125">
        <v>29</v>
      </c>
      <c r="U706" s="174"/>
      <c r="V706" s="123">
        <v>1</v>
      </c>
      <c r="W706" s="114">
        <v>3</v>
      </c>
      <c r="X706" s="113">
        <f>COUNTIF($B$6:B706,B706)</f>
        <v>35</v>
      </c>
      <c r="Y706" s="113"/>
      <c r="Z706" s="123"/>
      <c r="AA706" s="1"/>
    </row>
    <row r="707" spans="1:27" x14ac:dyDescent="0.25">
      <c r="A707" s="115" t="s">
        <v>4492</v>
      </c>
      <c r="B707" s="116" t="s">
        <v>5093</v>
      </c>
      <c r="C707" s="117" t="s">
        <v>5128</v>
      </c>
      <c r="D707" s="118" t="s">
        <v>2416</v>
      </c>
      <c r="E707" s="118" t="s">
        <v>1750</v>
      </c>
      <c r="F707" s="118">
        <v>5139</v>
      </c>
      <c r="G707" s="118"/>
      <c r="H707" s="119"/>
      <c r="I707" s="127" t="s">
        <v>4608</v>
      </c>
      <c r="J707" s="121" t="s">
        <v>4614</v>
      </c>
      <c r="K707" s="121" t="s">
        <v>4620</v>
      </c>
      <c r="L707" s="134" t="s">
        <v>2421</v>
      </c>
      <c r="M707" s="133">
        <v>3</v>
      </c>
      <c r="N707" s="134">
        <v>0</v>
      </c>
      <c r="O707" s="134">
        <v>3</v>
      </c>
      <c r="P707" s="134">
        <v>3</v>
      </c>
      <c r="Q707" s="134">
        <v>7.5</v>
      </c>
      <c r="R707" s="121"/>
      <c r="S707" s="121"/>
      <c r="T707" s="125">
        <v>29</v>
      </c>
      <c r="U707" s="174"/>
      <c r="V707" s="123">
        <v>1</v>
      </c>
      <c r="W707" s="114">
        <v>3</v>
      </c>
      <c r="X707" s="113">
        <f>COUNTIF($B$6:B707,B707)</f>
        <v>36</v>
      </c>
      <c r="Y707" s="113"/>
      <c r="Z707" s="123"/>
      <c r="AA707" s="1"/>
    </row>
    <row r="708" spans="1:27" x14ac:dyDescent="0.25">
      <c r="A708" s="115" t="s">
        <v>4492</v>
      </c>
      <c r="B708" s="116" t="s">
        <v>5093</v>
      </c>
      <c r="C708" s="117" t="s">
        <v>5128</v>
      </c>
      <c r="D708" s="118" t="s">
        <v>2416</v>
      </c>
      <c r="E708" s="118" t="s">
        <v>1750</v>
      </c>
      <c r="F708" s="118">
        <v>5140</v>
      </c>
      <c r="G708" s="118"/>
      <c r="H708" s="119"/>
      <c r="I708" s="127" t="s">
        <v>4609</v>
      </c>
      <c r="J708" s="121" t="s">
        <v>4615</v>
      </c>
      <c r="K708" s="121" t="s">
        <v>4621</v>
      </c>
      <c r="L708" s="134" t="s">
        <v>2421</v>
      </c>
      <c r="M708" s="133">
        <v>3</v>
      </c>
      <c r="N708" s="134">
        <v>0</v>
      </c>
      <c r="O708" s="134">
        <v>3</v>
      </c>
      <c r="P708" s="134">
        <v>3</v>
      </c>
      <c r="Q708" s="134">
        <v>7.5</v>
      </c>
      <c r="R708" s="121"/>
      <c r="S708" s="121"/>
      <c r="T708" s="125">
        <v>29</v>
      </c>
      <c r="U708" s="174"/>
      <c r="V708" s="123">
        <v>1</v>
      </c>
      <c r="W708" s="114">
        <v>3</v>
      </c>
      <c r="X708" s="113">
        <f>COUNTIF($B$6:B708,B708)</f>
        <v>37</v>
      </c>
      <c r="Y708" s="113"/>
      <c r="Z708" s="123"/>
      <c r="AA708" s="1"/>
    </row>
    <row r="709" spans="1:27" x14ac:dyDescent="0.25">
      <c r="A709" s="115" t="s">
        <v>4492</v>
      </c>
      <c r="B709" s="116" t="s">
        <v>5093</v>
      </c>
      <c r="C709" s="117" t="s">
        <v>5128</v>
      </c>
      <c r="D709" s="118" t="s">
        <v>2416</v>
      </c>
      <c r="E709" s="118" t="s">
        <v>1750</v>
      </c>
      <c r="F709" s="118">
        <v>5141</v>
      </c>
      <c r="G709" s="118"/>
      <c r="H709" s="119"/>
      <c r="I709" s="127" t="s">
        <v>4610</v>
      </c>
      <c r="J709" s="121" t="s">
        <v>4616</v>
      </c>
      <c r="K709" s="121" t="s">
        <v>4622</v>
      </c>
      <c r="L709" s="134" t="s">
        <v>2421</v>
      </c>
      <c r="M709" s="133">
        <v>3</v>
      </c>
      <c r="N709" s="134">
        <v>0</v>
      </c>
      <c r="O709" s="134">
        <v>3</v>
      </c>
      <c r="P709" s="134">
        <v>3</v>
      </c>
      <c r="Q709" s="134">
        <v>7.5</v>
      </c>
      <c r="R709" s="121"/>
      <c r="S709" s="121"/>
      <c r="T709" s="125">
        <v>29</v>
      </c>
      <c r="U709" s="174"/>
      <c r="V709" s="123">
        <v>1</v>
      </c>
      <c r="W709" s="114">
        <v>3</v>
      </c>
      <c r="X709" s="113">
        <f>COUNTIF($B$6:B709,B709)</f>
        <v>38</v>
      </c>
      <c r="Y709" s="113"/>
      <c r="Z709" s="123"/>
      <c r="AA709" s="1"/>
    </row>
    <row r="710" spans="1:27" x14ac:dyDescent="0.25">
      <c r="A710" s="115" t="s">
        <v>4492</v>
      </c>
      <c r="B710" s="116" t="s">
        <v>5093</v>
      </c>
      <c r="C710" s="117" t="s">
        <v>5128</v>
      </c>
      <c r="D710" s="118" t="s">
        <v>2416</v>
      </c>
      <c r="E710" s="118" t="s">
        <v>1750</v>
      </c>
      <c r="F710" s="118">
        <v>5142</v>
      </c>
      <c r="G710" s="118"/>
      <c r="H710" s="119"/>
      <c r="I710" s="127" t="s">
        <v>4611</v>
      </c>
      <c r="J710" s="121" t="s">
        <v>4617</v>
      </c>
      <c r="K710" s="121" t="s">
        <v>4623</v>
      </c>
      <c r="L710" s="134" t="s">
        <v>2421</v>
      </c>
      <c r="M710" s="133">
        <v>3</v>
      </c>
      <c r="N710" s="134">
        <v>0</v>
      </c>
      <c r="O710" s="134">
        <v>3</v>
      </c>
      <c r="P710" s="134">
        <v>3</v>
      </c>
      <c r="Q710" s="134">
        <v>7.5</v>
      </c>
      <c r="R710" s="121"/>
      <c r="S710" s="121"/>
      <c r="T710" s="125">
        <v>29</v>
      </c>
      <c r="U710" s="174"/>
      <c r="V710" s="123">
        <v>1</v>
      </c>
      <c r="W710" s="114">
        <v>3</v>
      </c>
      <c r="X710" s="113">
        <f>COUNTIF($B$6:B710,B710)</f>
        <v>39</v>
      </c>
      <c r="Y710" s="113"/>
      <c r="Z710" s="123"/>
      <c r="AA710" s="1"/>
    </row>
    <row r="711" spans="1:27" x14ac:dyDescent="0.25">
      <c r="A711" s="115" t="s">
        <v>4492</v>
      </c>
      <c r="B711" s="116" t="s">
        <v>5093</v>
      </c>
      <c r="C711" s="117" t="s">
        <v>5128</v>
      </c>
      <c r="D711" s="118" t="s">
        <v>2416</v>
      </c>
      <c r="E711" s="118" t="s">
        <v>1750</v>
      </c>
      <c r="F711" s="118">
        <v>5143</v>
      </c>
      <c r="G711" s="118"/>
      <c r="H711" s="119"/>
      <c r="I711" s="127" t="s">
        <v>4881</v>
      </c>
      <c r="J711" s="154" t="s">
        <v>4884</v>
      </c>
      <c r="K711" s="154" t="s">
        <v>4885</v>
      </c>
      <c r="L711" s="134" t="s">
        <v>2421</v>
      </c>
      <c r="M711" s="133">
        <v>3</v>
      </c>
      <c r="N711" s="134">
        <v>0</v>
      </c>
      <c r="O711" s="134">
        <v>3</v>
      </c>
      <c r="P711" s="134">
        <v>3</v>
      </c>
      <c r="Q711" s="134">
        <v>7.5</v>
      </c>
      <c r="R711" s="121"/>
      <c r="S711" s="121"/>
      <c r="T711" s="125">
        <v>31</v>
      </c>
      <c r="U711" s="174"/>
      <c r="V711" s="123">
        <v>1</v>
      </c>
      <c r="W711" s="114">
        <v>3</v>
      </c>
      <c r="X711" s="113">
        <f>COUNTIF($B$6:B711,B711)</f>
        <v>40</v>
      </c>
      <c r="Y711" s="113"/>
      <c r="Z711" s="123"/>
      <c r="AA711" s="1"/>
    </row>
    <row r="712" spans="1:27" x14ac:dyDescent="0.25">
      <c r="A712" s="115" t="s">
        <v>4492</v>
      </c>
      <c r="B712" s="116" t="s">
        <v>5093</v>
      </c>
      <c r="C712" s="117" t="s">
        <v>5128</v>
      </c>
      <c r="D712" s="118" t="s">
        <v>2416</v>
      </c>
      <c r="E712" s="118" t="s">
        <v>1750</v>
      </c>
      <c r="F712" s="118">
        <v>5144</v>
      </c>
      <c r="G712" s="118"/>
      <c r="H712" s="119"/>
      <c r="I712" s="127" t="s">
        <v>4882</v>
      </c>
      <c r="J712" s="154" t="s">
        <v>4886</v>
      </c>
      <c r="K712" s="154" t="s">
        <v>4887</v>
      </c>
      <c r="L712" s="134" t="s">
        <v>2421</v>
      </c>
      <c r="M712" s="133">
        <v>3</v>
      </c>
      <c r="N712" s="134">
        <v>0</v>
      </c>
      <c r="O712" s="134">
        <v>3</v>
      </c>
      <c r="P712" s="134">
        <v>3</v>
      </c>
      <c r="Q712" s="134">
        <v>7.5</v>
      </c>
      <c r="R712" s="121"/>
      <c r="S712" s="121"/>
      <c r="T712" s="125">
        <v>31</v>
      </c>
      <c r="U712" s="174"/>
      <c r="V712" s="123">
        <v>1</v>
      </c>
      <c r="W712" s="114">
        <v>3</v>
      </c>
      <c r="X712" s="113">
        <f>COUNTIF($B$6:B712,B712)</f>
        <v>41</v>
      </c>
      <c r="Y712" s="113"/>
      <c r="Z712" s="123"/>
      <c r="AA712" s="1"/>
    </row>
    <row r="713" spans="1:27" x14ac:dyDescent="0.25">
      <c r="A713" s="115" t="s">
        <v>4492</v>
      </c>
      <c r="B713" s="116" t="s">
        <v>5093</v>
      </c>
      <c r="C713" s="117" t="s">
        <v>5128</v>
      </c>
      <c r="D713" s="118" t="s">
        <v>2416</v>
      </c>
      <c r="E713" s="118" t="s">
        <v>1750</v>
      </c>
      <c r="F713" s="118">
        <v>5145</v>
      </c>
      <c r="G713" s="118"/>
      <c r="H713" s="119"/>
      <c r="I713" s="127" t="s">
        <v>4883</v>
      </c>
      <c r="J713" s="154" t="s">
        <v>4888</v>
      </c>
      <c r="K713" s="154" t="s">
        <v>4889</v>
      </c>
      <c r="L713" s="134" t="s">
        <v>2421</v>
      </c>
      <c r="M713" s="133">
        <v>3</v>
      </c>
      <c r="N713" s="134">
        <v>0</v>
      </c>
      <c r="O713" s="134">
        <v>3</v>
      </c>
      <c r="P713" s="134">
        <v>3</v>
      </c>
      <c r="Q713" s="134">
        <v>7.5</v>
      </c>
      <c r="R713" s="121"/>
      <c r="S713" s="121"/>
      <c r="T713" s="125">
        <v>31</v>
      </c>
      <c r="U713" s="174"/>
      <c r="V713" s="123">
        <v>1</v>
      </c>
      <c r="W713" s="114">
        <v>3</v>
      </c>
      <c r="X713" s="113">
        <f>COUNTIF($B$6:B713,B713)</f>
        <v>42</v>
      </c>
      <c r="Y713" s="113"/>
      <c r="Z713" s="123"/>
      <c r="AA713" s="1"/>
    </row>
    <row r="714" spans="1:27" x14ac:dyDescent="0.25">
      <c r="A714" s="115" t="s">
        <v>4492</v>
      </c>
      <c r="B714" s="116" t="s">
        <v>5093</v>
      </c>
      <c r="C714" s="117" t="s">
        <v>5128</v>
      </c>
      <c r="D714" s="118" t="s">
        <v>2416</v>
      </c>
      <c r="E714" s="118" t="s">
        <v>1750</v>
      </c>
      <c r="F714" s="118">
        <v>5146</v>
      </c>
      <c r="G714" s="118"/>
      <c r="H714" s="119"/>
      <c r="I714" s="127" t="s">
        <v>5455</v>
      </c>
      <c r="J714" s="154" t="s">
        <v>5458</v>
      </c>
      <c r="K714" s="154" t="s">
        <v>5459</v>
      </c>
      <c r="L714" s="134" t="s">
        <v>2421</v>
      </c>
      <c r="M714" s="133">
        <v>3</v>
      </c>
      <c r="N714" s="134">
        <v>0</v>
      </c>
      <c r="O714" s="134">
        <v>3</v>
      </c>
      <c r="P714" s="134">
        <v>3</v>
      </c>
      <c r="Q714" s="134">
        <v>7.5</v>
      </c>
      <c r="R714" s="121"/>
      <c r="S714" s="121"/>
      <c r="T714" s="125">
        <v>35</v>
      </c>
      <c r="U714" s="174"/>
      <c r="V714" s="123">
        <v>1</v>
      </c>
      <c r="W714" s="114">
        <v>3</v>
      </c>
      <c r="X714" s="113">
        <f>COUNTIF($B$6:B714,B714)</f>
        <v>43</v>
      </c>
      <c r="Y714" s="113"/>
      <c r="Z714" s="123"/>
      <c r="AA714" s="1"/>
    </row>
    <row r="715" spans="1:27" x14ac:dyDescent="0.25">
      <c r="A715" s="115" t="s">
        <v>4492</v>
      </c>
      <c r="B715" s="116" t="s">
        <v>5093</v>
      </c>
      <c r="C715" s="117" t="s">
        <v>5128</v>
      </c>
      <c r="D715" s="118" t="s">
        <v>2416</v>
      </c>
      <c r="E715" s="118" t="s">
        <v>1750</v>
      </c>
      <c r="F715" s="118">
        <v>5147</v>
      </c>
      <c r="G715" s="118"/>
      <c r="H715" s="119"/>
      <c r="I715" s="127" t="s">
        <v>5456</v>
      </c>
      <c r="J715" s="154" t="s">
        <v>5460</v>
      </c>
      <c r="K715" s="154" t="s">
        <v>5461</v>
      </c>
      <c r="L715" s="134" t="s">
        <v>2421</v>
      </c>
      <c r="M715" s="133">
        <v>3</v>
      </c>
      <c r="N715" s="134">
        <v>0</v>
      </c>
      <c r="O715" s="134">
        <v>3</v>
      </c>
      <c r="P715" s="134">
        <v>3</v>
      </c>
      <c r="Q715" s="134">
        <v>7.5</v>
      </c>
      <c r="R715" s="121"/>
      <c r="S715" s="121"/>
      <c r="T715" s="125">
        <v>35</v>
      </c>
      <c r="U715" s="174"/>
      <c r="V715" s="123">
        <v>1</v>
      </c>
      <c r="W715" s="114">
        <v>3</v>
      </c>
      <c r="X715" s="113">
        <f>COUNTIF($B$6:B715,B715)</f>
        <v>44</v>
      </c>
      <c r="Y715" s="113"/>
      <c r="Z715" s="123"/>
      <c r="AA715" s="1"/>
    </row>
    <row r="716" spans="1:27" ht="15.75" thickBot="1" x14ac:dyDescent="0.3">
      <c r="A716" s="115" t="s">
        <v>4492</v>
      </c>
      <c r="B716" s="116" t="s">
        <v>5093</v>
      </c>
      <c r="C716" s="117" t="s">
        <v>5128</v>
      </c>
      <c r="D716" s="118" t="s">
        <v>2416</v>
      </c>
      <c r="E716" s="118" t="s">
        <v>1750</v>
      </c>
      <c r="F716" s="118">
        <v>5148</v>
      </c>
      <c r="G716" s="118"/>
      <c r="H716" s="119"/>
      <c r="I716" s="127" t="s">
        <v>5457</v>
      </c>
      <c r="J716" s="154" t="s">
        <v>5462</v>
      </c>
      <c r="K716" s="154" t="s">
        <v>5463</v>
      </c>
      <c r="L716" s="134" t="s">
        <v>2421</v>
      </c>
      <c r="M716" s="133">
        <v>3</v>
      </c>
      <c r="N716" s="134">
        <v>0</v>
      </c>
      <c r="O716" s="134">
        <v>3</v>
      </c>
      <c r="P716" s="134">
        <v>3</v>
      </c>
      <c r="Q716" s="134">
        <v>7.5</v>
      </c>
      <c r="R716" s="121"/>
      <c r="S716" s="121"/>
      <c r="T716" s="125">
        <v>35</v>
      </c>
      <c r="U716" s="174"/>
      <c r="V716" s="123">
        <v>1</v>
      </c>
      <c r="W716" s="114">
        <v>3</v>
      </c>
      <c r="X716" s="113">
        <f>COUNTIF($B$6:B716,B716)</f>
        <v>45</v>
      </c>
      <c r="Y716" s="113"/>
      <c r="Z716" s="123"/>
      <c r="AA716" s="1"/>
    </row>
    <row r="717" spans="1:27" ht="15.75" thickBot="1" x14ac:dyDescent="0.3">
      <c r="A717" s="115" t="s">
        <v>4492</v>
      </c>
      <c r="B717" s="116" t="s">
        <v>5093</v>
      </c>
      <c r="C717" s="117" t="s">
        <v>5128</v>
      </c>
      <c r="D717" s="118" t="s">
        <v>2416</v>
      </c>
      <c r="E717" s="118" t="s">
        <v>1750</v>
      </c>
      <c r="F717" s="118">
        <v>5149</v>
      </c>
      <c r="G717" s="118"/>
      <c r="H717" s="119"/>
      <c r="I717" s="127" t="s">
        <v>5759</v>
      </c>
      <c r="J717" s="289" t="s">
        <v>5762</v>
      </c>
      <c r="K717" s="289" t="s">
        <v>5764</v>
      </c>
      <c r="L717" s="134" t="s">
        <v>2421</v>
      </c>
      <c r="M717" s="133">
        <v>3</v>
      </c>
      <c r="N717" s="134">
        <v>0</v>
      </c>
      <c r="O717" s="134">
        <v>3</v>
      </c>
      <c r="P717" s="134">
        <v>3</v>
      </c>
      <c r="Q717" s="134">
        <v>7.5</v>
      </c>
      <c r="R717" s="121"/>
      <c r="S717" s="121"/>
      <c r="T717" s="125">
        <v>37</v>
      </c>
      <c r="U717" s="174"/>
      <c r="V717" s="123">
        <v>1</v>
      </c>
      <c r="W717" s="114">
        <v>3</v>
      </c>
      <c r="X717" s="113"/>
      <c r="Y717" s="113"/>
      <c r="Z717" s="123"/>
      <c r="AA717" s="1"/>
    </row>
    <row r="718" spans="1:27" ht="15.75" thickBot="1" x14ac:dyDescent="0.3">
      <c r="A718" s="115" t="s">
        <v>4492</v>
      </c>
      <c r="B718" s="116" t="s">
        <v>5093</v>
      </c>
      <c r="C718" s="117" t="s">
        <v>5128</v>
      </c>
      <c r="D718" s="118" t="s">
        <v>2416</v>
      </c>
      <c r="E718" s="118" t="s">
        <v>1750</v>
      </c>
      <c r="F718" s="118">
        <v>5150</v>
      </c>
      <c r="G718" s="118"/>
      <c r="H718" s="119"/>
      <c r="I718" s="127" t="s">
        <v>5760</v>
      </c>
      <c r="J718" s="287" t="s">
        <v>4165</v>
      </c>
      <c r="K718" s="294" t="s">
        <v>5765</v>
      </c>
      <c r="L718" s="134" t="s">
        <v>2421</v>
      </c>
      <c r="M718" s="133">
        <v>3</v>
      </c>
      <c r="N718" s="134">
        <v>0</v>
      </c>
      <c r="O718" s="134">
        <v>3</v>
      </c>
      <c r="P718" s="134">
        <v>3</v>
      </c>
      <c r="Q718" s="134">
        <v>7.5</v>
      </c>
      <c r="R718" s="121"/>
      <c r="S718" s="121"/>
      <c r="T718" s="125">
        <v>37</v>
      </c>
      <c r="U718" s="174"/>
      <c r="V718" s="123">
        <v>1</v>
      </c>
      <c r="W718" s="114">
        <v>3</v>
      </c>
      <c r="X718" s="113"/>
      <c r="Y718" s="113"/>
      <c r="Z718" s="123"/>
      <c r="AA718" s="1"/>
    </row>
    <row r="719" spans="1:27" ht="15.75" thickBot="1" x14ac:dyDescent="0.3">
      <c r="A719" s="115" t="s">
        <v>4492</v>
      </c>
      <c r="B719" s="116" t="s">
        <v>5093</v>
      </c>
      <c r="C719" s="117" t="s">
        <v>5128</v>
      </c>
      <c r="D719" s="118" t="s">
        <v>2416</v>
      </c>
      <c r="E719" s="118" t="s">
        <v>1750</v>
      </c>
      <c r="F719" s="118">
        <v>5151</v>
      </c>
      <c r="G719" s="118"/>
      <c r="H719" s="119"/>
      <c r="I719" s="127" t="s">
        <v>5761</v>
      </c>
      <c r="J719" s="287" t="s">
        <v>5763</v>
      </c>
      <c r="K719" s="294" t="s">
        <v>5766</v>
      </c>
      <c r="L719" s="134" t="s">
        <v>2421</v>
      </c>
      <c r="M719" s="133">
        <v>3</v>
      </c>
      <c r="N719" s="134">
        <v>0</v>
      </c>
      <c r="O719" s="134">
        <v>3</v>
      </c>
      <c r="P719" s="134">
        <v>3</v>
      </c>
      <c r="Q719" s="134">
        <v>7.5</v>
      </c>
      <c r="R719" s="121"/>
      <c r="S719" s="121"/>
      <c r="T719" s="125">
        <v>37</v>
      </c>
      <c r="U719" s="174"/>
      <c r="V719" s="123">
        <v>1</v>
      </c>
      <c r="W719" s="114">
        <v>3</v>
      </c>
      <c r="X719" s="113"/>
      <c r="Y719" s="113"/>
      <c r="Z719" s="123"/>
      <c r="AA719" s="1"/>
    </row>
    <row r="720" spans="1:27" x14ac:dyDescent="0.25">
      <c r="A720" s="115" t="s">
        <v>4492</v>
      </c>
      <c r="B720" s="116" t="s">
        <v>5093</v>
      </c>
      <c r="C720" s="117" t="s">
        <v>5128</v>
      </c>
      <c r="D720" s="118" t="s">
        <v>2382</v>
      </c>
      <c r="E720" s="118" t="s">
        <v>1750</v>
      </c>
      <c r="F720" s="118">
        <f t="shared" ref="F720:F732" si="24">VALUE(RIGHT(I720,4))</f>
        <v>8004</v>
      </c>
      <c r="G720" s="118"/>
      <c r="H720" s="119"/>
      <c r="I720" s="120" t="s">
        <v>1131</v>
      </c>
      <c r="J720" s="121" t="s">
        <v>1132</v>
      </c>
      <c r="K720" s="121" t="s">
        <v>3484</v>
      </c>
      <c r="L720" s="134" t="s">
        <v>2382</v>
      </c>
      <c r="M720" s="133">
        <v>4</v>
      </c>
      <c r="N720" s="134">
        <v>0</v>
      </c>
      <c r="O720" s="134">
        <v>0</v>
      </c>
      <c r="P720" s="134">
        <v>4</v>
      </c>
      <c r="Q720" s="134">
        <v>0</v>
      </c>
      <c r="R720" s="121" t="s">
        <v>126</v>
      </c>
      <c r="S720" s="121" t="s">
        <v>1133</v>
      </c>
      <c r="T720" s="125"/>
      <c r="U720" s="174"/>
      <c r="V720" s="123">
        <v>1</v>
      </c>
      <c r="W720" s="114">
        <v>3</v>
      </c>
      <c r="X720" s="113">
        <f>COUNTIF($B$6:B720,B720)</f>
        <v>49</v>
      </c>
      <c r="Y720" s="113"/>
      <c r="Z720" s="123"/>
      <c r="AA720" s="1"/>
    </row>
    <row r="721" spans="1:27" x14ac:dyDescent="0.25">
      <c r="A721" s="115" t="s">
        <v>4492</v>
      </c>
      <c r="B721" s="116" t="s">
        <v>5093</v>
      </c>
      <c r="C721" s="117" t="s">
        <v>5128</v>
      </c>
      <c r="D721" s="118" t="s">
        <v>2382</v>
      </c>
      <c r="E721" s="118" t="s">
        <v>1750</v>
      </c>
      <c r="F721" s="118">
        <f t="shared" si="24"/>
        <v>8005</v>
      </c>
      <c r="G721" s="118"/>
      <c r="H721" s="119"/>
      <c r="I721" s="120" t="s">
        <v>1134</v>
      </c>
      <c r="J721" s="121" t="s">
        <v>1135</v>
      </c>
      <c r="K721" s="121" t="s">
        <v>3485</v>
      </c>
      <c r="L721" s="134" t="s">
        <v>2382</v>
      </c>
      <c r="M721" s="133">
        <v>4</v>
      </c>
      <c r="N721" s="134">
        <v>0</v>
      </c>
      <c r="O721" s="134">
        <v>0</v>
      </c>
      <c r="P721" s="134">
        <v>4</v>
      </c>
      <c r="Q721" s="134">
        <v>0</v>
      </c>
      <c r="R721" s="121" t="s">
        <v>126</v>
      </c>
      <c r="S721" s="121" t="s">
        <v>1133</v>
      </c>
      <c r="T721" s="125"/>
      <c r="U721" s="174"/>
      <c r="V721" s="123">
        <v>1</v>
      </c>
      <c r="W721" s="114">
        <v>3</v>
      </c>
      <c r="X721" s="113">
        <f>COUNTIF($B$6:B721,B721)</f>
        <v>50</v>
      </c>
      <c r="Y721" s="113"/>
      <c r="Z721" s="123"/>
      <c r="AA721" s="1"/>
    </row>
    <row r="722" spans="1:27" x14ac:dyDescent="0.25">
      <c r="A722" s="115" t="s">
        <v>4492</v>
      </c>
      <c r="B722" s="116" t="s">
        <v>5093</v>
      </c>
      <c r="C722" s="117" t="s">
        <v>5128</v>
      </c>
      <c r="D722" s="118" t="s">
        <v>2382</v>
      </c>
      <c r="E722" s="118" t="s">
        <v>1750</v>
      </c>
      <c r="F722" s="118">
        <f t="shared" si="24"/>
        <v>8008</v>
      </c>
      <c r="G722" s="118"/>
      <c r="H722" s="119"/>
      <c r="I722" s="120" t="s">
        <v>1136</v>
      </c>
      <c r="J722" s="121" t="s">
        <v>1137</v>
      </c>
      <c r="K722" s="121" t="s">
        <v>3486</v>
      </c>
      <c r="L722" s="134" t="s">
        <v>2382</v>
      </c>
      <c r="M722" s="133">
        <v>4</v>
      </c>
      <c r="N722" s="134">
        <v>0</v>
      </c>
      <c r="O722" s="134">
        <v>0</v>
      </c>
      <c r="P722" s="134">
        <v>4</v>
      </c>
      <c r="Q722" s="134">
        <v>0</v>
      </c>
      <c r="R722" s="121" t="s">
        <v>83</v>
      </c>
      <c r="S722" s="121" t="s">
        <v>1138</v>
      </c>
      <c r="T722" s="125"/>
      <c r="U722" s="174"/>
      <c r="V722" s="123">
        <v>1</v>
      </c>
      <c r="W722" s="114">
        <v>3</v>
      </c>
      <c r="X722" s="113">
        <f>COUNTIF($B$6:B722,B722)</f>
        <v>51</v>
      </c>
      <c r="Y722" s="113"/>
      <c r="Z722" s="123"/>
      <c r="AA722" s="1"/>
    </row>
    <row r="723" spans="1:27" x14ac:dyDescent="0.25">
      <c r="A723" s="115" t="s">
        <v>4492</v>
      </c>
      <c r="B723" s="116" t="s">
        <v>5093</v>
      </c>
      <c r="C723" s="117" t="s">
        <v>5128</v>
      </c>
      <c r="D723" s="118" t="s">
        <v>2382</v>
      </c>
      <c r="E723" s="118" t="s">
        <v>1750</v>
      </c>
      <c r="F723" s="118">
        <f t="shared" si="24"/>
        <v>8009</v>
      </c>
      <c r="G723" s="118"/>
      <c r="H723" s="119"/>
      <c r="I723" s="120" t="s">
        <v>1139</v>
      </c>
      <c r="J723" s="121" t="s">
        <v>1140</v>
      </c>
      <c r="K723" s="121" t="s">
        <v>3487</v>
      </c>
      <c r="L723" s="134" t="s">
        <v>2382</v>
      </c>
      <c r="M723" s="133">
        <v>4</v>
      </c>
      <c r="N723" s="134">
        <v>0</v>
      </c>
      <c r="O723" s="134">
        <v>0</v>
      </c>
      <c r="P723" s="134">
        <v>4</v>
      </c>
      <c r="Q723" s="134">
        <v>0</v>
      </c>
      <c r="R723" s="121" t="s">
        <v>83</v>
      </c>
      <c r="S723" s="121" t="s">
        <v>1138</v>
      </c>
      <c r="T723" s="125"/>
      <c r="U723" s="174"/>
      <c r="V723" s="123">
        <v>1</v>
      </c>
      <c r="W723" s="114">
        <v>3</v>
      </c>
      <c r="X723" s="113">
        <f>COUNTIF($B$6:B723,B723)</f>
        <v>52</v>
      </c>
      <c r="Y723" s="113"/>
      <c r="Z723" s="123"/>
      <c r="AA723" s="1"/>
    </row>
    <row r="724" spans="1:27" x14ac:dyDescent="0.25">
      <c r="A724" s="115" t="s">
        <v>4492</v>
      </c>
      <c r="B724" s="116" t="s">
        <v>5093</v>
      </c>
      <c r="C724" s="117" t="s">
        <v>5128</v>
      </c>
      <c r="D724" s="118" t="s">
        <v>2382</v>
      </c>
      <c r="E724" s="118" t="s">
        <v>1750</v>
      </c>
      <c r="F724" s="118">
        <f t="shared" si="24"/>
        <v>8010</v>
      </c>
      <c r="G724" s="118"/>
      <c r="H724" s="119"/>
      <c r="I724" s="120" t="s">
        <v>1141</v>
      </c>
      <c r="J724" s="121" t="s">
        <v>1142</v>
      </c>
      <c r="K724" s="121" t="s">
        <v>3488</v>
      </c>
      <c r="L724" s="134" t="s">
        <v>2382</v>
      </c>
      <c r="M724" s="133">
        <v>4</v>
      </c>
      <c r="N724" s="134">
        <v>0</v>
      </c>
      <c r="O724" s="134">
        <v>0</v>
      </c>
      <c r="P724" s="134">
        <v>4</v>
      </c>
      <c r="Q724" s="134">
        <v>0</v>
      </c>
      <c r="R724" s="121" t="s">
        <v>83</v>
      </c>
      <c r="S724" s="121" t="s">
        <v>1143</v>
      </c>
      <c r="T724" s="125"/>
      <c r="U724" s="174"/>
      <c r="V724" s="123">
        <v>1</v>
      </c>
      <c r="W724" s="114">
        <v>3</v>
      </c>
      <c r="X724" s="113">
        <f>COUNTIF($B$6:B724,B724)</f>
        <v>53</v>
      </c>
      <c r="Y724" s="113"/>
      <c r="Z724" s="123"/>
      <c r="AA724" s="1"/>
    </row>
    <row r="725" spans="1:27" x14ac:dyDescent="0.25">
      <c r="A725" s="115" t="s">
        <v>4492</v>
      </c>
      <c r="B725" s="116" t="s">
        <v>5093</v>
      </c>
      <c r="C725" s="117" t="s">
        <v>5128</v>
      </c>
      <c r="D725" s="118" t="s">
        <v>2382</v>
      </c>
      <c r="E725" s="118" t="s">
        <v>1750</v>
      </c>
      <c r="F725" s="118">
        <f t="shared" si="24"/>
        <v>8011</v>
      </c>
      <c r="G725" s="118"/>
      <c r="H725" s="119"/>
      <c r="I725" s="120" t="s">
        <v>1144</v>
      </c>
      <c r="J725" s="121" t="s">
        <v>1145</v>
      </c>
      <c r="K725" s="121" t="s">
        <v>3489</v>
      </c>
      <c r="L725" s="134" t="s">
        <v>2382</v>
      </c>
      <c r="M725" s="133">
        <v>4</v>
      </c>
      <c r="N725" s="134">
        <v>0</v>
      </c>
      <c r="O725" s="134">
        <v>0</v>
      </c>
      <c r="P725" s="134">
        <v>4</v>
      </c>
      <c r="Q725" s="134">
        <v>0</v>
      </c>
      <c r="R725" s="121" t="s">
        <v>83</v>
      </c>
      <c r="S725" s="121" t="s">
        <v>1143</v>
      </c>
      <c r="T725" s="125"/>
      <c r="U725" s="174"/>
      <c r="V725" s="123">
        <v>1</v>
      </c>
      <c r="W725" s="114">
        <v>3</v>
      </c>
      <c r="X725" s="113">
        <f>COUNTIF($B$6:B725,B725)</f>
        <v>54</v>
      </c>
      <c r="Y725" s="113"/>
      <c r="Z725" s="123"/>
      <c r="AA725" s="1"/>
    </row>
    <row r="726" spans="1:27" x14ac:dyDescent="0.25">
      <c r="A726" s="115" t="s">
        <v>4492</v>
      </c>
      <c r="B726" s="116" t="s">
        <v>5093</v>
      </c>
      <c r="C726" s="117" t="s">
        <v>5128</v>
      </c>
      <c r="D726" s="118" t="s">
        <v>2382</v>
      </c>
      <c r="E726" s="118" t="s">
        <v>1750</v>
      </c>
      <c r="F726" s="118">
        <f t="shared" si="24"/>
        <v>8014</v>
      </c>
      <c r="G726" s="118"/>
      <c r="H726" s="119"/>
      <c r="I726" s="120" t="s">
        <v>2860</v>
      </c>
      <c r="J726" s="121" t="s">
        <v>2866</v>
      </c>
      <c r="K726" s="121" t="s">
        <v>4113</v>
      </c>
      <c r="L726" s="134" t="s">
        <v>2382</v>
      </c>
      <c r="M726" s="133">
        <v>4</v>
      </c>
      <c r="N726" s="134">
        <v>0</v>
      </c>
      <c r="O726" s="134">
        <v>0</v>
      </c>
      <c r="P726" s="134">
        <v>4</v>
      </c>
      <c r="Q726" s="134">
        <v>0</v>
      </c>
      <c r="R726" s="121" t="s">
        <v>83</v>
      </c>
      <c r="S726" s="121" t="s">
        <v>2872</v>
      </c>
      <c r="T726" s="125"/>
      <c r="U726" s="174"/>
      <c r="V726" s="123">
        <v>1</v>
      </c>
      <c r="W726" s="114">
        <v>3</v>
      </c>
      <c r="X726" s="113">
        <f>COUNTIF($B$6:B726,B726)</f>
        <v>55</v>
      </c>
      <c r="Y726" s="113"/>
      <c r="Z726" s="123"/>
      <c r="AA726" s="1"/>
    </row>
    <row r="727" spans="1:27" x14ac:dyDescent="0.25">
      <c r="A727" s="115" t="s">
        <v>4492</v>
      </c>
      <c r="B727" s="116" t="s">
        <v>5093</v>
      </c>
      <c r="C727" s="117" t="s">
        <v>5128</v>
      </c>
      <c r="D727" s="118" t="s">
        <v>2382</v>
      </c>
      <c r="E727" s="118" t="s">
        <v>1750</v>
      </c>
      <c r="F727" s="118">
        <f t="shared" si="24"/>
        <v>8015</v>
      </c>
      <c r="G727" s="118"/>
      <c r="H727" s="119"/>
      <c r="I727" s="120" t="s">
        <v>2861</v>
      </c>
      <c r="J727" s="121" t="s">
        <v>2867</v>
      </c>
      <c r="K727" s="121" t="s">
        <v>4114</v>
      </c>
      <c r="L727" s="134" t="s">
        <v>2382</v>
      </c>
      <c r="M727" s="133">
        <v>4</v>
      </c>
      <c r="N727" s="134">
        <v>0</v>
      </c>
      <c r="O727" s="134">
        <v>0</v>
      </c>
      <c r="P727" s="134">
        <v>4</v>
      </c>
      <c r="Q727" s="134">
        <v>0</v>
      </c>
      <c r="R727" s="121" t="s">
        <v>83</v>
      </c>
      <c r="S727" s="121" t="s">
        <v>2872</v>
      </c>
      <c r="T727" s="125"/>
      <c r="U727" s="174"/>
      <c r="V727" s="123">
        <v>1</v>
      </c>
      <c r="W727" s="114">
        <v>3</v>
      </c>
      <c r="X727" s="113">
        <f>COUNTIF($B$6:B727,B727)</f>
        <v>56</v>
      </c>
      <c r="Y727" s="113"/>
      <c r="Z727" s="123"/>
      <c r="AA727" s="1"/>
    </row>
    <row r="728" spans="1:27" x14ac:dyDescent="0.25">
      <c r="A728" s="115" t="s">
        <v>4492</v>
      </c>
      <c r="B728" s="116" t="s">
        <v>5093</v>
      </c>
      <c r="C728" s="117" t="s">
        <v>5128</v>
      </c>
      <c r="D728" s="118" t="s">
        <v>2382</v>
      </c>
      <c r="E728" s="118" t="s">
        <v>1750</v>
      </c>
      <c r="F728" s="118">
        <f t="shared" si="24"/>
        <v>8016</v>
      </c>
      <c r="G728" s="118"/>
      <c r="H728" s="119"/>
      <c r="I728" s="120" t="s">
        <v>2862</v>
      </c>
      <c r="J728" s="121" t="s">
        <v>2868</v>
      </c>
      <c r="K728" s="121" t="s">
        <v>4115</v>
      </c>
      <c r="L728" s="134" t="s">
        <v>2382</v>
      </c>
      <c r="M728" s="133">
        <v>4</v>
      </c>
      <c r="N728" s="134">
        <v>0</v>
      </c>
      <c r="O728" s="134">
        <v>0</v>
      </c>
      <c r="P728" s="134">
        <v>4</v>
      </c>
      <c r="Q728" s="134">
        <v>0</v>
      </c>
      <c r="R728" s="121" t="s">
        <v>83</v>
      </c>
      <c r="S728" s="121" t="s">
        <v>2873</v>
      </c>
      <c r="T728" s="125"/>
      <c r="U728" s="174"/>
      <c r="V728" s="123">
        <v>1</v>
      </c>
      <c r="W728" s="114">
        <v>3</v>
      </c>
      <c r="X728" s="113">
        <f>COUNTIF($B$6:B728,B728)</f>
        <v>57</v>
      </c>
      <c r="Y728" s="113"/>
      <c r="Z728" s="123"/>
      <c r="AA728" s="1"/>
    </row>
    <row r="729" spans="1:27" x14ac:dyDescent="0.25">
      <c r="A729" s="115" t="s">
        <v>4492</v>
      </c>
      <c r="B729" s="116" t="s">
        <v>5093</v>
      </c>
      <c r="C729" s="117" t="s">
        <v>5128</v>
      </c>
      <c r="D729" s="118" t="s">
        <v>2382</v>
      </c>
      <c r="E729" s="118" t="s">
        <v>1750</v>
      </c>
      <c r="F729" s="118">
        <f t="shared" si="24"/>
        <v>8017</v>
      </c>
      <c r="G729" s="118"/>
      <c r="H729" s="119"/>
      <c r="I729" s="120" t="s">
        <v>2863</v>
      </c>
      <c r="J729" s="121" t="s">
        <v>2869</v>
      </c>
      <c r="K729" s="121" t="s">
        <v>4116</v>
      </c>
      <c r="L729" s="134" t="s">
        <v>2382</v>
      </c>
      <c r="M729" s="133">
        <v>4</v>
      </c>
      <c r="N729" s="134">
        <v>0</v>
      </c>
      <c r="O729" s="134">
        <v>0</v>
      </c>
      <c r="P729" s="134">
        <v>4</v>
      </c>
      <c r="Q729" s="134">
        <v>0</v>
      </c>
      <c r="R729" s="121" t="s">
        <v>83</v>
      </c>
      <c r="S729" s="121" t="s">
        <v>2874</v>
      </c>
      <c r="T729" s="125"/>
      <c r="U729" s="174"/>
      <c r="V729" s="123">
        <v>1</v>
      </c>
      <c r="W729" s="114">
        <v>3</v>
      </c>
      <c r="X729" s="113">
        <f>COUNTIF($B$6:B729,B729)</f>
        <v>58</v>
      </c>
      <c r="Y729" s="113"/>
      <c r="Z729" s="123"/>
      <c r="AA729" s="1"/>
    </row>
    <row r="730" spans="1:27" x14ac:dyDescent="0.25">
      <c r="A730" s="115" t="s">
        <v>4492</v>
      </c>
      <c r="B730" s="116" t="s">
        <v>5093</v>
      </c>
      <c r="C730" s="117" t="s">
        <v>5128</v>
      </c>
      <c r="D730" s="118" t="s">
        <v>2382</v>
      </c>
      <c r="E730" s="118" t="s">
        <v>1750</v>
      </c>
      <c r="F730" s="118">
        <f t="shared" si="24"/>
        <v>8018</v>
      </c>
      <c r="G730" s="118"/>
      <c r="H730" s="119"/>
      <c r="I730" s="120" t="s">
        <v>2864</v>
      </c>
      <c r="J730" s="121" t="s">
        <v>2870</v>
      </c>
      <c r="K730" s="121" t="s">
        <v>2870</v>
      </c>
      <c r="L730" s="134" t="s">
        <v>2382</v>
      </c>
      <c r="M730" s="133">
        <v>4</v>
      </c>
      <c r="N730" s="134">
        <v>0</v>
      </c>
      <c r="O730" s="134">
        <v>0</v>
      </c>
      <c r="P730" s="134">
        <v>4</v>
      </c>
      <c r="Q730" s="134">
        <v>0</v>
      </c>
      <c r="R730" s="121" t="s">
        <v>83</v>
      </c>
      <c r="S730" s="121" t="s">
        <v>2874</v>
      </c>
      <c r="T730" s="125"/>
      <c r="U730" s="174"/>
      <c r="V730" s="123">
        <v>1</v>
      </c>
      <c r="W730" s="114">
        <v>3</v>
      </c>
      <c r="X730" s="113">
        <f>COUNTIF($B$6:B730,B730)</f>
        <v>59</v>
      </c>
      <c r="Y730" s="113"/>
      <c r="Z730" s="123"/>
      <c r="AA730" s="1"/>
    </row>
    <row r="731" spans="1:27" x14ac:dyDescent="0.25">
      <c r="A731" s="115" t="s">
        <v>4492</v>
      </c>
      <c r="B731" s="116" t="s">
        <v>5093</v>
      </c>
      <c r="C731" s="117" t="s">
        <v>5128</v>
      </c>
      <c r="D731" s="118" t="s">
        <v>2382</v>
      </c>
      <c r="E731" s="118" t="s">
        <v>1750</v>
      </c>
      <c r="F731" s="118">
        <f t="shared" si="24"/>
        <v>8019</v>
      </c>
      <c r="G731" s="118"/>
      <c r="H731" s="119"/>
      <c r="I731" s="120" t="s">
        <v>2865</v>
      </c>
      <c r="J731" s="121" t="s">
        <v>2871</v>
      </c>
      <c r="K731" s="121" t="s">
        <v>4117</v>
      </c>
      <c r="L731" s="134" t="s">
        <v>2382</v>
      </c>
      <c r="M731" s="133">
        <v>4</v>
      </c>
      <c r="N731" s="134">
        <v>0</v>
      </c>
      <c r="O731" s="134">
        <v>0</v>
      </c>
      <c r="P731" s="134">
        <v>4</v>
      </c>
      <c r="Q731" s="134">
        <v>0</v>
      </c>
      <c r="R731" s="121" t="s">
        <v>83</v>
      </c>
      <c r="S731" s="121" t="s">
        <v>2875</v>
      </c>
      <c r="T731" s="125"/>
      <c r="U731" s="174"/>
      <c r="V731" s="123">
        <v>1</v>
      </c>
      <c r="W731" s="114">
        <v>3</v>
      </c>
      <c r="X731" s="113">
        <f>COUNTIF($B$6:B731,B731)</f>
        <v>60</v>
      </c>
      <c r="Y731" s="113"/>
      <c r="Z731" s="123"/>
      <c r="AA731" s="1"/>
    </row>
    <row r="732" spans="1:27" x14ac:dyDescent="0.25">
      <c r="A732" s="115" t="s">
        <v>4492</v>
      </c>
      <c r="B732" s="116" t="s">
        <v>5093</v>
      </c>
      <c r="C732" s="117" t="s">
        <v>5128</v>
      </c>
      <c r="D732" s="118" t="s">
        <v>2382</v>
      </c>
      <c r="E732" s="118" t="s">
        <v>1750</v>
      </c>
      <c r="F732" s="118">
        <f t="shared" si="24"/>
        <v>8020</v>
      </c>
      <c r="G732" s="118"/>
      <c r="H732" s="119"/>
      <c r="I732" s="120" t="s">
        <v>4158</v>
      </c>
      <c r="J732" s="141" t="s">
        <v>4159</v>
      </c>
      <c r="K732" s="141" t="s">
        <v>4160</v>
      </c>
      <c r="L732" s="134" t="s">
        <v>2382</v>
      </c>
      <c r="M732" s="133">
        <v>4</v>
      </c>
      <c r="N732" s="134">
        <v>0</v>
      </c>
      <c r="O732" s="134">
        <v>0</v>
      </c>
      <c r="P732" s="134">
        <v>4</v>
      </c>
      <c r="Q732" s="134">
        <v>0</v>
      </c>
      <c r="R732" s="121" t="s">
        <v>83</v>
      </c>
      <c r="S732" s="121" t="s">
        <v>2875</v>
      </c>
      <c r="T732" s="125"/>
      <c r="U732" s="174"/>
      <c r="V732" s="123">
        <v>1</v>
      </c>
      <c r="W732" s="114">
        <v>3</v>
      </c>
      <c r="X732" s="113">
        <f>COUNTIF($B$6:B732,B732)</f>
        <v>61</v>
      </c>
      <c r="Y732" s="113"/>
      <c r="Z732" s="123"/>
      <c r="AA732" s="1"/>
    </row>
    <row r="733" spans="1:27" x14ac:dyDescent="0.25">
      <c r="A733" s="115" t="s">
        <v>4492</v>
      </c>
      <c r="B733" s="116" t="s">
        <v>5093</v>
      </c>
      <c r="C733" s="117" t="s">
        <v>5128</v>
      </c>
      <c r="D733" s="118" t="s">
        <v>2382</v>
      </c>
      <c r="E733" s="118" t="s">
        <v>1750</v>
      </c>
      <c r="F733" s="118">
        <v>8021</v>
      </c>
      <c r="G733" s="118"/>
      <c r="H733" s="119"/>
      <c r="I733" s="120" t="s">
        <v>4624</v>
      </c>
      <c r="J733" s="141" t="s">
        <v>4630</v>
      </c>
      <c r="K733" s="295" t="s">
        <v>4631</v>
      </c>
      <c r="L733" s="134" t="s">
        <v>2382</v>
      </c>
      <c r="M733" s="133">
        <v>4</v>
      </c>
      <c r="N733" s="134">
        <v>0</v>
      </c>
      <c r="O733" s="134">
        <v>0</v>
      </c>
      <c r="P733" s="134">
        <v>4</v>
      </c>
      <c r="Q733" s="134">
        <v>0</v>
      </c>
      <c r="R733" s="121" t="s">
        <v>83</v>
      </c>
      <c r="S733" s="121" t="s">
        <v>4641</v>
      </c>
      <c r="T733" s="125">
        <v>29</v>
      </c>
      <c r="U733" s="174"/>
      <c r="V733" s="123">
        <v>1</v>
      </c>
      <c r="W733" s="114">
        <v>3</v>
      </c>
      <c r="X733" s="113">
        <f>COUNTIF($B$6:B733,B733)</f>
        <v>62</v>
      </c>
      <c r="Y733" s="113"/>
      <c r="Z733" s="123"/>
      <c r="AA733" s="1"/>
    </row>
    <row r="734" spans="1:27" x14ac:dyDescent="0.25">
      <c r="A734" s="115" t="s">
        <v>4492</v>
      </c>
      <c r="B734" s="116" t="s">
        <v>5093</v>
      </c>
      <c r="C734" s="117" t="s">
        <v>5128</v>
      </c>
      <c r="D734" s="118" t="s">
        <v>2382</v>
      </c>
      <c r="E734" s="118" t="s">
        <v>1750</v>
      </c>
      <c r="F734" s="118">
        <v>8022</v>
      </c>
      <c r="G734" s="118"/>
      <c r="H734" s="119"/>
      <c r="I734" s="120" t="s">
        <v>4625</v>
      </c>
      <c r="J734" s="135" t="s">
        <v>4712</v>
      </c>
      <c r="K734" s="295" t="s">
        <v>4632</v>
      </c>
      <c r="L734" s="134" t="s">
        <v>2382</v>
      </c>
      <c r="M734" s="133">
        <v>4</v>
      </c>
      <c r="N734" s="134">
        <v>0</v>
      </c>
      <c r="O734" s="134">
        <v>0</v>
      </c>
      <c r="P734" s="134">
        <v>4</v>
      </c>
      <c r="Q734" s="134">
        <v>0</v>
      </c>
      <c r="R734" s="121" t="s">
        <v>83</v>
      </c>
      <c r="S734" s="121" t="s">
        <v>4641</v>
      </c>
      <c r="T734" s="125">
        <v>29</v>
      </c>
      <c r="U734" s="174"/>
      <c r="V734" s="123">
        <v>1</v>
      </c>
      <c r="W734" s="114">
        <v>3</v>
      </c>
      <c r="X734" s="113">
        <f>COUNTIF($B$6:B734,B734)</f>
        <v>63</v>
      </c>
      <c r="Y734" s="113"/>
      <c r="Z734" s="123"/>
      <c r="AA734" s="1"/>
    </row>
    <row r="735" spans="1:27" x14ac:dyDescent="0.25">
      <c r="A735" s="115" t="s">
        <v>4492</v>
      </c>
      <c r="B735" s="116" t="s">
        <v>5093</v>
      </c>
      <c r="C735" s="117" t="s">
        <v>5128</v>
      </c>
      <c r="D735" s="118" t="s">
        <v>2382</v>
      </c>
      <c r="E735" s="118" t="s">
        <v>1750</v>
      </c>
      <c r="F735" s="118">
        <v>8023</v>
      </c>
      <c r="G735" s="118"/>
      <c r="H735" s="119"/>
      <c r="I735" s="120" t="s">
        <v>4626</v>
      </c>
      <c r="J735" s="135" t="s">
        <v>4633</v>
      </c>
      <c r="K735" s="296" t="s">
        <v>4634</v>
      </c>
      <c r="L735" s="134" t="s">
        <v>2382</v>
      </c>
      <c r="M735" s="133">
        <v>4</v>
      </c>
      <c r="N735" s="134">
        <v>0</v>
      </c>
      <c r="O735" s="134">
        <v>0</v>
      </c>
      <c r="P735" s="134">
        <v>4</v>
      </c>
      <c r="Q735" s="134">
        <v>0</v>
      </c>
      <c r="R735" s="121" t="s">
        <v>83</v>
      </c>
      <c r="S735" s="121" t="s">
        <v>2873</v>
      </c>
      <c r="T735" s="125">
        <v>29</v>
      </c>
      <c r="U735" s="174"/>
      <c r="V735" s="123">
        <v>1</v>
      </c>
      <c r="W735" s="114">
        <v>3</v>
      </c>
      <c r="X735" s="113">
        <f>COUNTIF($B$6:B735,B735)</f>
        <v>64</v>
      </c>
      <c r="Y735" s="113"/>
      <c r="Z735" s="123"/>
      <c r="AA735" s="1"/>
    </row>
    <row r="736" spans="1:27" x14ac:dyDescent="0.25">
      <c r="A736" s="115" t="s">
        <v>4492</v>
      </c>
      <c r="B736" s="116" t="s">
        <v>5093</v>
      </c>
      <c r="C736" s="117" t="s">
        <v>5128</v>
      </c>
      <c r="D736" s="118" t="s">
        <v>2382</v>
      </c>
      <c r="E736" s="118" t="s">
        <v>1750</v>
      </c>
      <c r="F736" s="118">
        <v>8024</v>
      </c>
      <c r="G736" s="118"/>
      <c r="H736" s="119"/>
      <c r="I736" s="120" t="s">
        <v>4627</v>
      </c>
      <c r="J736" s="135" t="s">
        <v>4635</v>
      </c>
      <c r="K736" s="295" t="s">
        <v>4636</v>
      </c>
      <c r="L736" s="134" t="s">
        <v>2382</v>
      </c>
      <c r="M736" s="133">
        <v>4</v>
      </c>
      <c r="N736" s="134">
        <v>0</v>
      </c>
      <c r="O736" s="134">
        <v>0</v>
      </c>
      <c r="P736" s="134">
        <v>4</v>
      </c>
      <c r="Q736" s="134">
        <v>0</v>
      </c>
      <c r="R736" s="121" t="s">
        <v>83</v>
      </c>
      <c r="S736" s="121" t="s">
        <v>4642</v>
      </c>
      <c r="T736" s="125">
        <v>29</v>
      </c>
      <c r="U736" s="174"/>
      <c r="V736" s="123">
        <v>1</v>
      </c>
      <c r="W736" s="114">
        <v>3</v>
      </c>
      <c r="X736" s="113">
        <f>COUNTIF($B$6:B736,B736)</f>
        <v>65</v>
      </c>
      <c r="Y736" s="113"/>
      <c r="Z736" s="123"/>
      <c r="AA736" s="1"/>
    </row>
    <row r="737" spans="1:27" x14ac:dyDescent="0.25">
      <c r="A737" s="115" t="s">
        <v>4492</v>
      </c>
      <c r="B737" s="116" t="s">
        <v>5093</v>
      </c>
      <c r="C737" s="117" t="s">
        <v>5128</v>
      </c>
      <c r="D737" s="118" t="s">
        <v>2382</v>
      </c>
      <c r="E737" s="118" t="s">
        <v>1750</v>
      </c>
      <c r="F737" s="118">
        <v>8025</v>
      </c>
      <c r="G737" s="118"/>
      <c r="H737" s="119"/>
      <c r="I737" s="120" t="s">
        <v>4628</v>
      </c>
      <c r="J737" s="135" t="s">
        <v>4637</v>
      </c>
      <c r="K737" s="295" t="s">
        <v>4638</v>
      </c>
      <c r="L737" s="134" t="s">
        <v>2382</v>
      </c>
      <c r="M737" s="133">
        <v>4</v>
      </c>
      <c r="N737" s="134">
        <v>0</v>
      </c>
      <c r="O737" s="134">
        <v>0</v>
      </c>
      <c r="P737" s="134">
        <v>4</v>
      </c>
      <c r="Q737" s="134">
        <v>0</v>
      </c>
      <c r="R737" s="121" t="s">
        <v>83</v>
      </c>
      <c r="S737" s="121" t="s">
        <v>4642</v>
      </c>
      <c r="T737" s="125">
        <v>29</v>
      </c>
      <c r="U737" s="174"/>
      <c r="V737" s="123">
        <v>1</v>
      </c>
      <c r="W737" s="114">
        <v>3</v>
      </c>
      <c r="X737" s="113">
        <f>COUNTIF($B$6:B737,B737)</f>
        <v>66</v>
      </c>
      <c r="Y737" s="113"/>
      <c r="Z737" s="123"/>
      <c r="AA737" s="1"/>
    </row>
    <row r="738" spans="1:27" x14ac:dyDescent="0.25">
      <c r="A738" s="115" t="s">
        <v>4492</v>
      </c>
      <c r="B738" s="116" t="s">
        <v>5093</v>
      </c>
      <c r="C738" s="117" t="s">
        <v>5128</v>
      </c>
      <c r="D738" s="118" t="s">
        <v>2382</v>
      </c>
      <c r="E738" s="118" t="s">
        <v>1750</v>
      </c>
      <c r="F738" s="118">
        <v>8026</v>
      </c>
      <c r="G738" s="118"/>
      <c r="H738" s="119"/>
      <c r="I738" s="120" t="s">
        <v>4629</v>
      </c>
      <c r="J738" s="135" t="s">
        <v>4639</v>
      </c>
      <c r="K738" s="295" t="s">
        <v>4640</v>
      </c>
      <c r="L738" s="134" t="s">
        <v>2382</v>
      </c>
      <c r="M738" s="133">
        <v>4</v>
      </c>
      <c r="N738" s="134">
        <v>0</v>
      </c>
      <c r="O738" s="134">
        <v>0</v>
      </c>
      <c r="P738" s="134">
        <v>4</v>
      </c>
      <c r="Q738" s="134">
        <v>0</v>
      </c>
      <c r="R738" s="121" t="s">
        <v>83</v>
      </c>
      <c r="S738" s="121" t="s">
        <v>4643</v>
      </c>
      <c r="T738" s="125">
        <v>29</v>
      </c>
      <c r="U738" s="174"/>
      <c r="V738" s="123">
        <v>1</v>
      </c>
      <c r="W738" s="114">
        <v>3</v>
      </c>
      <c r="X738" s="113">
        <f>COUNTIF($B$6:B738,B738)</f>
        <v>67</v>
      </c>
      <c r="Y738" s="113"/>
      <c r="Z738" s="123"/>
      <c r="AA738" s="1"/>
    </row>
    <row r="739" spans="1:27" x14ac:dyDescent="0.25">
      <c r="A739" s="115" t="s">
        <v>4492</v>
      </c>
      <c r="B739" s="116" t="s">
        <v>5093</v>
      </c>
      <c r="C739" s="117" t="s">
        <v>5128</v>
      </c>
      <c r="D739" s="118" t="s">
        <v>2382</v>
      </c>
      <c r="E739" s="118" t="s">
        <v>1750</v>
      </c>
      <c r="F739" s="118">
        <v>8027</v>
      </c>
      <c r="G739" s="118"/>
      <c r="H739" s="119"/>
      <c r="I739" s="120" t="s">
        <v>4890</v>
      </c>
      <c r="J739" s="154" t="s">
        <v>4891</v>
      </c>
      <c r="K739" s="154" t="s">
        <v>4892</v>
      </c>
      <c r="L739" s="134" t="s">
        <v>2382</v>
      </c>
      <c r="M739" s="133">
        <v>4</v>
      </c>
      <c r="N739" s="134">
        <v>0</v>
      </c>
      <c r="O739" s="134">
        <v>0</v>
      </c>
      <c r="P739" s="134">
        <v>4</v>
      </c>
      <c r="Q739" s="134">
        <v>0</v>
      </c>
      <c r="R739" s="121" t="s">
        <v>83</v>
      </c>
      <c r="S739" s="121" t="s">
        <v>4893</v>
      </c>
      <c r="T739" s="125">
        <v>31</v>
      </c>
      <c r="U739" s="174"/>
      <c r="V739" s="123">
        <v>1</v>
      </c>
      <c r="W739" s="114">
        <v>3</v>
      </c>
      <c r="X739" s="113">
        <f>COUNTIF($B$6:B739,B739)</f>
        <v>68</v>
      </c>
      <c r="Y739" s="113"/>
      <c r="Z739" s="123"/>
      <c r="AA739" s="1"/>
    </row>
    <row r="740" spans="1:27" x14ac:dyDescent="0.25">
      <c r="A740" s="115" t="s">
        <v>4492</v>
      </c>
      <c r="B740" s="116" t="s">
        <v>5093</v>
      </c>
      <c r="C740" s="117" t="s">
        <v>5128</v>
      </c>
      <c r="D740" s="118" t="s">
        <v>2382</v>
      </c>
      <c r="E740" s="118" t="s">
        <v>1750</v>
      </c>
      <c r="F740" s="118">
        <v>8028</v>
      </c>
      <c r="G740" s="118"/>
      <c r="H740" s="119"/>
      <c r="I740" s="120" t="s">
        <v>5464</v>
      </c>
      <c r="J740" s="154" t="s">
        <v>5470</v>
      </c>
      <c r="K740" s="154" t="s">
        <v>5471</v>
      </c>
      <c r="L740" s="134" t="s">
        <v>2382</v>
      </c>
      <c r="M740" s="133">
        <v>4</v>
      </c>
      <c r="N740" s="134">
        <v>0</v>
      </c>
      <c r="O740" s="134">
        <v>0</v>
      </c>
      <c r="P740" s="134">
        <v>4</v>
      </c>
      <c r="Q740" s="134">
        <v>0</v>
      </c>
      <c r="R740" s="121" t="s">
        <v>83</v>
      </c>
      <c r="S740" s="121" t="s">
        <v>5482</v>
      </c>
      <c r="T740" s="125">
        <v>35</v>
      </c>
      <c r="U740" s="174"/>
      <c r="V740" s="123">
        <v>1</v>
      </c>
      <c r="W740" s="114">
        <v>3</v>
      </c>
      <c r="X740" s="113">
        <f>COUNTIF($B$6:B740,B740)</f>
        <v>69</v>
      </c>
      <c r="Y740" s="113"/>
      <c r="Z740" s="123"/>
      <c r="AA740" s="1"/>
    </row>
    <row r="741" spans="1:27" x14ac:dyDescent="0.25">
      <c r="A741" s="115" t="s">
        <v>4492</v>
      </c>
      <c r="B741" s="116" t="s">
        <v>5093</v>
      </c>
      <c r="C741" s="117" t="s">
        <v>5128</v>
      </c>
      <c r="D741" s="118" t="s">
        <v>2382</v>
      </c>
      <c r="E741" s="118" t="s">
        <v>1750</v>
      </c>
      <c r="F741" s="118">
        <v>8029</v>
      </c>
      <c r="G741" s="118"/>
      <c r="H741" s="119"/>
      <c r="I741" s="120" t="s">
        <v>5465</v>
      </c>
      <c r="J741" s="154" t="s">
        <v>5472</v>
      </c>
      <c r="K741" s="154" t="s">
        <v>5473</v>
      </c>
      <c r="L741" s="134" t="s">
        <v>2382</v>
      </c>
      <c r="M741" s="133">
        <v>4</v>
      </c>
      <c r="N741" s="134">
        <v>0</v>
      </c>
      <c r="O741" s="134">
        <v>0</v>
      </c>
      <c r="P741" s="134">
        <v>4</v>
      </c>
      <c r="Q741" s="134">
        <v>0</v>
      </c>
      <c r="R741" s="121" t="s">
        <v>83</v>
      </c>
      <c r="S741" s="121" t="s">
        <v>5482</v>
      </c>
      <c r="T741" s="125">
        <v>35</v>
      </c>
      <c r="U741" s="174"/>
      <c r="V741" s="123">
        <v>1</v>
      </c>
      <c r="W741" s="114">
        <v>3</v>
      </c>
      <c r="X741" s="113">
        <f>COUNTIF($B$6:B741,B741)</f>
        <v>70</v>
      </c>
      <c r="Y741" s="113"/>
      <c r="Z741" s="123"/>
      <c r="AA741" s="1"/>
    </row>
    <row r="742" spans="1:27" x14ac:dyDescent="0.25">
      <c r="A742" s="115" t="s">
        <v>4492</v>
      </c>
      <c r="B742" s="116" t="s">
        <v>5093</v>
      </c>
      <c r="C742" s="117" t="s">
        <v>5128</v>
      </c>
      <c r="D742" s="118" t="s">
        <v>2382</v>
      </c>
      <c r="E742" s="118" t="s">
        <v>1750</v>
      </c>
      <c r="F742" s="118">
        <v>8030</v>
      </c>
      <c r="G742" s="118"/>
      <c r="H742" s="119"/>
      <c r="I742" s="120" t="s">
        <v>5466</v>
      </c>
      <c r="J742" s="154" t="s">
        <v>5474</v>
      </c>
      <c r="K742" s="154" t="s">
        <v>5475</v>
      </c>
      <c r="L742" s="134" t="s">
        <v>2382</v>
      </c>
      <c r="M742" s="133">
        <v>4</v>
      </c>
      <c r="N742" s="134">
        <v>0</v>
      </c>
      <c r="O742" s="134">
        <v>0</v>
      </c>
      <c r="P742" s="134">
        <v>4</v>
      </c>
      <c r="Q742" s="134">
        <v>0</v>
      </c>
      <c r="R742" s="121" t="s">
        <v>83</v>
      </c>
      <c r="S742" s="121" t="s">
        <v>5285</v>
      </c>
      <c r="T742" s="125">
        <v>35</v>
      </c>
      <c r="U742" s="174"/>
      <c r="V742" s="123">
        <v>1</v>
      </c>
      <c r="W742" s="114">
        <v>3</v>
      </c>
      <c r="X742" s="113">
        <f>COUNTIF($B$6:B742,B742)</f>
        <v>71</v>
      </c>
      <c r="Y742" s="113"/>
      <c r="Z742" s="123"/>
      <c r="AA742" s="1"/>
    </row>
    <row r="743" spans="1:27" x14ac:dyDescent="0.25">
      <c r="A743" s="115" t="s">
        <v>4492</v>
      </c>
      <c r="B743" s="116" t="s">
        <v>5093</v>
      </c>
      <c r="C743" s="117" t="s">
        <v>5128</v>
      </c>
      <c r="D743" s="118" t="s">
        <v>2382</v>
      </c>
      <c r="E743" s="118" t="s">
        <v>1750</v>
      </c>
      <c r="F743" s="118">
        <v>8031</v>
      </c>
      <c r="G743" s="118"/>
      <c r="H743" s="119"/>
      <c r="I743" s="120" t="s">
        <v>5467</v>
      </c>
      <c r="J743" s="154" t="s">
        <v>5476</v>
      </c>
      <c r="K743" s="154" t="s">
        <v>5477</v>
      </c>
      <c r="L743" s="134" t="s">
        <v>2382</v>
      </c>
      <c r="M743" s="133">
        <v>4</v>
      </c>
      <c r="N743" s="134">
        <v>0</v>
      </c>
      <c r="O743" s="134">
        <v>0</v>
      </c>
      <c r="P743" s="134">
        <v>4</v>
      </c>
      <c r="Q743" s="134">
        <v>0</v>
      </c>
      <c r="R743" s="121" t="s">
        <v>83</v>
      </c>
      <c r="S743" s="121" t="s">
        <v>5285</v>
      </c>
      <c r="T743" s="125">
        <v>35</v>
      </c>
      <c r="U743" s="174"/>
      <c r="V743" s="123">
        <v>1</v>
      </c>
      <c r="W743" s="114">
        <v>3</v>
      </c>
      <c r="X743" s="113">
        <f>COUNTIF($B$6:B743,B743)</f>
        <v>72</v>
      </c>
      <c r="Y743" s="113"/>
      <c r="Z743" s="123"/>
      <c r="AA743" s="1"/>
    </row>
    <row r="744" spans="1:27" x14ac:dyDescent="0.25">
      <c r="A744" s="115" t="s">
        <v>4492</v>
      </c>
      <c r="B744" s="116" t="s">
        <v>5093</v>
      </c>
      <c r="C744" s="117" t="s">
        <v>5128</v>
      </c>
      <c r="D744" s="118" t="s">
        <v>2382</v>
      </c>
      <c r="E744" s="118" t="s">
        <v>1750</v>
      </c>
      <c r="F744" s="118">
        <v>8032</v>
      </c>
      <c r="G744" s="118"/>
      <c r="H744" s="119"/>
      <c r="I744" s="120" t="s">
        <v>5468</v>
      </c>
      <c r="J744" s="297" t="s">
        <v>5478</v>
      </c>
      <c r="K744" s="135" t="s">
        <v>5481</v>
      </c>
      <c r="L744" s="134" t="s">
        <v>2382</v>
      </c>
      <c r="M744" s="133">
        <v>4</v>
      </c>
      <c r="N744" s="134">
        <v>0</v>
      </c>
      <c r="O744" s="134">
        <v>0</v>
      </c>
      <c r="P744" s="134">
        <v>4</v>
      </c>
      <c r="Q744" s="134">
        <v>0</v>
      </c>
      <c r="R744" s="121" t="s">
        <v>83</v>
      </c>
      <c r="S744" s="121" t="s">
        <v>5306</v>
      </c>
      <c r="T744" s="125">
        <v>35</v>
      </c>
      <c r="U744" s="174"/>
      <c r="V744" s="123">
        <v>1</v>
      </c>
      <c r="W744" s="114">
        <v>3</v>
      </c>
      <c r="X744" s="113">
        <f>COUNTIF($B$6:B744,B744)</f>
        <v>73</v>
      </c>
      <c r="Y744" s="113"/>
      <c r="Z744" s="123"/>
      <c r="AA744" s="1"/>
    </row>
    <row r="745" spans="1:27" ht="15.75" thickBot="1" x14ac:dyDescent="0.3">
      <c r="A745" s="115" t="s">
        <v>4492</v>
      </c>
      <c r="B745" s="116" t="s">
        <v>5093</v>
      </c>
      <c r="C745" s="117" t="s">
        <v>5128</v>
      </c>
      <c r="D745" s="118" t="s">
        <v>2382</v>
      </c>
      <c r="E745" s="118" t="s">
        <v>1750</v>
      </c>
      <c r="F745" s="118">
        <v>8033</v>
      </c>
      <c r="G745" s="118"/>
      <c r="H745" s="119"/>
      <c r="I745" s="120" t="s">
        <v>5469</v>
      </c>
      <c r="J745" s="154" t="s">
        <v>5479</v>
      </c>
      <c r="K745" s="154" t="s">
        <v>5480</v>
      </c>
      <c r="L745" s="134" t="s">
        <v>2382</v>
      </c>
      <c r="M745" s="133">
        <v>4</v>
      </c>
      <c r="N745" s="134">
        <v>0</v>
      </c>
      <c r="O745" s="134">
        <v>0</v>
      </c>
      <c r="P745" s="134">
        <v>4</v>
      </c>
      <c r="Q745" s="134">
        <v>0</v>
      </c>
      <c r="R745" s="121" t="s">
        <v>83</v>
      </c>
      <c r="S745" s="121" t="s">
        <v>5306</v>
      </c>
      <c r="T745" s="125">
        <v>35</v>
      </c>
      <c r="U745" s="174"/>
      <c r="V745" s="123">
        <v>1</v>
      </c>
      <c r="W745" s="114">
        <v>3</v>
      </c>
      <c r="X745" s="113">
        <f>COUNTIF($B$6:B745,B745)</f>
        <v>74</v>
      </c>
      <c r="Y745" s="113"/>
      <c r="Z745" s="123"/>
      <c r="AA745" s="1"/>
    </row>
    <row r="746" spans="1:27" ht="15.75" thickBot="1" x14ac:dyDescent="0.3">
      <c r="A746" s="115" t="s">
        <v>4492</v>
      </c>
      <c r="B746" s="116" t="s">
        <v>5093</v>
      </c>
      <c r="C746" s="117" t="s">
        <v>5128</v>
      </c>
      <c r="D746" s="118" t="s">
        <v>2382</v>
      </c>
      <c r="E746" s="118" t="s">
        <v>1750</v>
      </c>
      <c r="F746" s="118">
        <v>8034</v>
      </c>
      <c r="G746" s="118"/>
      <c r="H746" s="119"/>
      <c r="I746" s="120" t="s">
        <v>5767</v>
      </c>
      <c r="J746" s="289" t="s">
        <v>5769</v>
      </c>
      <c r="K746" s="289" t="s">
        <v>5771</v>
      </c>
      <c r="L746" s="134" t="s">
        <v>2382</v>
      </c>
      <c r="M746" s="133">
        <v>4</v>
      </c>
      <c r="N746" s="134">
        <v>0</v>
      </c>
      <c r="O746" s="134">
        <v>0</v>
      </c>
      <c r="P746" s="134">
        <v>4</v>
      </c>
      <c r="Q746" s="134">
        <v>0</v>
      </c>
      <c r="R746" s="121" t="s">
        <v>83</v>
      </c>
      <c r="S746" s="121" t="s">
        <v>5773</v>
      </c>
      <c r="T746" s="125">
        <v>37</v>
      </c>
      <c r="U746" s="174"/>
      <c r="V746" s="123">
        <v>1</v>
      </c>
      <c r="W746" s="114">
        <v>3</v>
      </c>
      <c r="X746" s="113"/>
      <c r="Y746" s="113"/>
      <c r="Z746" s="123"/>
      <c r="AA746" s="1"/>
    </row>
    <row r="747" spans="1:27" ht="15.75" thickBot="1" x14ac:dyDescent="0.3">
      <c r="A747" s="115" t="s">
        <v>4492</v>
      </c>
      <c r="B747" s="116" t="s">
        <v>5093</v>
      </c>
      <c r="C747" s="117" t="s">
        <v>5128</v>
      </c>
      <c r="D747" s="118" t="s">
        <v>2382</v>
      </c>
      <c r="E747" s="118" t="s">
        <v>1750</v>
      </c>
      <c r="F747" s="118">
        <v>8035</v>
      </c>
      <c r="G747" s="118"/>
      <c r="H747" s="119"/>
      <c r="I747" s="120" t="s">
        <v>5768</v>
      </c>
      <c r="J747" s="287" t="s">
        <v>5770</v>
      </c>
      <c r="K747" s="287" t="s">
        <v>5772</v>
      </c>
      <c r="L747" s="134" t="s">
        <v>2382</v>
      </c>
      <c r="M747" s="133">
        <v>4</v>
      </c>
      <c r="N747" s="134">
        <v>0</v>
      </c>
      <c r="O747" s="134">
        <v>0</v>
      </c>
      <c r="P747" s="134">
        <v>4</v>
      </c>
      <c r="Q747" s="134">
        <v>0</v>
      </c>
      <c r="R747" s="121" t="s">
        <v>83</v>
      </c>
      <c r="S747" s="121" t="s">
        <v>5773</v>
      </c>
      <c r="T747" s="125">
        <v>37</v>
      </c>
      <c r="U747" s="174"/>
      <c r="V747" s="123">
        <v>1</v>
      </c>
      <c r="W747" s="114">
        <v>3</v>
      </c>
      <c r="X747" s="113"/>
      <c r="Y747" s="113"/>
      <c r="Z747" s="123"/>
      <c r="AA747" s="1"/>
    </row>
    <row r="748" spans="1:27" x14ac:dyDescent="0.25">
      <c r="A748" s="105" t="s">
        <v>4491</v>
      </c>
      <c r="B748" s="106" t="s">
        <v>5094</v>
      </c>
      <c r="C748" s="107" t="s">
        <v>5128</v>
      </c>
      <c r="D748" s="107" t="s">
        <v>4510</v>
      </c>
      <c r="E748" s="107" t="s">
        <v>4488</v>
      </c>
      <c r="F748" s="107" t="s">
        <v>4488</v>
      </c>
      <c r="G748" s="107" t="s">
        <v>2427</v>
      </c>
      <c r="H748" s="111"/>
      <c r="I748" s="108" t="s">
        <v>5094</v>
      </c>
      <c r="J748" s="106"/>
      <c r="K748" s="106"/>
      <c r="L748" s="109" t="s">
        <v>2</v>
      </c>
      <c r="M748" s="142"/>
      <c r="N748" s="106"/>
      <c r="O748" s="106"/>
      <c r="P748" s="106"/>
      <c r="Q748" s="107"/>
      <c r="R748" s="106"/>
      <c r="S748" s="106"/>
      <c r="T748" s="114"/>
      <c r="U748" s="113" t="s">
        <v>2423</v>
      </c>
      <c r="V748" s="114"/>
      <c r="W748" s="114">
        <v>3</v>
      </c>
      <c r="X748" s="113">
        <f>COUNTIF($B$6:B748,B748)</f>
        <v>1</v>
      </c>
      <c r="Y748" s="113"/>
      <c r="Z748" s="114" t="b">
        <f>I748=B748</f>
        <v>1</v>
      </c>
      <c r="AA748" s="1"/>
    </row>
    <row r="749" spans="1:27" x14ac:dyDescent="0.25">
      <c r="A749" s="115" t="s">
        <v>4491</v>
      </c>
      <c r="B749" s="116" t="s">
        <v>5094</v>
      </c>
      <c r="C749" s="117" t="s">
        <v>5128</v>
      </c>
      <c r="D749" s="118" t="s">
        <v>11</v>
      </c>
      <c r="E749" s="118" t="s">
        <v>1745</v>
      </c>
      <c r="F749" s="118">
        <f t="shared" ref="F749:F760" si="25">VALUE(RIGHT(I749,4))</f>
        <v>5000</v>
      </c>
      <c r="G749" s="125" t="s">
        <v>5562</v>
      </c>
      <c r="H749" s="119"/>
      <c r="I749" s="120" t="s">
        <v>833</v>
      </c>
      <c r="J749" s="127" t="s">
        <v>11</v>
      </c>
      <c r="K749" s="127" t="s">
        <v>3169</v>
      </c>
      <c r="L749" s="126" t="s">
        <v>2422</v>
      </c>
      <c r="M749" s="133">
        <v>0</v>
      </c>
      <c r="N749" s="134">
        <v>1</v>
      </c>
      <c r="O749" s="134">
        <v>0</v>
      </c>
      <c r="P749" s="134">
        <v>1</v>
      </c>
      <c r="Q749" s="134">
        <v>60</v>
      </c>
      <c r="R749" s="121"/>
      <c r="S749" s="124" t="s">
        <v>2896</v>
      </c>
      <c r="T749" s="125"/>
      <c r="U749" s="174"/>
      <c r="V749" s="123">
        <v>1</v>
      </c>
      <c r="W749" s="114">
        <v>3</v>
      </c>
      <c r="X749" s="113">
        <f>COUNTIF($B$6:B749,B749)</f>
        <v>2</v>
      </c>
      <c r="Y749" s="113"/>
      <c r="Z749" s="123"/>
      <c r="AA749" s="1"/>
    </row>
    <row r="750" spans="1:27" x14ac:dyDescent="0.25">
      <c r="A750" s="115" t="s">
        <v>4491</v>
      </c>
      <c r="B750" s="116" t="s">
        <v>5094</v>
      </c>
      <c r="C750" s="117" t="s">
        <v>5128</v>
      </c>
      <c r="D750" s="118" t="s">
        <v>2415</v>
      </c>
      <c r="E750" s="118" t="s">
        <v>1745</v>
      </c>
      <c r="F750" s="118">
        <f t="shared" si="25"/>
        <v>5001</v>
      </c>
      <c r="G750" s="125" t="s">
        <v>5563</v>
      </c>
      <c r="H750" s="119"/>
      <c r="I750" s="120" t="s">
        <v>834</v>
      </c>
      <c r="J750" s="127" t="s">
        <v>13</v>
      </c>
      <c r="K750" s="127" t="s">
        <v>3170</v>
      </c>
      <c r="L750" s="126" t="s">
        <v>2422</v>
      </c>
      <c r="M750" s="134">
        <v>0</v>
      </c>
      <c r="N750" s="134">
        <v>2</v>
      </c>
      <c r="O750" s="134">
        <v>0</v>
      </c>
      <c r="P750" s="134">
        <v>2</v>
      </c>
      <c r="Q750" s="134">
        <v>7.5</v>
      </c>
      <c r="R750" s="121"/>
      <c r="S750" s="124" t="s">
        <v>2896</v>
      </c>
      <c r="T750" s="125"/>
      <c r="U750" s="174"/>
      <c r="V750" s="123">
        <v>1</v>
      </c>
      <c r="W750" s="114">
        <v>3</v>
      </c>
      <c r="X750" s="113">
        <f>COUNTIF($B$6:B750,B750)</f>
        <v>3</v>
      </c>
      <c r="Y750" s="113"/>
      <c r="Z750" s="123"/>
      <c r="AA750" s="1"/>
    </row>
    <row r="751" spans="1:27" x14ac:dyDescent="0.25">
      <c r="A751" s="115" t="s">
        <v>4491</v>
      </c>
      <c r="B751" s="116" t="s">
        <v>5094</v>
      </c>
      <c r="C751" s="117" t="s">
        <v>5128</v>
      </c>
      <c r="D751" s="118" t="s">
        <v>2416</v>
      </c>
      <c r="E751" s="118" t="s">
        <v>1745</v>
      </c>
      <c r="F751" s="118">
        <f t="shared" si="25"/>
        <v>5050</v>
      </c>
      <c r="G751" s="118" t="s">
        <v>16</v>
      </c>
      <c r="H751" s="119"/>
      <c r="I751" s="127" t="s">
        <v>835</v>
      </c>
      <c r="J751" s="127" t="s">
        <v>836</v>
      </c>
      <c r="K751" s="127" t="s">
        <v>3350</v>
      </c>
      <c r="L751" s="126" t="s">
        <v>2420</v>
      </c>
      <c r="M751" s="133">
        <v>3</v>
      </c>
      <c r="N751" s="134">
        <v>0</v>
      </c>
      <c r="O751" s="134">
        <v>3</v>
      </c>
      <c r="P751" s="134">
        <v>3</v>
      </c>
      <c r="Q751" s="134">
        <v>7.5</v>
      </c>
      <c r="R751" s="121"/>
      <c r="S751" s="121"/>
      <c r="T751" s="125"/>
      <c r="U751" s="174"/>
      <c r="V751" s="123">
        <v>1</v>
      </c>
      <c r="W751" s="114">
        <v>3</v>
      </c>
      <c r="X751" s="113">
        <f>COUNTIF($B$6:B751,B751)</f>
        <v>4</v>
      </c>
      <c r="Y751" s="118" t="s">
        <v>228</v>
      </c>
      <c r="Z751" s="123"/>
      <c r="AA751" s="1"/>
    </row>
    <row r="752" spans="1:27" x14ac:dyDescent="0.25">
      <c r="A752" s="115" t="s">
        <v>4491</v>
      </c>
      <c r="B752" s="116" t="s">
        <v>5094</v>
      </c>
      <c r="C752" s="117" t="s">
        <v>5128</v>
      </c>
      <c r="D752" s="118" t="s">
        <v>2416</v>
      </c>
      <c r="E752" s="118" t="s">
        <v>1745</v>
      </c>
      <c r="F752" s="118">
        <f t="shared" si="25"/>
        <v>5051</v>
      </c>
      <c r="G752" s="118" t="s">
        <v>16</v>
      </c>
      <c r="H752" s="119"/>
      <c r="I752" s="127" t="s">
        <v>837</v>
      </c>
      <c r="J752" s="127" t="s">
        <v>838</v>
      </c>
      <c r="K752" s="127" t="s">
        <v>3351</v>
      </c>
      <c r="L752" s="126" t="s">
        <v>2420</v>
      </c>
      <c r="M752" s="133">
        <v>3</v>
      </c>
      <c r="N752" s="134">
        <v>0</v>
      </c>
      <c r="O752" s="134">
        <v>3</v>
      </c>
      <c r="P752" s="134">
        <v>3</v>
      </c>
      <c r="Q752" s="134">
        <v>7.5</v>
      </c>
      <c r="R752" s="121"/>
      <c r="S752" s="121"/>
      <c r="T752" s="125"/>
      <c r="U752" s="174"/>
      <c r="V752" s="123">
        <v>1</v>
      </c>
      <c r="W752" s="114">
        <v>3</v>
      </c>
      <c r="X752" s="113">
        <f>COUNTIF($B$6:B752,B752)</f>
        <v>5</v>
      </c>
      <c r="Y752" s="118" t="s">
        <v>228</v>
      </c>
      <c r="Z752" s="123"/>
      <c r="AA752" s="1"/>
    </row>
    <row r="753" spans="1:27" x14ac:dyDescent="0.25">
      <c r="A753" s="115" t="s">
        <v>4491</v>
      </c>
      <c r="B753" s="116" t="s">
        <v>5094</v>
      </c>
      <c r="C753" s="117" t="s">
        <v>5128</v>
      </c>
      <c r="D753" s="118" t="s">
        <v>2416</v>
      </c>
      <c r="E753" s="118" t="s">
        <v>1745</v>
      </c>
      <c r="F753" s="118">
        <f t="shared" si="25"/>
        <v>5052</v>
      </c>
      <c r="G753" s="118" t="s">
        <v>19</v>
      </c>
      <c r="H753" s="119"/>
      <c r="I753" s="127" t="s">
        <v>839</v>
      </c>
      <c r="J753" s="127" t="s">
        <v>840</v>
      </c>
      <c r="K753" s="127" t="s">
        <v>3352</v>
      </c>
      <c r="L753" s="126" t="s">
        <v>2420</v>
      </c>
      <c r="M753" s="133">
        <v>3</v>
      </c>
      <c r="N753" s="134">
        <v>0</v>
      </c>
      <c r="O753" s="134">
        <v>3</v>
      </c>
      <c r="P753" s="134">
        <v>3</v>
      </c>
      <c r="Q753" s="134">
        <v>7.5</v>
      </c>
      <c r="R753" s="121"/>
      <c r="S753" s="121"/>
      <c r="T753" s="125"/>
      <c r="U753" s="174"/>
      <c r="V753" s="123">
        <v>1</v>
      </c>
      <c r="W753" s="114">
        <v>3</v>
      </c>
      <c r="X753" s="113">
        <f>COUNTIF($B$6:B753,B753)</f>
        <v>6</v>
      </c>
      <c r="Y753" s="113"/>
      <c r="Z753" s="123"/>
      <c r="AA753" s="1"/>
    </row>
    <row r="754" spans="1:27" x14ac:dyDescent="0.25">
      <c r="A754" s="115" t="s">
        <v>4491</v>
      </c>
      <c r="B754" s="116" t="s">
        <v>5094</v>
      </c>
      <c r="C754" s="117" t="s">
        <v>5128</v>
      </c>
      <c r="D754" s="118" t="s">
        <v>2416</v>
      </c>
      <c r="E754" s="118" t="s">
        <v>1745</v>
      </c>
      <c r="F754" s="118">
        <f t="shared" si="25"/>
        <v>5100</v>
      </c>
      <c r="G754" s="118"/>
      <c r="H754" s="119"/>
      <c r="I754" s="127" t="s">
        <v>841</v>
      </c>
      <c r="J754" s="127" t="s">
        <v>842</v>
      </c>
      <c r="K754" s="127" t="s">
        <v>3353</v>
      </c>
      <c r="L754" s="134" t="s">
        <v>2421</v>
      </c>
      <c r="M754" s="133">
        <v>3</v>
      </c>
      <c r="N754" s="134">
        <v>0</v>
      </c>
      <c r="O754" s="134">
        <v>3</v>
      </c>
      <c r="P754" s="134">
        <v>3</v>
      </c>
      <c r="Q754" s="134">
        <v>7.5</v>
      </c>
      <c r="R754" s="140"/>
      <c r="S754" s="140"/>
      <c r="T754" s="125"/>
      <c r="U754" s="174"/>
      <c r="V754" s="123">
        <v>1</v>
      </c>
      <c r="W754" s="114">
        <v>3</v>
      </c>
      <c r="X754" s="113">
        <f>COUNTIF($B$6:B754,B754)</f>
        <v>7</v>
      </c>
      <c r="Y754" s="113"/>
      <c r="Z754" s="123"/>
      <c r="AA754" s="1"/>
    </row>
    <row r="755" spans="1:27" x14ac:dyDescent="0.25">
      <c r="A755" s="115" t="s">
        <v>4491</v>
      </c>
      <c r="B755" s="116" t="s">
        <v>5094</v>
      </c>
      <c r="C755" s="117" t="s">
        <v>5128</v>
      </c>
      <c r="D755" s="118" t="s">
        <v>2416</v>
      </c>
      <c r="E755" s="118" t="s">
        <v>1745</v>
      </c>
      <c r="F755" s="118">
        <f t="shared" si="25"/>
        <v>5101</v>
      </c>
      <c r="G755" s="118"/>
      <c r="H755" s="119"/>
      <c r="I755" s="127" t="s">
        <v>843</v>
      </c>
      <c r="J755" s="127" t="s">
        <v>844</v>
      </c>
      <c r="K755" s="127" t="s">
        <v>3354</v>
      </c>
      <c r="L755" s="134" t="s">
        <v>2421</v>
      </c>
      <c r="M755" s="133">
        <v>3</v>
      </c>
      <c r="N755" s="134">
        <v>0</v>
      </c>
      <c r="O755" s="134">
        <v>3</v>
      </c>
      <c r="P755" s="134">
        <v>3</v>
      </c>
      <c r="Q755" s="134">
        <v>7.5</v>
      </c>
      <c r="R755" s="140"/>
      <c r="S755" s="140"/>
      <c r="T755" s="125"/>
      <c r="U755" s="174"/>
      <c r="V755" s="123">
        <v>1</v>
      </c>
      <c r="W755" s="114">
        <v>3</v>
      </c>
      <c r="X755" s="113">
        <f>COUNTIF($B$6:B755,B755)</f>
        <v>8</v>
      </c>
      <c r="Y755" s="113"/>
      <c r="Z755" s="123"/>
      <c r="AA755" s="1"/>
    </row>
    <row r="756" spans="1:27" x14ac:dyDescent="0.25">
      <c r="A756" s="115" t="s">
        <v>4491</v>
      </c>
      <c r="B756" s="116" t="s">
        <v>5094</v>
      </c>
      <c r="C756" s="117" t="s">
        <v>5128</v>
      </c>
      <c r="D756" s="118" t="s">
        <v>2382</v>
      </c>
      <c r="E756" s="118" t="s">
        <v>1745</v>
      </c>
      <c r="F756" s="118">
        <f t="shared" si="25"/>
        <v>8000</v>
      </c>
      <c r="G756" s="118"/>
      <c r="H756" s="119"/>
      <c r="I756" s="120" t="s">
        <v>845</v>
      </c>
      <c r="J756" s="127" t="s">
        <v>846</v>
      </c>
      <c r="K756" s="127" t="s">
        <v>3355</v>
      </c>
      <c r="L756" s="134" t="s">
        <v>2382</v>
      </c>
      <c r="M756" s="133">
        <v>4</v>
      </c>
      <c r="N756" s="134">
        <v>0</v>
      </c>
      <c r="O756" s="134">
        <v>0</v>
      </c>
      <c r="P756" s="134">
        <v>4</v>
      </c>
      <c r="Q756" s="134">
        <v>0</v>
      </c>
      <c r="R756" s="121" t="s">
        <v>126</v>
      </c>
      <c r="S756" s="121" t="s">
        <v>847</v>
      </c>
      <c r="T756" s="125"/>
      <c r="U756" s="174"/>
      <c r="V756" s="123">
        <v>1</v>
      </c>
      <c r="W756" s="114">
        <v>3</v>
      </c>
      <c r="X756" s="113">
        <f>COUNTIF($B$6:B756,B756)</f>
        <v>9</v>
      </c>
      <c r="Y756" s="113"/>
      <c r="Z756" s="123"/>
      <c r="AA756" s="1"/>
    </row>
    <row r="757" spans="1:27" x14ac:dyDescent="0.25">
      <c r="A757" s="115" t="s">
        <v>4491</v>
      </c>
      <c r="B757" s="116" t="s">
        <v>5094</v>
      </c>
      <c r="C757" s="117" t="s">
        <v>5128</v>
      </c>
      <c r="D757" s="118" t="s">
        <v>2382</v>
      </c>
      <c r="E757" s="118" t="s">
        <v>1745</v>
      </c>
      <c r="F757" s="118">
        <f t="shared" si="25"/>
        <v>8001</v>
      </c>
      <c r="G757" s="118"/>
      <c r="H757" s="119"/>
      <c r="I757" s="120" t="s">
        <v>848</v>
      </c>
      <c r="J757" s="127" t="s">
        <v>849</v>
      </c>
      <c r="K757" s="127" t="s">
        <v>3356</v>
      </c>
      <c r="L757" s="134" t="s">
        <v>2382</v>
      </c>
      <c r="M757" s="133">
        <v>4</v>
      </c>
      <c r="N757" s="134">
        <v>0</v>
      </c>
      <c r="O757" s="134">
        <v>0</v>
      </c>
      <c r="P757" s="134">
        <v>4</v>
      </c>
      <c r="Q757" s="134">
        <v>0</v>
      </c>
      <c r="R757" s="121" t="s">
        <v>126</v>
      </c>
      <c r="S757" s="121" t="s">
        <v>850</v>
      </c>
      <c r="T757" s="125"/>
      <c r="U757" s="174"/>
      <c r="V757" s="123">
        <v>1</v>
      </c>
      <c r="W757" s="114">
        <v>3</v>
      </c>
      <c r="X757" s="113">
        <f>COUNTIF($B$6:B757,B757)</f>
        <v>10</v>
      </c>
      <c r="Y757" s="113"/>
      <c r="Z757" s="123"/>
      <c r="AA757" s="1"/>
    </row>
    <row r="758" spans="1:27" x14ac:dyDescent="0.25">
      <c r="A758" s="115" t="s">
        <v>4491</v>
      </c>
      <c r="B758" s="116" t="s">
        <v>5094</v>
      </c>
      <c r="C758" s="117" t="s">
        <v>5128</v>
      </c>
      <c r="D758" s="118" t="s">
        <v>2382</v>
      </c>
      <c r="E758" s="118" t="s">
        <v>1745</v>
      </c>
      <c r="F758" s="118">
        <f t="shared" si="25"/>
        <v>8002</v>
      </c>
      <c r="G758" s="118"/>
      <c r="H758" s="119"/>
      <c r="I758" s="120" t="s">
        <v>851</v>
      </c>
      <c r="J758" s="127" t="s">
        <v>852</v>
      </c>
      <c r="K758" s="127" t="s">
        <v>3357</v>
      </c>
      <c r="L758" s="134" t="s">
        <v>2382</v>
      </c>
      <c r="M758" s="133">
        <v>4</v>
      </c>
      <c r="N758" s="134">
        <v>0</v>
      </c>
      <c r="O758" s="134">
        <v>0</v>
      </c>
      <c r="P758" s="134">
        <v>4</v>
      </c>
      <c r="Q758" s="134">
        <v>0</v>
      </c>
      <c r="R758" s="121" t="s">
        <v>126</v>
      </c>
      <c r="S758" s="121" t="s">
        <v>850</v>
      </c>
      <c r="T758" s="125"/>
      <c r="U758" s="174"/>
      <c r="V758" s="123">
        <v>1</v>
      </c>
      <c r="W758" s="114">
        <v>3</v>
      </c>
      <c r="X758" s="113">
        <f>COUNTIF($B$6:B758,B758)</f>
        <v>11</v>
      </c>
      <c r="Y758" s="113"/>
      <c r="Z758" s="123"/>
      <c r="AA758" s="1"/>
    </row>
    <row r="759" spans="1:27" x14ac:dyDescent="0.25">
      <c r="A759" s="115" t="s">
        <v>4491</v>
      </c>
      <c r="B759" s="116" t="s">
        <v>5094</v>
      </c>
      <c r="C759" s="117" t="s">
        <v>5128</v>
      </c>
      <c r="D759" s="118" t="s">
        <v>2382</v>
      </c>
      <c r="E759" s="118" t="s">
        <v>1745</v>
      </c>
      <c r="F759" s="118">
        <f t="shared" si="25"/>
        <v>8003</v>
      </c>
      <c r="G759" s="118"/>
      <c r="H759" s="119"/>
      <c r="I759" s="120" t="s">
        <v>853</v>
      </c>
      <c r="J759" s="127" t="s">
        <v>854</v>
      </c>
      <c r="K759" s="127" t="s">
        <v>3358</v>
      </c>
      <c r="L759" s="134" t="s">
        <v>2382</v>
      </c>
      <c r="M759" s="133">
        <v>4</v>
      </c>
      <c r="N759" s="134">
        <v>0</v>
      </c>
      <c r="O759" s="134">
        <v>0</v>
      </c>
      <c r="P759" s="134">
        <v>4</v>
      </c>
      <c r="Q759" s="134">
        <v>0</v>
      </c>
      <c r="R759" s="121" t="s">
        <v>126</v>
      </c>
      <c r="S759" s="121" t="s">
        <v>855</v>
      </c>
      <c r="T759" s="125"/>
      <c r="U759" s="174"/>
      <c r="V759" s="123">
        <v>1</v>
      </c>
      <c r="W759" s="114">
        <v>3</v>
      </c>
      <c r="X759" s="113">
        <f>COUNTIF($B$6:B759,B759)</f>
        <v>12</v>
      </c>
      <c r="Y759" s="113"/>
      <c r="Z759" s="123"/>
      <c r="AA759" s="1"/>
    </row>
    <row r="760" spans="1:27" x14ac:dyDescent="0.25">
      <c r="A760" s="115" t="s">
        <v>4491</v>
      </c>
      <c r="B760" s="116" t="s">
        <v>5094</v>
      </c>
      <c r="C760" s="117" t="s">
        <v>5128</v>
      </c>
      <c r="D760" s="118" t="s">
        <v>2382</v>
      </c>
      <c r="E760" s="118" t="s">
        <v>1745</v>
      </c>
      <c r="F760" s="118">
        <f t="shared" si="25"/>
        <v>8004</v>
      </c>
      <c r="G760" s="118"/>
      <c r="H760" s="119"/>
      <c r="I760" s="120" t="s">
        <v>856</v>
      </c>
      <c r="J760" s="127" t="s">
        <v>857</v>
      </c>
      <c r="K760" s="127" t="s">
        <v>3359</v>
      </c>
      <c r="L760" s="134" t="s">
        <v>2382</v>
      </c>
      <c r="M760" s="133">
        <v>4</v>
      </c>
      <c r="N760" s="134">
        <v>0</v>
      </c>
      <c r="O760" s="134">
        <v>0</v>
      </c>
      <c r="P760" s="134">
        <v>4</v>
      </c>
      <c r="Q760" s="134">
        <v>0</v>
      </c>
      <c r="R760" s="121" t="s">
        <v>126</v>
      </c>
      <c r="S760" s="121" t="s">
        <v>855</v>
      </c>
      <c r="T760" s="125"/>
      <c r="U760" s="174"/>
      <c r="V760" s="123">
        <v>1</v>
      </c>
      <c r="W760" s="114">
        <v>3</v>
      </c>
      <c r="X760" s="113">
        <f>COUNTIF($B$6:B760,B760)</f>
        <v>13</v>
      </c>
      <c r="Y760" s="113"/>
      <c r="Z760" s="123"/>
      <c r="AA760" s="1"/>
    </row>
    <row r="761" spans="1:27" x14ac:dyDescent="0.25">
      <c r="A761" s="105" t="s">
        <v>4491</v>
      </c>
      <c r="B761" s="106" t="s">
        <v>5095</v>
      </c>
      <c r="C761" s="107" t="s">
        <v>5128</v>
      </c>
      <c r="D761" s="107" t="s">
        <v>4510</v>
      </c>
      <c r="E761" s="107" t="s">
        <v>4488</v>
      </c>
      <c r="F761" s="107" t="s">
        <v>4488</v>
      </c>
      <c r="G761" s="107" t="s">
        <v>2427</v>
      </c>
      <c r="H761" s="111"/>
      <c r="I761" s="108" t="s">
        <v>5095</v>
      </c>
      <c r="J761" s="106"/>
      <c r="K761" s="106"/>
      <c r="L761" s="109" t="s">
        <v>2</v>
      </c>
      <c r="M761" s="142"/>
      <c r="N761" s="106"/>
      <c r="O761" s="106"/>
      <c r="P761" s="106"/>
      <c r="Q761" s="107"/>
      <c r="R761" s="106"/>
      <c r="S761" s="106"/>
      <c r="T761" s="114"/>
      <c r="U761" s="113" t="s">
        <v>2423</v>
      </c>
      <c r="V761" s="114"/>
      <c r="W761" s="114">
        <v>3</v>
      </c>
      <c r="X761" s="113">
        <f>COUNTIF($B$6:B761,B761)</f>
        <v>1</v>
      </c>
      <c r="Y761" s="113"/>
      <c r="Z761" s="114" t="b">
        <f>I761=B761</f>
        <v>1</v>
      </c>
      <c r="AA761" s="1"/>
    </row>
    <row r="762" spans="1:27" x14ac:dyDescent="0.25">
      <c r="A762" s="115" t="s">
        <v>4491</v>
      </c>
      <c r="B762" s="116" t="s">
        <v>5095</v>
      </c>
      <c r="C762" s="117" t="s">
        <v>5128</v>
      </c>
      <c r="D762" s="118" t="s">
        <v>11</v>
      </c>
      <c r="E762" s="118" t="s">
        <v>1746</v>
      </c>
      <c r="F762" s="118">
        <f t="shared" ref="F762:F778" si="26">VALUE(RIGHT(I762,4))</f>
        <v>5000</v>
      </c>
      <c r="G762" s="125" t="s">
        <v>5562</v>
      </c>
      <c r="H762" s="119"/>
      <c r="I762" s="120" t="s">
        <v>858</v>
      </c>
      <c r="J762" s="121" t="s">
        <v>11</v>
      </c>
      <c r="K762" s="121" t="s">
        <v>3169</v>
      </c>
      <c r="L762" s="126" t="s">
        <v>2422</v>
      </c>
      <c r="M762" s="133">
        <v>0</v>
      </c>
      <c r="N762" s="134">
        <v>1</v>
      </c>
      <c r="O762" s="134">
        <v>0</v>
      </c>
      <c r="P762" s="134">
        <v>1</v>
      </c>
      <c r="Q762" s="134">
        <v>60</v>
      </c>
      <c r="R762" s="121"/>
      <c r="S762" s="124" t="s">
        <v>2896</v>
      </c>
      <c r="T762" s="125"/>
      <c r="U762" s="174"/>
      <c r="V762" s="123">
        <v>1</v>
      </c>
      <c r="W762" s="114">
        <v>3</v>
      </c>
      <c r="X762" s="113">
        <f>COUNTIF($B$6:B762,B762)</f>
        <v>2</v>
      </c>
      <c r="Y762" s="113"/>
      <c r="Z762" s="123"/>
      <c r="AA762" s="1"/>
    </row>
    <row r="763" spans="1:27" x14ac:dyDescent="0.25">
      <c r="A763" s="115" t="s">
        <v>4491</v>
      </c>
      <c r="B763" s="116" t="s">
        <v>5095</v>
      </c>
      <c r="C763" s="117" t="s">
        <v>5128</v>
      </c>
      <c r="D763" s="118" t="s">
        <v>2415</v>
      </c>
      <c r="E763" s="118" t="s">
        <v>1746</v>
      </c>
      <c r="F763" s="118">
        <f t="shared" si="26"/>
        <v>5001</v>
      </c>
      <c r="G763" s="125" t="s">
        <v>5563</v>
      </c>
      <c r="H763" s="119"/>
      <c r="I763" s="120" t="s">
        <v>859</v>
      </c>
      <c r="J763" s="121" t="s">
        <v>13</v>
      </c>
      <c r="K763" s="121" t="s">
        <v>3170</v>
      </c>
      <c r="L763" s="126" t="s">
        <v>2422</v>
      </c>
      <c r="M763" s="134">
        <v>0</v>
      </c>
      <c r="N763" s="134">
        <v>2</v>
      </c>
      <c r="O763" s="134">
        <v>0</v>
      </c>
      <c r="P763" s="134">
        <v>2</v>
      </c>
      <c r="Q763" s="134">
        <v>7.5</v>
      </c>
      <c r="R763" s="121"/>
      <c r="S763" s="124" t="s">
        <v>2896</v>
      </c>
      <c r="T763" s="125"/>
      <c r="U763" s="174"/>
      <c r="V763" s="123">
        <v>1</v>
      </c>
      <c r="W763" s="114">
        <v>3</v>
      </c>
      <c r="X763" s="113">
        <f>COUNTIF($B$6:B763,B763)</f>
        <v>3</v>
      </c>
      <c r="Y763" s="113"/>
      <c r="Z763" s="123"/>
      <c r="AA763" s="1"/>
    </row>
    <row r="764" spans="1:27" x14ac:dyDescent="0.25">
      <c r="A764" s="115" t="s">
        <v>4491</v>
      </c>
      <c r="B764" s="116" t="s">
        <v>5095</v>
      </c>
      <c r="C764" s="117" t="s">
        <v>5128</v>
      </c>
      <c r="D764" s="118" t="s">
        <v>2416</v>
      </c>
      <c r="E764" s="118" t="s">
        <v>1746</v>
      </c>
      <c r="F764" s="118">
        <f t="shared" si="26"/>
        <v>5050</v>
      </c>
      <c r="G764" s="118" t="s">
        <v>16</v>
      </c>
      <c r="H764" s="119"/>
      <c r="I764" s="127" t="s">
        <v>860</v>
      </c>
      <c r="J764" s="143" t="s">
        <v>836</v>
      </c>
      <c r="K764" s="143" t="s">
        <v>3350</v>
      </c>
      <c r="L764" s="126" t="s">
        <v>2420</v>
      </c>
      <c r="M764" s="133">
        <v>3</v>
      </c>
      <c r="N764" s="134">
        <v>0</v>
      </c>
      <c r="O764" s="134">
        <v>3</v>
      </c>
      <c r="P764" s="134">
        <v>3</v>
      </c>
      <c r="Q764" s="134">
        <v>7.5</v>
      </c>
      <c r="R764" s="121"/>
      <c r="S764" s="121"/>
      <c r="T764" s="125"/>
      <c r="U764" s="174"/>
      <c r="V764" s="123">
        <v>1</v>
      </c>
      <c r="W764" s="114">
        <v>3</v>
      </c>
      <c r="X764" s="113">
        <f>COUNTIF($B$6:B764,B764)</f>
        <v>4</v>
      </c>
      <c r="Y764" s="118" t="s">
        <v>228</v>
      </c>
      <c r="Z764" s="123"/>
      <c r="AA764" s="1"/>
    </row>
    <row r="765" spans="1:27" x14ac:dyDescent="0.25">
      <c r="A765" s="115" t="s">
        <v>4491</v>
      </c>
      <c r="B765" s="116" t="s">
        <v>5095</v>
      </c>
      <c r="C765" s="117" t="s">
        <v>5128</v>
      </c>
      <c r="D765" s="118" t="s">
        <v>2416</v>
      </c>
      <c r="E765" s="118" t="s">
        <v>1746</v>
      </c>
      <c r="F765" s="118">
        <f t="shared" si="26"/>
        <v>5051</v>
      </c>
      <c r="G765" s="118" t="s">
        <v>19</v>
      </c>
      <c r="H765" s="119"/>
      <c r="I765" s="127" t="s">
        <v>861</v>
      </c>
      <c r="J765" s="143" t="s">
        <v>862</v>
      </c>
      <c r="K765" s="143" t="s">
        <v>3360</v>
      </c>
      <c r="L765" s="126" t="s">
        <v>2420</v>
      </c>
      <c r="M765" s="133">
        <v>3</v>
      </c>
      <c r="N765" s="134">
        <v>0</v>
      </c>
      <c r="O765" s="134">
        <v>3</v>
      </c>
      <c r="P765" s="134">
        <v>3</v>
      </c>
      <c r="Q765" s="134">
        <v>7.5</v>
      </c>
      <c r="R765" s="121"/>
      <c r="S765" s="121"/>
      <c r="T765" s="125"/>
      <c r="U765" s="174"/>
      <c r="V765" s="123">
        <v>1</v>
      </c>
      <c r="W765" s="114">
        <v>3</v>
      </c>
      <c r="X765" s="113">
        <f>COUNTIF($B$6:B765,B765)</f>
        <v>5</v>
      </c>
      <c r="Y765" s="113"/>
      <c r="Z765" s="123"/>
      <c r="AA765" s="1"/>
    </row>
    <row r="766" spans="1:27" x14ac:dyDescent="0.25">
      <c r="A766" s="115" t="s">
        <v>4491</v>
      </c>
      <c r="B766" s="116" t="s">
        <v>5095</v>
      </c>
      <c r="C766" s="117" t="s">
        <v>5128</v>
      </c>
      <c r="D766" s="118" t="s">
        <v>2416</v>
      </c>
      <c r="E766" s="118" t="s">
        <v>1746</v>
      </c>
      <c r="F766" s="118">
        <f t="shared" si="26"/>
        <v>5100</v>
      </c>
      <c r="G766" s="118"/>
      <c r="H766" s="119"/>
      <c r="I766" s="127" t="s">
        <v>863</v>
      </c>
      <c r="J766" s="127" t="s">
        <v>864</v>
      </c>
      <c r="K766" s="127" t="s">
        <v>3361</v>
      </c>
      <c r="L766" s="134" t="s">
        <v>2421</v>
      </c>
      <c r="M766" s="133">
        <v>3</v>
      </c>
      <c r="N766" s="134">
        <v>0</v>
      </c>
      <c r="O766" s="134">
        <v>3</v>
      </c>
      <c r="P766" s="134">
        <v>3</v>
      </c>
      <c r="Q766" s="134">
        <v>7.5</v>
      </c>
      <c r="R766" s="121"/>
      <c r="S766" s="121"/>
      <c r="T766" s="125"/>
      <c r="U766" s="174"/>
      <c r="V766" s="123">
        <v>1</v>
      </c>
      <c r="W766" s="114">
        <v>3</v>
      </c>
      <c r="X766" s="113">
        <f>COUNTIF($B$6:B766,B766)</f>
        <v>6</v>
      </c>
      <c r="Y766" s="113"/>
      <c r="Z766" s="123"/>
      <c r="AA766" s="1"/>
    </row>
    <row r="767" spans="1:27" x14ac:dyDescent="0.25">
      <c r="A767" s="115" t="s">
        <v>4491</v>
      </c>
      <c r="B767" s="116" t="s">
        <v>5095</v>
      </c>
      <c r="C767" s="117" t="s">
        <v>5128</v>
      </c>
      <c r="D767" s="118" t="s">
        <v>2416</v>
      </c>
      <c r="E767" s="118" t="s">
        <v>1746</v>
      </c>
      <c r="F767" s="118">
        <f t="shared" si="26"/>
        <v>5101</v>
      </c>
      <c r="G767" s="118"/>
      <c r="H767" s="119"/>
      <c r="I767" s="127" t="s">
        <v>865</v>
      </c>
      <c r="J767" s="121" t="s">
        <v>866</v>
      </c>
      <c r="K767" s="121" t="s">
        <v>3362</v>
      </c>
      <c r="L767" s="134" t="s">
        <v>2421</v>
      </c>
      <c r="M767" s="133">
        <v>3</v>
      </c>
      <c r="N767" s="134">
        <v>0</v>
      </c>
      <c r="O767" s="134">
        <v>3</v>
      </c>
      <c r="P767" s="134">
        <v>3</v>
      </c>
      <c r="Q767" s="134">
        <v>7.5</v>
      </c>
      <c r="R767" s="140"/>
      <c r="S767" s="140"/>
      <c r="T767" s="125"/>
      <c r="U767" s="174"/>
      <c r="V767" s="123">
        <v>1</v>
      </c>
      <c r="W767" s="114">
        <v>3</v>
      </c>
      <c r="X767" s="113">
        <f>COUNTIF($B$6:B767,B767)</f>
        <v>7</v>
      </c>
      <c r="Y767" s="113"/>
      <c r="Z767" s="123"/>
      <c r="AA767" s="1"/>
    </row>
    <row r="768" spans="1:27" x14ac:dyDescent="0.25">
      <c r="A768" s="115" t="s">
        <v>4491</v>
      </c>
      <c r="B768" s="116" t="s">
        <v>5095</v>
      </c>
      <c r="C768" s="117" t="s">
        <v>5128</v>
      </c>
      <c r="D768" s="118" t="s">
        <v>2416</v>
      </c>
      <c r="E768" s="118" t="s">
        <v>1746</v>
      </c>
      <c r="F768" s="118">
        <f t="shared" si="26"/>
        <v>5102</v>
      </c>
      <c r="G768" s="118"/>
      <c r="H768" s="119"/>
      <c r="I768" s="127" t="s">
        <v>867</v>
      </c>
      <c r="J768" s="143" t="s">
        <v>868</v>
      </c>
      <c r="K768" s="143" t="s">
        <v>3363</v>
      </c>
      <c r="L768" s="134" t="s">
        <v>2421</v>
      </c>
      <c r="M768" s="133">
        <v>3</v>
      </c>
      <c r="N768" s="134">
        <v>0</v>
      </c>
      <c r="O768" s="134">
        <v>3</v>
      </c>
      <c r="P768" s="134">
        <v>3</v>
      </c>
      <c r="Q768" s="134">
        <v>7.5</v>
      </c>
      <c r="R768" s="140"/>
      <c r="S768" s="140"/>
      <c r="T768" s="125"/>
      <c r="U768" s="174"/>
      <c r="V768" s="123">
        <v>1</v>
      </c>
      <c r="W768" s="114">
        <v>3</v>
      </c>
      <c r="X768" s="113">
        <f>COUNTIF($B$6:B768,B768)</f>
        <v>8</v>
      </c>
      <c r="Y768" s="113"/>
      <c r="Z768" s="123"/>
      <c r="AA768" s="1"/>
    </row>
    <row r="769" spans="1:27" x14ac:dyDescent="0.25">
      <c r="A769" s="115" t="s">
        <v>4491</v>
      </c>
      <c r="B769" s="116" t="s">
        <v>5095</v>
      </c>
      <c r="C769" s="117" t="s">
        <v>5128</v>
      </c>
      <c r="D769" s="118" t="s">
        <v>2416</v>
      </c>
      <c r="E769" s="118" t="s">
        <v>1746</v>
      </c>
      <c r="F769" s="118">
        <f t="shared" si="26"/>
        <v>5103</v>
      </c>
      <c r="G769" s="118"/>
      <c r="H769" s="119"/>
      <c r="I769" s="127" t="s">
        <v>869</v>
      </c>
      <c r="J769" s="121" t="s">
        <v>870</v>
      </c>
      <c r="K769" s="121" t="s">
        <v>3364</v>
      </c>
      <c r="L769" s="134" t="s">
        <v>2421</v>
      </c>
      <c r="M769" s="133">
        <v>3</v>
      </c>
      <c r="N769" s="134">
        <v>0</v>
      </c>
      <c r="O769" s="134">
        <v>3</v>
      </c>
      <c r="P769" s="134">
        <v>3</v>
      </c>
      <c r="Q769" s="134">
        <v>7.5</v>
      </c>
      <c r="R769" s="140"/>
      <c r="S769" s="140"/>
      <c r="T769" s="125"/>
      <c r="U769" s="174"/>
      <c r="V769" s="123">
        <v>1</v>
      </c>
      <c r="W769" s="114">
        <v>3</v>
      </c>
      <c r="X769" s="113">
        <f>COUNTIF($B$6:B769,B769)</f>
        <v>9</v>
      </c>
      <c r="Y769" s="113"/>
      <c r="Z769" s="123"/>
      <c r="AA769" s="1"/>
    </row>
    <row r="770" spans="1:27" x14ac:dyDescent="0.25">
      <c r="A770" s="115" t="s">
        <v>4491</v>
      </c>
      <c r="B770" s="116" t="s">
        <v>5095</v>
      </c>
      <c r="C770" s="117" t="s">
        <v>5128</v>
      </c>
      <c r="D770" s="118" t="s">
        <v>2416</v>
      </c>
      <c r="E770" s="118" t="s">
        <v>1746</v>
      </c>
      <c r="F770" s="118">
        <f t="shared" si="26"/>
        <v>5104</v>
      </c>
      <c r="G770" s="118"/>
      <c r="H770" s="119"/>
      <c r="I770" s="127" t="s">
        <v>871</v>
      </c>
      <c r="J770" s="121" t="s">
        <v>872</v>
      </c>
      <c r="K770" s="121" t="s">
        <v>3365</v>
      </c>
      <c r="L770" s="134" t="s">
        <v>2421</v>
      </c>
      <c r="M770" s="133">
        <v>3</v>
      </c>
      <c r="N770" s="134">
        <v>0</v>
      </c>
      <c r="O770" s="134">
        <v>3</v>
      </c>
      <c r="P770" s="134">
        <v>3</v>
      </c>
      <c r="Q770" s="134">
        <v>7.5</v>
      </c>
      <c r="R770" s="140"/>
      <c r="S770" s="140"/>
      <c r="T770" s="125"/>
      <c r="U770" s="174"/>
      <c r="V770" s="123">
        <v>1</v>
      </c>
      <c r="W770" s="114">
        <v>3</v>
      </c>
      <c r="X770" s="113">
        <f>COUNTIF($B$6:B770,B770)</f>
        <v>10</v>
      </c>
      <c r="Y770" s="113"/>
      <c r="Z770" s="123"/>
      <c r="AA770" s="1"/>
    </row>
    <row r="771" spans="1:27" x14ac:dyDescent="0.25">
      <c r="A771" s="115" t="s">
        <v>4491</v>
      </c>
      <c r="B771" s="116" t="s">
        <v>5095</v>
      </c>
      <c r="C771" s="117" t="s">
        <v>5128</v>
      </c>
      <c r="D771" s="118" t="s">
        <v>2416</v>
      </c>
      <c r="E771" s="118" t="s">
        <v>1746</v>
      </c>
      <c r="F771" s="118">
        <f t="shared" si="26"/>
        <v>5105</v>
      </c>
      <c r="G771" s="118"/>
      <c r="H771" s="119"/>
      <c r="I771" s="127" t="s">
        <v>873</v>
      </c>
      <c r="J771" s="121" t="s">
        <v>874</v>
      </c>
      <c r="K771" s="121" t="s">
        <v>3366</v>
      </c>
      <c r="L771" s="134" t="s">
        <v>2421</v>
      </c>
      <c r="M771" s="133">
        <v>3</v>
      </c>
      <c r="N771" s="134">
        <v>0</v>
      </c>
      <c r="O771" s="134">
        <v>3</v>
      </c>
      <c r="P771" s="134">
        <v>3</v>
      </c>
      <c r="Q771" s="134">
        <v>7.5</v>
      </c>
      <c r="R771" s="140"/>
      <c r="S771" s="140"/>
      <c r="T771" s="125"/>
      <c r="U771" s="174"/>
      <c r="V771" s="123">
        <v>1</v>
      </c>
      <c r="W771" s="114">
        <v>3</v>
      </c>
      <c r="X771" s="113">
        <f>COUNTIF($B$6:B771,B771)</f>
        <v>11</v>
      </c>
      <c r="Y771" s="113"/>
      <c r="Z771" s="123"/>
      <c r="AA771" s="1"/>
    </row>
    <row r="772" spans="1:27" x14ac:dyDescent="0.25">
      <c r="A772" s="115" t="s">
        <v>4491</v>
      </c>
      <c r="B772" s="116" t="s">
        <v>5095</v>
      </c>
      <c r="C772" s="117" t="s">
        <v>5128</v>
      </c>
      <c r="D772" s="118" t="s">
        <v>2416</v>
      </c>
      <c r="E772" s="118" t="s">
        <v>1746</v>
      </c>
      <c r="F772" s="118">
        <f t="shared" si="26"/>
        <v>5106</v>
      </c>
      <c r="G772" s="118"/>
      <c r="H772" s="119"/>
      <c r="I772" s="127" t="s">
        <v>875</v>
      </c>
      <c r="J772" s="121" t="s">
        <v>2695</v>
      </c>
      <c r="K772" s="121" t="s">
        <v>3367</v>
      </c>
      <c r="L772" s="134" t="s">
        <v>2421</v>
      </c>
      <c r="M772" s="133">
        <v>3</v>
      </c>
      <c r="N772" s="134">
        <v>0</v>
      </c>
      <c r="O772" s="134">
        <v>3</v>
      </c>
      <c r="P772" s="134">
        <v>3</v>
      </c>
      <c r="Q772" s="134">
        <v>7.5</v>
      </c>
      <c r="R772" s="140"/>
      <c r="S772" s="140"/>
      <c r="T772" s="125"/>
      <c r="U772" s="174"/>
      <c r="V772" s="123">
        <v>1</v>
      </c>
      <c r="W772" s="114">
        <v>3</v>
      </c>
      <c r="X772" s="113">
        <f>COUNTIF($B$6:B772,B772)</f>
        <v>12</v>
      </c>
      <c r="Y772" s="113"/>
      <c r="Z772" s="123"/>
      <c r="AA772" s="1"/>
    </row>
    <row r="773" spans="1:27" x14ac:dyDescent="0.25">
      <c r="A773" s="115" t="s">
        <v>4491</v>
      </c>
      <c r="B773" s="116" t="s">
        <v>5095</v>
      </c>
      <c r="C773" s="117" t="s">
        <v>5128</v>
      </c>
      <c r="D773" s="118" t="s">
        <v>2416</v>
      </c>
      <c r="E773" s="118" t="s">
        <v>1746</v>
      </c>
      <c r="F773" s="118">
        <f t="shared" si="26"/>
        <v>5107</v>
      </c>
      <c r="G773" s="118"/>
      <c r="H773" s="119"/>
      <c r="I773" s="127" t="s">
        <v>876</v>
      </c>
      <c r="J773" s="121" t="s">
        <v>877</v>
      </c>
      <c r="K773" s="121" t="s">
        <v>3368</v>
      </c>
      <c r="L773" s="134" t="s">
        <v>2421</v>
      </c>
      <c r="M773" s="133">
        <v>3</v>
      </c>
      <c r="N773" s="134">
        <v>0</v>
      </c>
      <c r="O773" s="134">
        <v>3</v>
      </c>
      <c r="P773" s="134">
        <v>3</v>
      </c>
      <c r="Q773" s="134">
        <v>7.5</v>
      </c>
      <c r="R773" s="140"/>
      <c r="S773" s="140"/>
      <c r="T773" s="125"/>
      <c r="U773" s="174"/>
      <c r="V773" s="123">
        <v>1</v>
      </c>
      <c r="W773" s="114">
        <v>3</v>
      </c>
      <c r="X773" s="113">
        <f>COUNTIF($B$6:B773,B773)</f>
        <v>13</v>
      </c>
      <c r="Y773" s="113"/>
      <c r="Z773" s="123"/>
      <c r="AA773" s="1"/>
    </row>
    <row r="774" spans="1:27" x14ac:dyDescent="0.25">
      <c r="A774" s="115" t="s">
        <v>4491</v>
      </c>
      <c r="B774" s="116" t="s">
        <v>5095</v>
      </c>
      <c r="C774" s="117" t="s">
        <v>5128</v>
      </c>
      <c r="D774" s="118" t="s">
        <v>2416</v>
      </c>
      <c r="E774" s="118" t="s">
        <v>1746</v>
      </c>
      <c r="F774" s="118">
        <f t="shared" si="26"/>
        <v>5108</v>
      </c>
      <c r="G774" s="118"/>
      <c r="H774" s="119"/>
      <c r="I774" s="127" t="s">
        <v>878</v>
      </c>
      <c r="J774" s="121" t="s">
        <v>879</v>
      </c>
      <c r="K774" s="121" t="s">
        <v>3369</v>
      </c>
      <c r="L774" s="134" t="s">
        <v>2421</v>
      </c>
      <c r="M774" s="133">
        <v>3</v>
      </c>
      <c r="N774" s="134">
        <v>0</v>
      </c>
      <c r="O774" s="134">
        <v>3</v>
      </c>
      <c r="P774" s="134">
        <v>3</v>
      </c>
      <c r="Q774" s="134">
        <v>7.5</v>
      </c>
      <c r="R774" s="140"/>
      <c r="S774" s="140"/>
      <c r="T774" s="125"/>
      <c r="U774" s="174"/>
      <c r="V774" s="123">
        <v>1</v>
      </c>
      <c r="W774" s="114">
        <v>3</v>
      </c>
      <c r="X774" s="113">
        <f>COUNTIF($B$6:B774,B774)</f>
        <v>14</v>
      </c>
      <c r="Y774" s="113"/>
      <c r="Z774" s="123"/>
      <c r="AA774" s="1"/>
    </row>
    <row r="775" spans="1:27" x14ac:dyDescent="0.25">
      <c r="A775" s="115" t="s">
        <v>4491</v>
      </c>
      <c r="B775" s="116" t="s">
        <v>5095</v>
      </c>
      <c r="C775" s="117" t="s">
        <v>5128</v>
      </c>
      <c r="D775" s="118" t="s">
        <v>2416</v>
      </c>
      <c r="E775" s="118" t="s">
        <v>1746</v>
      </c>
      <c r="F775" s="118">
        <f t="shared" si="26"/>
        <v>5109</v>
      </c>
      <c r="G775" s="118"/>
      <c r="H775" s="119"/>
      <c r="I775" s="127" t="s">
        <v>880</v>
      </c>
      <c r="J775" s="121" t="s">
        <v>881</v>
      </c>
      <c r="K775" s="121" t="s">
        <v>3370</v>
      </c>
      <c r="L775" s="134" t="s">
        <v>2421</v>
      </c>
      <c r="M775" s="133">
        <v>3</v>
      </c>
      <c r="N775" s="134">
        <v>0</v>
      </c>
      <c r="O775" s="134">
        <v>3</v>
      </c>
      <c r="P775" s="134">
        <v>3</v>
      </c>
      <c r="Q775" s="134">
        <v>7.5</v>
      </c>
      <c r="R775" s="140"/>
      <c r="S775" s="140"/>
      <c r="T775" s="125"/>
      <c r="U775" s="174"/>
      <c r="V775" s="123">
        <v>1</v>
      </c>
      <c r="W775" s="114">
        <v>3</v>
      </c>
      <c r="X775" s="113">
        <f>COUNTIF($B$6:B775,B775)</f>
        <v>15</v>
      </c>
      <c r="Y775" s="113"/>
      <c r="Z775" s="123"/>
      <c r="AA775" s="1"/>
    </row>
    <row r="776" spans="1:27" x14ac:dyDescent="0.25">
      <c r="A776" s="115" t="s">
        <v>4491</v>
      </c>
      <c r="B776" s="116" t="s">
        <v>5095</v>
      </c>
      <c r="C776" s="117" t="s">
        <v>5128</v>
      </c>
      <c r="D776" s="118" t="s">
        <v>2416</v>
      </c>
      <c r="E776" s="118" t="s">
        <v>1746</v>
      </c>
      <c r="F776" s="118">
        <f t="shared" si="26"/>
        <v>5110</v>
      </c>
      <c r="G776" s="118"/>
      <c r="H776" s="119"/>
      <c r="I776" s="127" t="s">
        <v>882</v>
      </c>
      <c r="J776" s="121" t="s">
        <v>883</v>
      </c>
      <c r="K776" s="121" t="s">
        <v>3371</v>
      </c>
      <c r="L776" s="134" t="s">
        <v>2421</v>
      </c>
      <c r="M776" s="133">
        <v>3</v>
      </c>
      <c r="N776" s="134">
        <v>0</v>
      </c>
      <c r="O776" s="134">
        <v>3</v>
      </c>
      <c r="P776" s="134">
        <v>3</v>
      </c>
      <c r="Q776" s="134">
        <v>7.5</v>
      </c>
      <c r="R776" s="140"/>
      <c r="S776" s="140"/>
      <c r="T776" s="125"/>
      <c r="U776" s="174"/>
      <c r="V776" s="123">
        <v>1</v>
      </c>
      <c r="W776" s="114">
        <v>3</v>
      </c>
      <c r="X776" s="113">
        <f>COUNTIF($B$6:B776,B776)</f>
        <v>16</v>
      </c>
      <c r="Y776" s="113"/>
      <c r="Z776" s="123"/>
      <c r="AA776" s="1"/>
    </row>
    <row r="777" spans="1:27" x14ac:dyDescent="0.25">
      <c r="A777" s="115" t="s">
        <v>4491</v>
      </c>
      <c r="B777" s="116" t="s">
        <v>5095</v>
      </c>
      <c r="C777" s="117" t="s">
        <v>5128</v>
      </c>
      <c r="D777" s="118" t="s">
        <v>2416</v>
      </c>
      <c r="E777" s="118" t="s">
        <v>1746</v>
      </c>
      <c r="F777" s="118">
        <f t="shared" si="26"/>
        <v>5111</v>
      </c>
      <c r="G777" s="118"/>
      <c r="H777" s="119"/>
      <c r="I777" s="127" t="s">
        <v>884</v>
      </c>
      <c r="J777" s="121" t="s">
        <v>885</v>
      </c>
      <c r="K777" s="121" t="s">
        <v>3372</v>
      </c>
      <c r="L777" s="134" t="s">
        <v>2421</v>
      </c>
      <c r="M777" s="133">
        <v>3</v>
      </c>
      <c r="N777" s="134">
        <v>0</v>
      </c>
      <c r="O777" s="134">
        <v>3</v>
      </c>
      <c r="P777" s="134">
        <v>3</v>
      </c>
      <c r="Q777" s="134">
        <v>7.5</v>
      </c>
      <c r="R777" s="140"/>
      <c r="S777" s="140"/>
      <c r="T777" s="125"/>
      <c r="U777" s="174"/>
      <c r="V777" s="123">
        <v>1</v>
      </c>
      <c r="W777" s="114">
        <v>3</v>
      </c>
      <c r="X777" s="113">
        <f>COUNTIF($B$6:B777,B777)</f>
        <v>17</v>
      </c>
      <c r="Y777" s="113"/>
      <c r="Z777" s="123"/>
      <c r="AA777" s="1"/>
    </row>
    <row r="778" spans="1:27" x14ac:dyDescent="0.25">
      <c r="A778" s="115" t="s">
        <v>4491</v>
      </c>
      <c r="B778" s="116" t="s">
        <v>5095</v>
      </c>
      <c r="C778" s="117" t="s">
        <v>5128</v>
      </c>
      <c r="D778" s="118" t="s">
        <v>2416</v>
      </c>
      <c r="E778" s="118" t="s">
        <v>1746</v>
      </c>
      <c r="F778" s="118">
        <f t="shared" si="26"/>
        <v>5112</v>
      </c>
      <c r="G778" s="118"/>
      <c r="H778" s="119"/>
      <c r="I778" s="127" t="s">
        <v>886</v>
      </c>
      <c r="J778" s="143" t="s">
        <v>887</v>
      </c>
      <c r="K778" s="143" t="s">
        <v>3373</v>
      </c>
      <c r="L778" s="134" t="s">
        <v>2421</v>
      </c>
      <c r="M778" s="133">
        <v>3</v>
      </c>
      <c r="N778" s="134">
        <v>0</v>
      </c>
      <c r="O778" s="134">
        <v>3</v>
      </c>
      <c r="P778" s="134">
        <v>3</v>
      </c>
      <c r="Q778" s="134">
        <v>7.5</v>
      </c>
      <c r="R778" s="140"/>
      <c r="S778" s="140"/>
      <c r="T778" s="125"/>
      <c r="U778" s="174"/>
      <c r="V778" s="123">
        <v>1</v>
      </c>
      <c r="W778" s="114">
        <v>3</v>
      </c>
      <c r="X778" s="113">
        <f>COUNTIF($B$6:B778,B778)</f>
        <v>18</v>
      </c>
      <c r="Y778" s="113"/>
      <c r="Z778" s="123"/>
      <c r="AA778" s="1"/>
    </row>
    <row r="779" spans="1:27" x14ac:dyDescent="0.25">
      <c r="A779" s="115" t="s">
        <v>4491</v>
      </c>
      <c r="B779" s="116" t="s">
        <v>5095</v>
      </c>
      <c r="C779" s="117" t="s">
        <v>5128</v>
      </c>
      <c r="D779" s="118" t="s">
        <v>2416</v>
      </c>
      <c r="E779" s="118" t="s">
        <v>1746</v>
      </c>
      <c r="F779" s="118">
        <v>5113</v>
      </c>
      <c r="G779" s="118"/>
      <c r="H779" s="119"/>
      <c r="I779" s="127" t="s">
        <v>2483</v>
      </c>
      <c r="J779" s="143" t="s">
        <v>2484</v>
      </c>
      <c r="K779" s="143" t="s">
        <v>3374</v>
      </c>
      <c r="L779" s="134" t="s">
        <v>2421</v>
      </c>
      <c r="M779" s="133">
        <v>3</v>
      </c>
      <c r="N779" s="134">
        <v>0</v>
      </c>
      <c r="O779" s="134">
        <v>3</v>
      </c>
      <c r="P779" s="134">
        <v>3</v>
      </c>
      <c r="Q779" s="134">
        <v>7.5</v>
      </c>
      <c r="R779" s="140"/>
      <c r="S779" s="140"/>
      <c r="T779" s="125"/>
      <c r="U779" s="174"/>
      <c r="V779" s="123">
        <v>1</v>
      </c>
      <c r="W779" s="114">
        <v>3</v>
      </c>
      <c r="X779" s="113">
        <f>COUNTIF($B$6:B779,B779)</f>
        <v>19</v>
      </c>
      <c r="Y779" s="113"/>
      <c r="Z779" s="123"/>
      <c r="AA779" s="1"/>
    </row>
    <row r="780" spans="1:27" x14ac:dyDescent="0.25">
      <c r="A780" s="115" t="s">
        <v>4491</v>
      </c>
      <c r="B780" s="116" t="s">
        <v>5095</v>
      </c>
      <c r="C780" s="117" t="s">
        <v>5128</v>
      </c>
      <c r="D780" s="118" t="s">
        <v>2416</v>
      </c>
      <c r="E780" s="118" t="s">
        <v>1746</v>
      </c>
      <c r="F780" s="118">
        <v>5114</v>
      </c>
      <c r="G780" s="118"/>
      <c r="H780" s="119"/>
      <c r="I780" s="127" t="s">
        <v>2485</v>
      </c>
      <c r="J780" s="143" t="s">
        <v>2486</v>
      </c>
      <c r="K780" s="143" t="s">
        <v>3375</v>
      </c>
      <c r="L780" s="134" t="s">
        <v>2421</v>
      </c>
      <c r="M780" s="133">
        <v>3</v>
      </c>
      <c r="N780" s="134">
        <v>0</v>
      </c>
      <c r="O780" s="134">
        <v>3</v>
      </c>
      <c r="P780" s="134">
        <v>3</v>
      </c>
      <c r="Q780" s="134">
        <v>7.5</v>
      </c>
      <c r="R780" s="140"/>
      <c r="S780" s="140"/>
      <c r="T780" s="125"/>
      <c r="U780" s="174"/>
      <c r="V780" s="123">
        <v>1</v>
      </c>
      <c r="W780" s="114">
        <v>3</v>
      </c>
      <c r="X780" s="113">
        <f>COUNTIF($B$6:B780,B780)</f>
        <v>20</v>
      </c>
      <c r="Y780" s="113"/>
      <c r="Z780" s="123"/>
      <c r="AA780" s="1"/>
    </row>
    <row r="781" spans="1:27" x14ac:dyDescent="0.25">
      <c r="A781" s="115" t="s">
        <v>4491</v>
      </c>
      <c r="B781" s="116" t="s">
        <v>5095</v>
      </c>
      <c r="C781" s="117" t="s">
        <v>5128</v>
      </c>
      <c r="D781" s="118" t="s">
        <v>2416</v>
      </c>
      <c r="E781" s="118" t="s">
        <v>1746</v>
      </c>
      <c r="F781" s="118">
        <v>5115</v>
      </c>
      <c r="G781" s="118"/>
      <c r="H781" s="119"/>
      <c r="I781" s="127" t="s">
        <v>2668</v>
      </c>
      <c r="J781" s="143" t="s">
        <v>2669</v>
      </c>
      <c r="K781" s="143" t="s">
        <v>3376</v>
      </c>
      <c r="L781" s="134" t="s">
        <v>2421</v>
      </c>
      <c r="M781" s="133">
        <v>3</v>
      </c>
      <c r="N781" s="134">
        <v>0</v>
      </c>
      <c r="O781" s="134">
        <v>3</v>
      </c>
      <c r="P781" s="134">
        <v>3</v>
      </c>
      <c r="Q781" s="134">
        <v>7.5</v>
      </c>
      <c r="R781" s="140"/>
      <c r="S781" s="140"/>
      <c r="T781" s="125"/>
      <c r="U781" s="174"/>
      <c r="V781" s="123">
        <v>1</v>
      </c>
      <c r="W781" s="114">
        <v>3</v>
      </c>
      <c r="X781" s="113">
        <f>COUNTIF($B$6:B781,B781)</f>
        <v>21</v>
      </c>
      <c r="Y781" s="113"/>
      <c r="Z781" s="123"/>
      <c r="AA781" s="1"/>
    </row>
    <row r="782" spans="1:27" x14ac:dyDescent="0.25">
      <c r="A782" s="115" t="s">
        <v>4491</v>
      </c>
      <c r="B782" s="116" t="s">
        <v>5095</v>
      </c>
      <c r="C782" s="117" t="s">
        <v>5128</v>
      </c>
      <c r="D782" s="118" t="s">
        <v>2416</v>
      </c>
      <c r="E782" s="118" t="s">
        <v>1746</v>
      </c>
      <c r="F782" s="118">
        <v>5116</v>
      </c>
      <c r="G782" s="118"/>
      <c r="H782" s="119"/>
      <c r="I782" s="127" t="s">
        <v>2732</v>
      </c>
      <c r="J782" s="182" t="s">
        <v>2733</v>
      </c>
      <c r="K782" s="182" t="s">
        <v>3377</v>
      </c>
      <c r="L782" s="134" t="s">
        <v>2421</v>
      </c>
      <c r="M782" s="133">
        <v>3</v>
      </c>
      <c r="N782" s="134">
        <v>0</v>
      </c>
      <c r="O782" s="134">
        <v>3</v>
      </c>
      <c r="P782" s="134">
        <v>3</v>
      </c>
      <c r="Q782" s="134">
        <v>7.5</v>
      </c>
      <c r="R782" s="140"/>
      <c r="S782" s="140"/>
      <c r="T782" s="125"/>
      <c r="U782" s="174"/>
      <c r="V782" s="123">
        <v>1</v>
      </c>
      <c r="W782" s="114">
        <v>3</v>
      </c>
      <c r="X782" s="113">
        <f>COUNTIF($B$6:B782,B782)</f>
        <v>22</v>
      </c>
      <c r="Y782" s="113"/>
      <c r="Z782" s="123"/>
      <c r="AA782" s="1"/>
    </row>
    <row r="783" spans="1:27" x14ac:dyDescent="0.25">
      <c r="A783" s="115" t="s">
        <v>4491</v>
      </c>
      <c r="B783" s="116" t="s">
        <v>5095</v>
      </c>
      <c r="C783" s="117" t="s">
        <v>5128</v>
      </c>
      <c r="D783" s="118" t="s">
        <v>2416</v>
      </c>
      <c r="E783" s="118" t="s">
        <v>1746</v>
      </c>
      <c r="F783" s="118">
        <v>5117</v>
      </c>
      <c r="G783" s="118"/>
      <c r="H783" s="119"/>
      <c r="I783" s="127" t="s">
        <v>4335</v>
      </c>
      <c r="J783" s="182" t="s">
        <v>4336</v>
      </c>
      <c r="K783" s="182" t="s">
        <v>4337</v>
      </c>
      <c r="L783" s="134" t="s">
        <v>2421</v>
      </c>
      <c r="M783" s="133">
        <v>3</v>
      </c>
      <c r="N783" s="134">
        <v>0</v>
      </c>
      <c r="O783" s="134">
        <v>3</v>
      </c>
      <c r="P783" s="134">
        <v>3</v>
      </c>
      <c r="Q783" s="134">
        <v>7.5</v>
      </c>
      <c r="R783" s="140"/>
      <c r="S783" s="140"/>
      <c r="T783" s="125"/>
      <c r="U783" s="174"/>
      <c r="V783" s="123">
        <v>1</v>
      </c>
      <c r="W783" s="114">
        <v>3</v>
      </c>
      <c r="X783" s="113">
        <f>COUNTIF($B$6:B783,B783)</f>
        <v>23</v>
      </c>
      <c r="Y783" s="113"/>
      <c r="Z783" s="123"/>
      <c r="AA783" s="1"/>
    </row>
    <row r="784" spans="1:27" x14ac:dyDescent="0.25">
      <c r="A784" s="115" t="s">
        <v>4491</v>
      </c>
      <c r="B784" s="116" t="s">
        <v>5095</v>
      </c>
      <c r="C784" s="117" t="s">
        <v>5128</v>
      </c>
      <c r="D784" s="118" t="s">
        <v>2416</v>
      </c>
      <c r="E784" s="118" t="s">
        <v>1746</v>
      </c>
      <c r="F784" s="118">
        <v>5118</v>
      </c>
      <c r="G784" s="118"/>
      <c r="H784" s="119"/>
      <c r="I784" s="127" t="s">
        <v>4654</v>
      </c>
      <c r="J784" s="182"/>
      <c r="K784" s="182"/>
      <c r="L784" s="134"/>
      <c r="M784" s="133"/>
      <c r="N784" s="134"/>
      <c r="O784" s="134"/>
      <c r="P784" s="134"/>
      <c r="Q784" s="134"/>
      <c r="R784" s="140"/>
      <c r="S784" s="140"/>
      <c r="T784" s="125"/>
      <c r="U784" s="174"/>
      <c r="V784" s="123">
        <v>1</v>
      </c>
      <c r="W784" s="114">
        <v>3</v>
      </c>
      <c r="X784" s="113">
        <f>COUNTIF($B$6:B784,B784)</f>
        <v>24</v>
      </c>
      <c r="Y784" s="113"/>
      <c r="Z784" s="123"/>
      <c r="AA784" s="1"/>
    </row>
    <row r="785" spans="1:27" x14ac:dyDescent="0.25">
      <c r="A785" s="115" t="s">
        <v>4491</v>
      </c>
      <c r="B785" s="116" t="s">
        <v>5095</v>
      </c>
      <c r="C785" s="117" t="s">
        <v>5128</v>
      </c>
      <c r="D785" s="118" t="s">
        <v>2416</v>
      </c>
      <c r="E785" s="118" t="s">
        <v>1746</v>
      </c>
      <c r="F785" s="118">
        <v>5119</v>
      </c>
      <c r="G785" s="118"/>
      <c r="H785" s="119"/>
      <c r="I785" s="127" t="s">
        <v>4655</v>
      </c>
      <c r="J785" s="143" t="s">
        <v>2480</v>
      </c>
      <c r="K785" s="143" t="s">
        <v>3922</v>
      </c>
      <c r="L785" s="134" t="s">
        <v>2421</v>
      </c>
      <c r="M785" s="133">
        <v>3</v>
      </c>
      <c r="N785" s="134">
        <v>0</v>
      </c>
      <c r="O785" s="134">
        <v>3</v>
      </c>
      <c r="P785" s="134">
        <v>3</v>
      </c>
      <c r="Q785" s="134">
        <v>7.5</v>
      </c>
      <c r="R785" s="140"/>
      <c r="S785" s="140"/>
      <c r="T785" s="125">
        <v>29</v>
      </c>
      <c r="U785" s="174"/>
      <c r="V785" s="123">
        <v>1</v>
      </c>
      <c r="W785" s="114">
        <v>3</v>
      </c>
      <c r="X785" s="113">
        <f>COUNTIF($B$6:B785,B785)</f>
        <v>25</v>
      </c>
      <c r="Y785" s="113"/>
      <c r="Z785" s="123"/>
      <c r="AA785" s="1"/>
    </row>
    <row r="786" spans="1:27" x14ac:dyDescent="0.25">
      <c r="A786" s="115" t="s">
        <v>4491</v>
      </c>
      <c r="B786" s="116" t="s">
        <v>5095</v>
      </c>
      <c r="C786" s="117" t="s">
        <v>5128</v>
      </c>
      <c r="D786" s="118" t="s">
        <v>2416</v>
      </c>
      <c r="E786" s="118" t="s">
        <v>1746</v>
      </c>
      <c r="F786" s="118">
        <v>5120</v>
      </c>
      <c r="G786" s="118"/>
      <c r="H786" s="119"/>
      <c r="I786" s="127" t="s">
        <v>4900</v>
      </c>
      <c r="J786" s="154" t="s">
        <v>4901</v>
      </c>
      <c r="K786" s="154" t="s">
        <v>4902</v>
      </c>
      <c r="L786" s="134" t="s">
        <v>2421</v>
      </c>
      <c r="M786" s="133">
        <v>3</v>
      </c>
      <c r="N786" s="134">
        <v>0</v>
      </c>
      <c r="O786" s="134">
        <v>3</v>
      </c>
      <c r="P786" s="134">
        <v>3</v>
      </c>
      <c r="Q786" s="134">
        <v>7.5</v>
      </c>
      <c r="R786" s="140"/>
      <c r="S786" s="140"/>
      <c r="T786" s="125">
        <v>31</v>
      </c>
      <c r="U786" s="174"/>
      <c r="V786" s="123">
        <v>1</v>
      </c>
      <c r="W786" s="114">
        <v>3</v>
      </c>
      <c r="X786" s="113">
        <f>COUNTIF($B$6:B786,B786)</f>
        <v>26</v>
      </c>
      <c r="Y786" s="113"/>
      <c r="Z786" s="123"/>
      <c r="AA786" s="1"/>
    </row>
    <row r="787" spans="1:27" x14ac:dyDescent="0.25">
      <c r="A787" s="115" t="s">
        <v>4491</v>
      </c>
      <c r="B787" s="116" t="s">
        <v>5095</v>
      </c>
      <c r="C787" s="117" t="s">
        <v>5128</v>
      </c>
      <c r="D787" s="118" t="s">
        <v>2416</v>
      </c>
      <c r="E787" s="118" t="s">
        <v>1746</v>
      </c>
      <c r="F787" s="118">
        <v>5121</v>
      </c>
      <c r="G787" s="118"/>
      <c r="H787" s="119"/>
      <c r="I787" s="127" t="s">
        <v>5483</v>
      </c>
      <c r="J787" s="154" t="s">
        <v>5484</v>
      </c>
      <c r="K787" s="154" t="s">
        <v>5485</v>
      </c>
      <c r="L787" s="134" t="s">
        <v>2421</v>
      </c>
      <c r="M787" s="133">
        <v>3</v>
      </c>
      <c r="N787" s="134">
        <v>0</v>
      </c>
      <c r="O787" s="134">
        <v>3</v>
      </c>
      <c r="P787" s="134">
        <v>3</v>
      </c>
      <c r="Q787" s="134">
        <v>7.5</v>
      </c>
      <c r="R787" s="140"/>
      <c r="S787" s="140"/>
      <c r="T787" s="125">
        <v>35</v>
      </c>
      <c r="U787" s="174"/>
      <c r="V787" s="123">
        <v>1</v>
      </c>
      <c r="W787" s="114">
        <v>3</v>
      </c>
      <c r="X787" s="113">
        <f>COUNTIF($B$6:B787,B787)</f>
        <v>27</v>
      </c>
      <c r="Y787" s="113"/>
      <c r="Z787" s="123"/>
      <c r="AA787" s="1"/>
    </row>
    <row r="788" spans="1:27" x14ac:dyDescent="0.25">
      <c r="A788" s="115" t="s">
        <v>4491</v>
      </c>
      <c r="B788" s="116" t="s">
        <v>5095</v>
      </c>
      <c r="C788" s="117" t="s">
        <v>5128</v>
      </c>
      <c r="D788" s="118" t="s">
        <v>2416</v>
      </c>
      <c r="E788" s="118" t="s">
        <v>1746</v>
      </c>
      <c r="F788" s="118">
        <v>5122</v>
      </c>
      <c r="G788" s="118"/>
      <c r="H788" s="119"/>
      <c r="I788" s="127" t="s">
        <v>5701</v>
      </c>
      <c r="J788" s="154" t="s">
        <v>5702</v>
      </c>
      <c r="K788" s="154" t="s">
        <v>5703</v>
      </c>
      <c r="L788" s="134" t="s">
        <v>2421</v>
      </c>
      <c r="M788" s="133">
        <v>3</v>
      </c>
      <c r="N788" s="134">
        <v>0</v>
      </c>
      <c r="O788" s="134">
        <v>3</v>
      </c>
      <c r="P788" s="134">
        <v>3</v>
      </c>
      <c r="Q788" s="134">
        <v>7.5</v>
      </c>
      <c r="R788" s="140"/>
      <c r="S788" s="140"/>
      <c r="T788" s="125">
        <v>37</v>
      </c>
      <c r="U788" s="174"/>
      <c r="V788" s="123">
        <v>1</v>
      </c>
      <c r="W788" s="114">
        <v>3</v>
      </c>
      <c r="X788" s="113"/>
      <c r="Y788" s="113"/>
      <c r="Z788" s="123"/>
      <c r="AA788" s="1"/>
    </row>
    <row r="789" spans="1:27" x14ac:dyDescent="0.25">
      <c r="A789" s="115" t="s">
        <v>4491</v>
      </c>
      <c r="B789" s="116" t="s">
        <v>5095</v>
      </c>
      <c r="C789" s="117" t="s">
        <v>5128</v>
      </c>
      <c r="D789" s="118" t="s">
        <v>2382</v>
      </c>
      <c r="E789" s="118" t="s">
        <v>1746</v>
      </c>
      <c r="F789" s="118">
        <f t="shared" ref="F789:F806" si="27">VALUE(RIGHT(I789,4))</f>
        <v>8000</v>
      </c>
      <c r="G789" s="118"/>
      <c r="H789" s="119"/>
      <c r="I789" s="120" t="s">
        <v>888</v>
      </c>
      <c r="J789" s="121" t="s">
        <v>889</v>
      </c>
      <c r="K789" s="121" t="s">
        <v>3378</v>
      </c>
      <c r="L789" s="134" t="s">
        <v>2382</v>
      </c>
      <c r="M789" s="133">
        <v>4</v>
      </c>
      <c r="N789" s="134">
        <v>0</v>
      </c>
      <c r="O789" s="134">
        <v>0</v>
      </c>
      <c r="P789" s="134">
        <v>4</v>
      </c>
      <c r="Q789" s="134">
        <v>0</v>
      </c>
      <c r="R789" s="121" t="s">
        <v>63</v>
      </c>
      <c r="S789" s="121" t="s">
        <v>890</v>
      </c>
      <c r="T789" s="125"/>
      <c r="U789" s="174"/>
      <c r="V789" s="123">
        <v>1</v>
      </c>
      <c r="W789" s="114">
        <v>3</v>
      </c>
      <c r="X789" s="113">
        <f>COUNTIF($B$6:B789,B789)</f>
        <v>29</v>
      </c>
      <c r="Y789" s="113"/>
      <c r="Z789" s="123"/>
      <c r="AA789" s="1"/>
    </row>
    <row r="790" spans="1:27" x14ac:dyDescent="0.25">
      <c r="A790" s="115" t="s">
        <v>4491</v>
      </c>
      <c r="B790" s="116" t="s">
        <v>5095</v>
      </c>
      <c r="C790" s="117" t="s">
        <v>5128</v>
      </c>
      <c r="D790" s="118" t="s">
        <v>2382</v>
      </c>
      <c r="E790" s="118" t="s">
        <v>1746</v>
      </c>
      <c r="F790" s="118">
        <f t="shared" si="27"/>
        <v>8001</v>
      </c>
      <c r="G790" s="118"/>
      <c r="H790" s="119"/>
      <c r="I790" s="120" t="s">
        <v>891</v>
      </c>
      <c r="J790" s="121" t="s">
        <v>892</v>
      </c>
      <c r="K790" s="121" t="s">
        <v>3379</v>
      </c>
      <c r="L790" s="134" t="s">
        <v>2382</v>
      </c>
      <c r="M790" s="133">
        <v>4</v>
      </c>
      <c r="N790" s="134">
        <v>0</v>
      </c>
      <c r="O790" s="134">
        <v>0</v>
      </c>
      <c r="P790" s="134">
        <v>4</v>
      </c>
      <c r="Q790" s="134">
        <v>0</v>
      </c>
      <c r="R790" s="121" t="s">
        <v>126</v>
      </c>
      <c r="S790" s="121" t="s">
        <v>893</v>
      </c>
      <c r="T790" s="125"/>
      <c r="U790" s="174"/>
      <c r="V790" s="123">
        <v>1</v>
      </c>
      <c r="W790" s="114">
        <v>3</v>
      </c>
      <c r="X790" s="113">
        <f>COUNTIF($B$6:B790,B790)</f>
        <v>30</v>
      </c>
      <c r="Y790" s="113"/>
      <c r="Z790" s="123"/>
      <c r="AA790" s="1"/>
    </row>
    <row r="791" spans="1:27" x14ac:dyDescent="0.25">
      <c r="A791" s="115" t="s">
        <v>4491</v>
      </c>
      <c r="B791" s="116" t="s">
        <v>5095</v>
      </c>
      <c r="C791" s="117" t="s">
        <v>5128</v>
      </c>
      <c r="D791" s="118" t="s">
        <v>2382</v>
      </c>
      <c r="E791" s="118" t="s">
        <v>1746</v>
      </c>
      <c r="F791" s="118">
        <f t="shared" si="27"/>
        <v>8002</v>
      </c>
      <c r="G791" s="118"/>
      <c r="H791" s="119"/>
      <c r="I791" s="120" t="s">
        <v>894</v>
      </c>
      <c r="J791" s="121" t="s">
        <v>895</v>
      </c>
      <c r="K791" s="121" t="s">
        <v>3380</v>
      </c>
      <c r="L791" s="134" t="s">
        <v>2382</v>
      </c>
      <c r="M791" s="133">
        <v>4</v>
      </c>
      <c r="N791" s="134">
        <v>0</v>
      </c>
      <c r="O791" s="134">
        <v>0</v>
      </c>
      <c r="P791" s="134">
        <v>4</v>
      </c>
      <c r="Q791" s="134">
        <v>0</v>
      </c>
      <c r="R791" s="121" t="s">
        <v>126</v>
      </c>
      <c r="S791" s="121" t="s">
        <v>896</v>
      </c>
      <c r="T791" s="125"/>
      <c r="U791" s="174"/>
      <c r="V791" s="123">
        <v>1</v>
      </c>
      <c r="W791" s="114">
        <v>3</v>
      </c>
      <c r="X791" s="113">
        <f>COUNTIF($B$6:B791,B791)</f>
        <v>31</v>
      </c>
      <c r="Y791" s="113"/>
      <c r="Z791" s="123"/>
      <c r="AA791" s="1"/>
    </row>
    <row r="792" spans="1:27" x14ac:dyDescent="0.25">
      <c r="A792" s="115" t="s">
        <v>4491</v>
      </c>
      <c r="B792" s="116" t="s">
        <v>5095</v>
      </c>
      <c r="C792" s="117" t="s">
        <v>5128</v>
      </c>
      <c r="D792" s="118" t="s">
        <v>2382</v>
      </c>
      <c r="E792" s="118" t="s">
        <v>1746</v>
      </c>
      <c r="F792" s="118">
        <f t="shared" si="27"/>
        <v>8003</v>
      </c>
      <c r="G792" s="118"/>
      <c r="H792" s="119"/>
      <c r="I792" s="120" t="s">
        <v>897</v>
      </c>
      <c r="J792" s="121" t="s">
        <v>898</v>
      </c>
      <c r="K792" s="121" t="s">
        <v>3381</v>
      </c>
      <c r="L792" s="134" t="s">
        <v>2382</v>
      </c>
      <c r="M792" s="133">
        <v>4</v>
      </c>
      <c r="N792" s="134">
        <v>0</v>
      </c>
      <c r="O792" s="134">
        <v>0</v>
      </c>
      <c r="P792" s="134">
        <v>4</v>
      </c>
      <c r="Q792" s="134">
        <v>0</v>
      </c>
      <c r="R792" s="121" t="s">
        <v>126</v>
      </c>
      <c r="S792" s="121" t="s">
        <v>896</v>
      </c>
      <c r="T792" s="125"/>
      <c r="U792" s="174"/>
      <c r="V792" s="123">
        <v>1</v>
      </c>
      <c r="W792" s="114">
        <v>3</v>
      </c>
      <c r="X792" s="113">
        <f>COUNTIF($B$6:B792,B792)</f>
        <v>32</v>
      </c>
      <c r="Y792" s="113"/>
      <c r="Z792" s="123"/>
      <c r="AA792" s="1"/>
    </row>
    <row r="793" spans="1:27" x14ac:dyDescent="0.25">
      <c r="A793" s="115" t="s">
        <v>4491</v>
      </c>
      <c r="B793" s="116" t="s">
        <v>5095</v>
      </c>
      <c r="C793" s="117" t="s">
        <v>5128</v>
      </c>
      <c r="D793" s="118" t="s">
        <v>2382</v>
      </c>
      <c r="E793" s="118" t="s">
        <v>1746</v>
      </c>
      <c r="F793" s="118">
        <f t="shared" si="27"/>
        <v>8004</v>
      </c>
      <c r="G793" s="118"/>
      <c r="H793" s="119"/>
      <c r="I793" s="120" t="s">
        <v>899</v>
      </c>
      <c r="J793" s="121" t="s">
        <v>900</v>
      </c>
      <c r="K793" s="121" t="s">
        <v>3382</v>
      </c>
      <c r="L793" s="134" t="s">
        <v>2382</v>
      </c>
      <c r="M793" s="133">
        <v>4</v>
      </c>
      <c r="N793" s="134">
        <v>0</v>
      </c>
      <c r="O793" s="134">
        <v>0</v>
      </c>
      <c r="P793" s="134">
        <v>4</v>
      </c>
      <c r="Q793" s="134">
        <v>0</v>
      </c>
      <c r="R793" s="121" t="s">
        <v>126</v>
      </c>
      <c r="S793" s="121" t="s">
        <v>901</v>
      </c>
      <c r="T793" s="125"/>
      <c r="U793" s="174"/>
      <c r="V793" s="123">
        <v>1</v>
      </c>
      <c r="W793" s="114">
        <v>3</v>
      </c>
      <c r="X793" s="113">
        <f>COUNTIF($B$6:B793,B793)</f>
        <v>33</v>
      </c>
      <c r="Y793" s="113"/>
      <c r="Z793" s="123"/>
      <c r="AA793" s="1"/>
    </row>
    <row r="794" spans="1:27" x14ac:dyDescent="0.25">
      <c r="A794" s="115" t="s">
        <v>4491</v>
      </c>
      <c r="B794" s="116" t="s">
        <v>5095</v>
      </c>
      <c r="C794" s="117" t="s">
        <v>5128</v>
      </c>
      <c r="D794" s="118" t="s">
        <v>2382</v>
      </c>
      <c r="E794" s="118" t="s">
        <v>1746</v>
      </c>
      <c r="F794" s="118">
        <f t="shared" si="27"/>
        <v>8005</v>
      </c>
      <c r="G794" s="118"/>
      <c r="H794" s="119"/>
      <c r="I794" s="120" t="s">
        <v>902</v>
      </c>
      <c r="J794" s="121" t="s">
        <v>903</v>
      </c>
      <c r="K794" s="121" t="s">
        <v>3383</v>
      </c>
      <c r="L794" s="134" t="s">
        <v>2382</v>
      </c>
      <c r="M794" s="133">
        <v>4</v>
      </c>
      <c r="N794" s="134">
        <v>0</v>
      </c>
      <c r="O794" s="134">
        <v>0</v>
      </c>
      <c r="P794" s="134">
        <v>4</v>
      </c>
      <c r="Q794" s="134">
        <v>0</v>
      </c>
      <c r="R794" s="121" t="s">
        <v>126</v>
      </c>
      <c r="S794" s="121" t="s">
        <v>901</v>
      </c>
      <c r="T794" s="125"/>
      <c r="U794" s="174"/>
      <c r="V794" s="123">
        <v>1</v>
      </c>
      <c r="W794" s="114">
        <v>3</v>
      </c>
      <c r="X794" s="113">
        <f>COUNTIF($B$6:B794,B794)</f>
        <v>34</v>
      </c>
      <c r="Y794" s="113"/>
      <c r="Z794" s="123"/>
      <c r="AA794" s="1"/>
    </row>
    <row r="795" spans="1:27" x14ac:dyDescent="0.25">
      <c r="A795" s="115" t="s">
        <v>4491</v>
      </c>
      <c r="B795" s="116" t="s">
        <v>5095</v>
      </c>
      <c r="C795" s="117" t="s">
        <v>5128</v>
      </c>
      <c r="D795" s="118" t="s">
        <v>2382</v>
      </c>
      <c r="E795" s="118" t="s">
        <v>1746</v>
      </c>
      <c r="F795" s="118">
        <f t="shared" si="27"/>
        <v>8006</v>
      </c>
      <c r="G795" s="118"/>
      <c r="H795" s="119"/>
      <c r="I795" s="120" t="s">
        <v>904</v>
      </c>
      <c r="J795" s="121" t="s">
        <v>905</v>
      </c>
      <c r="K795" s="121" t="s">
        <v>3384</v>
      </c>
      <c r="L795" s="134" t="s">
        <v>2382</v>
      </c>
      <c r="M795" s="133">
        <v>4</v>
      </c>
      <c r="N795" s="134">
        <v>0</v>
      </c>
      <c r="O795" s="134">
        <v>0</v>
      </c>
      <c r="P795" s="134">
        <v>4</v>
      </c>
      <c r="Q795" s="134">
        <v>0</v>
      </c>
      <c r="R795" s="121" t="s">
        <v>126</v>
      </c>
      <c r="S795" s="121" t="s">
        <v>906</v>
      </c>
      <c r="T795" s="125"/>
      <c r="U795" s="174"/>
      <c r="V795" s="123">
        <v>1</v>
      </c>
      <c r="W795" s="114">
        <v>3</v>
      </c>
      <c r="X795" s="113">
        <f>COUNTIF($B$6:B795,B795)</f>
        <v>35</v>
      </c>
      <c r="Y795" s="113"/>
      <c r="Z795" s="123"/>
      <c r="AA795" s="1"/>
    </row>
    <row r="796" spans="1:27" x14ac:dyDescent="0.25">
      <c r="A796" s="115" t="s">
        <v>4491</v>
      </c>
      <c r="B796" s="116" t="s">
        <v>5095</v>
      </c>
      <c r="C796" s="117" t="s">
        <v>5128</v>
      </c>
      <c r="D796" s="118" t="s">
        <v>2382</v>
      </c>
      <c r="E796" s="118" t="s">
        <v>1746</v>
      </c>
      <c r="F796" s="118">
        <f t="shared" si="27"/>
        <v>8007</v>
      </c>
      <c r="G796" s="118"/>
      <c r="H796" s="119"/>
      <c r="I796" s="120" t="s">
        <v>907</v>
      </c>
      <c r="J796" s="121" t="s">
        <v>908</v>
      </c>
      <c r="K796" s="121" t="s">
        <v>3385</v>
      </c>
      <c r="L796" s="134" t="s">
        <v>2382</v>
      </c>
      <c r="M796" s="133">
        <v>4</v>
      </c>
      <c r="N796" s="134">
        <v>0</v>
      </c>
      <c r="O796" s="134">
        <v>0</v>
      </c>
      <c r="P796" s="134">
        <v>4</v>
      </c>
      <c r="Q796" s="134">
        <v>0</v>
      </c>
      <c r="R796" s="121" t="s">
        <v>126</v>
      </c>
      <c r="S796" s="121" t="s">
        <v>906</v>
      </c>
      <c r="T796" s="125"/>
      <c r="U796" s="174"/>
      <c r="V796" s="123">
        <v>1</v>
      </c>
      <c r="W796" s="114">
        <v>3</v>
      </c>
      <c r="X796" s="113">
        <f>COUNTIF($B$6:B796,B796)</f>
        <v>36</v>
      </c>
      <c r="Y796" s="113"/>
      <c r="Z796" s="123"/>
      <c r="AA796" s="1"/>
    </row>
    <row r="797" spans="1:27" x14ac:dyDescent="0.25">
      <c r="A797" s="115" t="s">
        <v>4491</v>
      </c>
      <c r="B797" s="116" t="s">
        <v>5095</v>
      </c>
      <c r="C797" s="117" t="s">
        <v>5128</v>
      </c>
      <c r="D797" s="118" t="s">
        <v>2382</v>
      </c>
      <c r="E797" s="118" t="s">
        <v>1746</v>
      </c>
      <c r="F797" s="118">
        <f t="shared" si="27"/>
        <v>8008</v>
      </c>
      <c r="G797" s="118"/>
      <c r="H797" s="119"/>
      <c r="I797" s="120" t="s">
        <v>909</v>
      </c>
      <c r="J797" s="121" t="s">
        <v>910</v>
      </c>
      <c r="K797" s="121" t="s">
        <v>3386</v>
      </c>
      <c r="L797" s="134" t="s">
        <v>2382</v>
      </c>
      <c r="M797" s="133">
        <v>4</v>
      </c>
      <c r="N797" s="134">
        <v>0</v>
      </c>
      <c r="O797" s="134">
        <v>0</v>
      </c>
      <c r="P797" s="134">
        <v>4</v>
      </c>
      <c r="Q797" s="134">
        <v>0</v>
      </c>
      <c r="R797" s="121" t="s">
        <v>126</v>
      </c>
      <c r="S797" s="121" t="s">
        <v>911</v>
      </c>
      <c r="T797" s="125"/>
      <c r="U797" s="174"/>
      <c r="V797" s="123">
        <v>1</v>
      </c>
      <c r="W797" s="114">
        <v>3</v>
      </c>
      <c r="X797" s="113">
        <f>COUNTIF($B$6:B797,B797)</f>
        <v>37</v>
      </c>
      <c r="Y797" s="113"/>
      <c r="Z797" s="123"/>
      <c r="AA797" s="1"/>
    </row>
    <row r="798" spans="1:27" x14ac:dyDescent="0.25">
      <c r="A798" s="115" t="s">
        <v>4491</v>
      </c>
      <c r="B798" s="116" t="s">
        <v>5095</v>
      </c>
      <c r="C798" s="117" t="s">
        <v>5128</v>
      </c>
      <c r="D798" s="118" t="s">
        <v>2382</v>
      </c>
      <c r="E798" s="118" t="s">
        <v>1746</v>
      </c>
      <c r="F798" s="118">
        <f t="shared" si="27"/>
        <v>8009</v>
      </c>
      <c r="G798" s="118"/>
      <c r="H798" s="119"/>
      <c r="I798" s="120" t="s">
        <v>912</v>
      </c>
      <c r="J798" s="121" t="s">
        <v>913</v>
      </c>
      <c r="K798" s="121" t="s">
        <v>3387</v>
      </c>
      <c r="L798" s="134" t="s">
        <v>2382</v>
      </c>
      <c r="M798" s="133">
        <v>4</v>
      </c>
      <c r="N798" s="134">
        <v>0</v>
      </c>
      <c r="O798" s="134">
        <v>0</v>
      </c>
      <c r="P798" s="134">
        <v>4</v>
      </c>
      <c r="Q798" s="134">
        <v>0</v>
      </c>
      <c r="R798" s="121" t="s">
        <v>126</v>
      </c>
      <c r="S798" s="121" t="s">
        <v>911</v>
      </c>
      <c r="T798" s="125"/>
      <c r="U798" s="174"/>
      <c r="V798" s="123">
        <v>1</v>
      </c>
      <c r="W798" s="114">
        <v>3</v>
      </c>
      <c r="X798" s="113">
        <f>COUNTIF($B$6:B798,B798)</f>
        <v>38</v>
      </c>
      <c r="Y798" s="113"/>
      <c r="Z798" s="123"/>
      <c r="AA798" s="1"/>
    </row>
    <row r="799" spans="1:27" x14ac:dyDescent="0.25">
      <c r="A799" s="115" t="s">
        <v>4491</v>
      </c>
      <c r="B799" s="116" t="s">
        <v>5095</v>
      </c>
      <c r="C799" s="117" t="s">
        <v>5128</v>
      </c>
      <c r="D799" s="118" t="s">
        <v>2382</v>
      </c>
      <c r="E799" s="118" t="s">
        <v>1746</v>
      </c>
      <c r="F799" s="118">
        <f t="shared" si="27"/>
        <v>8010</v>
      </c>
      <c r="G799" s="118"/>
      <c r="H799" s="119"/>
      <c r="I799" s="120" t="s">
        <v>914</v>
      </c>
      <c r="J799" s="121" t="s">
        <v>915</v>
      </c>
      <c r="K799" s="121" t="s">
        <v>3388</v>
      </c>
      <c r="L799" s="134" t="s">
        <v>2382</v>
      </c>
      <c r="M799" s="133">
        <v>4</v>
      </c>
      <c r="N799" s="134">
        <v>0</v>
      </c>
      <c r="O799" s="134">
        <v>0</v>
      </c>
      <c r="P799" s="134">
        <v>4</v>
      </c>
      <c r="Q799" s="134">
        <v>0</v>
      </c>
      <c r="R799" s="121" t="s">
        <v>126</v>
      </c>
      <c r="S799" s="121" t="s">
        <v>916</v>
      </c>
      <c r="T799" s="125"/>
      <c r="U799" s="174"/>
      <c r="V799" s="123">
        <v>1</v>
      </c>
      <c r="W799" s="114">
        <v>3</v>
      </c>
      <c r="X799" s="113">
        <f>COUNTIF($B$6:B799,B799)</f>
        <v>39</v>
      </c>
      <c r="Y799" s="113"/>
      <c r="Z799" s="123"/>
      <c r="AA799" s="1"/>
    </row>
    <row r="800" spans="1:27" x14ac:dyDescent="0.25">
      <c r="A800" s="115" t="s">
        <v>4491</v>
      </c>
      <c r="B800" s="116" t="s">
        <v>5095</v>
      </c>
      <c r="C800" s="117" t="s">
        <v>5128</v>
      </c>
      <c r="D800" s="118" t="s">
        <v>2382</v>
      </c>
      <c r="E800" s="118" t="s">
        <v>1746</v>
      </c>
      <c r="F800" s="118">
        <f t="shared" si="27"/>
        <v>8011</v>
      </c>
      <c r="G800" s="118"/>
      <c r="H800" s="119"/>
      <c r="I800" s="120" t="s">
        <v>917</v>
      </c>
      <c r="J800" s="121" t="s">
        <v>918</v>
      </c>
      <c r="K800" s="121" t="s">
        <v>3389</v>
      </c>
      <c r="L800" s="134" t="s">
        <v>2382</v>
      </c>
      <c r="M800" s="133">
        <v>4</v>
      </c>
      <c r="N800" s="134">
        <v>0</v>
      </c>
      <c r="O800" s="134">
        <v>0</v>
      </c>
      <c r="P800" s="134">
        <v>4</v>
      </c>
      <c r="Q800" s="134">
        <v>0</v>
      </c>
      <c r="R800" s="121" t="s">
        <v>126</v>
      </c>
      <c r="S800" s="121" t="s">
        <v>916</v>
      </c>
      <c r="T800" s="125"/>
      <c r="U800" s="174"/>
      <c r="V800" s="123">
        <v>1</v>
      </c>
      <c r="W800" s="114">
        <v>3</v>
      </c>
      <c r="X800" s="113">
        <f>COUNTIF($B$6:B800,B800)</f>
        <v>40</v>
      </c>
      <c r="Y800" s="113"/>
      <c r="Z800" s="123"/>
      <c r="AA800" s="1"/>
    </row>
    <row r="801" spans="1:27" x14ac:dyDescent="0.25">
      <c r="A801" s="115" t="s">
        <v>4491</v>
      </c>
      <c r="B801" s="116" t="s">
        <v>5095</v>
      </c>
      <c r="C801" s="117" t="s">
        <v>5128</v>
      </c>
      <c r="D801" s="118" t="s">
        <v>2382</v>
      </c>
      <c r="E801" s="118" t="s">
        <v>1746</v>
      </c>
      <c r="F801" s="118">
        <f t="shared" si="27"/>
        <v>8012</v>
      </c>
      <c r="G801" s="118"/>
      <c r="H801" s="119"/>
      <c r="I801" s="120" t="s">
        <v>919</v>
      </c>
      <c r="J801" s="121" t="s">
        <v>920</v>
      </c>
      <c r="K801" s="121" t="s">
        <v>3390</v>
      </c>
      <c r="L801" s="134" t="s">
        <v>2382</v>
      </c>
      <c r="M801" s="133">
        <v>4</v>
      </c>
      <c r="N801" s="134">
        <v>0</v>
      </c>
      <c r="O801" s="134">
        <v>0</v>
      </c>
      <c r="P801" s="134">
        <v>4</v>
      </c>
      <c r="Q801" s="134">
        <v>0</v>
      </c>
      <c r="R801" s="121" t="s">
        <v>63</v>
      </c>
      <c r="S801" s="121" t="s">
        <v>921</v>
      </c>
      <c r="T801" s="125"/>
      <c r="U801" s="174"/>
      <c r="V801" s="123">
        <v>1</v>
      </c>
      <c r="W801" s="114">
        <v>3</v>
      </c>
      <c r="X801" s="113">
        <f>COUNTIF($B$6:B801,B801)</f>
        <v>41</v>
      </c>
      <c r="Y801" s="113"/>
      <c r="Z801" s="123"/>
      <c r="AA801" s="1"/>
    </row>
    <row r="802" spans="1:27" x14ac:dyDescent="0.25">
      <c r="A802" s="115" t="s">
        <v>4491</v>
      </c>
      <c r="B802" s="116" t="s">
        <v>5095</v>
      </c>
      <c r="C802" s="117" t="s">
        <v>5128</v>
      </c>
      <c r="D802" s="118" t="s">
        <v>2382</v>
      </c>
      <c r="E802" s="118" t="s">
        <v>1746</v>
      </c>
      <c r="F802" s="118">
        <f t="shared" si="27"/>
        <v>8013</v>
      </c>
      <c r="G802" s="118"/>
      <c r="H802" s="119"/>
      <c r="I802" s="120" t="s">
        <v>922</v>
      </c>
      <c r="J802" s="121" t="s">
        <v>923</v>
      </c>
      <c r="K802" s="121" t="s">
        <v>3391</v>
      </c>
      <c r="L802" s="134" t="s">
        <v>2382</v>
      </c>
      <c r="M802" s="133">
        <v>4</v>
      </c>
      <c r="N802" s="134">
        <v>0</v>
      </c>
      <c r="O802" s="134">
        <v>0</v>
      </c>
      <c r="P802" s="134">
        <v>4</v>
      </c>
      <c r="Q802" s="134">
        <v>0</v>
      </c>
      <c r="R802" s="121" t="s">
        <v>63</v>
      </c>
      <c r="S802" s="121" t="s">
        <v>921</v>
      </c>
      <c r="T802" s="125"/>
      <c r="U802" s="174"/>
      <c r="V802" s="123">
        <v>1</v>
      </c>
      <c r="W802" s="114">
        <v>3</v>
      </c>
      <c r="X802" s="113">
        <f>COUNTIF($B$6:B802,B802)</f>
        <v>42</v>
      </c>
      <c r="Y802" s="113"/>
      <c r="Z802" s="123"/>
      <c r="AA802" s="1"/>
    </row>
    <row r="803" spans="1:27" x14ac:dyDescent="0.25">
      <c r="A803" s="115" t="s">
        <v>4491</v>
      </c>
      <c r="B803" s="116" t="s">
        <v>5095</v>
      </c>
      <c r="C803" s="117" t="s">
        <v>5128</v>
      </c>
      <c r="D803" s="118" t="s">
        <v>2382</v>
      </c>
      <c r="E803" s="118" t="s">
        <v>1746</v>
      </c>
      <c r="F803" s="118">
        <f t="shared" si="27"/>
        <v>8014</v>
      </c>
      <c r="G803" s="118"/>
      <c r="H803" s="119"/>
      <c r="I803" s="120" t="s">
        <v>924</v>
      </c>
      <c r="J803" s="121" t="s">
        <v>925</v>
      </c>
      <c r="K803" s="121" t="s">
        <v>3392</v>
      </c>
      <c r="L803" s="134" t="s">
        <v>2382</v>
      </c>
      <c r="M803" s="133">
        <v>4</v>
      </c>
      <c r="N803" s="134">
        <v>0</v>
      </c>
      <c r="O803" s="134">
        <v>0</v>
      </c>
      <c r="P803" s="134">
        <v>4</v>
      </c>
      <c r="Q803" s="134">
        <v>0</v>
      </c>
      <c r="R803" s="121" t="s">
        <v>63</v>
      </c>
      <c r="S803" s="121" t="s">
        <v>926</v>
      </c>
      <c r="T803" s="125"/>
      <c r="U803" s="174"/>
      <c r="V803" s="123">
        <v>1</v>
      </c>
      <c r="W803" s="114">
        <v>3</v>
      </c>
      <c r="X803" s="113">
        <f>COUNTIF($B$6:B803,B803)</f>
        <v>43</v>
      </c>
      <c r="Y803" s="113"/>
      <c r="Z803" s="123"/>
      <c r="AA803" s="1"/>
    </row>
    <row r="804" spans="1:27" x14ac:dyDescent="0.25">
      <c r="A804" s="115" t="s">
        <v>4491</v>
      </c>
      <c r="B804" s="116" t="s">
        <v>5095</v>
      </c>
      <c r="C804" s="117" t="s">
        <v>5128</v>
      </c>
      <c r="D804" s="118" t="s">
        <v>2382</v>
      </c>
      <c r="E804" s="118" t="s">
        <v>1746</v>
      </c>
      <c r="F804" s="118">
        <f t="shared" si="27"/>
        <v>8015</v>
      </c>
      <c r="G804" s="118"/>
      <c r="H804" s="119"/>
      <c r="I804" s="120" t="s">
        <v>927</v>
      </c>
      <c r="J804" s="121" t="s">
        <v>928</v>
      </c>
      <c r="K804" s="121" t="s">
        <v>3393</v>
      </c>
      <c r="L804" s="134" t="s">
        <v>2382</v>
      </c>
      <c r="M804" s="133">
        <v>4</v>
      </c>
      <c r="N804" s="134">
        <v>0</v>
      </c>
      <c r="O804" s="134">
        <v>0</v>
      </c>
      <c r="P804" s="134">
        <v>4</v>
      </c>
      <c r="Q804" s="134">
        <v>0</v>
      </c>
      <c r="R804" s="121" t="s">
        <v>63</v>
      </c>
      <c r="S804" s="121" t="s">
        <v>926</v>
      </c>
      <c r="T804" s="125"/>
      <c r="U804" s="174"/>
      <c r="V804" s="123">
        <v>1</v>
      </c>
      <c r="W804" s="114">
        <v>3</v>
      </c>
      <c r="X804" s="113">
        <f>COUNTIF($B$6:B804,B804)</f>
        <v>44</v>
      </c>
      <c r="Y804" s="113"/>
      <c r="Z804" s="123"/>
      <c r="AA804" s="1"/>
    </row>
    <row r="805" spans="1:27" x14ac:dyDescent="0.25">
      <c r="A805" s="115" t="s">
        <v>4491</v>
      </c>
      <c r="B805" s="116" t="s">
        <v>5095</v>
      </c>
      <c r="C805" s="117" t="s">
        <v>5128</v>
      </c>
      <c r="D805" s="118" t="s">
        <v>2382</v>
      </c>
      <c r="E805" s="118" t="s">
        <v>1746</v>
      </c>
      <c r="F805" s="118">
        <f t="shared" si="27"/>
        <v>8016</v>
      </c>
      <c r="G805" s="118"/>
      <c r="H805" s="119"/>
      <c r="I805" s="120" t="s">
        <v>929</v>
      </c>
      <c r="J805" s="121" t="s">
        <v>930</v>
      </c>
      <c r="K805" s="121" t="s">
        <v>3394</v>
      </c>
      <c r="L805" s="134" t="s">
        <v>2382</v>
      </c>
      <c r="M805" s="133">
        <v>4</v>
      </c>
      <c r="N805" s="134">
        <v>0</v>
      </c>
      <c r="O805" s="134">
        <v>0</v>
      </c>
      <c r="P805" s="134">
        <v>4</v>
      </c>
      <c r="Q805" s="134">
        <v>0</v>
      </c>
      <c r="R805" s="121" t="s">
        <v>63</v>
      </c>
      <c r="S805" s="121" t="s">
        <v>931</v>
      </c>
      <c r="T805" s="125"/>
      <c r="U805" s="174"/>
      <c r="V805" s="123">
        <v>1</v>
      </c>
      <c r="W805" s="114">
        <v>3</v>
      </c>
      <c r="X805" s="113">
        <f>COUNTIF($B$6:B805,B805)</f>
        <v>45</v>
      </c>
      <c r="Y805" s="113"/>
      <c r="Z805" s="123"/>
      <c r="AA805" s="1"/>
    </row>
    <row r="806" spans="1:27" x14ac:dyDescent="0.25">
      <c r="A806" s="115" t="s">
        <v>4491</v>
      </c>
      <c r="B806" s="116" t="s">
        <v>5095</v>
      </c>
      <c r="C806" s="117" t="s">
        <v>5128</v>
      </c>
      <c r="D806" s="118" t="s">
        <v>2382</v>
      </c>
      <c r="E806" s="118" t="s">
        <v>1746</v>
      </c>
      <c r="F806" s="118">
        <f t="shared" si="27"/>
        <v>8017</v>
      </c>
      <c r="G806" s="118"/>
      <c r="H806" s="119"/>
      <c r="I806" s="120" t="s">
        <v>932</v>
      </c>
      <c r="J806" s="121" t="s">
        <v>933</v>
      </c>
      <c r="K806" s="121" t="s">
        <v>3395</v>
      </c>
      <c r="L806" s="134" t="s">
        <v>2382</v>
      </c>
      <c r="M806" s="133">
        <v>4</v>
      </c>
      <c r="N806" s="134">
        <v>0</v>
      </c>
      <c r="O806" s="134">
        <v>0</v>
      </c>
      <c r="P806" s="134">
        <v>4</v>
      </c>
      <c r="Q806" s="134">
        <v>0</v>
      </c>
      <c r="R806" s="121" t="s">
        <v>63</v>
      </c>
      <c r="S806" s="121" t="s">
        <v>931</v>
      </c>
      <c r="T806" s="125"/>
      <c r="U806" s="174"/>
      <c r="V806" s="123">
        <v>1</v>
      </c>
      <c r="W806" s="114">
        <v>3</v>
      </c>
      <c r="X806" s="113">
        <f>COUNTIF($B$6:B806,B806)</f>
        <v>46</v>
      </c>
      <c r="Y806" s="113"/>
      <c r="Z806" s="123"/>
      <c r="AA806" s="1"/>
    </row>
    <row r="807" spans="1:27" x14ac:dyDescent="0.25">
      <c r="A807" s="115" t="s">
        <v>4491</v>
      </c>
      <c r="B807" s="116" t="s">
        <v>5095</v>
      </c>
      <c r="C807" s="117" t="s">
        <v>5128</v>
      </c>
      <c r="D807" s="118" t="s">
        <v>2382</v>
      </c>
      <c r="E807" s="118" t="s">
        <v>1746</v>
      </c>
      <c r="F807" s="118">
        <v>8018</v>
      </c>
      <c r="G807" s="118"/>
      <c r="H807" s="119"/>
      <c r="I807" s="120" t="s">
        <v>5704</v>
      </c>
      <c r="J807" s="121" t="s">
        <v>5706</v>
      </c>
      <c r="K807" s="121" t="s">
        <v>5708</v>
      </c>
      <c r="L807" s="134" t="s">
        <v>2382</v>
      </c>
      <c r="M807" s="133">
        <v>4</v>
      </c>
      <c r="N807" s="134">
        <v>0</v>
      </c>
      <c r="O807" s="134">
        <v>0</v>
      </c>
      <c r="P807" s="134">
        <v>4</v>
      </c>
      <c r="Q807" s="134">
        <v>0</v>
      </c>
      <c r="R807" s="121" t="s">
        <v>83</v>
      </c>
      <c r="S807" s="121" t="s">
        <v>5262</v>
      </c>
      <c r="T807" s="125">
        <v>37</v>
      </c>
      <c r="U807" s="174"/>
      <c r="V807" s="123">
        <v>1</v>
      </c>
      <c r="W807" s="114">
        <v>3</v>
      </c>
      <c r="X807" s="113"/>
      <c r="Y807" s="113"/>
      <c r="Z807" s="123"/>
      <c r="AA807" s="1"/>
    </row>
    <row r="808" spans="1:27" x14ac:dyDescent="0.25">
      <c r="A808" s="115" t="s">
        <v>4491</v>
      </c>
      <c r="B808" s="116" t="s">
        <v>5095</v>
      </c>
      <c r="C808" s="117" t="s">
        <v>5128</v>
      </c>
      <c r="D808" s="118" t="s">
        <v>2382</v>
      </c>
      <c r="E808" s="118" t="s">
        <v>1746</v>
      </c>
      <c r="F808" s="118">
        <v>8019</v>
      </c>
      <c r="G808" s="118"/>
      <c r="H808" s="119"/>
      <c r="I808" s="120" t="s">
        <v>5705</v>
      </c>
      <c r="J808" s="121" t="s">
        <v>5707</v>
      </c>
      <c r="K808" s="121" t="s">
        <v>5709</v>
      </c>
      <c r="L808" s="134" t="s">
        <v>2382</v>
      </c>
      <c r="M808" s="133">
        <v>4</v>
      </c>
      <c r="N808" s="134">
        <v>0</v>
      </c>
      <c r="O808" s="134">
        <v>0</v>
      </c>
      <c r="P808" s="134">
        <v>4</v>
      </c>
      <c r="Q808" s="134">
        <v>0</v>
      </c>
      <c r="R808" s="121" t="s">
        <v>5500</v>
      </c>
      <c r="S808" s="121" t="s">
        <v>5198</v>
      </c>
      <c r="T808" s="125">
        <v>37</v>
      </c>
      <c r="U808" s="174"/>
      <c r="V808" s="123">
        <v>1</v>
      </c>
      <c r="W808" s="114">
        <v>3</v>
      </c>
      <c r="X808" s="113"/>
      <c r="Y808" s="113"/>
      <c r="Z808" s="123"/>
      <c r="AA808" s="1"/>
    </row>
    <row r="809" spans="1:27" x14ac:dyDescent="0.25">
      <c r="A809" s="105" t="s">
        <v>4491</v>
      </c>
      <c r="B809" s="106" t="s">
        <v>5096</v>
      </c>
      <c r="C809" s="107" t="s">
        <v>5128</v>
      </c>
      <c r="D809" s="107" t="s">
        <v>4510</v>
      </c>
      <c r="E809" s="107" t="s">
        <v>4488</v>
      </c>
      <c r="F809" s="107" t="s">
        <v>4488</v>
      </c>
      <c r="G809" s="107" t="s">
        <v>2427</v>
      </c>
      <c r="H809" s="111"/>
      <c r="I809" s="108" t="s">
        <v>5096</v>
      </c>
      <c r="J809" s="106"/>
      <c r="K809" s="106"/>
      <c r="L809" s="109" t="s">
        <v>2</v>
      </c>
      <c r="M809" s="142"/>
      <c r="N809" s="106"/>
      <c r="O809" s="106"/>
      <c r="P809" s="106"/>
      <c r="Q809" s="107"/>
      <c r="R809" s="106"/>
      <c r="S809" s="106"/>
      <c r="T809" s="114"/>
      <c r="U809" s="113" t="s">
        <v>2423</v>
      </c>
      <c r="V809" s="114"/>
      <c r="W809" s="114">
        <v>3</v>
      </c>
      <c r="X809" s="113">
        <f>COUNTIF($B$6:B809,B809)</f>
        <v>1</v>
      </c>
      <c r="Y809" s="113"/>
      <c r="Z809" s="114" t="b">
        <f>I809=B809</f>
        <v>1</v>
      </c>
      <c r="AA809" s="1"/>
    </row>
    <row r="810" spans="1:27" x14ac:dyDescent="0.25">
      <c r="A810" s="115" t="s">
        <v>4491</v>
      </c>
      <c r="B810" s="116" t="s">
        <v>5096</v>
      </c>
      <c r="C810" s="117" t="s">
        <v>5128</v>
      </c>
      <c r="D810" s="118" t="s">
        <v>11</v>
      </c>
      <c r="E810" s="118" t="s">
        <v>1747</v>
      </c>
      <c r="F810" s="118">
        <f t="shared" ref="F810:F825" si="28">VALUE(RIGHT(I810,4))</f>
        <v>5000</v>
      </c>
      <c r="G810" s="125" t="s">
        <v>5562</v>
      </c>
      <c r="H810" s="119"/>
      <c r="I810" s="127" t="s">
        <v>934</v>
      </c>
      <c r="J810" s="127" t="s">
        <v>11</v>
      </c>
      <c r="K810" s="127" t="s">
        <v>3015</v>
      </c>
      <c r="L810" s="126" t="s">
        <v>2422</v>
      </c>
      <c r="M810" s="133">
        <v>0</v>
      </c>
      <c r="N810" s="134">
        <v>1</v>
      </c>
      <c r="O810" s="134">
        <v>0</v>
      </c>
      <c r="P810" s="134">
        <v>1</v>
      </c>
      <c r="Q810" s="134">
        <v>60</v>
      </c>
      <c r="R810" s="121"/>
      <c r="S810" s="124" t="s">
        <v>2896</v>
      </c>
      <c r="T810" s="125"/>
      <c r="U810" s="174"/>
      <c r="V810" s="123">
        <v>1</v>
      </c>
      <c r="W810" s="114">
        <v>3</v>
      </c>
      <c r="X810" s="113">
        <f>COUNTIF($B$6:B810,B810)</f>
        <v>2</v>
      </c>
      <c r="Y810" s="113"/>
      <c r="Z810" s="123"/>
      <c r="AA810" s="1"/>
    </row>
    <row r="811" spans="1:27" x14ac:dyDescent="0.25">
      <c r="A811" s="115" t="s">
        <v>4491</v>
      </c>
      <c r="B811" s="116" t="s">
        <v>5096</v>
      </c>
      <c r="C811" s="117" t="s">
        <v>5128</v>
      </c>
      <c r="D811" s="118" t="s">
        <v>2415</v>
      </c>
      <c r="E811" s="118" t="s">
        <v>1747</v>
      </c>
      <c r="F811" s="118">
        <f t="shared" si="28"/>
        <v>5001</v>
      </c>
      <c r="G811" s="125" t="s">
        <v>5563</v>
      </c>
      <c r="H811" s="119"/>
      <c r="I811" s="127" t="s">
        <v>935</v>
      </c>
      <c r="J811" s="127" t="s">
        <v>13</v>
      </c>
      <c r="K811" s="127" t="s">
        <v>2973</v>
      </c>
      <c r="L811" s="126" t="s">
        <v>2422</v>
      </c>
      <c r="M811" s="134">
        <v>0</v>
      </c>
      <c r="N811" s="134">
        <v>2</v>
      </c>
      <c r="O811" s="134">
        <v>0</v>
      </c>
      <c r="P811" s="134">
        <v>2</v>
      </c>
      <c r="Q811" s="134">
        <v>7.5</v>
      </c>
      <c r="R811" s="121"/>
      <c r="S811" s="124" t="s">
        <v>2896</v>
      </c>
      <c r="T811" s="125"/>
      <c r="U811" s="174"/>
      <c r="V811" s="123">
        <v>1</v>
      </c>
      <c r="W811" s="114">
        <v>3</v>
      </c>
      <c r="X811" s="113">
        <f>COUNTIF($B$6:B811,B811)</f>
        <v>3</v>
      </c>
      <c r="Y811" s="113"/>
      <c r="Z811" s="123"/>
      <c r="AA811" s="1"/>
    </row>
    <row r="812" spans="1:27" x14ac:dyDescent="0.25">
      <c r="A812" s="115" t="s">
        <v>4491</v>
      </c>
      <c r="B812" s="116" t="s">
        <v>5096</v>
      </c>
      <c r="C812" s="117" t="s">
        <v>5128</v>
      </c>
      <c r="D812" s="118" t="s">
        <v>2416</v>
      </c>
      <c r="E812" s="118" t="s">
        <v>1747</v>
      </c>
      <c r="F812" s="118">
        <f t="shared" si="28"/>
        <v>5050</v>
      </c>
      <c r="G812" s="118" t="s">
        <v>16</v>
      </c>
      <c r="H812" s="119"/>
      <c r="I812" s="127" t="s">
        <v>936</v>
      </c>
      <c r="J812" s="127" t="s">
        <v>836</v>
      </c>
      <c r="K812" s="127" t="s">
        <v>3350</v>
      </c>
      <c r="L812" s="126" t="s">
        <v>2420</v>
      </c>
      <c r="M812" s="133">
        <v>3</v>
      </c>
      <c r="N812" s="134">
        <v>0</v>
      </c>
      <c r="O812" s="134">
        <v>3</v>
      </c>
      <c r="P812" s="134">
        <v>3</v>
      </c>
      <c r="Q812" s="134">
        <v>7.5</v>
      </c>
      <c r="R812" s="121"/>
      <c r="S812" s="121"/>
      <c r="T812" s="125"/>
      <c r="U812" s="174"/>
      <c r="V812" s="123">
        <v>1</v>
      </c>
      <c r="W812" s="114">
        <v>3</v>
      </c>
      <c r="X812" s="113">
        <f>COUNTIF($B$6:B812,B812)</f>
        <v>4</v>
      </c>
      <c r="Y812" s="118" t="s">
        <v>228</v>
      </c>
      <c r="Z812" s="123"/>
      <c r="AA812" s="1"/>
    </row>
    <row r="813" spans="1:27" x14ac:dyDescent="0.25">
      <c r="A813" s="115" t="s">
        <v>4491</v>
      </c>
      <c r="B813" s="116" t="s">
        <v>5096</v>
      </c>
      <c r="C813" s="117" t="s">
        <v>5128</v>
      </c>
      <c r="D813" s="118" t="s">
        <v>2416</v>
      </c>
      <c r="E813" s="118" t="s">
        <v>1747</v>
      </c>
      <c r="F813" s="118">
        <f t="shared" si="28"/>
        <v>5051</v>
      </c>
      <c r="G813" s="118" t="s">
        <v>19</v>
      </c>
      <c r="H813" s="119"/>
      <c r="I813" s="127" t="s">
        <v>937</v>
      </c>
      <c r="J813" s="127" t="s">
        <v>938</v>
      </c>
      <c r="K813" s="127" t="s">
        <v>3396</v>
      </c>
      <c r="L813" s="126" t="s">
        <v>2420</v>
      </c>
      <c r="M813" s="133">
        <v>3</v>
      </c>
      <c r="N813" s="134">
        <v>0</v>
      </c>
      <c r="O813" s="134">
        <v>3</v>
      </c>
      <c r="P813" s="134">
        <v>3</v>
      </c>
      <c r="Q813" s="134">
        <v>7.5</v>
      </c>
      <c r="R813" s="121"/>
      <c r="S813" s="121"/>
      <c r="T813" s="125"/>
      <c r="U813" s="174"/>
      <c r="V813" s="123">
        <v>1</v>
      </c>
      <c r="W813" s="114">
        <v>3</v>
      </c>
      <c r="X813" s="113">
        <f>COUNTIF($B$6:B813,B813)</f>
        <v>5</v>
      </c>
      <c r="Y813" s="113"/>
      <c r="Z813" s="123"/>
      <c r="AA813" s="1"/>
    </row>
    <row r="814" spans="1:27" x14ac:dyDescent="0.25">
      <c r="A814" s="115" t="s">
        <v>4491</v>
      </c>
      <c r="B814" s="116" t="s">
        <v>5096</v>
      </c>
      <c r="C814" s="117" t="s">
        <v>5128</v>
      </c>
      <c r="D814" s="118" t="s">
        <v>2416</v>
      </c>
      <c r="E814" s="118" t="s">
        <v>1747</v>
      </c>
      <c r="F814" s="118">
        <f t="shared" si="28"/>
        <v>5100</v>
      </c>
      <c r="G814" s="118"/>
      <c r="H814" s="119"/>
      <c r="I814" s="127" t="s">
        <v>939</v>
      </c>
      <c r="J814" s="127" t="s">
        <v>940</v>
      </c>
      <c r="K814" s="127" t="s">
        <v>3397</v>
      </c>
      <c r="L814" s="134" t="s">
        <v>2421</v>
      </c>
      <c r="M814" s="133">
        <v>3</v>
      </c>
      <c r="N814" s="134">
        <v>0</v>
      </c>
      <c r="O814" s="134">
        <v>3</v>
      </c>
      <c r="P814" s="134">
        <v>3</v>
      </c>
      <c r="Q814" s="134">
        <v>7.5</v>
      </c>
      <c r="R814" s="121"/>
      <c r="S814" s="121"/>
      <c r="T814" s="125"/>
      <c r="U814" s="174"/>
      <c r="V814" s="123">
        <v>1</v>
      </c>
      <c r="W814" s="114">
        <v>3</v>
      </c>
      <c r="X814" s="113">
        <f>COUNTIF($B$6:B814,B814)</f>
        <v>6</v>
      </c>
      <c r="Y814" s="113"/>
      <c r="Z814" s="123"/>
      <c r="AA814" s="1"/>
    </row>
    <row r="815" spans="1:27" x14ac:dyDescent="0.25">
      <c r="A815" s="115" t="s">
        <v>4491</v>
      </c>
      <c r="B815" s="116" t="s">
        <v>5096</v>
      </c>
      <c r="C815" s="117" t="s">
        <v>5128</v>
      </c>
      <c r="D815" s="118" t="s">
        <v>2416</v>
      </c>
      <c r="E815" s="118" t="s">
        <v>1747</v>
      </c>
      <c r="F815" s="118">
        <f t="shared" si="28"/>
        <v>5101</v>
      </c>
      <c r="G815" s="118"/>
      <c r="H815" s="119"/>
      <c r="I815" s="127" t="s">
        <v>941</v>
      </c>
      <c r="J815" s="127" t="s">
        <v>942</v>
      </c>
      <c r="K815" s="127" t="s">
        <v>3398</v>
      </c>
      <c r="L815" s="134" t="s">
        <v>2421</v>
      </c>
      <c r="M815" s="133">
        <v>3</v>
      </c>
      <c r="N815" s="134">
        <v>0</v>
      </c>
      <c r="O815" s="134">
        <v>3</v>
      </c>
      <c r="P815" s="134">
        <v>3</v>
      </c>
      <c r="Q815" s="134">
        <v>7.5</v>
      </c>
      <c r="R815" s="140"/>
      <c r="S815" s="140"/>
      <c r="T815" s="125"/>
      <c r="U815" s="174"/>
      <c r="V815" s="123">
        <v>1</v>
      </c>
      <c r="W815" s="114">
        <v>3</v>
      </c>
      <c r="X815" s="113">
        <f>COUNTIF($B$6:B815,B815)</f>
        <v>7</v>
      </c>
      <c r="Y815" s="113"/>
      <c r="Z815" s="123"/>
      <c r="AA815" s="1"/>
    </row>
    <row r="816" spans="1:27" x14ac:dyDescent="0.25">
      <c r="A816" s="115" t="s">
        <v>4491</v>
      </c>
      <c r="B816" s="116" t="s">
        <v>5096</v>
      </c>
      <c r="C816" s="117" t="s">
        <v>5128</v>
      </c>
      <c r="D816" s="118" t="s">
        <v>2416</v>
      </c>
      <c r="E816" s="118" t="s">
        <v>1747</v>
      </c>
      <c r="F816" s="118">
        <f t="shared" si="28"/>
        <v>5102</v>
      </c>
      <c r="G816" s="118"/>
      <c r="H816" s="119"/>
      <c r="I816" s="127" t="s">
        <v>943</v>
      </c>
      <c r="J816" s="127" t="s">
        <v>944</v>
      </c>
      <c r="K816" s="127" t="s">
        <v>3399</v>
      </c>
      <c r="L816" s="134" t="s">
        <v>2421</v>
      </c>
      <c r="M816" s="133">
        <v>3</v>
      </c>
      <c r="N816" s="134">
        <v>0</v>
      </c>
      <c r="O816" s="134">
        <v>3</v>
      </c>
      <c r="P816" s="134">
        <v>3</v>
      </c>
      <c r="Q816" s="134">
        <v>7.5</v>
      </c>
      <c r="R816" s="140"/>
      <c r="S816" s="140"/>
      <c r="T816" s="125"/>
      <c r="U816" s="174"/>
      <c r="V816" s="123">
        <v>1</v>
      </c>
      <c r="W816" s="114">
        <v>3</v>
      </c>
      <c r="X816" s="113">
        <f>COUNTIF($B$6:B816,B816)</f>
        <v>8</v>
      </c>
      <c r="Y816" s="113"/>
      <c r="Z816" s="123"/>
      <c r="AA816" s="1"/>
    </row>
    <row r="817" spans="1:27" x14ac:dyDescent="0.25">
      <c r="A817" s="115" t="s">
        <v>4491</v>
      </c>
      <c r="B817" s="116" t="s">
        <v>5096</v>
      </c>
      <c r="C817" s="117" t="s">
        <v>5128</v>
      </c>
      <c r="D817" s="118" t="s">
        <v>2416</v>
      </c>
      <c r="E817" s="118" t="s">
        <v>1747</v>
      </c>
      <c r="F817" s="118">
        <f t="shared" si="28"/>
        <v>5103</v>
      </c>
      <c r="G817" s="118"/>
      <c r="H817" s="119"/>
      <c r="I817" s="127" t="s">
        <v>945</v>
      </c>
      <c r="J817" s="127" t="s">
        <v>946</v>
      </c>
      <c r="K817" s="127" t="s">
        <v>3400</v>
      </c>
      <c r="L817" s="134" t="s">
        <v>2421</v>
      </c>
      <c r="M817" s="133">
        <v>3</v>
      </c>
      <c r="N817" s="134">
        <v>0</v>
      </c>
      <c r="O817" s="134">
        <v>3</v>
      </c>
      <c r="P817" s="134">
        <v>3</v>
      </c>
      <c r="Q817" s="134">
        <v>7.5</v>
      </c>
      <c r="R817" s="140"/>
      <c r="S817" s="140"/>
      <c r="T817" s="125"/>
      <c r="U817" s="174"/>
      <c r="V817" s="123">
        <v>1</v>
      </c>
      <c r="W817" s="114">
        <v>3</v>
      </c>
      <c r="X817" s="113">
        <f>COUNTIF($B$6:B817,B817)</f>
        <v>9</v>
      </c>
      <c r="Y817" s="113"/>
      <c r="Z817" s="123"/>
      <c r="AA817" s="1"/>
    </row>
    <row r="818" spans="1:27" x14ac:dyDescent="0.25">
      <c r="A818" s="115" t="s">
        <v>4491</v>
      </c>
      <c r="B818" s="116" t="s">
        <v>5096</v>
      </c>
      <c r="C818" s="117" t="s">
        <v>5128</v>
      </c>
      <c r="D818" s="118" t="s">
        <v>2416</v>
      </c>
      <c r="E818" s="118" t="s">
        <v>1747</v>
      </c>
      <c r="F818" s="118">
        <f t="shared" si="28"/>
        <v>5104</v>
      </c>
      <c r="G818" s="118"/>
      <c r="H818" s="119"/>
      <c r="I818" s="127" t="s">
        <v>947</v>
      </c>
      <c r="J818" s="127" t="s">
        <v>948</v>
      </c>
      <c r="K818" s="127" t="s">
        <v>3401</v>
      </c>
      <c r="L818" s="134" t="s">
        <v>2421</v>
      </c>
      <c r="M818" s="133">
        <v>3</v>
      </c>
      <c r="N818" s="134">
        <v>0</v>
      </c>
      <c r="O818" s="134">
        <v>3</v>
      </c>
      <c r="P818" s="134">
        <v>3</v>
      </c>
      <c r="Q818" s="134">
        <v>7.5</v>
      </c>
      <c r="R818" s="140"/>
      <c r="S818" s="140"/>
      <c r="T818" s="125"/>
      <c r="U818" s="174"/>
      <c r="V818" s="123">
        <v>1</v>
      </c>
      <c r="W818" s="114">
        <v>3</v>
      </c>
      <c r="X818" s="113">
        <f>COUNTIF($B$6:B818,B818)</f>
        <v>10</v>
      </c>
      <c r="Y818" s="113"/>
      <c r="Z818" s="123"/>
      <c r="AA818" s="1"/>
    </row>
    <row r="819" spans="1:27" x14ac:dyDescent="0.25">
      <c r="A819" s="115" t="s">
        <v>4491</v>
      </c>
      <c r="B819" s="116" t="s">
        <v>5096</v>
      </c>
      <c r="C819" s="117" t="s">
        <v>5128</v>
      </c>
      <c r="D819" s="118" t="s">
        <v>2416</v>
      </c>
      <c r="E819" s="118" t="s">
        <v>1747</v>
      </c>
      <c r="F819" s="118">
        <f t="shared" si="28"/>
        <v>5105</v>
      </c>
      <c r="G819" s="118"/>
      <c r="H819" s="119"/>
      <c r="I819" s="127" t="s">
        <v>949</v>
      </c>
      <c r="J819" s="127" t="s">
        <v>950</v>
      </c>
      <c r="K819" s="127" t="s">
        <v>3402</v>
      </c>
      <c r="L819" s="134" t="s">
        <v>2421</v>
      </c>
      <c r="M819" s="133">
        <v>3</v>
      </c>
      <c r="N819" s="134">
        <v>0</v>
      </c>
      <c r="O819" s="134">
        <v>3</v>
      </c>
      <c r="P819" s="134">
        <v>3</v>
      </c>
      <c r="Q819" s="134">
        <v>7.5</v>
      </c>
      <c r="R819" s="140"/>
      <c r="S819" s="140"/>
      <c r="T819" s="125"/>
      <c r="U819" s="174"/>
      <c r="V819" s="123">
        <v>1</v>
      </c>
      <c r="W819" s="114">
        <v>3</v>
      </c>
      <c r="X819" s="113">
        <f>COUNTIF($B$6:B819,B819)</f>
        <v>11</v>
      </c>
      <c r="Y819" s="113"/>
      <c r="Z819" s="123"/>
      <c r="AA819" s="1"/>
    </row>
    <row r="820" spans="1:27" x14ac:dyDescent="0.25">
      <c r="A820" s="115" t="s">
        <v>4491</v>
      </c>
      <c r="B820" s="116" t="s">
        <v>5096</v>
      </c>
      <c r="C820" s="117" t="s">
        <v>5128</v>
      </c>
      <c r="D820" s="118" t="s">
        <v>2382</v>
      </c>
      <c r="E820" s="118" t="s">
        <v>1747</v>
      </c>
      <c r="F820" s="118">
        <f t="shared" si="28"/>
        <v>8000</v>
      </c>
      <c r="G820" s="118"/>
      <c r="H820" s="119"/>
      <c r="I820" s="120" t="s">
        <v>951</v>
      </c>
      <c r="J820" s="127" t="s">
        <v>952</v>
      </c>
      <c r="K820" s="127" t="s">
        <v>3403</v>
      </c>
      <c r="L820" s="134" t="s">
        <v>2382</v>
      </c>
      <c r="M820" s="133">
        <v>4</v>
      </c>
      <c r="N820" s="134">
        <v>0</v>
      </c>
      <c r="O820" s="134">
        <v>0</v>
      </c>
      <c r="P820" s="134">
        <v>4</v>
      </c>
      <c r="Q820" s="134">
        <v>0</v>
      </c>
      <c r="R820" s="121" t="s">
        <v>126</v>
      </c>
      <c r="S820" s="121" t="s">
        <v>953</v>
      </c>
      <c r="T820" s="125"/>
      <c r="U820" s="174"/>
      <c r="V820" s="123">
        <v>1</v>
      </c>
      <c r="W820" s="114">
        <v>3</v>
      </c>
      <c r="X820" s="113">
        <f>COUNTIF($B$6:B820,B820)</f>
        <v>12</v>
      </c>
      <c r="Y820" s="113"/>
      <c r="Z820" s="123"/>
      <c r="AA820" s="1"/>
    </row>
    <row r="821" spans="1:27" x14ac:dyDescent="0.25">
      <c r="A821" s="115" t="s">
        <v>4491</v>
      </c>
      <c r="B821" s="116" t="s">
        <v>5096</v>
      </c>
      <c r="C821" s="117" t="s">
        <v>5128</v>
      </c>
      <c r="D821" s="118" t="s">
        <v>2382</v>
      </c>
      <c r="E821" s="118" t="s">
        <v>1747</v>
      </c>
      <c r="F821" s="118">
        <f t="shared" si="28"/>
        <v>8001</v>
      </c>
      <c r="G821" s="118"/>
      <c r="H821" s="119"/>
      <c r="I821" s="120" t="s">
        <v>954</v>
      </c>
      <c r="J821" s="127" t="s">
        <v>955</v>
      </c>
      <c r="K821" s="127" t="s">
        <v>3404</v>
      </c>
      <c r="L821" s="134" t="s">
        <v>2382</v>
      </c>
      <c r="M821" s="133">
        <v>4</v>
      </c>
      <c r="N821" s="134">
        <v>0</v>
      </c>
      <c r="O821" s="134">
        <v>0</v>
      </c>
      <c r="P821" s="134">
        <v>4</v>
      </c>
      <c r="Q821" s="134">
        <v>0</v>
      </c>
      <c r="R821" s="121" t="s">
        <v>126</v>
      </c>
      <c r="S821" s="121" t="s">
        <v>953</v>
      </c>
      <c r="T821" s="125"/>
      <c r="U821" s="174"/>
      <c r="V821" s="123">
        <v>1</v>
      </c>
      <c r="W821" s="114">
        <v>3</v>
      </c>
      <c r="X821" s="113">
        <f>COUNTIF($B$6:B821,B821)</f>
        <v>13</v>
      </c>
      <c r="Y821" s="113"/>
      <c r="Z821" s="123"/>
      <c r="AA821" s="1"/>
    </row>
    <row r="822" spans="1:27" x14ac:dyDescent="0.25">
      <c r="A822" s="115" t="s">
        <v>4491</v>
      </c>
      <c r="B822" s="116" t="s">
        <v>5096</v>
      </c>
      <c r="C822" s="117" t="s">
        <v>5128</v>
      </c>
      <c r="D822" s="118" t="s">
        <v>2382</v>
      </c>
      <c r="E822" s="118" t="s">
        <v>1747</v>
      </c>
      <c r="F822" s="118">
        <f t="shared" si="28"/>
        <v>8002</v>
      </c>
      <c r="G822" s="118"/>
      <c r="H822" s="119"/>
      <c r="I822" s="120" t="s">
        <v>956</v>
      </c>
      <c r="J822" s="127" t="s">
        <v>957</v>
      </c>
      <c r="K822" s="127" t="s">
        <v>3405</v>
      </c>
      <c r="L822" s="134" t="s">
        <v>2382</v>
      </c>
      <c r="M822" s="133">
        <v>4</v>
      </c>
      <c r="N822" s="134">
        <v>0</v>
      </c>
      <c r="O822" s="134">
        <v>0</v>
      </c>
      <c r="P822" s="134">
        <v>4</v>
      </c>
      <c r="Q822" s="134">
        <v>0</v>
      </c>
      <c r="R822" s="121" t="s">
        <v>126</v>
      </c>
      <c r="S822" s="121" t="s">
        <v>958</v>
      </c>
      <c r="T822" s="125"/>
      <c r="U822" s="174"/>
      <c r="V822" s="123">
        <v>1</v>
      </c>
      <c r="W822" s="114">
        <v>3</v>
      </c>
      <c r="X822" s="113">
        <f>COUNTIF($B$6:B822,B822)</f>
        <v>14</v>
      </c>
      <c r="Y822" s="113"/>
      <c r="Z822" s="123"/>
      <c r="AA822" s="1"/>
    </row>
    <row r="823" spans="1:27" x14ac:dyDescent="0.25">
      <c r="A823" s="115" t="s">
        <v>4491</v>
      </c>
      <c r="B823" s="116" t="s">
        <v>5096</v>
      </c>
      <c r="C823" s="117" t="s">
        <v>5128</v>
      </c>
      <c r="D823" s="118" t="s">
        <v>2382</v>
      </c>
      <c r="E823" s="118" t="s">
        <v>1747</v>
      </c>
      <c r="F823" s="118">
        <f t="shared" si="28"/>
        <v>8003</v>
      </c>
      <c r="G823" s="118"/>
      <c r="H823" s="119"/>
      <c r="I823" s="120" t="s">
        <v>959</v>
      </c>
      <c r="J823" s="127" t="s">
        <v>960</v>
      </c>
      <c r="K823" s="127" t="s">
        <v>3406</v>
      </c>
      <c r="L823" s="134" t="s">
        <v>2382</v>
      </c>
      <c r="M823" s="133">
        <v>4</v>
      </c>
      <c r="N823" s="134">
        <v>0</v>
      </c>
      <c r="O823" s="134">
        <v>0</v>
      </c>
      <c r="P823" s="134">
        <v>4</v>
      </c>
      <c r="Q823" s="134">
        <v>0</v>
      </c>
      <c r="R823" s="121" t="s">
        <v>126</v>
      </c>
      <c r="S823" s="121" t="s">
        <v>958</v>
      </c>
      <c r="T823" s="125"/>
      <c r="U823" s="174"/>
      <c r="V823" s="123">
        <v>1</v>
      </c>
      <c r="W823" s="114">
        <v>3</v>
      </c>
      <c r="X823" s="113">
        <f>COUNTIF($B$6:B823,B823)</f>
        <v>15</v>
      </c>
      <c r="Y823" s="113"/>
      <c r="Z823" s="123"/>
      <c r="AA823" s="1"/>
    </row>
    <row r="824" spans="1:27" x14ac:dyDescent="0.25">
      <c r="A824" s="115" t="s">
        <v>4491</v>
      </c>
      <c r="B824" s="116" t="s">
        <v>5096</v>
      </c>
      <c r="C824" s="117" t="s">
        <v>5128</v>
      </c>
      <c r="D824" s="118" t="s">
        <v>2382</v>
      </c>
      <c r="E824" s="118" t="s">
        <v>1747</v>
      </c>
      <c r="F824" s="118">
        <f t="shared" si="28"/>
        <v>8005</v>
      </c>
      <c r="G824" s="118"/>
      <c r="H824" s="119"/>
      <c r="I824" s="120" t="s">
        <v>962</v>
      </c>
      <c r="J824" s="127" t="s">
        <v>963</v>
      </c>
      <c r="K824" s="127" t="s">
        <v>3407</v>
      </c>
      <c r="L824" s="134" t="s">
        <v>2382</v>
      </c>
      <c r="M824" s="133">
        <v>4</v>
      </c>
      <c r="N824" s="134">
        <v>0</v>
      </c>
      <c r="O824" s="134">
        <v>0</v>
      </c>
      <c r="P824" s="134">
        <v>4</v>
      </c>
      <c r="Q824" s="134">
        <v>0</v>
      </c>
      <c r="R824" s="121" t="s">
        <v>126</v>
      </c>
      <c r="S824" s="121" t="s">
        <v>964</v>
      </c>
      <c r="T824" s="125"/>
      <c r="U824" s="174"/>
      <c r="V824" s="123">
        <v>1</v>
      </c>
      <c r="W824" s="114">
        <v>3</v>
      </c>
      <c r="X824" s="113">
        <f>COUNTIF($B$6:B824,B824)</f>
        <v>16</v>
      </c>
      <c r="Y824" s="113"/>
      <c r="Z824" s="123"/>
      <c r="AA824" s="1"/>
    </row>
    <row r="825" spans="1:27" x14ac:dyDescent="0.25">
      <c r="A825" s="115" t="s">
        <v>4491</v>
      </c>
      <c r="B825" s="116" t="s">
        <v>5096</v>
      </c>
      <c r="C825" s="117" t="s">
        <v>5128</v>
      </c>
      <c r="D825" s="118" t="s">
        <v>2382</v>
      </c>
      <c r="E825" s="118" t="s">
        <v>1747</v>
      </c>
      <c r="F825" s="118">
        <f t="shared" si="28"/>
        <v>8006</v>
      </c>
      <c r="G825" s="118"/>
      <c r="H825" s="119"/>
      <c r="I825" s="120" t="s">
        <v>965</v>
      </c>
      <c r="J825" s="127" t="s">
        <v>966</v>
      </c>
      <c r="K825" s="127" t="s">
        <v>3408</v>
      </c>
      <c r="L825" s="134" t="s">
        <v>2382</v>
      </c>
      <c r="M825" s="133">
        <v>4</v>
      </c>
      <c r="N825" s="134">
        <v>0</v>
      </c>
      <c r="O825" s="134">
        <v>0</v>
      </c>
      <c r="P825" s="134">
        <v>4</v>
      </c>
      <c r="Q825" s="134">
        <v>0</v>
      </c>
      <c r="R825" s="121" t="s">
        <v>126</v>
      </c>
      <c r="S825" s="121" t="s">
        <v>964</v>
      </c>
      <c r="T825" s="125"/>
      <c r="U825" s="174"/>
      <c r="V825" s="123">
        <v>1</v>
      </c>
      <c r="W825" s="114">
        <v>3</v>
      </c>
      <c r="X825" s="113">
        <f>COUNTIF($B$6:B825,B825)</f>
        <v>17</v>
      </c>
      <c r="Y825" s="113"/>
      <c r="Z825" s="123"/>
      <c r="AA825" s="1"/>
    </row>
    <row r="826" spans="1:27" x14ac:dyDescent="0.25">
      <c r="A826" s="105" t="s">
        <v>4491</v>
      </c>
      <c r="B826" s="106" t="s">
        <v>5097</v>
      </c>
      <c r="C826" s="107" t="s">
        <v>5128</v>
      </c>
      <c r="D826" s="107" t="s">
        <v>4510</v>
      </c>
      <c r="E826" s="107" t="s">
        <v>4488</v>
      </c>
      <c r="F826" s="107" t="s">
        <v>4488</v>
      </c>
      <c r="G826" s="107" t="s">
        <v>2427</v>
      </c>
      <c r="H826" s="111"/>
      <c r="I826" s="108" t="s">
        <v>5097</v>
      </c>
      <c r="J826" s="106"/>
      <c r="K826" s="106"/>
      <c r="L826" s="109" t="s">
        <v>2</v>
      </c>
      <c r="M826" s="142"/>
      <c r="N826" s="106"/>
      <c r="O826" s="106"/>
      <c r="P826" s="106"/>
      <c r="Q826" s="107"/>
      <c r="R826" s="106"/>
      <c r="S826" s="106"/>
      <c r="T826" s="114"/>
      <c r="U826" s="113" t="s">
        <v>2423</v>
      </c>
      <c r="V826" s="114"/>
      <c r="W826" s="114">
        <v>3</v>
      </c>
      <c r="X826" s="113">
        <f>COUNTIF($B$6:B826,B826)</f>
        <v>1</v>
      </c>
      <c r="Y826" s="113"/>
      <c r="Z826" s="114" t="b">
        <f>I826=B826</f>
        <v>1</v>
      </c>
      <c r="AA826" s="1"/>
    </row>
    <row r="827" spans="1:27" x14ac:dyDescent="0.25">
      <c r="A827" s="115" t="s">
        <v>4491</v>
      </c>
      <c r="B827" s="116" t="s">
        <v>5097</v>
      </c>
      <c r="C827" s="117" t="s">
        <v>5128</v>
      </c>
      <c r="D827" s="118" t="s">
        <v>11</v>
      </c>
      <c r="E827" s="118" t="s">
        <v>1748</v>
      </c>
      <c r="F827" s="118">
        <f t="shared" ref="F827:F850" si="29">VALUE(RIGHT(I827,4))</f>
        <v>5000</v>
      </c>
      <c r="G827" s="125" t="s">
        <v>5562</v>
      </c>
      <c r="H827" s="119"/>
      <c r="I827" s="120" t="s">
        <v>967</v>
      </c>
      <c r="J827" s="121" t="s">
        <v>11</v>
      </c>
      <c r="K827" s="121" t="s">
        <v>3015</v>
      </c>
      <c r="L827" s="126" t="s">
        <v>2422</v>
      </c>
      <c r="M827" s="133">
        <v>0</v>
      </c>
      <c r="N827" s="134">
        <v>1</v>
      </c>
      <c r="O827" s="134">
        <v>0</v>
      </c>
      <c r="P827" s="134">
        <v>1</v>
      </c>
      <c r="Q827" s="134">
        <v>60</v>
      </c>
      <c r="R827" s="121"/>
      <c r="S827" s="124" t="s">
        <v>2896</v>
      </c>
      <c r="T827" s="125"/>
      <c r="U827" s="174"/>
      <c r="V827" s="123">
        <v>1</v>
      </c>
      <c r="W827" s="114">
        <v>3</v>
      </c>
      <c r="X827" s="113">
        <f>COUNTIF($B$6:B827,B827)</f>
        <v>2</v>
      </c>
      <c r="Y827" s="113"/>
      <c r="Z827" s="123"/>
      <c r="AA827" s="1"/>
    </row>
    <row r="828" spans="1:27" x14ac:dyDescent="0.25">
      <c r="A828" s="115" t="s">
        <v>4491</v>
      </c>
      <c r="B828" s="116" t="s">
        <v>5097</v>
      </c>
      <c r="C828" s="117" t="s">
        <v>5128</v>
      </c>
      <c r="D828" s="118" t="s">
        <v>2415</v>
      </c>
      <c r="E828" s="118" t="s">
        <v>1748</v>
      </c>
      <c r="F828" s="118">
        <f t="shared" si="29"/>
        <v>5001</v>
      </c>
      <c r="G828" s="125" t="s">
        <v>5563</v>
      </c>
      <c r="H828" s="119"/>
      <c r="I828" s="120" t="s">
        <v>968</v>
      </c>
      <c r="J828" s="121" t="s">
        <v>13</v>
      </c>
      <c r="K828" s="121" t="s">
        <v>3113</v>
      </c>
      <c r="L828" s="126" t="s">
        <v>2422</v>
      </c>
      <c r="M828" s="134">
        <v>0</v>
      </c>
      <c r="N828" s="134">
        <v>2</v>
      </c>
      <c r="O828" s="134">
        <v>0</v>
      </c>
      <c r="P828" s="134">
        <v>2</v>
      </c>
      <c r="Q828" s="134">
        <v>7.5</v>
      </c>
      <c r="R828" s="121"/>
      <c r="S828" s="124" t="s">
        <v>2896</v>
      </c>
      <c r="T828" s="125"/>
      <c r="U828" s="174"/>
      <c r="V828" s="123">
        <v>1</v>
      </c>
      <c r="W828" s="114">
        <v>3</v>
      </c>
      <c r="X828" s="113">
        <f>COUNTIF($B$6:B828,B828)</f>
        <v>3</v>
      </c>
      <c r="Y828" s="113"/>
      <c r="Z828" s="123"/>
      <c r="AA828" s="1"/>
    </row>
    <row r="829" spans="1:27" x14ac:dyDescent="0.25">
      <c r="A829" s="115" t="s">
        <v>4491</v>
      </c>
      <c r="B829" s="116" t="s">
        <v>5097</v>
      </c>
      <c r="C829" s="117" t="s">
        <v>5128</v>
      </c>
      <c r="D829" s="118" t="s">
        <v>2416</v>
      </c>
      <c r="E829" s="118" t="s">
        <v>1748</v>
      </c>
      <c r="F829" s="118">
        <f t="shared" si="29"/>
        <v>5050</v>
      </c>
      <c r="G829" s="118" t="s">
        <v>16</v>
      </c>
      <c r="H829" s="119"/>
      <c r="I829" s="127" t="s">
        <v>969</v>
      </c>
      <c r="J829" s="143" t="s">
        <v>836</v>
      </c>
      <c r="K829" s="143" t="s">
        <v>3350</v>
      </c>
      <c r="L829" s="126" t="s">
        <v>2420</v>
      </c>
      <c r="M829" s="133">
        <v>3</v>
      </c>
      <c r="N829" s="134">
        <v>0</v>
      </c>
      <c r="O829" s="134">
        <v>3</v>
      </c>
      <c r="P829" s="134">
        <v>3</v>
      </c>
      <c r="Q829" s="134">
        <v>7.5</v>
      </c>
      <c r="R829" s="121"/>
      <c r="S829" s="121"/>
      <c r="T829" s="125"/>
      <c r="U829" s="174"/>
      <c r="V829" s="123">
        <v>1</v>
      </c>
      <c r="W829" s="114">
        <v>3</v>
      </c>
      <c r="X829" s="113">
        <f>COUNTIF($B$6:B829,B829)</f>
        <v>4</v>
      </c>
      <c r="Y829" s="118" t="s">
        <v>228</v>
      </c>
      <c r="Z829" s="123"/>
      <c r="AA829" s="1"/>
    </row>
    <row r="830" spans="1:27" x14ac:dyDescent="0.25">
      <c r="A830" s="115" t="s">
        <v>4491</v>
      </c>
      <c r="B830" s="116" t="s">
        <v>5097</v>
      </c>
      <c r="C830" s="117" t="s">
        <v>5128</v>
      </c>
      <c r="D830" s="118" t="s">
        <v>2416</v>
      </c>
      <c r="E830" s="118" t="s">
        <v>1748</v>
      </c>
      <c r="F830" s="118">
        <f t="shared" si="29"/>
        <v>5051</v>
      </c>
      <c r="G830" s="118" t="s">
        <v>19</v>
      </c>
      <c r="H830" s="119"/>
      <c r="I830" s="127" t="s">
        <v>970</v>
      </c>
      <c r="J830" s="121" t="s">
        <v>971</v>
      </c>
      <c r="K830" s="121" t="s">
        <v>3409</v>
      </c>
      <c r="L830" s="126" t="s">
        <v>2420</v>
      </c>
      <c r="M830" s="133">
        <v>3</v>
      </c>
      <c r="N830" s="134">
        <v>0</v>
      </c>
      <c r="O830" s="134">
        <v>3</v>
      </c>
      <c r="P830" s="134">
        <v>3</v>
      </c>
      <c r="Q830" s="134">
        <v>7.5</v>
      </c>
      <c r="R830" s="121"/>
      <c r="S830" s="121"/>
      <c r="T830" s="125"/>
      <c r="U830" s="174"/>
      <c r="V830" s="123">
        <v>1</v>
      </c>
      <c r="W830" s="114">
        <v>3</v>
      </c>
      <c r="X830" s="113">
        <f>COUNTIF($B$6:B830,B830)</f>
        <v>5</v>
      </c>
      <c r="Y830" s="113"/>
      <c r="Z830" s="123"/>
      <c r="AA830" s="1"/>
    </row>
    <row r="831" spans="1:27" x14ac:dyDescent="0.25">
      <c r="A831" s="115" t="s">
        <v>4491</v>
      </c>
      <c r="B831" s="116" t="s">
        <v>5097</v>
      </c>
      <c r="C831" s="117" t="s">
        <v>5128</v>
      </c>
      <c r="D831" s="118" t="s">
        <v>2416</v>
      </c>
      <c r="E831" s="118" t="s">
        <v>1748</v>
      </c>
      <c r="F831" s="118">
        <f t="shared" si="29"/>
        <v>5100</v>
      </c>
      <c r="G831" s="118"/>
      <c r="H831" s="119"/>
      <c r="I831" s="127" t="s">
        <v>972</v>
      </c>
      <c r="J831" s="121" t="s">
        <v>973</v>
      </c>
      <c r="K831" s="121" t="s">
        <v>3410</v>
      </c>
      <c r="L831" s="134" t="s">
        <v>2421</v>
      </c>
      <c r="M831" s="133">
        <v>3</v>
      </c>
      <c r="N831" s="134">
        <v>0</v>
      </c>
      <c r="O831" s="134">
        <v>3</v>
      </c>
      <c r="P831" s="134">
        <v>3</v>
      </c>
      <c r="Q831" s="134">
        <v>7.5</v>
      </c>
      <c r="R831" s="121"/>
      <c r="S831" s="121"/>
      <c r="T831" s="125"/>
      <c r="U831" s="174"/>
      <c r="V831" s="123">
        <v>1</v>
      </c>
      <c r="W831" s="114">
        <v>3</v>
      </c>
      <c r="X831" s="113">
        <f>COUNTIF($B$6:B831,B831)</f>
        <v>6</v>
      </c>
      <c r="Y831" s="113"/>
      <c r="Z831" s="123"/>
      <c r="AA831" s="1"/>
    </row>
    <row r="832" spans="1:27" x14ac:dyDescent="0.25">
      <c r="A832" s="115" t="s">
        <v>4491</v>
      </c>
      <c r="B832" s="116" t="s">
        <v>5097</v>
      </c>
      <c r="C832" s="117" t="s">
        <v>5128</v>
      </c>
      <c r="D832" s="118" t="s">
        <v>2416</v>
      </c>
      <c r="E832" s="118" t="s">
        <v>1748</v>
      </c>
      <c r="F832" s="118">
        <f t="shared" si="29"/>
        <v>5101</v>
      </c>
      <c r="G832" s="118"/>
      <c r="H832" s="119"/>
      <c r="I832" s="127" t="s">
        <v>974</v>
      </c>
      <c r="J832" s="121" t="s">
        <v>975</v>
      </c>
      <c r="K832" s="121" t="s">
        <v>3411</v>
      </c>
      <c r="L832" s="134" t="s">
        <v>2421</v>
      </c>
      <c r="M832" s="133">
        <v>3</v>
      </c>
      <c r="N832" s="134">
        <v>0</v>
      </c>
      <c r="O832" s="134">
        <v>3</v>
      </c>
      <c r="P832" s="134">
        <v>3</v>
      </c>
      <c r="Q832" s="134">
        <v>7.5</v>
      </c>
      <c r="R832" s="140"/>
      <c r="S832" s="140"/>
      <c r="T832" s="125"/>
      <c r="U832" s="174"/>
      <c r="V832" s="123">
        <v>1</v>
      </c>
      <c r="W832" s="114">
        <v>3</v>
      </c>
      <c r="X832" s="113">
        <f>COUNTIF($B$6:B832,B832)</f>
        <v>7</v>
      </c>
      <c r="Y832" s="113"/>
      <c r="Z832" s="123"/>
      <c r="AA832" s="1"/>
    </row>
    <row r="833" spans="1:27" x14ac:dyDescent="0.25">
      <c r="A833" s="115" t="s">
        <v>4491</v>
      </c>
      <c r="B833" s="116" t="s">
        <v>5097</v>
      </c>
      <c r="C833" s="117" t="s">
        <v>5128</v>
      </c>
      <c r="D833" s="118" t="s">
        <v>2416</v>
      </c>
      <c r="E833" s="118" t="s">
        <v>1748</v>
      </c>
      <c r="F833" s="118">
        <f t="shared" si="29"/>
        <v>5102</v>
      </c>
      <c r="G833" s="118"/>
      <c r="H833" s="119"/>
      <c r="I833" s="127" t="s">
        <v>976</v>
      </c>
      <c r="J833" s="121" t="s">
        <v>977</v>
      </c>
      <c r="K833" s="121" t="s">
        <v>3412</v>
      </c>
      <c r="L833" s="134" t="s">
        <v>2421</v>
      </c>
      <c r="M833" s="133">
        <v>3</v>
      </c>
      <c r="N833" s="134">
        <v>0</v>
      </c>
      <c r="O833" s="134">
        <v>3</v>
      </c>
      <c r="P833" s="134">
        <v>3</v>
      </c>
      <c r="Q833" s="134">
        <v>7.5</v>
      </c>
      <c r="R833" s="140"/>
      <c r="S833" s="140"/>
      <c r="T833" s="125"/>
      <c r="U833" s="174"/>
      <c r="V833" s="123">
        <v>1</v>
      </c>
      <c r="W833" s="114">
        <v>3</v>
      </c>
      <c r="X833" s="113">
        <f>COUNTIF($B$6:B833,B833)</f>
        <v>8</v>
      </c>
      <c r="Y833" s="113"/>
      <c r="Z833" s="123"/>
      <c r="AA833" s="1"/>
    </row>
    <row r="834" spans="1:27" x14ac:dyDescent="0.25">
      <c r="A834" s="115" t="s">
        <v>4491</v>
      </c>
      <c r="B834" s="116" t="s">
        <v>5097</v>
      </c>
      <c r="C834" s="117" t="s">
        <v>5128</v>
      </c>
      <c r="D834" s="118" t="s">
        <v>2416</v>
      </c>
      <c r="E834" s="118" t="s">
        <v>1748</v>
      </c>
      <c r="F834" s="118">
        <f t="shared" si="29"/>
        <v>5103</v>
      </c>
      <c r="G834" s="118"/>
      <c r="H834" s="119"/>
      <c r="I834" s="127" t="s">
        <v>978</v>
      </c>
      <c r="J834" s="121" t="s">
        <v>979</v>
      </c>
      <c r="K834" s="121" t="s">
        <v>3413</v>
      </c>
      <c r="L834" s="134" t="s">
        <v>2421</v>
      </c>
      <c r="M834" s="133">
        <v>3</v>
      </c>
      <c r="N834" s="134">
        <v>0</v>
      </c>
      <c r="O834" s="134">
        <v>3</v>
      </c>
      <c r="P834" s="134">
        <v>3</v>
      </c>
      <c r="Q834" s="134">
        <v>7.5</v>
      </c>
      <c r="R834" s="140"/>
      <c r="S834" s="140"/>
      <c r="T834" s="125"/>
      <c r="U834" s="174"/>
      <c r="V834" s="123">
        <v>1</v>
      </c>
      <c r="W834" s="114">
        <v>3</v>
      </c>
      <c r="X834" s="113">
        <f>COUNTIF($B$6:B834,B834)</f>
        <v>9</v>
      </c>
      <c r="Y834" s="113"/>
      <c r="Z834" s="123"/>
      <c r="AA834" s="1"/>
    </row>
    <row r="835" spans="1:27" x14ac:dyDescent="0.25">
      <c r="A835" s="115" t="s">
        <v>4491</v>
      </c>
      <c r="B835" s="116" t="s">
        <v>5097</v>
      </c>
      <c r="C835" s="117" t="s">
        <v>5128</v>
      </c>
      <c r="D835" s="118" t="s">
        <v>2416</v>
      </c>
      <c r="E835" s="118" t="s">
        <v>1748</v>
      </c>
      <c r="F835" s="118">
        <f t="shared" si="29"/>
        <v>5104</v>
      </c>
      <c r="G835" s="118"/>
      <c r="H835" s="119"/>
      <c r="I835" s="127" t="s">
        <v>980</v>
      </c>
      <c r="J835" s="121" t="s">
        <v>981</v>
      </c>
      <c r="K835" s="121" t="s">
        <v>3414</v>
      </c>
      <c r="L835" s="134" t="s">
        <v>2421</v>
      </c>
      <c r="M835" s="133">
        <v>3</v>
      </c>
      <c r="N835" s="134">
        <v>0</v>
      </c>
      <c r="O835" s="134">
        <v>3</v>
      </c>
      <c r="P835" s="134">
        <v>3</v>
      </c>
      <c r="Q835" s="134">
        <v>7.5</v>
      </c>
      <c r="R835" s="140"/>
      <c r="S835" s="140"/>
      <c r="T835" s="125"/>
      <c r="U835" s="174"/>
      <c r="V835" s="123">
        <v>1</v>
      </c>
      <c r="W835" s="114">
        <v>3</v>
      </c>
      <c r="X835" s="113">
        <f>COUNTIF($B$6:B835,B835)</f>
        <v>10</v>
      </c>
      <c r="Y835" s="113"/>
      <c r="Z835" s="123"/>
      <c r="AA835" s="1"/>
    </row>
    <row r="836" spans="1:27" x14ac:dyDescent="0.25">
      <c r="A836" s="115" t="s">
        <v>4491</v>
      </c>
      <c r="B836" s="116" t="s">
        <v>5097</v>
      </c>
      <c r="C836" s="117" t="s">
        <v>5128</v>
      </c>
      <c r="D836" s="118" t="s">
        <v>2416</v>
      </c>
      <c r="E836" s="118" t="s">
        <v>1748</v>
      </c>
      <c r="F836" s="118">
        <f t="shared" si="29"/>
        <v>5105</v>
      </c>
      <c r="G836" s="118"/>
      <c r="H836" s="119"/>
      <c r="I836" s="127" t="s">
        <v>982</v>
      </c>
      <c r="J836" s="121" t="s">
        <v>983</v>
      </c>
      <c r="K836" s="121" t="s">
        <v>3415</v>
      </c>
      <c r="L836" s="134" t="s">
        <v>2421</v>
      </c>
      <c r="M836" s="133">
        <v>3</v>
      </c>
      <c r="N836" s="134">
        <v>0</v>
      </c>
      <c r="O836" s="134">
        <v>3</v>
      </c>
      <c r="P836" s="134">
        <v>3</v>
      </c>
      <c r="Q836" s="134">
        <v>7.5</v>
      </c>
      <c r="R836" s="140"/>
      <c r="S836" s="140"/>
      <c r="T836" s="125"/>
      <c r="U836" s="174"/>
      <c r="V836" s="123">
        <v>1</v>
      </c>
      <c r="W836" s="114">
        <v>3</v>
      </c>
      <c r="X836" s="113">
        <f>COUNTIF($B$6:B836,B836)</f>
        <v>11</v>
      </c>
      <c r="Y836" s="113"/>
      <c r="Z836" s="123"/>
      <c r="AA836" s="1"/>
    </row>
    <row r="837" spans="1:27" x14ac:dyDescent="0.25">
      <c r="A837" s="115" t="s">
        <v>4491</v>
      </c>
      <c r="B837" s="116" t="s">
        <v>5097</v>
      </c>
      <c r="C837" s="117" t="s">
        <v>5128</v>
      </c>
      <c r="D837" s="118" t="s">
        <v>2416</v>
      </c>
      <c r="E837" s="118" t="s">
        <v>1748</v>
      </c>
      <c r="F837" s="118">
        <f t="shared" si="29"/>
        <v>5106</v>
      </c>
      <c r="G837" s="118"/>
      <c r="H837" s="119"/>
      <c r="I837" s="127" t="s">
        <v>984</v>
      </c>
      <c r="J837" s="127" t="s">
        <v>985</v>
      </c>
      <c r="K837" s="127" t="s">
        <v>3416</v>
      </c>
      <c r="L837" s="134" t="s">
        <v>2421</v>
      </c>
      <c r="M837" s="133">
        <v>3</v>
      </c>
      <c r="N837" s="134">
        <v>0</v>
      </c>
      <c r="O837" s="134">
        <v>3</v>
      </c>
      <c r="P837" s="134">
        <v>3</v>
      </c>
      <c r="Q837" s="134">
        <v>7.5</v>
      </c>
      <c r="R837" s="121"/>
      <c r="S837" s="121"/>
      <c r="T837" s="125"/>
      <c r="U837" s="174"/>
      <c r="V837" s="123">
        <v>1</v>
      </c>
      <c r="W837" s="114">
        <v>3</v>
      </c>
      <c r="X837" s="113">
        <f>COUNTIF($B$6:B837,B837)</f>
        <v>12</v>
      </c>
      <c r="Y837" s="113"/>
      <c r="Z837" s="123"/>
      <c r="AA837" s="1"/>
    </row>
    <row r="838" spans="1:27" x14ac:dyDescent="0.25">
      <c r="A838" s="115" t="s">
        <v>4491</v>
      </c>
      <c r="B838" s="116" t="s">
        <v>5097</v>
      </c>
      <c r="C838" s="117" t="s">
        <v>5128</v>
      </c>
      <c r="D838" s="118" t="s">
        <v>2416</v>
      </c>
      <c r="E838" s="118" t="s">
        <v>1748</v>
      </c>
      <c r="F838" s="118">
        <f t="shared" si="29"/>
        <v>5107</v>
      </c>
      <c r="G838" s="118"/>
      <c r="H838" s="119"/>
      <c r="I838" s="127" t="s">
        <v>986</v>
      </c>
      <c r="J838" s="143" t="s">
        <v>987</v>
      </c>
      <c r="K838" s="143" t="s">
        <v>987</v>
      </c>
      <c r="L838" s="134" t="s">
        <v>2421</v>
      </c>
      <c r="M838" s="133">
        <v>3</v>
      </c>
      <c r="N838" s="134">
        <v>0</v>
      </c>
      <c r="O838" s="134">
        <v>3</v>
      </c>
      <c r="P838" s="134">
        <v>3</v>
      </c>
      <c r="Q838" s="134">
        <v>7.5</v>
      </c>
      <c r="R838" s="149"/>
      <c r="S838" s="149"/>
      <c r="T838" s="125"/>
      <c r="U838" s="174"/>
      <c r="V838" s="123">
        <v>1</v>
      </c>
      <c r="W838" s="114">
        <v>3</v>
      </c>
      <c r="X838" s="113">
        <f>COUNTIF($B$6:B838,B838)</f>
        <v>13</v>
      </c>
      <c r="Y838" s="113"/>
      <c r="Z838" s="123"/>
      <c r="AA838" s="1"/>
    </row>
    <row r="839" spans="1:27" x14ac:dyDescent="0.25">
      <c r="A839" s="115" t="s">
        <v>4491</v>
      </c>
      <c r="B839" s="116" t="s">
        <v>5097</v>
      </c>
      <c r="C839" s="117" t="s">
        <v>5128</v>
      </c>
      <c r="D839" s="118" t="s">
        <v>2416</v>
      </c>
      <c r="E839" s="118" t="s">
        <v>1748</v>
      </c>
      <c r="F839" s="118">
        <f t="shared" si="29"/>
        <v>5108</v>
      </c>
      <c r="G839" s="118"/>
      <c r="H839" s="119"/>
      <c r="I839" s="127" t="s">
        <v>988</v>
      </c>
      <c r="J839" s="121" t="s">
        <v>989</v>
      </c>
      <c r="K839" s="121" t="s">
        <v>3417</v>
      </c>
      <c r="L839" s="134" t="s">
        <v>2421</v>
      </c>
      <c r="M839" s="133">
        <v>3</v>
      </c>
      <c r="N839" s="134">
        <v>0</v>
      </c>
      <c r="O839" s="134">
        <v>3</v>
      </c>
      <c r="P839" s="134">
        <v>3</v>
      </c>
      <c r="Q839" s="134">
        <v>7.5</v>
      </c>
      <c r="R839" s="149"/>
      <c r="S839" s="149"/>
      <c r="T839" s="125"/>
      <c r="U839" s="174"/>
      <c r="V839" s="123">
        <v>1</v>
      </c>
      <c r="W839" s="114">
        <v>3</v>
      </c>
      <c r="X839" s="113">
        <f>COUNTIF($B$6:B839,B839)</f>
        <v>14</v>
      </c>
      <c r="Y839" s="113"/>
      <c r="Z839" s="123"/>
      <c r="AA839" s="1"/>
    </row>
    <row r="840" spans="1:27" x14ac:dyDescent="0.25">
      <c r="A840" s="115" t="s">
        <v>4491</v>
      </c>
      <c r="B840" s="116" t="s">
        <v>5097</v>
      </c>
      <c r="C840" s="117" t="s">
        <v>5128</v>
      </c>
      <c r="D840" s="118" t="s">
        <v>2416</v>
      </c>
      <c r="E840" s="118" t="s">
        <v>1748</v>
      </c>
      <c r="F840" s="118">
        <f t="shared" si="29"/>
        <v>5109</v>
      </c>
      <c r="G840" s="118"/>
      <c r="H840" s="119"/>
      <c r="I840" s="127" t="s">
        <v>990</v>
      </c>
      <c r="J840" s="121" t="s">
        <v>991</v>
      </c>
      <c r="K840" s="121" t="s">
        <v>3418</v>
      </c>
      <c r="L840" s="134" t="s">
        <v>2421</v>
      </c>
      <c r="M840" s="133">
        <v>3</v>
      </c>
      <c r="N840" s="134">
        <v>0</v>
      </c>
      <c r="O840" s="134">
        <v>3</v>
      </c>
      <c r="P840" s="134">
        <v>3</v>
      </c>
      <c r="Q840" s="134">
        <v>7.5</v>
      </c>
      <c r="R840" s="149"/>
      <c r="S840" s="149"/>
      <c r="T840" s="125"/>
      <c r="U840" s="174"/>
      <c r="V840" s="123">
        <v>1</v>
      </c>
      <c r="W840" s="114">
        <v>3</v>
      </c>
      <c r="X840" s="113">
        <f>COUNTIF($B$6:B840,B840)</f>
        <v>15</v>
      </c>
      <c r="Y840" s="113"/>
      <c r="Z840" s="123"/>
      <c r="AA840" s="1"/>
    </row>
    <row r="841" spans="1:27" x14ac:dyDescent="0.25">
      <c r="A841" s="115" t="s">
        <v>4491</v>
      </c>
      <c r="B841" s="116" t="s">
        <v>5097</v>
      </c>
      <c r="C841" s="117" t="s">
        <v>5128</v>
      </c>
      <c r="D841" s="118" t="s">
        <v>2416</v>
      </c>
      <c r="E841" s="118" t="s">
        <v>1748</v>
      </c>
      <c r="F841" s="118">
        <f t="shared" si="29"/>
        <v>5110</v>
      </c>
      <c r="G841" s="118"/>
      <c r="H841" s="119"/>
      <c r="I841" s="127" t="s">
        <v>992</v>
      </c>
      <c r="J841" s="121" t="s">
        <v>993</v>
      </c>
      <c r="K841" s="121" t="s">
        <v>3419</v>
      </c>
      <c r="L841" s="134" t="s">
        <v>2421</v>
      </c>
      <c r="M841" s="133">
        <v>3</v>
      </c>
      <c r="N841" s="134">
        <v>0</v>
      </c>
      <c r="O841" s="134">
        <v>3</v>
      </c>
      <c r="P841" s="134">
        <v>3</v>
      </c>
      <c r="Q841" s="134">
        <v>7.5</v>
      </c>
      <c r="R841" s="149"/>
      <c r="S841" s="149"/>
      <c r="T841" s="125"/>
      <c r="U841" s="174"/>
      <c r="V841" s="123">
        <v>1</v>
      </c>
      <c r="W841" s="114">
        <v>3</v>
      </c>
      <c r="X841" s="113">
        <f>COUNTIF($B$6:B841,B841)</f>
        <v>16</v>
      </c>
      <c r="Y841" s="113"/>
      <c r="Z841" s="123"/>
      <c r="AA841" s="1"/>
    </row>
    <row r="842" spans="1:27" x14ac:dyDescent="0.25">
      <c r="A842" s="115" t="s">
        <v>4491</v>
      </c>
      <c r="B842" s="116" t="s">
        <v>5097</v>
      </c>
      <c r="C842" s="117" t="s">
        <v>5128</v>
      </c>
      <c r="D842" s="118" t="s">
        <v>2416</v>
      </c>
      <c r="E842" s="118" t="s">
        <v>1748</v>
      </c>
      <c r="F842" s="118">
        <f t="shared" si="29"/>
        <v>5111</v>
      </c>
      <c r="G842" s="118"/>
      <c r="H842" s="119"/>
      <c r="I842" s="127" t="s">
        <v>4332</v>
      </c>
      <c r="J842" s="121" t="s">
        <v>4333</v>
      </c>
      <c r="K842" s="121" t="s">
        <v>4334</v>
      </c>
      <c r="L842" s="134" t="s">
        <v>2421</v>
      </c>
      <c r="M842" s="133">
        <v>3</v>
      </c>
      <c r="N842" s="134">
        <v>0</v>
      </c>
      <c r="O842" s="134">
        <v>3</v>
      </c>
      <c r="P842" s="134">
        <v>3</v>
      </c>
      <c r="Q842" s="134">
        <v>7.5</v>
      </c>
      <c r="R842" s="149"/>
      <c r="S842" s="149"/>
      <c r="T842" s="125"/>
      <c r="U842" s="174"/>
      <c r="V842" s="123">
        <v>1</v>
      </c>
      <c r="W842" s="114">
        <v>3</v>
      </c>
      <c r="X842" s="113">
        <f>COUNTIF($B$6:B842,B842)</f>
        <v>17</v>
      </c>
      <c r="Y842" s="113"/>
      <c r="Z842" s="123"/>
      <c r="AA842" s="1"/>
    </row>
    <row r="843" spans="1:27" x14ac:dyDescent="0.25">
      <c r="A843" s="115" t="s">
        <v>4491</v>
      </c>
      <c r="B843" s="116" t="s">
        <v>5097</v>
      </c>
      <c r="C843" s="117" t="s">
        <v>5128</v>
      </c>
      <c r="D843" s="118" t="s">
        <v>2382</v>
      </c>
      <c r="E843" s="118" t="s">
        <v>1748</v>
      </c>
      <c r="F843" s="118">
        <f t="shared" si="29"/>
        <v>8000</v>
      </c>
      <c r="G843" s="118"/>
      <c r="H843" s="119"/>
      <c r="I843" s="120" t="s">
        <v>994</v>
      </c>
      <c r="J843" s="121" t="s">
        <v>995</v>
      </c>
      <c r="K843" s="121" t="s">
        <v>3420</v>
      </c>
      <c r="L843" s="134" t="s">
        <v>2382</v>
      </c>
      <c r="M843" s="133">
        <v>4</v>
      </c>
      <c r="N843" s="134">
        <v>0</v>
      </c>
      <c r="O843" s="134">
        <v>0</v>
      </c>
      <c r="P843" s="134">
        <v>4</v>
      </c>
      <c r="Q843" s="134">
        <v>0</v>
      </c>
      <c r="R843" s="149" t="s">
        <v>126</v>
      </c>
      <c r="S843" s="149" t="s">
        <v>996</v>
      </c>
      <c r="T843" s="125"/>
      <c r="U843" s="174"/>
      <c r="V843" s="123">
        <v>1</v>
      </c>
      <c r="W843" s="114">
        <v>3</v>
      </c>
      <c r="X843" s="113">
        <f>COUNTIF($B$6:B843,B843)</f>
        <v>18</v>
      </c>
      <c r="Y843" s="113"/>
      <c r="Z843" s="123"/>
      <c r="AA843" s="1"/>
    </row>
    <row r="844" spans="1:27" x14ac:dyDescent="0.25">
      <c r="A844" s="115" t="s">
        <v>4491</v>
      </c>
      <c r="B844" s="116" t="s">
        <v>5097</v>
      </c>
      <c r="C844" s="117" t="s">
        <v>5128</v>
      </c>
      <c r="D844" s="118" t="s">
        <v>2382</v>
      </c>
      <c r="E844" s="118" t="s">
        <v>1748</v>
      </c>
      <c r="F844" s="118">
        <f t="shared" si="29"/>
        <v>8001</v>
      </c>
      <c r="G844" s="118"/>
      <c r="H844" s="119"/>
      <c r="I844" s="120" t="s">
        <v>997</v>
      </c>
      <c r="J844" s="121" t="s">
        <v>998</v>
      </c>
      <c r="K844" s="121" t="s">
        <v>3421</v>
      </c>
      <c r="L844" s="134" t="s">
        <v>2382</v>
      </c>
      <c r="M844" s="133">
        <v>4</v>
      </c>
      <c r="N844" s="134">
        <v>0</v>
      </c>
      <c r="O844" s="134">
        <v>0</v>
      </c>
      <c r="P844" s="134">
        <v>4</v>
      </c>
      <c r="Q844" s="134">
        <v>0</v>
      </c>
      <c r="R844" s="121" t="s">
        <v>126</v>
      </c>
      <c r="S844" s="121" t="s">
        <v>996</v>
      </c>
      <c r="T844" s="125"/>
      <c r="U844" s="174"/>
      <c r="V844" s="123">
        <v>1</v>
      </c>
      <c r="W844" s="114">
        <v>3</v>
      </c>
      <c r="X844" s="113">
        <f>COUNTIF($B$6:B844,B844)</f>
        <v>19</v>
      </c>
      <c r="Y844" s="113"/>
      <c r="Z844" s="123"/>
      <c r="AA844" s="1"/>
    </row>
    <row r="845" spans="1:27" x14ac:dyDescent="0.25">
      <c r="A845" s="115" t="s">
        <v>4491</v>
      </c>
      <c r="B845" s="116" t="s">
        <v>5097</v>
      </c>
      <c r="C845" s="117" t="s">
        <v>5128</v>
      </c>
      <c r="D845" s="118" t="s">
        <v>2382</v>
      </c>
      <c r="E845" s="118" t="s">
        <v>1748</v>
      </c>
      <c r="F845" s="118">
        <f t="shared" si="29"/>
        <v>8002</v>
      </c>
      <c r="G845" s="118"/>
      <c r="H845" s="119"/>
      <c r="I845" s="120" t="s">
        <v>999</v>
      </c>
      <c r="J845" s="121" t="s">
        <v>1000</v>
      </c>
      <c r="K845" s="121" t="s">
        <v>3422</v>
      </c>
      <c r="L845" s="134" t="s">
        <v>2382</v>
      </c>
      <c r="M845" s="133">
        <v>4</v>
      </c>
      <c r="N845" s="134">
        <v>0</v>
      </c>
      <c r="O845" s="134">
        <v>0</v>
      </c>
      <c r="P845" s="134">
        <v>4</v>
      </c>
      <c r="Q845" s="134">
        <v>0</v>
      </c>
      <c r="R845" s="121" t="s">
        <v>126</v>
      </c>
      <c r="S845" s="121" t="s">
        <v>1001</v>
      </c>
      <c r="T845" s="125"/>
      <c r="U845" s="174"/>
      <c r="V845" s="123">
        <v>1</v>
      </c>
      <c r="W845" s="114">
        <v>3</v>
      </c>
      <c r="X845" s="113">
        <f>COUNTIF($B$6:B845,B845)</f>
        <v>20</v>
      </c>
      <c r="Y845" s="113"/>
      <c r="Z845" s="123"/>
      <c r="AA845" s="1"/>
    </row>
    <row r="846" spans="1:27" x14ac:dyDescent="0.25">
      <c r="A846" s="115" t="s">
        <v>4491</v>
      </c>
      <c r="B846" s="116" t="s">
        <v>5097</v>
      </c>
      <c r="C846" s="117" t="s">
        <v>5128</v>
      </c>
      <c r="D846" s="118" t="s">
        <v>2382</v>
      </c>
      <c r="E846" s="118" t="s">
        <v>1748</v>
      </c>
      <c r="F846" s="118">
        <f t="shared" si="29"/>
        <v>8003</v>
      </c>
      <c r="G846" s="118"/>
      <c r="H846" s="119"/>
      <c r="I846" s="120" t="s">
        <v>1002</v>
      </c>
      <c r="J846" s="121" t="s">
        <v>1003</v>
      </c>
      <c r="K846" s="121" t="s">
        <v>3423</v>
      </c>
      <c r="L846" s="134" t="s">
        <v>2382</v>
      </c>
      <c r="M846" s="133">
        <v>4</v>
      </c>
      <c r="N846" s="134">
        <v>0</v>
      </c>
      <c r="O846" s="134">
        <v>0</v>
      </c>
      <c r="P846" s="134">
        <v>4</v>
      </c>
      <c r="Q846" s="134">
        <v>0</v>
      </c>
      <c r="R846" s="121" t="s">
        <v>126</v>
      </c>
      <c r="S846" s="121" t="s">
        <v>1001</v>
      </c>
      <c r="T846" s="125"/>
      <c r="U846" s="174"/>
      <c r="V846" s="123">
        <v>1</v>
      </c>
      <c r="W846" s="114">
        <v>3</v>
      </c>
      <c r="X846" s="113">
        <f>COUNTIF($B$6:B846,B846)</f>
        <v>21</v>
      </c>
      <c r="Y846" s="113"/>
      <c r="Z846" s="123"/>
      <c r="AA846" s="1"/>
    </row>
    <row r="847" spans="1:27" x14ac:dyDescent="0.25">
      <c r="A847" s="115" t="s">
        <v>4491</v>
      </c>
      <c r="B847" s="116" t="s">
        <v>5097</v>
      </c>
      <c r="C847" s="117" t="s">
        <v>5128</v>
      </c>
      <c r="D847" s="118" t="s">
        <v>2382</v>
      </c>
      <c r="E847" s="118" t="s">
        <v>1748</v>
      </c>
      <c r="F847" s="118">
        <f t="shared" si="29"/>
        <v>8004</v>
      </c>
      <c r="G847" s="118"/>
      <c r="H847" s="119"/>
      <c r="I847" s="120" t="s">
        <v>1004</v>
      </c>
      <c r="J847" s="121" t="s">
        <v>1005</v>
      </c>
      <c r="K847" s="121" t="s">
        <v>3424</v>
      </c>
      <c r="L847" s="134" t="s">
        <v>2382</v>
      </c>
      <c r="M847" s="133">
        <v>4</v>
      </c>
      <c r="N847" s="134">
        <v>0</v>
      </c>
      <c r="O847" s="134">
        <v>0</v>
      </c>
      <c r="P847" s="134">
        <v>4</v>
      </c>
      <c r="Q847" s="134">
        <v>0</v>
      </c>
      <c r="R847" s="121" t="s">
        <v>63</v>
      </c>
      <c r="S847" s="121" t="s">
        <v>1006</v>
      </c>
      <c r="T847" s="125"/>
      <c r="U847" s="174"/>
      <c r="V847" s="123">
        <v>1</v>
      </c>
      <c r="W847" s="114">
        <v>3</v>
      </c>
      <c r="X847" s="113">
        <f>COUNTIF($B$6:B847,B847)</f>
        <v>22</v>
      </c>
      <c r="Y847" s="113"/>
      <c r="Z847" s="123"/>
      <c r="AA847" s="1"/>
    </row>
    <row r="848" spans="1:27" x14ac:dyDescent="0.25">
      <c r="A848" s="115" t="s">
        <v>4491</v>
      </c>
      <c r="B848" s="116" t="s">
        <v>5097</v>
      </c>
      <c r="C848" s="117" t="s">
        <v>5128</v>
      </c>
      <c r="D848" s="118" t="s">
        <v>2382</v>
      </c>
      <c r="E848" s="118" t="s">
        <v>1748</v>
      </c>
      <c r="F848" s="118">
        <f t="shared" si="29"/>
        <v>8005</v>
      </c>
      <c r="G848" s="118"/>
      <c r="H848" s="119"/>
      <c r="I848" s="120" t="s">
        <v>1007</v>
      </c>
      <c r="J848" s="121" t="s">
        <v>1008</v>
      </c>
      <c r="K848" s="121" t="s">
        <v>3425</v>
      </c>
      <c r="L848" s="134" t="s">
        <v>2382</v>
      </c>
      <c r="M848" s="133">
        <v>4</v>
      </c>
      <c r="N848" s="134">
        <v>0</v>
      </c>
      <c r="O848" s="134">
        <v>0</v>
      </c>
      <c r="P848" s="134">
        <v>4</v>
      </c>
      <c r="Q848" s="134">
        <v>0</v>
      </c>
      <c r="R848" s="121" t="s">
        <v>63</v>
      </c>
      <c r="S848" s="121" t="s">
        <v>1006</v>
      </c>
      <c r="T848" s="125"/>
      <c r="U848" s="174"/>
      <c r="V848" s="123">
        <v>1</v>
      </c>
      <c r="W848" s="114">
        <v>3</v>
      </c>
      <c r="X848" s="113">
        <f>COUNTIF($B$6:B848,B848)</f>
        <v>23</v>
      </c>
      <c r="Y848" s="113"/>
      <c r="Z848" s="123"/>
      <c r="AA848" s="1"/>
    </row>
    <row r="849" spans="1:27" x14ac:dyDescent="0.25">
      <c r="A849" s="115" t="s">
        <v>4491</v>
      </c>
      <c r="B849" s="116" t="s">
        <v>5097</v>
      </c>
      <c r="C849" s="117" t="s">
        <v>5128</v>
      </c>
      <c r="D849" s="118" t="s">
        <v>2382</v>
      </c>
      <c r="E849" s="118" t="s">
        <v>1748</v>
      </c>
      <c r="F849" s="118">
        <f t="shared" si="29"/>
        <v>8006</v>
      </c>
      <c r="G849" s="118"/>
      <c r="H849" s="119"/>
      <c r="I849" s="120" t="s">
        <v>1009</v>
      </c>
      <c r="J849" s="121" t="s">
        <v>1010</v>
      </c>
      <c r="K849" s="121" t="s">
        <v>3426</v>
      </c>
      <c r="L849" s="134" t="s">
        <v>2382</v>
      </c>
      <c r="M849" s="133">
        <v>4</v>
      </c>
      <c r="N849" s="134">
        <v>0</v>
      </c>
      <c r="O849" s="134">
        <v>0</v>
      </c>
      <c r="P849" s="134">
        <v>4</v>
      </c>
      <c r="Q849" s="134">
        <v>0</v>
      </c>
      <c r="R849" s="121" t="s">
        <v>126</v>
      </c>
      <c r="S849" s="121" t="s">
        <v>1011</v>
      </c>
      <c r="T849" s="125"/>
      <c r="U849" s="174"/>
      <c r="V849" s="123">
        <v>1</v>
      </c>
      <c r="W849" s="114">
        <v>3</v>
      </c>
      <c r="X849" s="113">
        <f>COUNTIF($B$6:B849,B849)</f>
        <v>24</v>
      </c>
      <c r="Y849" s="113"/>
      <c r="Z849" s="123"/>
      <c r="AA849" s="1"/>
    </row>
    <row r="850" spans="1:27" x14ac:dyDescent="0.25">
      <c r="A850" s="115" t="s">
        <v>4491</v>
      </c>
      <c r="B850" s="116" t="s">
        <v>5097</v>
      </c>
      <c r="C850" s="117" t="s">
        <v>5128</v>
      </c>
      <c r="D850" s="118" t="s">
        <v>2382</v>
      </c>
      <c r="E850" s="118" t="s">
        <v>1748</v>
      </c>
      <c r="F850" s="118">
        <f t="shared" si="29"/>
        <v>8007</v>
      </c>
      <c r="G850" s="118"/>
      <c r="H850" s="119"/>
      <c r="I850" s="120" t="s">
        <v>1012</v>
      </c>
      <c r="J850" s="121" t="s">
        <v>1013</v>
      </c>
      <c r="K850" s="121" t="s">
        <v>3427</v>
      </c>
      <c r="L850" s="134" t="s">
        <v>2382</v>
      </c>
      <c r="M850" s="133">
        <v>4</v>
      </c>
      <c r="N850" s="134">
        <v>0</v>
      </c>
      <c r="O850" s="134">
        <v>0</v>
      </c>
      <c r="P850" s="134">
        <v>4</v>
      </c>
      <c r="Q850" s="134">
        <v>0</v>
      </c>
      <c r="R850" s="121" t="s">
        <v>126</v>
      </c>
      <c r="S850" s="121" t="s">
        <v>1011</v>
      </c>
      <c r="T850" s="125"/>
      <c r="U850" s="174"/>
      <c r="V850" s="123">
        <v>1</v>
      </c>
      <c r="W850" s="114">
        <v>3</v>
      </c>
      <c r="X850" s="113">
        <f>COUNTIF($B$6:B850,B850)</f>
        <v>25</v>
      </c>
      <c r="Y850" s="113"/>
      <c r="Z850" s="123"/>
      <c r="AA850" s="1"/>
    </row>
    <row r="851" spans="1:27" x14ac:dyDescent="0.25">
      <c r="A851" s="115" t="s">
        <v>4491</v>
      </c>
      <c r="B851" s="116" t="s">
        <v>5097</v>
      </c>
      <c r="C851" s="117" t="s">
        <v>5128</v>
      </c>
      <c r="D851" s="118" t="s">
        <v>2382</v>
      </c>
      <c r="E851" s="118" t="s">
        <v>1748</v>
      </c>
      <c r="F851" s="118">
        <v>8008</v>
      </c>
      <c r="G851" s="118"/>
      <c r="H851" s="119"/>
      <c r="I851" s="127" t="s">
        <v>4552</v>
      </c>
      <c r="J851" s="141" t="s">
        <v>4553</v>
      </c>
      <c r="K851" s="141" t="s">
        <v>4554</v>
      </c>
      <c r="L851" s="134" t="s">
        <v>2382</v>
      </c>
      <c r="M851" s="133">
        <v>4</v>
      </c>
      <c r="N851" s="134">
        <v>0</v>
      </c>
      <c r="O851" s="134">
        <v>0</v>
      </c>
      <c r="P851" s="134">
        <v>4</v>
      </c>
      <c r="Q851" s="134">
        <v>0</v>
      </c>
      <c r="R851" s="121" t="s">
        <v>63</v>
      </c>
      <c r="S851" s="181" t="s">
        <v>4555</v>
      </c>
      <c r="T851" s="125">
        <v>28</v>
      </c>
      <c r="U851" s="174"/>
      <c r="V851" s="123">
        <v>1</v>
      </c>
      <c r="W851" s="114">
        <v>3</v>
      </c>
      <c r="X851" s="113">
        <f>COUNTIF($B$6:B851,B851)</f>
        <v>26</v>
      </c>
      <c r="Y851" s="113"/>
      <c r="Z851" s="123"/>
      <c r="AA851" s="1"/>
    </row>
    <row r="852" spans="1:27" x14ac:dyDescent="0.25">
      <c r="A852" s="105" t="s">
        <v>4491</v>
      </c>
      <c r="B852" s="106" t="s">
        <v>5098</v>
      </c>
      <c r="C852" s="107" t="s">
        <v>5128</v>
      </c>
      <c r="D852" s="107" t="s">
        <v>4510</v>
      </c>
      <c r="E852" s="107" t="s">
        <v>4488</v>
      </c>
      <c r="F852" s="107" t="s">
        <v>4488</v>
      </c>
      <c r="G852" s="107" t="s">
        <v>2427</v>
      </c>
      <c r="H852" s="111"/>
      <c r="I852" s="108" t="s">
        <v>5098</v>
      </c>
      <c r="J852" s="106"/>
      <c r="K852" s="106"/>
      <c r="L852" s="109" t="s">
        <v>2</v>
      </c>
      <c r="M852" s="142"/>
      <c r="N852" s="106"/>
      <c r="O852" s="106"/>
      <c r="P852" s="106"/>
      <c r="Q852" s="107"/>
      <c r="R852" s="106"/>
      <c r="S852" s="106"/>
      <c r="T852" s="114"/>
      <c r="U852" s="113" t="s">
        <v>2423</v>
      </c>
      <c r="V852" s="114"/>
      <c r="W852" s="114">
        <v>3</v>
      </c>
      <c r="X852" s="113">
        <f>COUNTIF($B$6:B852,B852)</f>
        <v>1</v>
      </c>
      <c r="Y852" s="113"/>
      <c r="Z852" s="114" t="b">
        <f>I852=B852</f>
        <v>1</v>
      </c>
      <c r="AA852" s="1"/>
    </row>
    <row r="853" spans="1:27" x14ac:dyDescent="0.25">
      <c r="A853" s="115" t="s">
        <v>4491</v>
      </c>
      <c r="B853" s="116" t="s">
        <v>5098</v>
      </c>
      <c r="C853" s="117" t="s">
        <v>5128</v>
      </c>
      <c r="D853" s="118" t="s">
        <v>11</v>
      </c>
      <c r="E853" s="118" t="s">
        <v>1749</v>
      </c>
      <c r="F853" s="118">
        <f t="shared" ref="F853:F867" si="30">VALUE(RIGHT(I853,4))</f>
        <v>5000</v>
      </c>
      <c r="G853" s="125" t="s">
        <v>5562</v>
      </c>
      <c r="H853" s="119"/>
      <c r="I853" s="120" t="s">
        <v>1014</v>
      </c>
      <c r="J853" s="121" t="s">
        <v>11</v>
      </c>
      <c r="K853" s="121" t="s">
        <v>3428</v>
      </c>
      <c r="L853" s="126" t="s">
        <v>2422</v>
      </c>
      <c r="M853" s="133">
        <v>0</v>
      </c>
      <c r="N853" s="134">
        <v>1</v>
      </c>
      <c r="O853" s="134">
        <v>0</v>
      </c>
      <c r="P853" s="134">
        <v>1</v>
      </c>
      <c r="Q853" s="134">
        <v>60</v>
      </c>
      <c r="R853" s="121"/>
      <c r="S853" s="124" t="s">
        <v>2896</v>
      </c>
      <c r="T853" s="125"/>
      <c r="U853" s="174"/>
      <c r="V853" s="123">
        <v>1</v>
      </c>
      <c r="W853" s="114">
        <v>3</v>
      </c>
      <c r="X853" s="113">
        <f>COUNTIF($B$6:B853,B853)</f>
        <v>2</v>
      </c>
      <c r="Y853" s="113"/>
      <c r="Z853" s="123"/>
      <c r="AA853" s="1"/>
    </row>
    <row r="854" spans="1:27" x14ac:dyDescent="0.25">
      <c r="A854" s="115" t="s">
        <v>4491</v>
      </c>
      <c r="B854" s="116" t="s">
        <v>5098</v>
      </c>
      <c r="C854" s="117" t="s">
        <v>5128</v>
      </c>
      <c r="D854" s="118" t="s">
        <v>2415</v>
      </c>
      <c r="E854" s="118" t="s">
        <v>1749</v>
      </c>
      <c r="F854" s="118">
        <f t="shared" si="30"/>
        <v>5001</v>
      </c>
      <c r="G854" s="125" t="s">
        <v>5563</v>
      </c>
      <c r="H854" s="119"/>
      <c r="I854" s="120" t="s">
        <v>1015</v>
      </c>
      <c r="J854" s="121" t="s">
        <v>13</v>
      </c>
      <c r="K854" s="121" t="s">
        <v>2973</v>
      </c>
      <c r="L854" s="126" t="s">
        <v>2422</v>
      </c>
      <c r="M854" s="134">
        <v>0</v>
      </c>
      <c r="N854" s="134">
        <v>2</v>
      </c>
      <c r="O854" s="134">
        <v>0</v>
      </c>
      <c r="P854" s="134">
        <v>2</v>
      </c>
      <c r="Q854" s="134">
        <v>7.5</v>
      </c>
      <c r="R854" s="121"/>
      <c r="S854" s="124" t="s">
        <v>2896</v>
      </c>
      <c r="T854" s="125"/>
      <c r="U854" s="174"/>
      <c r="V854" s="123">
        <v>1</v>
      </c>
      <c r="W854" s="114">
        <v>3</v>
      </c>
      <c r="X854" s="113">
        <f>COUNTIF($B$6:B854,B854)</f>
        <v>3</v>
      </c>
      <c r="Y854" s="113"/>
      <c r="Z854" s="123"/>
      <c r="AA854" s="1"/>
    </row>
    <row r="855" spans="1:27" x14ac:dyDescent="0.25">
      <c r="A855" s="115" t="s">
        <v>4491</v>
      </c>
      <c r="B855" s="116" t="s">
        <v>5098</v>
      </c>
      <c r="C855" s="117" t="s">
        <v>5128</v>
      </c>
      <c r="D855" s="118" t="s">
        <v>2416</v>
      </c>
      <c r="E855" s="118" t="s">
        <v>1749</v>
      </c>
      <c r="F855" s="118">
        <f t="shared" si="30"/>
        <v>5050</v>
      </c>
      <c r="G855" s="118" t="s">
        <v>16</v>
      </c>
      <c r="H855" s="119"/>
      <c r="I855" s="120" t="s">
        <v>1016</v>
      </c>
      <c r="J855" s="143" t="s">
        <v>836</v>
      </c>
      <c r="K855" s="143" t="s">
        <v>3429</v>
      </c>
      <c r="L855" s="126" t="s">
        <v>2420</v>
      </c>
      <c r="M855" s="133">
        <v>3</v>
      </c>
      <c r="N855" s="134">
        <v>0</v>
      </c>
      <c r="O855" s="134">
        <v>3</v>
      </c>
      <c r="P855" s="134">
        <v>3</v>
      </c>
      <c r="Q855" s="134">
        <v>7.5</v>
      </c>
      <c r="R855" s="121"/>
      <c r="S855" s="121"/>
      <c r="T855" s="125"/>
      <c r="U855" s="174"/>
      <c r="V855" s="123">
        <v>1</v>
      </c>
      <c r="W855" s="114">
        <v>3</v>
      </c>
      <c r="X855" s="113">
        <f>COUNTIF($B$6:B855,B855)</f>
        <v>4</v>
      </c>
      <c r="Y855" s="118" t="s">
        <v>228</v>
      </c>
      <c r="Z855" s="123"/>
      <c r="AA855" s="1"/>
    </row>
    <row r="856" spans="1:27" x14ac:dyDescent="0.25">
      <c r="A856" s="115" t="s">
        <v>4491</v>
      </c>
      <c r="B856" s="116" t="s">
        <v>5098</v>
      </c>
      <c r="C856" s="117" t="s">
        <v>5128</v>
      </c>
      <c r="D856" s="118" t="s">
        <v>2416</v>
      </c>
      <c r="E856" s="118" t="s">
        <v>1749</v>
      </c>
      <c r="F856" s="118">
        <f t="shared" si="30"/>
        <v>5051</v>
      </c>
      <c r="G856" s="118" t="s">
        <v>19</v>
      </c>
      <c r="H856" s="119"/>
      <c r="I856" s="120" t="s">
        <v>1017</v>
      </c>
      <c r="J856" s="121" t="s">
        <v>1018</v>
      </c>
      <c r="K856" s="121" t="s">
        <v>3430</v>
      </c>
      <c r="L856" s="126" t="s">
        <v>2420</v>
      </c>
      <c r="M856" s="133">
        <v>3</v>
      </c>
      <c r="N856" s="134">
        <v>0</v>
      </c>
      <c r="O856" s="134">
        <v>3</v>
      </c>
      <c r="P856" s="134">
        <v>3</v>
      </c>
      <c r="Q856" s="134">
        <v>7.5</v>
      </c>
      <c r="R856" s="121"/>
      <c r="S856" s="121"/>
      <c r="T856" s="125"/>
      <c r="U856" s="174"/>
      <c r="V856" s="123">
        <v>1</v>
      </c>
      <c r="W856" s="114">
        <v>3</v>
      </c>
      <c r="X856" s="113">
        <f>COUNTIF($B$6:B856,B856)</f>
        <v>5</v>
      </c>
      <c r="Y856" s="113"/>
      <c r="Z856" s="123"/>
      <c r="AA856" s="1"/>
    </row>
    <row r="857" spans="1:27" x14ac:dyDescent="0.25">
      <c r="A857" s="115" t="s">
        <v>4491</v>
      </c>
      <c r="B857" s="116" t="s">
        <v>5098</v>
      </c>
      <c r="C857" s="117" t="s">
        <v>5128</v>
      </c>
      <c r="D857" s="118" t="s">
        <v>2416</v>
      </c>
      <c r="E857" s="118" t="s">
        <v>1749</v>
      </c>
      <c r="F857" s="118">
        <f t="shared" si="30"/>
        <v>5100</v>
      </c>
      <c r="G857" s="118"/>
      <c r="H857" s="119"/>
      <c r="I857" s="120" t="s">
        <v>1019</v>
      </c>
      <c r="J857" s="121" t="s">
        <v>1020</v>
      </c>
      <c r="K857" s="121" t="s">
        <v>3431</v>
      </c>
      <c r="L857" s="134" t="s">
        <v>2421</v>
      </c>
      <c r="M857" s="133">
        <v>3</v>
      </c>
      <c r="N857" s="134">
        <v>0</v>
      </c>
      <c r="O857" s="134">
        <v>3</v>
      </c>
      <c r="P857" s="134">
        <v>3</v>
      </c>
      <c r="Q857" s="134">
        <v>7.5</v>
      </c>
      <c r="R857" s="121"/>
      <c r="S857" s="121"/>
      <c r="T857" s="125"/>
      <c r="U857" s="174"/>
      <c r="V857" s="123">
        <v>1</v>
      </c>
      <c r="W857" s="114">
        <v>3</v>
      </c>
      <c r="X857" s="113">
        <f>COUNTIF($B$6:B857,B857)</f>
        <v>6</v>
      </c>
      <c r="Y857" s="113"/>
      <c r="Z857" s="123"/>
      <c r="AA857" s="1"/>
    </row>
    <row r="858" spans="1:27" x14ac:dyDescent="0.25">
      <c r="A858" s="115" t="s">
        <v>4491</v>
      </c>
      <c r="B858" s="116" t="s">
        <v>5098</v>
      </c>
      <c r="C858" s="117" t="s">
        <v>5128</v>
      </c>
      <c r="D858" s="118" t="s">
        <v>2416</v>
      </c>
      <c r="E858" s="118" t="s">
        <v>1749</v>
      </c>
      <c r="F858" s="118">
        <f t="shared" si="30"/>
        <v>5101</v>
      </c>
      <c r="G858" s="118"/>
      <c r="H858" s="119"/>
      <c r="I858" s="120" t="s">
        <v>1021</v>
      </c>
      <c r="J858" s="127" t="s">
        <v>1022</v>
      </c>
      <c r="K858" s="127" t="s">
        <v>3432</v>
      </c>
      <c r="L858" s="134" t="s">
        <v>2421</v>
      </c>
      <c r="M858" s="133">
        <v>3</v>
      </c>
      <c r="N858" s="134">
        <v>0</v>
      </c>
      <c r="O858" s="134">
        <v>3</v>
      </c>
      <c r="P858" s="134">
        <v>3</v>
      </c>
      <c r="Q858" s="134">
        <v>7.5</v>
      </c>
      <c r="R858" s="140"/>
      <c r="S858" s="140"/>
      <c r="T858" s="125"/>
      <c r="U858" s="174"/>
      <c r="V858" s="123">
        <v>1</v>
      </c>
      <c r="W858" s="114">
        <v>3</v>
      </c>
      <c r="X858" s="113">
        <f>COUNTIF($B$6:B858,B858)</f>
        <v>7</v>
      </c>
      <c r="Y858" s="113"/>
      <c r="Z858" s="123"/>
      <c r="AA858" s="1"/>
    </row>
    <row r="859" spans="1:27" x14ac:dyDescent="0.25">
      <c r="A859" s="115" t="s">
        <v>4491</v>
      </c>
      <c r="B859" s="116" t="s">
        <v>5098</v>
      </c>
      <c r="C859" s="117" t="s">
        <v>5128</v>
      </c>
      <c r="D859" s="118" t="s">
        <v>2416</v>
      </c>
      <c r="E859" s="118" t="s">
        <v>1749</v>
      </c>
      <c r="F859" s="118">
        <f t="shared" si="30"/>
        <v>5102</v>
      </c>
      <c r="G859" s="118"/>
      <c r="H859" s="119"/>
      <c r="I859" s="120" t="s">
        <v>1023</v>
      </c>
      <c r="J859" s="127" t="s">
        <v>1024</v>
      </c>
      <c r="K859" s="127" t="s">
        <v>3433</v>
      </c>
      <c r="L859" s="134" t="s">
        <v>2421</v>
      </c>
      <c r="M859" s="133">
        <v>3</v>
      </c>
      <c r="N859" s="134">
        <v>0</v>
      </c>
      <c r="O859" s="134">
        <v>3</v>
      </c>
      <c r="P859" s="134">
        <v>3</v>
      </c>
      <c r="Q859" s="134">
        <v>7.5</v>
      </c>
      <c r="R859" s="140"/>
      <c r="S859" s="140"/>
      <c r="T859" s="125"/>
      <c r="U859" s="174"/>
      <c r="V859" s="123">
        <v>1</v>
      </c>
      <c r="W859" s="114">
        <v>3</v>
      </c>
      <c r="X859" s="113">
        <f>COUNTIF($B$6:B859,B859)</f>
        <v>8</v>
      </c>
      <c r="Y859" s="113"/>
      <c r="Z859" s="123"/>
      <c r="AA859" s="1"/>
    </row>
    <row r="860" spans="1:27" x14ac:dyDescent="0.25">
      <c r="A860" s="115" t="s">
        <v>4491</v>
      </c>
      <c r="B860" s="116" t="s">
        <v>5098</v>
      </c>
      <c r="C860" s="117" t="s">
        <v>5128</v>
      </c>
      <c r="D860" s="118" t="s">
        <v>2416</v>
      </c>
      <c r="E860" s="118" t="s">
        <v>1749</v>
      </c>
      <c r="F860" s="118">
        <f t="shared" si="30"/>
        <v>5103</v>
      </c>
      <c r="G860" s="118"/>
      <c r="H860" s="119"/>
      <c r="I860" s="120" t="s">
        <v>1025</v>
      </c>
      <c r="J860" s="127" t="s">
        <v>1026</v>
      </c>
      <c r="K860" s="127" t="s">
        <v>3434</v>
      </c>
      <c r="L860" s="134" t="s">
        <v>2421</v>
      </c>
      <c r="M860" s="133">
        <v>3</v>
      </c>
      <c r="N860" s="134">
        <v>0</v>
      </c>
      <c r="O860" s="134">
        <v>3</v>
      </c>
      <c r="P860" s="134">
        <v>3</v>
      </c>
      <c r="Q860" s="134">
        <v>7.5</v>
      </c>
      <c r="R860" s="140"/>
      <c r="S860" s="140"/>
      <c r="T860" s="125"/>
      <c r="U860" s="174"/>
      <c r="V860" s="123">
        <v>1</v>
      </c>
      <c r="W860" s="114">
        <v>3</v>
      </c>
      <c r="X860" s="113">
        <f>COUNTIF($B$6:B860,B860)</f>
        <v>9</v>
      </c>
      <c r="Y860" s="113"/>
      <c r="Z860" s="123"/>
      <c r="AA860" s="1"/>
    </row>
    <row r="861" spans="1:27" x14ac:dyDescent="0.25">
      <c r="A861" s="115" t="s">
        <v>4491</v>
      </c>
      <c r="B861" s="116" t="s">
        <v>5098</v>
      </c>
      <c r="C861" s="117" t="s">
        <v>5128</v>
      </c>
      <c r="D861" s="118" t="s">
        <v>2416</v>
      </c>
      <c r="E861" s="118" t="s">
        <v>1749</v>
      </c>
      <c r="F861" s="118">
        <f t="shared" si="30"/>
        <v>5104</v>
      </c>
      <c r="G861" s="118"/>
      <c r="H861" s="119"/>
      <c r="I861" s="120" t="s">
        <v>1027</v>
      </c>
      <c r="J861" s="121" t="s">
        <v>1028</v>
      </c>
      <c r="K861" s="121" t="s">
        <v>3435</v>
      </c>
      <c r="L861" s="134" t="s">
        <v>2421</v>
      </c>
      <c r="M861" s="133">
        <v>3</v>
      </c>
      <c r="N861" s="134">
        <v>0</v>
      </c>
      <c r="O861" s="134">
        <v>3</v>
      </c>
      <c r="P861" s="134">
        <v>3</v>
      </c>
      <c r="Q861" s="134">
        <v>7.5</v>
      </c>
      <c r="R861" s="140"/>
      <c r="S861" s="140"/>
      <c r="T861" s="125"/>
      <c r="U861" s="174"/>
      <c r="V861" s="123">
        <v>1</v>
      </c>
      <c r="W861" s="114">
        <v>3</v>
      </c>
      <c r="X861" s="113">
        <f>COUNTIF($B$6:B861,B861)</f>
        <v>10</v>
      </c>
      <c r="Y861" s="113"/>
      <c r="Z861" s="123"/>
      <c r="AA861" s="1"/>
    </row>
    <row r="862" spans="1:27" x14ac:dyDescent="0.25">
      <c r="A862" s="115" t="s">
        <v>4491</v>
      </c>
      <c r="B862" s="116" t="s">
        <v>5098</v>
      </c>
      <c r="C862" s="117" t="s">
        <v>5128</v>
      </c>
      <c r="D862" s="118" t="s">
        <v>2416</v>
      </c>
      <c r="E862" s="118" t="s">
        <v>1749</v>
      </c>
      <c r="F862" s="118">
        <f t="shared" si="30"/>
        <v>5105</v>
      </c>
      <c r="G862" s="118"/>
      <c r="H862" s="119"/>
      <c r="I862" s="120" t="s">
        <v>1029</v>
      </c>
      <c r="J862" s="121" t="s">
        <v>1030</v>
      </c>
      <c r="K862" s="121" t="s">
        <v>3436</v>
      </c>
      <c r="L862" s="134" t="s">
        <v>2421</v>
      </c>
      <c r="M862" s="133">
        <v>3</v>
      </c>
      <c r="N862" s="134">
        <v>0</v>
      </c>
      <c r="O862" s="134">
        <v>3</v>
      </c>
      <c r="P862" s="134">
        <v>3</v>
      </c>
      <c r="Q862" s="134">
        <v>7.5</v>
      </c>
      <c r="R862" s="140"/>
      <c r="S862" s="140"/>
      <c r="T862" s="125"/>
      <c r="U862" s="174"/>
      <c r="V862" s="123">
        <v>1</v>
      </c>
      <c r="W862" s="114">
        <v>3</v>
      </c>
      <c r="X862" s="113">
        <f>COUNTIF($B$6:B862,B862)</f>
        <v>11</v>
      </c>
      <c r="Y862" s="113"/>
      <c r="Z862" s="123"/>
      <c r="AA862" s="1"/>
    </row>
    <row r="863" spans="1:27" x14ac:dyDescent="0.25">
      <c r="A863" s="115" t="s">
        <v>4491</v>
      </c>
      <c r="B863" s="116" t="s">
        <v>5098</v>
      </c>
      <c r="C863" s="117" t="s">
        <v>5128</v>
      </c>
      <c r="D863" s="118" t="s">
        <v>2416</v>
      </c>
      <c r="E863" s="118" t="s">
        <v>1749</v>
      </c>
      <c r="F863" s="118">
        <f t="shared" si="30"/>
        <v>5106</v>
      </c>
      <c r="G863" s="118"/>
      <c r="H863" s="119"/>
      <c r="I863" s="120" t="s">
        <v>1031</v>
      </c>
      <c r="J863" s="121" t="s">
        <v>1032</v>
      </c>
      <c r="K863" s="121" t="s">
        <v>3437</v>
      </c>
      <c r="L863" s="134" t="s">
        <v>2421</v>
      </c>
      <c r="M863" s="133">
        <v>3</v>
      </c>
      <c r="N863" s="134">
        <v>0</v>
      </c>
      <c r="O863" s="134">
        <v>3</v>
      </c>
      <c r="P863" s="134">
        <v>3</v>
      </c>
      <c r="Q863" s="134">
        <v>7.5</v>
      </c>
      <c r="R863" s="121"/>
      <c r="S863" s="121"/>
      <c r="T863" s="125"/>
      <c r="U863" s="174"/>
      <c r="V863" s="123">
        <v>1</v>
      </c>
      <c r="W863" s="114">
        <v>3</v>
      </c>
      <c r="X863" s="113">
        <f>COUNTIF($B$6:B863,B863)</f>
        <v>12</v>
      </c>
      <c r="Y863" s="113"/>
      <c r="Z863" s="123"/>
      <c r="AA863" s="1"/>
    </row>
    <row r="864" spans="1:27" x14ac:dyDescent="0.25">
      <c r="A864" s="115" t="s">
        <v>4491</v>
      </c>
      <c r="B864" s="116" t="s">
        <v>5098</v>
      </c>
      <c r="C864" s="117" t="s">
        <v>5128</v>
      </c>
      <c r="D864" s="118" t="s">
        <v>2416</v>
      </c>
      <c r="E864" s="118" t="s">
        <v>1749</v>
      </c>
      <c r="F864" s="118">
        <f t="shared" si="30"/>
        <v>5107</v>
      </c>
      <c r="G864" s="118"/>
      <c r="H864" s="119"/>
      <c r="I864" s="120" t="s">
        <v>1033</v>
      </c>
      <c r="J864" s="121" t="s">
        <v>1034</v>
      </c>
      <c r="K864" s="121" t="s">
        <v>3438</v>
      </c>
      <c r="L864" s="134" t="s">
        <v>2421</v>
      </c>
      <c r="M864" s="133">
        <v>3</v>
      </c>
      <c r="N864" s="134">
        <v>0</v>
      </c>
      <c r="O864" s="134">
        <v>3</v>
      </c>
      <c r="P864" s="134">
        <v>3</v>
      </c>
      <c r="Q864" s="134">
        <v>7.5</v>
      </c>
      <c r="R864" s="121"/>
      <c r="S864" s="121"/>
      <c r="T864" s="125"/>
      <c r="U864" s="174"/>
      <c r="V864" s="123">
        <v>1</v>
      </c>
      <c r="W864" s="114">
        <v>3</v>
      </c>
      <c r="X864" s="113">
        <f>COUNTIF($B$6:B864,B864)</f>
        <v>13</v>
      </c>
      <c r="Y864" s="113"/>
      <c r="Z864" s="123"/>
      <c r="AA864" s="1"/>
    </row>
    <row r="865" spans="1:27" x14ac:dyDescent="0.25">
      <c r="A865" s="115" t="s">
        <v>4491</v>
      </c>
      <c r="B865" s="116" t="s">
        <v>5098</v>
      </c>
      <c r="C865" s="117" t="s">
        <v>5128</v>
      </c>
      <c r="D865" s="118" t="s">
        <v>2416</v>
      </c>
      <c r="E865" s="118" t="s">
        <v>1749</v>
      </c>
      <c r="F865" s="118">
        <f t="shared" si="30"/>
        <v>5108</v>
      </c>
      <c r="G865" s="118"/>
      <c r="H865" s="119"/>
      <c r="I865" s="120" t="s">
        <v>1035</v>
      </c>
      <c r="J865" s="121" t="s">
        <v>1036</v>
      </c>
      <c r="K865" s="121" t="s">
        <v>3439</v>
      </c>
      <c r="L865" s="134" t="s">
        <v>2421</v>
      </c>
      <c r="M865" s="133">
        <v>3</v>
      </c>
      <c r="N865" s="134">
        <v>0</v>
      </c>
      <c r="O865" s="134">
        <v>3</v>
      </c>
      <c r="P865" s="134">
        <v>3</v>
      </c>
      <c r="Q865" s="134">
        <v>7.5</v>
      </c>
      <c r="R865" s="121"/>
      <c r="S865" s="121"/>
      <c r="T865" s="125"/>
      <c r="U865" s="174"/>
      <c r="V865" s="123">
        <v>1</v>
      </c>
      <c r="W865" s="114">
        <v>3</v>
      </c>
      <c r="X865" s="113">
        <f>COUNTIF($B$6:B865,B865)</f>
        <v>14</v>
      </c>
      <c r="Y865" s="113"/>
      <c r="Z865" s="123"/>
      <c r="AA865" s="1"/>
    </row>
    <row r="866" spans="1:27" x14ac:dyDescent="0.25">
      <c r="A866" s="115" t="s">
        <v>4491</v>
      </c>
      <c r="B866" s="116" t="s">
        <v>5098</v>
      </c>
      <c r="C866" s="117" t="s">
        <v>5128</v>
      </c>
      <c r="D866" s="118" t="s">
        <v>2416</v>
      </c>
      <c r="E866" s="118" t="s">
        <v>1749</v>
      </c>
      <c r="F866" s="118">
        <f t="shared" si="30"/>
        <v>5109</v>
      </c>
      <c r="G866" s="118"/>
      <c r="H866" s="119"/>
      <c r="I866" s="120" t="s">
        <v>1037</v>
      </c>
      <c r="J866" s="121" t="s">
        <v>1038</v>
      </c>
      <c r="K866" s="121" t="s">
        <v>3440</v>
      </c>
      <c r="L866" s="134" t="s">
        <v>2421</v>
      </c>
      <c r="M866" s="133">
        <v>3</v>
      </c>
      <c r="N866" s="134">
        <v>0</v>
      </c>
      <c r="O866" s="134">
        <v>3</v>
      </c>
      <c r="P866" s="134">
        <v>3</v>
      </c>
      <c r="Q866" s="134">
        <v>7.5</v>
      </c>
      <c r="R866" s="121"/>
      <c r="S866" s="121"/>
      <c r="T866" s="125"/>
      <c r="U866" s="174"/>
      <c r="V866" s="123">
        <v>1</v>
      </c>
      <c r="W866" s="114">
        <v>3</v>
      </c>
      <c r="X866" s="113">
        <f>COUNTIF($B$6:B866,B866)</f>
        <v>15</v>
      </c>
      <c r="Y866" s="113"/>
      <c r="Z866" s="123"/>
      <c r="AA866" s="1"/>
    </row>
    <row r="867" spans="1:27" x14ac:dyDescent="0.25">
      <c r="A867" s="115" t="s">
        <v>4491</v>
      </c>
      <c r="B867" s="116" t="s">
        <v>5098</v>
      </c>
      <c r="C867" s="117" t="s">
        <v>5128</v>
      </c>
      <c r="D867" s="118" t="s">
        <v>2416</v>
      </c>
      <c r="E867" s="118" t="s">
        <v>1749</v>
      </c>
      <c r="F867" s="118">
        <f t="shared" si="30"/>
        <v>5110</v>
      </c>
      <c r="G867" s="118"/>
      <c r="H867" s="119"/>
      <c r="I867" s="120" t="s">
        <v>1039</v>
      </c>
      <c r="J867" s="121" t="s">
        <v>1040</v>
      </c>
      <c r="K867" s="121" t="s">
        <v>3441</v>
      </c>
      <c r="L867" s="134" t="s">
        <v>2421</v>
      </c>
      <c r="M867" s="133">
        <v>3</v>
      </c>
      <c r="N867" s="134">
        <v>0</v>
      </c>
      <c r="O867" s="134">
        <v>3</v>
      </c>
      <c r="P867" s="134">
        <v>3</v>
      </c>
      <c r="Q867" s="134">
        <v>7.5</v>
      </c>
      <c r="R867" s="121"/>
      <c r="S867" s="121"/>
      <c r="T867" s="125"/>
      <c r="U867" s="174"/>
      <c r="V867" s="123">
        <v>1</v>
      </c>
      <c r="W867" s="114">
        <v>3</v>
      </c>
      <c r="X867" s="113">
        <f>COUNTIF($B$6:B867,B867)</f>
        <v>16</v>
      </c>
      <c r="Y867" s="113"/>
      <c r="Z867" s="123"/>
      <c r="AA867" s="1"/>
    </row>
    <row r="868" spans="1:27" x14ac:dyDescent="0.25">
      <c r="A868" s="115" t="s">
        <v>4491</v>
      </c>
      <c r="B868" s="116" t="s">
        <v>5098</v>
      </c>
      <c r="C868" s="117" t="s">
        <v>5128</v>
      </c>
      <c r="D868" s="118" t="s">
        <v>2416</v>
      </c>
      <c r="E868" s="118" t="s">
        <v>1749</v>
      </c>
      <c r="F868" s="118">
        <v>5111</v>
      </c>
      <c r="G868" s="118"/>
      <c r="H868" s="119"/>
      <c r="I868" s="120" t="s">
        <v>2487</v>
      </c>
      <c r="J868" s="121" t="s">
        <v>2489</v>
      </c>
      <c r="K868" s="121" t="s">
        <v>3442</v>
      </c>
      <c r="L868" s="134" t="s">
        <v>2421</v>
      </c>
      <c r="M868" s="133">
        <v>3</v>
      </c>
      <c r="N868" s="134">
        <v>0</v>
      </c>
      <c r="O868" s="134">
        <v>3</v>
      </c>
      <c r="P868" s="134">
        <v>3</v>
      </c>
      <c r="Q868" s="134">
        <v>7.5</v>
      </c>
      <c r="R868" s="121"/>
      <c r="S868" s="121"/>
      <c r="T868" s="125"/>
      <c r="U868" s="174"/>
      <c r="V868" s="123">
        <v>1</v>
      </c>
      <c r="W868" s="114">
        <v>3</v>
      </c>
      <c r="X868" s="113">
        <f>COUNTIF($B$6:B868,B868)</f>
        <v>17</v>
      </c>
      <c r="Y868" s="113"/>
      <c r="Z868" s="123"/>
      <c r="AA868" s="1"/>
    </row>
    <row r="869" spans="1:27" x14ac:dyDescent="0.25">
      <c r="A869" s="115" t="s">
        <v>4491</v>
      </c>
      <c r="B869" s="116" t="s">
        <v>5098</v>
      </c>
      <c r="C869" s="117" t="s">
        <v>5128</v>
      </c>
      <c r="D869" s="118" t="s">
        <v>2416</v>
      </c>
      <c r="E869" s="118" t="s">
        <v>1749</v>
      </c>
      <c r="F869" s="118">
        <v>5112</v>
      </c>
      <c r="G869" s="118"/>
      <c r="H869" s="119"/>
      <c r="I869" s="120" t="s">
        <v>2488</v>
      </c>
      <c r="J869" s="121" t="s">
        <v>2490</v>
      </c>
      <c r="K869" s="121" t="s">
        <v>3443</v>
      </c>
      <c r="L869" s="134" t="s">
        <v>2421</v>
      </c>
      <c r="M869" s="133">
        <v>3</v>
      </c>
      <c r="N869" s="134">
        <v>0</v>
      </c>
      <c r="O869" s="134">
        <v>3</v>
      </c>
      <c r="P869" s="134">
        <v>3</v>
      </c>
      <c r="Q869" s="134">
        <v>7.5</v>
      </c>
      <c r="R869" s="121"/>
      <c r="S869" s="121"/>
      <c r="T869" s="125"/>
      <c r="U869" s="174"/>
      <c r="V869" s="123">
        <v>1</v>
      </c>
      <c r="W869" s="114">
        <v>3</v>
      </c>
      <c r="X869" s="113">
        <f>COUNTIF($B$6:B869,B869)</f>
        <v>18</v>
      </c>
      <c r="Y869" s="113"/>
      <c r="Z869" s="123"/>
      <c r="AA869" s="1"/>
    </row>
    <row r="870" spans="1:27" x14ac:dyDescent="0.25">
      <c r="A870" s="115" t="s">
        <v>4491</v>
      </c>
      <c r="B870" s="116" t="s">
        <v>5098</v>
      </c>
      <c r="C870" s="117" t="s">
        <v>5128</v>
      </c>
      <c r="D870" s="118" t="s">
        <v>2416</v>
      </c>
      <c r="E870" s="118" t="s">
        <v>1749</v>
      </c>
      <c r="F870" s="118">
        <v>5113</v>
      </c>
      <c r="G870" s="118"/>
      <c r="H870" s="119"/>
      <c r="I870" s="120" t="s">
        <v>2738</v>
      </c>
      <c r="J870" s="182" t="s">
        <v>2739</v>
      </c>
      <c r="K870" s="182" t="s">
        <v>3444</v>
      </c>
      <c r="L870" s="134" t="s">
        <v>2421</v>
      </c>
      <c r="M870" s="133">
        <v>3</v>
      </c>
      <c r="N870" s="134">
        <v>0</v>
      </c>
      <c r="O870" s="134">
        <v>3</v>
      </c>
      <c r="P870" s="134">
        <v>3</v>
      </c>
      <c r="Q870" s="134">
        <v>7.5</v>
      </c>
      <c r="R870" s="121"/>
      <c r="S870" s="121"/>
      <c r="T870" s="125"/>
      <c r="U870" s="174"/>
      <c r="V870" s="123">
        <v>1</v>
      </c>
      <c r="W870" s="114">
        <v>3</v>
      </c>
      <c r="X870" s="113">
        <f>COUNTIF($B$6:B870,B870)</f>
        <v>19</v>
      </c>
      <c r="Y870" s="113"/>
      <c r="Z870" s="123"/>
      <c r="AA870" s="1"/>
    </row>
    <row r="871" spans="1:27" x14ac:dyDescent="0.25">
      <c r="A871" s="115" t="s">
        <v>4491</v>
      </c>
      <c r="B871" s="116" t="s">
        <v>5098</v>
      </c>
      <c r="C871" s="117" t="s">
        <v>5128</v>
      </c>
      <c r="D871" s="118" t="s">
        <v>2416</v>
      </c>
      <c r="E871" s="118" t="s">
        <v>1749</v>
      </c>
      <c r="F871" s="118">
        <v>5114</v>
      </c>
      <c r="G871" s="118"/>
      <c r="H871" s="119"/>
      <c r="I871" s="120" t="s">
        <v>2878</v>
      </c>
      <c r="J871" s="172" t="s">
        <v>2879</v>
      </c>
      <c r="K871" s="298" t="s">
        <v>4125</v>
      </c>
      <c r="L871" s="134" t="s">
        <v>2421</v>
      </c>
      <c r="M871" s="133">
        <v>3</v>
      </c>
      <c r="N871" s="134">
        <v>0</v>
      </c>
      <c r="O871" s="134">
        <v>3</v>
      </c>
      <c r="P871" s="134">
        <v>3</v>
      </c>
      <c r="Q871" s="134">
        <v>7.5</v>
      </c>
      <c r="R871" s="121"/>
      <c r="S871" s="121"/>
      <c r="T871" s="125"/>
      <c r="U871" s="174"/>
      <c r="V871" s="123">
        <v>1</v>
      </c>
      <c r="W871" s="114">
        <v>3</v>
      </c>
      <c r="X871" s="113">
        <f>COUNTIF($B$6:B871,B871)</f>
        <v>20</v>
      </c>
      <c r="Y871" s="113"/>
      <c r="Z871" s="123"/>
      <c r="AA871" s="1"/>
    </row>
    <row r="872" spans="1:27" x14ac:dyDescent="0.25">
      <c r="A872" s="115" t="s">
        <v>4491</v>
      </c>
      <c r="B872" s="116" t="s">
        <v>5098</v>
      </c>
      <c r="C872" s="117" t="s">
        <v>5128</v>
      </c>
      <c r="D872" s="118" t="s">
        <v>2416</v>
      </c>
      <c r="E872" s="118" t="s">
        <v>1749</v>
      </c>
      <c r="F872" s="118">
        <v>5115</v>
      </c>
      <c r="G872" s="118"/>
      <c r="H872" s="119"/>
      <c r="I872" s="120" t="s">
        <v>4897</v>
      </c>
      <c r="J872" s="154" t="s">
        <v>4898</v>
      </c>
      <c r="K872" s="154" t="s">
        <v>4899</v>
      </c>
      <c r="L872" s="134" t="s">
        <v>2421</v>
      </c>
      <c r="M872" s="133">
        <v>3</v>
      </c>
      <c r="N872" s="134">
        <v>0</v>
      </c>
      <c r="O872" s="134">
        <v>3</v>
      </c>
      <c r="P872" s="134">
        <v>3</v>
      </c>
      <c r="Q872" s="134">
        <v>7.5</v>
      </c>
      <c r="R872" s="121"/>
      <c r="S872" s="121"/>
      <c r="T872" s="125">
        <v>31</v>
      </c>
      <c r="U872" s="174"/>
      <c r="V872" s="123">
        <v>1</v>
      </c>
      <c r="W872" s="114">
        <v>3</v>
      </c>
      <c r="X872" s="113">
        <f>COUNTIF($B$6:B872,B872)</f>
        <v>21</v>
      </c>
      <c r="Y872" s="113"/>
      <c r="Z872" s="123"/>
      <c r="AA872" s="1"/>
    </row>
    <row r="873" spans="1:27" x14ac:dyDescent="0.25">
      <c r="A873" s="115" t="s">
        <v>4491</v>
      </c>
      <c r="B873" s="116" t="s">
        <v>5098</v>
      </c>
      <c r="C873" s="117" t="s">
        <v>5128</v>
      </c>
      <c r="D873" s="118" t="s">
        <v>2382</v>
      </c>
      <c r="E873" s="118" t="s">
        <v>1749</v>
      </c>
      <c r="F873" s="118">
        <f t="shared" ref="F873:F891" si="31">VALUE(RIGHT(I873,4))</f>
        <v>8000</v>
      </c>
      <c r="G873" s="118"/>
      <c r="H873" s="119"/>
      <c r="I873" s="120" t="s">
        <v>1041</v>
      </c>
      <c r="J873" s="121" t="s">
        <v>1042</v>
      </c>
      <c r="K873" s="121" t="s">
        <v>3445</v>
      </c>
      <c r="L873" s="134" t="s">
        <v>2382</v>
      </c>
      <c r="M873" s="133">
        <v>4</v>
      </c>
      <c r="N873" s="134">
        <v>0</v>
      </c>
      <c r="O873" s="134">
        <v>0</v>
      </c>
      <c r="P873" s="134">
        <v>4</v>
      </c>
      <c r="Q873" s="134">
        <v>0</v>
      </c>
      <c r="R873" s="121" t="s">
        <v>126</v>
      </c>
      <c r="S873" s="121" t="s">
        <v>1043</v>
      </c>
      <c r="T873" s="125"/>
      <c r="U873" s="174"/>
      <c r="V873" s="123">
        <v>1</v>
      </c>
      <c r="W873" s="114">
        <v>3</v>
      </c>
      <c r="X873" s="113">
        <f>COUNTIF($B$6:B873,B873)</f>
        <v>22</v>
      </c>
      <c r="Y873" s="113"/>
      <c r="Z873" s="123"/>
      <c r="AA873" s="1"/>
    </row>
    <row r="874" spans="1:27" x14ac:dyDescent="0.25">
      <c r="A874" s="115" t="s">
        <v>4491</v>
      </c>
      <c r="B874" s="116" t="s">
        <v>5098</v>
      </c>
      <c r="C874" s="117" t="s">
        <v>5128</v>
      </c>
      <c r="D874" s="118" t="s">
        <v>2382</v>
      </c>
      <c r="E874" s="118" t="s">
        <v>1749</v>
      </c>
      <c r="F874" s="118">
        <f t="shared" si="31"/>
        <v>8001</v>
      </c>
      <c r="G874" s="118"/>
      <c r="H874" s="119"/>
      <c r="I874" s="120" t="s">
        <v>1044</v>
      </c>
      <c r="J874" s="121" t="s">
        <v>1045</v>
      </c>
      <c r="K874" s="121" t="s">
        <v>3446</v>
      </c>
      <c r="L874" s="134" t="s">
        <v>2382</v>
      </c>
      <c r="M874" s="133">
        <v>4</v>
      </c>
      <c r="N874" s="134">
        <v>0</v>
      </c>
      <c r="O874" s="134">
        <v>0</v>
      </c>
      <c r="P874" s="134">
        <v>4</v>
      </c>
      <c r="Q874" s="134">
        <v>0</v>
      </c>
      <c r="R874" s="121" t="s">
        <v>126</v>
      </c>
      <c r="S874" s="121" t="s">
        <v>1043</v>
      </c>
      <c r="T874" s="125"/>
      <c r="U874" s="174"/>
      <c r="V874" s="123">
        <v>1</v>
      </c>
      <c r="W874" s="114">
        <v>3</v>
      </c>
      <c r="X874" s="113">
        <f>COUNTIF($B$6:B874,B874)</f>
        <v>23</v>
      </c>
      <c r="Y874" s="113"/>
      <c r="Z874" s="123"/>
      <c r="AA874" s="1"/>
    </row>
    <row r="875" spans="1:27" x14ac:dyDescent="0.25">
      <c r="A875" s="115" t="s">
        <v>4491</v>
      </c>
      <c r="B875" s="116" t="s">
        <v>5098</v>
      </c>
      <c r="C875" s="117" t="s">
        <v>5128</v>
      </c>
      <c r="D875" s="118" t="s">
        <v>2382</v>
      </c>
      <c r="E875" s="118" t="s">
        <v>1749</v>
      </c>
      <c r="F875" s="118">
        <f t="shared" si="31"/>
        <v>8002</v>
      </c>
      <c r="G875" s="118"/>
      <c r="H875" s="119"/>
      <c r="I875" s="120" t="s">
        <v>1046</v>
      </c>
      <c r="J875" s="121" t="s">
        <v>1047</v>
      </c>
      <c r="K875" s="121" t="s">
        <v>3447</v>
      </c>
      <c r="L875" s="134" t="s">
        <v>2382</v>
      </c>
      <c r="M875" s="133">
        <v>4</v>
      </c>
      <c r="N875" s="134">
        <v>0</v>
      </c>
      <c r="O875" s="134">
        <v>0</v>
      </c>
      <c r="P875" s="134">
        <v>4</v>
      </c>
      <c r="Q875" s="134">
        <v>0</v>
      </c>
      <c r="R875" s="121" t="s">
        <v>126</v>
      </c>
      <c r="S875" s="121" t="s">
        <v>1048</v>
      </c>
      <c r="T875" s="125"/>
      <c r="U875" s="174"/>
      <c r="V875" s="123">
        <v>1</v>
      </c>
      <c r="W875" s="114">
        <v>3</v>
      </c>
      <c r="X875" s="113">
        <f>COUNTIF($B$6:B875,B875)</f>
        <v>24</v>
      </c>
      <c r="Y875" s="113"/>
      <c r="Z875" s="123"/>
      <c r="AA875" s="1"/>
    </row>
    <row r="876" spans="1:27" x14ac:dyDescent="0.25">
      <c r="A876" s="115" t="s">
        <v>4491</v>
      </c>
      <c r="B876" s="116" t="s">
        <v>5098</v>
      </c>
      <c r="C876" s="117" t="s">
        <v>5128</v>
      </c>
      <c r="D876" s="118" t="s">
        <v>2382</v>
      </c>
      <c r="E876" s="118" t="s">
        <v>1749</v>
      </c>
      <c r="F876" s="118">
        <f t="shared" si="31"/>
        <v>8003</v>
      </c>
      <c r="G876" s="118"/>
      <c r="H876" s="119"/>
      <c r="I876" s="120" t="s">
        <v>1049</v>
      </c>
      <c r="J876" s="121" t="s">
        <v>1050</v>
      </c>
      <c r="K876" s="121" t="s">
        <v>3448</v>
      </c>
      <c r="L876" s="134" t="s">
        <v>2382</v>
      </c>
      <c r="M876" s="133">
        <v>4</v>
      </c>
      <c r="N876" s="134">
        <v>0</v>
      </c>
      <c r="O876" s="134">
        <v>0</v>
      </c>
      <c r="P876" s="134">
        <v>4</v>
      </c>
      <c r="Q876" s="134">
        <v>0</v>
      </c>
      <c r="R876" s="121" t="s">
        <v>126</v>
      </c>
      <c r="S876" s="121" t="s">
        <v>1048</v>
      </c>
      <c r="T876" s="125"/>
      <c r="U876" s="174"/>
      <c r="V876" s="123">
        <v>1</v>
      </c>
      <c r="W876" s="114">
        <v>3</v>
      </c>
      <c r="X876" s="113">
        <f>COUNTIF($B$6:B876,B876)</f>
        <v>25</v>
      </c>
      <c r="Y876" s="113"/>
      <c r="Z876" s="123"/>
      <c r="AA876" s="1"/>
    </row>
    <row r="877" spans="1:27" x14ac:dyDescent="0.25">
      <c r="A877" s="115" t="s">
        <v>4491</v>
      </c>
      <c r="B877" s="116" t="s">
        <v>5098</v>
      </c>
      <c r="C877" s="117" t="s">
        <v>5128</v>
      </c>
      <c r="D877" s="118" t="s">
        <v>2382</v>
      </c>
      <c r="E877" s="118" t="s">
        <v>1749</v>
      </c>
      <c r="F877" s="118">
        <f t="shared" si="31"/>
        <v>8004</v>
      </c>
      <c r="G877" s="118"/>
      <c r="H877" s="119"/>
      <c r="I877" s="120" t="s">
        <v>1051</v>
      </c>
      <c r="J877" s="121" t="s">
        <v>1052</v>
      </c>
      <c r="K877" s="121" t="s">
        <v>3448</v>
      </c>
      <c r="L877" s="134" t="s">
        <v>2382</v>
      </c>
      <c r="M877" s="133">
        <v>4</v>
      </c>
      <c r="N877" s="134">
        <v>0</v>
      </c>
      <c r="O877" s="134">
        <v>0</v>
      </c>
      <c r="P877" s="134">
        <v>4</v>
      </c>
      <c r="Q877" s="134">
        <v>0</v>
      </c>
      <c r="R877" s="121" t="s">
        <v>63</v>
      </c>
      <c r="S877" s="121" t="s">
        <v>1053</v>
      </c>
      <c r="T877" s="125"/>
      <c r="U877" s="174"/>
      <c r="V877" s="123">
        <v>1</v>
      </c>
      <c r="W877" s="114">
        <v>3</v>
      </c>
      <c r="X877" s="113">
        <f>COUNTIF($B$6:B877,B877)</f>
        <v>26</v>
      </c>
      <c r="Y877" s="113"/>
      <c r="Z877" s="123"/>
      <c r="AA877" s="1"/>
    </row>
    <row r="878" spans="1:27" x14ac:dyDescent="0.25">
      <c r="A878" s="115" t="s">
        <v>4491</v>
      </c>
      <c r="B878" s="116" t="s">
        <v>5098</v>
      </c>
      <c r="C878" s="117" t="s">
        <v>5128</v>
      </c>
      <c r="D878" s="118" t="s">
        <v>2382</v>
      </c>
      <c r="E878" s="118" t="s">
        <v>1749</v>
      </c>
      <c r="F878" s="118">
        <f t="shared" si="31"/>
        <v>8005</v>
      </c>
      <c r="G878" s="118"/>
      <c r="H878" s="119"/>
      <c r="I878" s="120" t="s">
        <v>1054</v>
      </c>
      <c r="J878" s="121" t="s">
        <v>1055</v>
      </c>
      <c r="K878" s="121" t="s">
        <v>3449</v>
      </c>
      <c r="L878" s="134" t="s">
        <v>2382</v>
      </c>
      <c r="M878" s="133">
        <v>4</v>
      </c>
      <c r="N878" s="134">
        <v>0</v>
      </c>
      <c r="O878" s="134">
        <v>0</v>
      </c>
      <c r="P878" s="134">
        <v>4</v>
      </c>
      <c r="Q878" s="134">
        <v>0</v>
      </c>
      <c r="R878" s="121" t="s">
        <v>63</v>
      </c>
      <c r="S878" s="121" t="s">
        <v>1053</v>
      </c>
      <c r="T878" s="125"/>
      <c r="U878" s="174"/>
      <c r="V878" s="123">
        <v>1</v>
      </c>
      <c r="W878" s="114">
        <v>3</v>
      </c>
      <c r="X878" s="113">
        <f>COUNTIF($B$6:B878,B878)</f>
        <v>27</v>
      </c>
      <c r="Y878" s="113"/>
      <c r="Z878" s="123"/>
      <c r="AA878" s="1"/>
    </row>
    <row r="879" spans="1:27" x14ac:dyDescent="0.25">
      <c r="A879" s="115" t="s">
        <v>4491</v>
      </c>
      <c r="B879" s="116" t="s">
        <v>5098</v>
      </c>
      <c r="C879" s="117" t="s">
        <v>5128</v>
      </c>
      <c r="D879" s="118" t="s">
        <v>2382</v>
      </c>
      <c r="E879" s="118" t="s">
        <v>1749</v>
      </c>
      <c r="F879" s="118">
        <f t="shared" si="31"/>
        <v>8006</v>
      </c>
      <c r="G879" s="118"/>
      <c r="H879" s="119"/>
      <c r="I879" s="120" t="s">
        <v>1056</v>
      </c>
      <c r="J879" s="121" t="s">
        <v>1057</v>
      </c>
      <c r="K879" s="121" t="s">
        <v>3450</v>
      </c>
      <c r="L879" s="134" t="s">
        <v>2382</v>
      </c>
      <c r="M879" s="133">
        <v>4</v>
      </c>
      <c r="N879" s="134">
        <v>0</v>
      </c>
      <c r="O879" s="134">
        <v>0</v>
      </c>
      <c r="P879" s="134">
        <v>4</v>
      </c>
      <c r="Q879" s="134">
        <v>0</v>
      </c>
      <c r="R879" s="121" t="s">
        <v>126</v>
      </c>
      <c r="S879" s="121" t="s">
        <v>1058</v>
      </c>
      <c r="T879" s="125"/>
      <c r="U879" s="174"/>
      <c r="V879" s="123">
        <v>1</v>
      </c>
      <c r="W879" s="114">
        <v>3</v>
      </c>
      <c r="X879" s="113">
        <f>COUNTIF($B$6:B879,B879)</f>
        <v>28</v>
      </c>
      <c r="Y879" s="113"/>
      <c r="Z879" s="123"/>
      <c r="AA879" s="1"/>
    </row>
    <row r="880" spans="1:27" x14ac:dyDescent="0.25">
      <c r="A880" s="115" t="s">
        <v>4491</v>
      </c>
      <c r="B880" s="116" t="s">
        <v>5098</v>
      </c>
      <c r="C880" s="117" t="s">
        <v>5128</v>
      </c>
      <c r="D880" s="118" t="s">
        <v>2382</v>
      </c>
      <c r="E880" s="118" t="s">
        <v>1749</v>
      </c>
      <c r="F880" s="118">
        <f t="shared" si="31"/>
        <v>8007</v>
      </c>
      <c r="G880" s="118"/>
      <c r="H880" s="119"/>
      <c r="I880" s="120" t="s">
        <v>1059</v>
      </c>
      <c r="J880" s="121" t="s">
        <v>1060</v>
      </c>
      <c r="K880" s="121" t="s">
        <v>3451</v>
      </c>
      <c r="L880" s="134" t="s">
        <v>2382</v>
      </c>
      <c r="M880" s="133">
        <v>4</v>
      </c>
      <c r="N880" s="134">
        <v>0</v>
      </c>
      <c r="O880" s="134">
        <v>0</v>
      </c>
      <c r="P880" s="134">
        <v>4</v>
      </c>
      <c r="Q880" s="134">
        <v>0</v>
      </c>
      <c r="R880" s="121" t="s">
        <v>126</v>
      </c>
      <c r="S880" s="121" t="s">
        <v>1058</v>
      </c>
      <c r="T880" s="125"/>
      <c r="U880" s="174"/>
      <c r="V880" s="123">
        <v>1</v>
      </c>
      <c r="W880" s="114">
        <v>3</v>
      </c>
      <c r="X880" s="113">
        <f>COUNTIF($B$6:B880,B880)</f>
        <v>29</v>
      </c>
      <c r="Y880" s="113"/>
      <c r="Z880" s="123"/>
      <c r="AA880" s="1"/>
    </row>
    <row r="881" spans="1:27" x14ac:dyDescent="0.25">
      <c r="A881" s="115" t="s">
        <v>4491</v>
      </c>
      <c r="B881" s="116" t="s">
        <v>5098</v>
      </c>
      <c r="C881" s="117" t="s">
        <v>5128</v>
      </c>
      <c r="D881" s="118" t="s">
        <v>2382</v>
      </c>
      <c r="E881" s="118" t="s">
        <v>1749</v>
      </c>
      <c r="F881" s="118">
        <f t="shared" si="31"/>
        <v>8008</v>
      </c>
      <c r="G881" s="118"/>
      <c r="H881" s="119"/>
      <c r="I881" s="120" t="s">
        <v>1061</v>
      </c>
      <c r="J881" s="121" t="s">
        <v>1062</v>
      </c>
      <c r="K881" s="121" t="s">
        <v>3452</v>
      </c>
      <c r="L881" s="134" t="s">
        <v>2382</v>
      </c>
      <c r="M881" s="133">
        <v>4</v>
      </c>
      <c r="N881" s="134">
        <v>0</v>
      </c>
      <c r="O881" s="134">
        <v>0</v>
      </c>
      <c r="P881" s="134">
        <v>4</v>
      </c>
      <c r="Q881" s="134">
        <v>0</v>
      </c>
      <c r="R881" s="121" t="s">
        <v>126</v>
      </c>
      <c r="S881" s="121" t="s">
        <v>1063</v>
      </c>
      <c r="T881" s="125"/>
      <c r="U881" s="174"/>
      <c r="V881" s="123">
        <v>1</v>
      </c>
      <c r="W881" s="114">
        <v>3</v>
      </c>
      <c r="X881" s="113">
        <f>COUNTIF($B$6:B881,B881)</f>
        <v>30</v>
      </c>
      <c r="Y881" s="113"/>
      <c r="Z881" s="123"/>
      <c r="AA881" s="1"/>
    </row>
    <row r="882" spans="1:27" x14ac:dyDescent="0.25">
      <c r="A882" s="115" t="s">
        <v>4491</v>
      </c>
      <c r="B882" s="116" t="s">
        <v>5098</v>
      </c>
      <c r="C882" s="117" t="s">
        <v>5128</v>
      </c>
      <c r="D882" s="118" t="s">
        <v>2382</v>
      </c>
      <c r="E882" s="118" t="s">
        <v>1749</v>
      </c>
      <c r="F882" s="118">
        <f t="shared" si="31"/>
        <v>8009</v>
      </c>
      <c r="G882" s="118"/>
      <c r="H882" s="119"/>
      <c r="I882" s="120" t="s">
        <v>1064</v>
      </c>
      <c r="J882" s="121" t="s">
        <v>1065</v>
      </c>
      <c r="K882" s="121" t="s">
        <v>3453</v>
      </c>
      <c r="L882" s="134" t="s">
        <v>2382</v>
      </c>
      <c r="M882" s="133">
        <v>4</v>
      </c>
      <c r="N882" s="134">
        <v>0</v>
      </c>
      <c r="O882" s="134">
        <v>0</v>
      </c>
      <c r="P882" s="134">
        <v>4</v>
      </c>
      <c r="Q882" s="134">
        <v>0</v>
      </c>
      <c r="R882" s="121" t="s">
        <v>126</v>
      </c>
      <c r="S882" s="121" t="s">
        <v>1063</v>
      </c>
      <c r="T882" s="125"/>
      <c r="U882" s="174"/>
      <c r="V882" s="123">
        <v>1</v>
      </c>
      <c r="W882" s="114">
        <v>3</v>
      </c>
      <c r="X882" s="113">
        <f>COUNTIF($B$6:B882,B882)</f>
        <v>31</v>
      </c>
      <c r="Y882" s="113"/>
      <c r="Z882" s="123"/>
      <c r="AA882" s="1"/>
    </row>
    <row r="883" spans="1:27" x14ac:dyDescent="0.25">
      <c r="A883" s="115" t="s">
        <v>4491</v>
      </c>
      <c r="B883" s="116" t="s">
        <v>5098</v>
      </c>
      <c r="C883" s="117" t="s">
        <v>5128</v>
      </c>
      <c r="D883" s="118" t="s">
        <v>2382</v>
      </c>
      <c r="E883" s="118" t="s">
        <v>1749</v>
      </c>
      <c r="F883" s="118">
        <f t="shared" si="31"/>
        <v>8010</v>
      </c>
      <c r="G883" s="118"/>
      <c r="H883" s="119"/>
      <c r="I883" s="120" t="s">
        <v>1066</v>
      </c>
      <c r="J883" s="121" t="s">
        <v>1067</v>
      </c>
      <c r="K883" s="121" t="s">
        <v>3454</v>
      </c>
      <c r="L883" s="134" t="s">
        <v>2382</v>
      </c>
      <c r="M883" s="133">
        <v>4</v>
      </c>
      <c r="N883" s="134">
        <v>0</v>
      </c>
      <c r="O883" s="134">
        <v>0</v>
      </c>
      <c r="P883" s="134">
        <v>4</v>
      </c>
      <c r="Q883" s="134">
        <v>0</v>
      </c>
      <c r="R883" s="121" t="s">
        <v>63</v>
      </c>
      <c r="S883" s="121" t="s">
        <v>1068</v>
      </c>
      <c r="T883" s="125"/>
      <c r="U883" s="174"/>
      <c r="V883" s="123">
        <v>1</v>
      </c>
      <c r="W883" s="114">
        <v>3</v>
      </c>
      <c r="X883" s="113">
        <f>COUNTIF($B$6:B883,B883)</f>
        <v>32</v>
      </c>
      <c r="Y883" s="113"/>
      <c r="Z883" s="123"/>
      <c r="AA883" s="1"/>
    </row>
    <row r="884" spans="1:27" x14ac:dyDescent="0.25">
      <c r="A884" s="115" t="s">
        <v>4491</v>
      </c>
      <c r="B884" s="116" t="s">
        <v>5098</v>
      </c>
      <c r="C884" s="117" t="s">
        <v>5128</v>
      </c>
      <c r="D884" s="118" t="s">
        <v>2382</v>
      </c>
      <c r="E884" s="118" t="s">
        <v>1749</v>
      </c>
      <c r="F884" s="118">
        <f t="shared" si="31"/>
        <v>8011</v>
      </c>
      <c r="G884" s="118"/>
      <c r="H884" s="119"/>
      <c r="I884" s="120" t="s">
        <v>1069</v>
      </c>
      <c r="J884" s="121" t="s">
        <v>1070</v>
      </c>
      <c r="K884" s="121" t="s">
        <v>3455</v>
      </c>
      <c r="L884" s="134" t="s">
        <v>2382</v>
      </c>
      <c r="M884" s="133">
        <v>4</v>
      </c>
      <c r="N884" s="134">
        <v>0</v>
      </c>
      <c r="O884" s="134">
        <v>0</v>
      </c>
      <c r="P884" s="134">
        <v>4</v>
      </c>
      <c r="Q884" s="134">
        <v>0</v>
      </c>
      <c r="R884" s="121" t="s">
        <v>63</v>
      </c>
      <c r="S884" s="121" t="s">
        <v>1068</v>
      </c>
      <c r="T884" s="125"/>
      <c r="U884" s="174"/>
      <c r="V884" s="123">
        <v>1</v>
      </c>
      <c r="W884" s="114">
        <v>3</v>
      </c>
      <c r="X884" s="113">
        <f>COUNTIF($B$6:B884,B884)</f>
        <v>33</v>
      </c>
      <c r="Y884" s="113"/>
      <c r="Z884" s="123"/>
      <c r="AA884" s="1"/>
    </row>
    <row r="885" spans="1:27" x14ac:dyDescent="0.25">
      <c r="A885" s="115" t="s">
        <v>4491</v>
      </c>
      <c r="B885" s="116" t="s">
        <v>5098</v>
      </c>
      <c r="C885" s="117" t="s">
        <v>5128</v>
      </c>
      <c r="D885" s="118" t="s">
        <v>2382</v>
      </c>
      <c r="E885" s="118" t="s">
        <v>1749</v>
      </c>
      <c r="F885" s="118">
        <f t="shared" si="31"/>
        <v>8012</v>
      </c>
      <c r="G885" s="118"/>
      <c r="H885" s="119"/>
      <c r="I885" s="120" t="s">
        <v>1071</v>
      </c>
      <c r="J885" s="121" t="s">
        <v>1072</v>
      </c>
      <c r="K885" s="121" t="s">
        <v>3456</v>
      </c>
      <c r="L885" s="134" t="s">
        <v>2382</v>
      </c>
      <c r="M885" s="133">
        <v>4</v>
      </c>
      <c r="N885" s="134">
        <v>0</v>
      </c>
      <c r="O885" s="134">
        <v>0</v>
      </c>
      <c r="P885" s="134">
        <v>4</v>
      </c>
      <c r="Q885" s="134">
        <v>0</v>
      </c>
      <c r="R885" s="121" t="s">
        <v>63</v>
      </c>
      <c r="S885" s="121" t="s">
        <v>1073</v>
      </c>
      <c r="T885" s="125"/>
      <c r="U885" s="174"/>
      <c r="V885" s="123">
        <v>1</v>
      </c>
      <c r="W885" s="114">
        <v>3</v>
      </c>
      <c r="X885" s="113">
        <f>COUNTIF($B$6:B885,B885)</f>
        <v>34</v>
      </c>
      <c r="Y885" s="113"/>
      <c r="Z885" s="123"/>
      <c r="AA885" s="1"/>
    </row>
    <row r="886" spans="1:27" x14ac:dyDescent="0.25">
      <c r="A886" s="115" t="s">
        <v>4491</v>
      </c>
      <c r="B886" s="116" t="s">
        <v>5098</v>
      </c>
      <c r="C886" s="117" t="s">
        <v>5128</v>
      </c>
      <c r="D886" s="118" t="s">
        <v>2382</v>
      </c>
      <c r="E886" s="118" t="s">
        <v>1749</v>
      </c>
      <c r="F886" s="118">
        <f t="shared" si="31"/>
        <v>8013</v>
      </c>
      <c r="G886" s="118"/>
      <c r="H886" s="119"/>
      <c r="I886" s="120" t="s">
        <v>1074</v>
      </c>
      <c r="J886" s="121" t="s">
        <v>1075</v>
      </c>
      <c r="K886" s="121" t="s">
        <v>3457</v>
      </c>
      <c r="L886" s="134" t="s">
        <v>2382</v>
      </c>
      <c r="M886" s="133">
        <v>4</v>
      </c>
      <c r="N886" s="134">
        <v>0</v>
      </c>
      <c r="O886" s="134">
        <v>0</v>
      </c>
      <c r="P886" s="134">
        <v>4</v>
      </c>
      <c r="Q886" s="134">
        <v>0</v>
      </c>
      <c r="R886" s="121" t="s">
        <v>63</v>
      </c>
      <c r="S886" s="121" t="s">
        <v>1073</v>
      </c>
      <c r="T886" s="125"/>
      <c r="U886" s="174"/>
      <c r="V886" s="123">
        <v>1</v>
      </c>
      <c r="W886" s="114">
        <v>3</v>
      </c>
      <c r="X886" s="113">
        <f>COUNTIF($B$6:B886,B886)</f>
        <v>35</v>
      </c>
      <c r="Y886" s="113"/>
      <c r="Z886" s="123"/>
      <c r="AA886" s="1"/>
    </row>
    <row r="887" spans="1:27" x14ac:dyDescent="0.25">
      <c r="A887" s="115" t="s">
        <v>4491</v>
      </c>
      <c r="B887" s="116" t="s">
        <v>5098</v>
      </c>
      <c r="C887" s="117" t="s">
        <v>5128</v>
      </c>
      <c r="D887" s="118" t="s">
        <v>2382</v>
      </c>
      <c r="E887" s="118" t="s">
        <v>1749</v>
      </c>
      <c r="F887" s="118">
        <f t="shared" si="31"/>
        <v>8014</v>
      </c>
      <c r="G887" s="118"/>
      <c r="H887" s="119"/>
      <c r="I887" s="120" t="s">
        <v>1076</v>
      </c>
      <c r="J887" s="121" t="s">
        <v>1077</v>
      </c>
      <c r="K887" s="121" t="s">
        <v>3458</v>
      </c>
      <c r="L887" s="134" t="s">
        <v>2382</v>
      </c>
      <c r="M887" s="133">
        <v>4</v>
      </c>
      <c r="N887" s="134">
        <v>0</v>
      </c>
      <c r="O887" s="134">
        <v>0</v>
      </c>
      <c r="P887" s="134">
        <v>4</v>
      </c>
      <c r="Q887" s="134">
        <v>0</v>
      </c>
      <c r="R887" s="121" t="s">
        <v>83</v>
      </c>
      <c r="S887" s="121" t="s">
        <v>1078</v>
      </c>
      <c r="T887" s="125"/>
      <c r="U887" s="174"/>
      <c r="V887" s="123">
        <v>1</v>
      </c>
      <c r="W887" s="114">
        <v>3</v>
      </c>
      <c r="X887" s="113">
        <f>COUNTIF($B$6:B887,B887)</f>
        <v>36</v>
      </c>
      <c r="Y887" s="113"/>
      <c r="Z887" s="123"/>
      <c r="AA887" s="1"/>
    </row>
    <row r="888" spans="1:27" x14ac:dyDescent="0.25">
      <c r="A888" s="115" t="s">
        <v>4491</v>
      </c>
      <c r="B888" s="116" t="s">
        <v>5098</v>
      </c>
      <c r="C888" s="117" t="s">
        <v>5128</v>
      </c>
      <c r="D888" s="118" t="s">
        <v>2382</v>
      </c>
      <c r="E888" s="118" t="s">
        <v>1749</v>
      </c>
      <c r="F888" s="118">
        <f t="shared" si="31"/>
        <v>8015</v>
      </c>
      <c r="G888" s="118"/>
      <c r="H888" s="119"/>
      <c r="I888" s="120" t="s">
        <v>1079</v>
      </c>
      <c r="J888" s="121" t="s">
        <v>1080</v>
      </c>
      <c r="K888" s="121" t="s">
        <v>3459</v>
      </c>
      <c r="L888" s="134" t="s">
        <v>2382</v>
      </c>
      <c r="M888" s="133">
        <v>4</v>
      </c>
      <c r="N888" s="134">
        <v>0</v>
      </c>
      <c r="O888" s="134">
        <v>0</v>
      </c>
      <c r="P888" s="134">
        <v>4</v>
      </c>
      <c r="Q888" s="134">
        <v>0</v>
      </c>
      <c r="R888" s="121" t="s">
        <v>126</v>
      </c>
      <c r="S888" s="121" t="s">
        <v>1081</v>
      </c>
      <c r="T888" s="125"/>
      <c r="U888" s="174"/>
      <c r="V888" s="123">
        <v>1</v>
      </c>
      <c r="W888" s="114">
        <v>3</v>
      </c>
      <c r="X888" s="113">
        <f>COUNTIF($B$6:B888,B888)</f>
        <v>37</v>
      </c>
      <c r="Y888" s="113"/>
      <c r="Z888" s="123"/>
      <c r="AA888" s="1"/>
    </row>
    <row r="889" spans="1:27" x14ac:dyDescent="0.25">
      <c r="A889" s="115" t="s">
        <v>4491</v>
      </c>
      <c r="B889" s="116" t="s">
        <v>5098</v>
      </c>
      <c r="C889" s="117" t="s">
        <v>5128</v>
      </c>
      <c r="D889" s="118" t="s">
        <v>2382</v>
      </c>
      <c r="E889" s="118" t="s">
        <v>1749</v>
      </c>
      <c r="F889" s="118">
        <f t="shared" si="31"/>
        <v>8016</v>
      </c>
      <c r="G889" s="118"/>
      <c r="H889" s="119"/>
      <c r="I889" s="120" t="s">
        <v>1082</v>
      </c>
      <c r="J889" s="121" t="s">
        <v>1083</v>
      </c>
      <c r="K889" s="121" t="s">
        <v>3460</v>
      </c>
      <c r="L889" s="134" t="s">
        <v>2382</v>
      </c>
      <c r="M889" s="133">
        <v>4</v>
      </c>
      <c r="N889" s="134">
        <v>0</v>
      </c>
      <c r="O889" s="134">
        <v>0</v>
      </c>
      <c r="P889" s="134">
        <v>4</v>
      </c>
      <c r="Q889" s="134">
        <v>0</v>
      </c>
      <c r="R889" s="121" t="s">
        <v>63</v>
      </c>
      <c r="S889" s="121" t="s">
        <v>1084</v>
      </c>
      <c r="T889" s="125"/>
      <c r="U889" s="174"/>
      <c r="V889" s="123">
        <v>1</v>
      </c>
      <c r="W889" s="114">
        <v>3</v>
      </c>
      <c r="X889" s="113">
        <f>COUNTIF($B$6:B889,B889)</f>
        <v>38</v>
      </c>
      <c r="Y889" s="113"/>
      <c r="Z889" s="123"/>
      <c r="AA889" s="1"/>
    </row>
    <row r="890" spans="1:27" x14ac:dyDescent="0.25">
      <c r="A890" s="115" t="s">
        <v>4491</v>
      </c>
      <c r="B890" s="116" t="s">
        <v>5098</v>
      </c>
      <c r="C890" s="117" t="s">
        <v>5128</v>
      </c>
      <c r="D890" s="118" t="s">
        <v>2382</v>
      </c>
      <c r="E890" s="118" t="s">
        <v>1749</v>
      </c>
      <c r="F890" s="118">
        <f t="shared" si="31"/>
        <v>8017</v>
      </c>
      <c r="G890" s="118"/>
      <c r="H890" s="119"/>
      <c r="I890" s="120" t="s">
        <v>1085</v>
      </c>
      <c r="J890" s="121" t="s">
        <v>1086</v>
      </c>
      <c r="K890" s="121" t="s">
        <v>3461</v>
      </c>
      <c r="L890" s="134" t="s">
        <v>2382</v>
      </c>
      <c r="M890" s="133">
        <v>4</v>
      </c>
      <c r="N890" s="134">
        <v>0</v>
      </c>
      <c r="O890" s="134">
        <v>0</v>
      </c>
      <c r="P890" s="134">
        <v>4</v>
      </c>
      <c r="Q890" s="134">
        <v>0</v>
      </c>
      <c r="R890" s="121" t="s">
        <v>63</v>
      </c>
      <c r="S890" s="121" t="s">
        <v>1084</v>
      </c>
      <c r="T890" s="125"/>
      <c r="U890" s="174"/>
      <c r="V890" s="123">
        <v>1</v>
      </c>
      <c r="W890" s="114">
        <v>3</v>
      </c>
      <c r="X890" s="113">
        <f>COUNTIF($B$6:B890,B890)</f>
        <v>39</v>
      </c>
      <c r="Y890" s="113"/>
      <c r="Z890" s="123"/>
      <c r="AA890" s="1"/>
    </row>
    <row r="891" spans="1:27" x14ac:dyDescent="0.25">
      <c r="A891" s="115" t="s">
        <v>4491</v>
      </c>
      <c r="B891" s="116" t="s">
        <v>5098</v>
      </c>
      <c r="C891" s="117" t="s">
        <v>5128</v>
      </c>
      <c r="D891" s="118" t="s">
        <v>2382</v>
      </c>
      <c r="E891" s="118" t="s">
        <v>1749</v>
      </c>
      <c r="F891" s="118">
        <f t="shared" si="31"/>
        <v>8018</v>
      </c>
      <c r="G891" s="118"/>
      <c r="H891" s="119"/>
      <c r="I891" s="120" t="s">
        <v>1087</v>
      </c>
      <c r="J891" s="121" t="s">
        <v>1088</v>
      </c>
      <c r="K891" s="121" t="s">
        <v>3462</v>
      </c>
      <c r="L891" s="134" t="s">
        <v>2382</v>
      </c>
      <c r="M891" s="133">
        <v>4</v>
      </c>
      <c r="N891" s="134">
        <v>0</v>
      </c>
      <c r="O891" s="134">
        <v>0</v>
      </c>
      <c r="P891" s="134">
        <v>4</v>
      </c>
      <c r="Q891" s="134">
        <v>0</v>
      </c>
      <c r="R891" s="121" t="s">
        <v>83</v>
      </c>
      <c r="S891" s="121" t="s">
        <v>1078</v>
      </c>
      <c r="T891" s="125"/>
      <c r="U891" s="174"/>
      <c r="V891" s="123">
        <v>1</v>
      </c>
      <c r="W891" s="114">
        <v>3</v>
      </c>
      <c r="X891" s="113">
        <f>COUNTIF($B$6:B891,B891)</f>
        <v>40</v>
      </c>
      <c r="Y891" s="113"/>
      <c r="Z891" s="123"/>
      <c r="AA891" s="1"/>
    </row>
    <row r="892" spans="1:27" x14ac:dyDescent="0.25">
      <c r="A892" s="115" t="s">
        <v>4491</v>
      </c>
      <c r="B892" s="116" t="s">
        <v>5098</v>
      </c>
      <c r="C892" s="117" t="s">
        <v>5128</v>
      </c>
      <c r="D892" s="118" t="s">
        <v>2382</v>
      </c>
      <c r="E892" s="118" t="s">
        <v>1749</v>
      </c>
      <c r="F892" s="118">
        <v>8019</v>
      </c>
      <c r="G892" s="118"/>
      <c r="H892" s="119"/>
      <c r="I892" s="120" t="s">
        <v>2740</v>
      </c>
      <c r="J892" s="182" t="s">
        <v>2741</v>
      </c>
      <c r="K892" s="182" t="s">
        <v>3463</v>
      </c>
      <c r="L892" s="134" t="s">
        <v>2382</v>
      </c>
      <c r="M892" s="133">
        <v>4</v>
      </c>
      <c r="N892" s="134">
        <v>0</v>
      </c>
      <c r="O892" s="134">
        <v>0</v>
      </c>
      <c r="P892" s="134">
        <v>4</v>
      </c>
      <c r="Q892" s="134">
        <v>0</v>
      </c>
      <c r="R892" s="121" t="s">
        <v>126</v>
      </c>
      <c r="S892" s="121" t="s">
        <v>1081</v>
      </c>
      <c r="T892" s="125"/>
      <c r="U892" s="174"/>
      <c r="V892" s="123">
        <v>1</v>
      </c>
      <c r="W892" s="114">
        <v>3</v>
      </c>
      <c r="X892" s="113">
        <f>COUNTIF($B$6:B892,B892)</f>
        <v>41</v>
      </c>
      <c r="Y892" s="113"/>
      <c r="Z892" s="123"/>
      <c r="AA892" s="1"/>
    </row>
    <row r="893" spans="1:27" x14ac:dyDescent="0.25">
      <c r="A893" s="115" t="s">
        <v>4491</v>
      </c>
      <c r="B893" s="116" t="s">
        <v>5098</v>
      </c>
      <c r="C893" s="117" t="s">
        <v>5128</v>
      </c>
      <c r="D893" s="118" t="s">
        <v>2382</v>
      </c>
      <c r="E893" s="118" t="s">
        <v>1749</v>
      </c>
      <c r="F893" s="118">
        <v>8020</v>
      </c>
      <c r="G893" s="118"/>
      <c r="H893" s="119"/>
      <c r="I893" s="120" t="s">
        <v>2880</v>
      </c>
      <c r="J893" s="182" t="s">
        <v>2881</v>
      </c>
      <c r="K893" s="288" t="s">
        <v>4077</v>
      </c>
      <c r="L893" s="134" t="s">
        <v>2382</v>
      </c>
      <c r="M893" s="133">
        <v>4</v>
      </c>
      <c r="N893" s="134">
        <v>0</v>
      </c>
      <c r="O893" s="134">
        <v>0</v>
      </c>
      <c r="P893" s="134">
        <v>4</v>
      </c>
      <c r="Q893" s="134">
        <v>0</v>
      </c>
      <c r="R893" s="121" t="s">
        <v>83</v>
      </c>
      <c r="S893" s="121" t="s">
        <v>2882</v>
      </c>
      <c r="T893" s="125"/>
      <c r="U893" s="174"/>
      <c r="V893" s="123">
        <v>1</v>
      </c>
      <c r="W893" s="114">
        <v>3</v>
      </c>
      <c r="X893" s="113">
        <f>COUNTIF($B$6:B893,B893)</f>
        <v>42</v>
      </c>
      <c r="Y893" s="113"/>
      <c r="Z893" s="123"/>
      <c r="AA893" s="1"/>
    </row>
    <row r="894" spans="1:27" x14ac:dyDescent="0.25">
      <c r="A894" s="115" t="s">
        <v>4491</v>
      </c>
      <c r="B894" s="116" t="s">
        <v>5098</v>
      </c>
      <c r="C894" s="117" t="s">
        <v>5128</v>
      </c>
      <c r="D894" s="118" t="s">
        <v>2382</v>
      </c>
      <c r="E894" s="118" t="s">
        <v>1749</v>
      </c>
      <c r="F894" s="118">
        <v>8021</v>
      </c>
      <c r="G894" s="118"/>
      <c r="H894" s="119"/>
      <c r="I894" s="120" t="s">
        <v>4338</v>
      </c>
      <c r="J894" s="182" t="s">
        <v>4340</v>
      </c>
      <c r="K894" s="288" t="s">
        <v>4341</v>
      </c>
      <c r="L894" s="134" t="s">
        <v>2382</v>
      </c>
      <c r="M894" s="133">
        <v>4</v>
      </c>
      <c r="N894" s="134">
        <v>0</v>
      </c>
      <c r="O894" s="134">
        <v>0</v>
      </c>
      <c r="P894" s="134">
        <v>4</v>
      </c>
      <c r="Q894" s="134">
        <v>0</v>
      </c>
      <c r="R894" s="121" t="s">
        <v>63</v>
      </c>
      <c r="S894" s="121" t="s">
        <v>4344</v>
      </c>
      <c r="T894" s="125"/>
      <c r="U894" s="174"/>
      <c r="V894" s="123">
        <v>1</v>
      </c>
      <c r="W894" s="114">
        <v>3</v>
      </c>
      <c r="X894" s="113">
        <f>COUNTIF($B$6:B894,B894)</f>
        <v>43</v>
      </c>
      <c r="Y894" s="113"/>
      <c r="Z894" s="123"/>
      <c r="AA894" s="1"/>
    </row>
    <row r="895" spans="1:27" x14ac:dyDescent="0.25">
      <c r="A895" s="115" t="s">
        <v>4491</v>
      </c>
      <c r="B895" s="116" t="s">
        <v>5098</v>
      </c>
      <c r="C895" s="117" t="s">
        <v>5128</v>
      </c>
      <c r="D895" s="118" t="s">
        <v>2382</v>
      </c>
      <c r="E895" s="118" t="s">
        <v>1749</v>
      </c>
      <c r="F895" s="118">
        <v>8022</v>
      </c>
      <c r="G895" s="118"/>
      <c r="H895" s="119"/>
      <c r="I895" s="120" t="s">
        <v>4339</v>
      </c>
      <c r="J895" s="182" t="s">
        <v>4342</v>
      </c>
      <c r="K895" s="288" t="s">
        <v>4343</v>
      </c>
      <c r="L895" s="134" t="s">
        <v>2382</v>
      </c>
      <c r="M895" s="133">
        <v>4</v>
      </c>
      <c r="N895" s="134">
        <v>0</v>
      </c>
      <c r="O895" s="134">
        <v>0</v>
      </c>
      <c r="P895" s="134">
        <v>4</v>
      </c>
      <c r="Q895" s="134">
        <v>0</v>
      </c>
      <c r="R895" s="121" t="s">
        <v>63</v>
      </c>
      <c r="S895" s="121" t="s">
        <v>4344</v>
      </c>
      <c r="T895" s="125"/>
      <c r="U895" s="174"/>
      <c r="V895" s="123">
        <v>1</v>
      </c>
      <c r="W895" s="114">
        <v>3</v>
      </c>
      <c r="X895" s="113">
        <f>COUNTIF($B$6:B895,B895)</f>
        <v>44</v>
      </c>
      <c r="Y895" s="113"/>
      <c r="Z895" s="123"/>
      <c r="AA895" s="1"/>
    </row>
    <row r="896" spans="1:27" x14ac:dyDescent="0.25">
      <c r="A896" s="115" t="s">
        <v>4491</v>
      </c>
      <c r="B896" s="116" t="s">
        <v>5098</v>
      </c>
      <c r="C896" s="117" t="s">
        <v>5128</v>
      </c>
      <c r="D896" s="118" t="s">
        <v>2382</v>
      </c>
      <c r="E896" s="118" t="s">
        <v>1749</v>
      </c>
      <c r="F896" s="118">
        <v>8023</v>
      </c>
      <c r="G896" s="118"/>
      <c r="H896" s="119"/>
      <c r="I896" s="120" t="s">
        <v>4650</v>
      </c>
      <c r="J896" s="182" t="s">
        <v>4651</v>
      </c>
      <c r="K896" s="288" t="s">
        <v>4652</v>
      </c>
      <c r="L896" s="134" t="s">
        <v>2382</v>
      </c>
      <c r="M896" s="133">
        <v>4</v>
      </c>
      <c r="N896" s="134">
        <v>0</v>
      </c>
      <c r="O896" s="134">
        <v>0</v>
      </c>
      <c r="P896" s="134">
        <v>4</v>
      </c>
      <c r="Q896" s="134">
        <v>0</v>
      </c>
      <c r="R896" s="121" t="s">
        <v>63</v>
      </c>
      <c r="S896" s="121" t="s">
        <v>4653</v>
      </c>
      <c r="T896" s="125">
        <v>29</v>
      </c>
      <c r="U896" s="174"/>
      <c r="V896" s="123">
        <v>1</v>
      </c>
      <c r="W896" s="114">
        <v>3</v>
      </c>
      <c r="X896" s="113">
        <f>COUNTIF($B$6:B896,B896)</f>
        <v>45</v>
      </c>
      <c r="Y896" s="113"/>
      <c r="Z896" s="123"/>
      <c r="AA896" s="1"/>
    </row>
    <row r="897" spans="1:27" x14ac:dyDescent="0.25">
      <c r="A897" s="105" t="s">
        <v>4494</v>
      </c>
      <c r="B897" s="106" t="s">
        <v>5111</v>
      </c>
      <c r="C897" s="107" t="s">
        <v>5128</v>
      </c>
      <c r="D897" s="107" t="s">
        <v>4510</v>
      </c>
      <c r="E897" s="107" t="s">
        <v>4488</v>
      </c>
      <c r="F897" s="107" t="s">
        <v>4488</v>
      </c>
      <c r="G897" s="107" t="s">
        <v>2427</v>
      </c>
      <c r="H897" s="111"/>
      <c r="I897" s="108" t="s">
        <v>5111</v>
      </c>
      <c r="J897" s="145"/>
      <c r="K897" s="106" t="e">
        <v>#N/A</v>
      </c>
      <c r="L897" s="109" t="s">
        <v>2</v>
      </c>
      <c r="M897" s="145"/>
      <c r="N897" s="145"/>
      <c r="O897" s="145"/>
      <c r="P897" s="145"/>
      <c r="Q897" s="107"/>
      <c r="R897" s="106"/>
      <c r="S897" s="106"/>
      <c r="T897" s="109"/>
      <c r="U897" s="107" t="s">
        <v>2423</v>
      </c>
      <c r="V897" s="109"/>
      <c r="W897" s="114">
        <v>3</v>
      </c>
      <c r="X897" s="113">
        <f>COUNTIF($B$6:B897,B897)</f>
        <v>1</v>
      </c>
      <c r="Y897" s="113"/>
      <c r="Z897" s="114" t="b">
        <f>I897=B897</f>
        <v>1</v>
      </c>
      <c r="AA897" s="1"/>
    </row>
    <row r="898" spans="1:27" x14ac:dyDescent="0.25">
      <c r="A898" s="115" t="s">
        <v>4494</v>
      </c>
      <c r="B898" s="116" t="s">
        <v>5111</v>
      </c>
      <c r="C898" s="118" t="s">
        <v>5128</v>
      </c>
      <c r="D898" s="118" t="s">
        <v>11</v>
      </c>
      <c r="E898" s="118" t="s">
        <v>2806</v>
      </c>
      <c r="F898" s="118">
        <v>5000</v>
      </c>
      <c r="G898" s="125" t="s">
        <v>5562</v>
      </c>
      <c r="H898" s="119"/>
      <c r="I898" s="129" t="s">
        <v>2807</v>
      </c>
      <c r="J898" s="299" t="s">
        <v>2808</v>
      </c>
      <c r="K898" s="154" t="s">
        <v>2972</v>
      </c>
      <c r="L898" s="156" t="s">
        <v>2422</v>
      </c>
      <c r="M898" s="156">
        <v>0</v>
      </c>
      <c r="N898" s="156">
        <v>1</v>
      </c>
      <c r="O898" s="156">
        <v>0</v>
      </c>
      <c r="P898" s="156">
        <v>1</v>
      </c>
      <c r="Q898" s="134">
        <v>60</v>
      </c>
      <c r="R898" s="121"/>
      <c r="S898" s="124" t="s">
        <v>2896</v>
      </c>
      <c r="T898" s="125"/>
      <c r="U898" s="174"/>
      <c r="V898" s="123">
        <v>1</v>
      </c>
      <c r="W898" s="114">
        <v>3</v>
      </c>
      <c r="X898" s="113">
        <f>COUNTIF($B$6:B898,B898)</f>
        <v>2</v>
      </c>
      <c r="Y898" s="113"/>
      <c r="Z898" s="123"/>
      <c r="AA898" s="1"/>
    </row>
    <row r="899" spans="1:27" x14ac:dyDescent="0.25">
      <c r="A899" s="115" t="s">
        <v>4494</v>
      </c>
      <c r="B899" s="116" t="s">
        <v>5111</v>
      </c>
      <c r="C899" s="118" t="s">
        <v>5128</v>
      </c>
      <c r="D899" s="118" t="s">
        <v>2415</v>
      </c>
      <c r="E899" s="118" t="s">
        <v>2806</v>
      </c>
      <c r="F899" s="118">
        <v>5001</v>
      </c>
      <c r="G899" s="125" t="s">
        <v>5563</v>
      </c>
      <c r="H899" s="119"/>
      <c r="I899" s="129" t="s">
        <v>2809</v>
      </c>
      <c r="J899" s="299" t="s">
        <v>13</v>
      </c>
      <c r="K899" s="154" t="s">
        <v>2973</v>
      </c>
      <c r="L899" s="156" t="s">
        <v>2422</v>
      </c>
      <c r="M899" s="156">
        <v>0</v>
      </c>
      <c r="N899" s="156">
        <v>2</v>
      </c>
      <c r="O899" s="156">
        <v>0</v>
      </c>
      <c r="P899" s="156">
        <v>2</v>
      </c>
      <c r="Q899" s="156">
        <v>7.5</v>
      </c>
      <c r="R899" s="121"/>
      <c r="S899" s="124" t="s">
        <v>2896</v>
      </c>
      <c r="T899" s="125"/>
      <c r="U899" s="174"/>
      <c r="V899" s="123">
        <v>1</v>
      </c>
      <c r="W899" s="114">
        <v>3</v>
      </c>
      <c r="X899" s="113">
        <f>COUNTIF($B$6:B899,B899)</f>
        <v>3</v>
      </c>
      <c r="Y899" s="113"/>
      <c r="Z899" s="123"/>
      <c r="AA899" s="1"/>
    </row>
    <row r="900" spans="1:27" x14ac:dyDescent="0.25">
      <c r="A900" s="115" t="s">
        <v>4494</v>
      </c>
      <c r="B900" s="116" t="s">
        <v>5111</v>
      </c>
      <c r="C900" s="118" t="s">
        <v>5128</v>
      </c>
      <c r="D900" s="118" t="s">
        <v>2416</v>
      </c>
      <c r="E900" s="118" t="s">
        <v>2806</v>
      </c>
      <c r="F900" s="118">
        <v>5050</v>
      </c>
      <c r="G900" s="118" t="s">
        <v>228</v>
      </c>
      <c r="H900" s="119"/>
      <c r="I900" s="129" t="s">
        <v>2810</v>
      </c>
      <c r="J900" s="299" t="s">
        <v>252</v>
      </c>
      <c r="K900" s="154" t="s">
        <v>2940</v>
      </c>
      <c r="L900" s="156" t="s">
        <v>2420</v>
      </c>
      <c r="M900" s="156">
        <v>3</v>
      </c>
      <c r="N900" s="156">
        <v>0</v>
      </c>
      <c r="O900" s="156">
        <v>3</v>
      </c>
      <c r="P900" s="156">
        <v>3</v>
      </c>
      <c r="Q900" s="156">
        <v>7.5</v>
      </c>
      <c r="R900" s="121"/>
      <c r="S900" s="121"/>
      <c r="T900" s="125"/>
      <c r="U900" s="174"/>
      <c r="V900" s="123">
        <v>1</v>
      </c>
      <c r="W900" s="114">
        <v>3</v>
      </c>
      <c r="X900" s="113">
        <f>COUNTIF($B$6:B900,B900)</f>
        <v>4</v>
      </c>
      <c r="Y900" s="118" t="s">
        <v>228</v>
      </c>
      <c r="Z900" s="123"/>
      <c r="AA900" s="1"/>
    </row>
    <row r="901" spans="1:27" x14ac:dyDescent="0.25">
      <c r="A901" s="115" t="s">
        <v>4494</v>
      </c>
      <c r="B901" s="116" t="s">
        <v>5111</v>
      </c>
      <c r="C901" s="118" t="s">
        <v>5128</v>
      </c>
      <c r="D901" s="118" t="s">
        <v>2416</v>
      </c>
      <c r="E901" s="118" t="s">
        <v>2806</v>
      </c>
      <c r="F901" s="118">
        <v>5051</v>
      </c>
      <c r="G901" s="118" t="s">
        <v>19</v>
      </c>
      <c r="H901" s="119"/>
      <c r="I901" s="129" t="s">
        <v>2811</v>
      </c>
      <c r="J901" s="299" t="s">
        <v>2826</v>
      </c>
      <c r="K901" s="154" t="s">
        <v>4099</v>
      </c>
      <c r="L901" s="156" t="s">
        <v>2420</v>
      </c>
      <c r="M901" s="156">
        <v>3</v>
      </c>
      <c r="N901" s="156">
        <v>0</v>
      </c>
      <c r="O901" s="156">
        <v>3</v>
      </c>
      <c r="P901" s="156">
        <v>3</v>
      </c>
      <c r="Q901" s="156">
        <v>7.5</v>
      </c>
      <c r="R901" s="121"/>
      <c r="S901" s="121"/>
      <c r="T901" s="125"/>
      <c r="U901" s="174"/>
      <c r="V901" s="123">
        <v>1</v>
      </c>
      <c r="W901" s="114">
        <v>3</v>
      </c>
      <c r="X901" s="113">
        <f>COUNTIF($B$6:B901,B901)</f>
        <v>5</v>
      </c>
      <c r="Y901" s="113"/>
      <c r="Z901" s="123"/>
      <c r="AA901" s="1"/>
    </row>
    <row r="902" spans="1:27" x14ac:dyDescent="0.25">
      <c r="A902" s="115" t="s">
        <v>4494</v>
      </c>
      <c r="B902" s="116" t="s">
        <v>5111</v>
      </c>
      <c r="C902" s="118" t="s">
        <v>5128</v>
      </c>
      <c r="D902" s="118" t="s">
        <v>2416</v>
      </c>
      <c r="E902" s="118" t="s">
        <v>2806</v>
      </c>
      <c r="F902" s="118">
        <v>5100</v>
      </c>
      <c r="G902" s="118"/>
      <c r="H902" s="119"/>
      <c r="I902" s="129" t="s">
        <v>2812</v>
      </c>
      <c r="J902" s="299" t="s">
        <v>2813</v>
      </c>
      <c r="K902" s="154" t="s">
        <v>4092</v>
      </c>
      <c r="L902" s="156" t="s">
        <v>2421</v>
      </c>
      <c r="M902" s="156">
        <v>3</v>
      </c>
      <c r="N902" s="156">
        <v>0</v>
      </c>
      <c r="O902" s="156">
        <v>3</v>
      </c>
      <c r="P902" s="156">
        <v>3</v>
      </c>
      <c r="Q902" s="156">
        <v>7.5</v>
      </c>
      <c r="R902" s="121"/>
      <c r="S902" s="121"/>
      <c r="T902" s="125"/>
      <c r="U902" s="174"/>
      <c r="V902" s="123">
        <v>1</v>
      </c>
      <c r="W902" s="114">
        <v>3</v>
      </c>
      <c r="X902" s="113">
        <f>COUNTIF($B$6:B902,B902)</f>
        <v>6</v>
      </c>
      <c r="Y902" s="113"/>
      <c r="Z902" s="123"/>
      <c r="AA902" s="1"/>
    </row>
    <row r="903" spans="1:27" x14ac:dyDescent="0.25">
      <c r="A903" s="115" t="s">
        <v>4494</v>
      </c>
      <c r="B903" s="116" t="s">
        <v>5111</v>
      </c>
      <c r="C903" s="118" t="s">
        <v>5128</v>
      </c>
      <c r="D903" s="118" t="s">
        <v>2416</v>
      </c>
      <c r="E903" s="118" t="s">
        <v>2806</v>
      </c>
      <c r="F903" s="118">
        <v>5101</v>
      </c>
      <c r="G903" s="118"/>
      <c r="H903" s="119"/>
      <c r="I903" s="129" t="s">
        <v>2814</v>
      </c>
      <c r="J903" s="299" t="s">
        <v>2815</v>
      </c>
      <c r="K903" s="154" t="s">
        <v>4093</v>
      </c>
      <c r="L903" s="156" t="s">
        <v>2421</v>
      </c>
      <c r="M903" s="156">
        <v>3</v>
      </c>
      <c r="N903" s="156">
        <v>0</v>
      </c>
      <c r="O903" s="156">
        <v>3</v>
      </c>
      <c r="P903" s="156">
        <v>3</v>
      </c>
      <c r="Q903" s="156">
        <v>7.5</v>
      </c>
      <c r="R903" s="121"/>
      <c r="S903" s="121"/>
      <c r="T903" s="125"/>
      <c r="U903" s="174"/>
      <c r="V903" s="123">
        <v>1</v>
      </c>
      <c r="W903" s="114">
        <v>3</v>
      </c>
      <c r="X903" s="113">
        <f>COUNTIF($B$6:B903,B903)</f>
        <v>7</v>
      </c>
      <c r="Y903" s="113"/>
      <c r="Z903" s="123"/>
      <c r="AA903" s="1"/>
    </row>
    <row r="904" spans="1:27" x14ac:dyDescent="0.25">
      <c r="A904" s="115" t="s">
        <v>4494</v>
      </c>
      <c r="B904" s="116" t="s">
        <v>5111</v>
      </c>
      <c r="C904" s="118" t="s">
        <v>5128</v>
      </c>
      <c r="D904" s="118" t="s">
        <v>2416</v>
      </c>
      <c r="E904" s="118" t="s">
        <v>2806</v>
      </c>
      <c r="F904" s="118">
        <v>5102</v>
      </c>
      <c r="G904" s="118"/>
      <c r="H904" s="119"/>
      <c r="I904" s="129" t="s">
        <v>2816</v>
      </c>
      <c r="J904" s="299" t="s">
        <v>2817</v>
      </c>
      <c r="K904" s="154" t="s">
        <v>4094</v>
      </c>
      <c r="L904" s="156" t="s">
        <v>2421</v>
      </c>
      <c r="M904" s="156">
        <v>3</v>
      </c>
      <c r="N904" s="156">
        <v>0</v>
      </c>
      <c r="O904" s="156">
        <v>3</v>
      </c>
      <c r="P904" s="156">
        <v>3</v>
      </c>
      <c r="Q904" s="156">
        <v>7.5</v>
      </c>
      <c r="R904" s="121"/>
      <c r="S904" s="121"/>
      <c r="T904" s="125"/>
      <c r="U904" s="174"/>
      <c r="V904" s="123">
        <v>1</v>
      </c>
      <c r="W904" s="114">
        <v>3</v>
      </c>
      <c r="X904" s="113">
        <f>COUNTIF($B$6:B904,B904)</f>
        <v>8</v>
      </c>
      <c r="Y904" s="113"/>
      <c r="Z904" s="123"/>
      <c r="AA904" s="1"/>
    </row>
    <row r="905" spans="1:27" x14ac:dyDescent="0.25">
      <c r="A905" s="115" t="s">
        <v>4494</v>
      </c>
      <c r="B905" s="116" t="s">
        <v>5111</v>
      </c>
      <c r="C905" s="118" t="s">
        <v>5128</v>
      </c>
      <c r="D905" s="118" t="s">
        <v>2416</v>
      </c>
      <c r="E905" s="118" t="s">
        <v>2806</v>
      </c>
      <c r="F905" s="118">
        <v>5103</v>
      </c>
      <c r="G905" s="118"/>
      <c r="H905" s="119"/>
      <c r="I905" s="129" t="s">
        <v>2818</v>
      </c>
      <c r="J905" s="299" t="s">
        <v>2819</v>
      </c>
      <c r="K905" s="154" t="s">
        <v>4095</v>
      </c>
      <c r="L905" s="156" t="s">
        <v>2421</v>
      </c>
      <c r="M905" s="156">
        <v>3</v>
      </c>
      <c r="N905" s="156">
        <v>0</v>
      </c>
      <c r="O905" s="156">
        <v>3</v>
      </c>
      <c r="P905" s="156">
        <v>3</v>
      </c>
      <c r="Q905" s="156">
        <v>7.5</v>
      </c>
      <c r="R905" s="121"/>
      <c r="S905" s="121"/>
      <c r="T905" s="125"/>
      <c r="U905" s="174"/>
      <c r="V905" s="123">
        <v>1</v>
      </c>
      <c r="W905" s="114">
        <v>3</v>
      </c>
      <c r="X905" s="113">
        <f>COUNTIF($B$6:B905,B905)</f>
        <v>9</v>
      </c>
      <c r="Y905" s="113"/>
      <c r="Z905" s="123"/>
      <c r="AA905" s="1"/>
    </row>
    <row r="906" spans="1:27" x14ac:dyDescent="0.25">
      <c r="A906" s="115" t="s">
        <v>4494</v>
      </c>
      <c r="B906" s="116" t="s">
        <v>5111</v>
      </c>
      <c r="C906" s="118" t="s">
        <v>5128</v>
      </c>
      <c r="D906" s="118" t="s">
        <v>2416</v>
      </c>
      <c r="E906" s="118" t="s">
        <v>2806</v>
      </c>
      <c r="F906" s="118">
        <v>5104</v>
      </c>
      <c r="G906" s="118"/>
      <c r="H906" s="119"/>
      <c r="I906" s="129" t="s">
        <v>2820</v>
      </c>
      <c r="J906" s="299" t="s">
        <v>2821</v>
      </c>
      <c r="K906" s="154" t="s">
        <v>4096</v>
      </c>
      <c r="L906" s="156" t="s">
        <v>2421</v>
      </c>
      <c r="M906" s="156">
        <v>3</v>
      </c>
      <c r="N906" s="156">
        <v>0</v>
      </c>
      <c r="O906" s="156">
        <v>3</v>
      </c>
      <c r="P906" s="156">
        <v>3</v>
      </c>
      <c r="Q906" s="156">
        <v>7.5</v>
      </c>
      <c r="R906" s="121"/>
      <c r="S906" s="121"/>
      <c r="T906" s="125"/>
      <c r="U906" s="174"/>
      <c r="V906" s="123">
        <v>1</v>
      </c>
      <c r="W906" s="114">
        <v>3</v>
      </c>
      <c r="X906" s="113">
        <f>COUNTIF($B$6:B906,B906)</f>
        <v>10</v>
      </c>
      <c r="Y906" s="113"/>
      <c r="Z906" s="123"/>
      <c r="AA906" s="1"/>
    </row>
    <row r="907" spans="1:27" x14ac:dyDescent="0.25">
      <c r="A907" s="115" t="s">
        <v>4494</v>
      </c>
      <c r="B907" s="116" t="s">
        <v>5111</v>
      </c>
      <c r="C907" s="118" t="s">
        <v>5128</v>
      </c>
      <c r="D907" s="118" t="s">
        <v>2416</v>
      </c>
      <c r="E907" s="118" t="s">
        <v>2806</v>
      </c>
      <c r="F907" s="118">
        <v>5105</v>
      </c>
      <c r="G907" s="118"/>
      <c r="H907" s="119"/>
      <c r="I907" s="129" t="s">
        <v>2822</v>
      </c>
      <c r="J907" s="299" t="s">
        <v>2823</v>
      </c>
      <c r="K907" s="154" t="s">
        <v>4097</v>
      </c>
      <c r="L907" s="156" t="s">
        <v>2421</v>
      </c>
      <c r="M907" s="156">
        <v>3</v>
      </c>
      <c r="N907" s="156">
        <v>0</v>
      </c>
      <c r="O907" s="156">
        <v>3</v>
      </c>
      <c r="P907" s="156">
        <v>3</v>
      </c>
      <c r="Q907" s="156">
        <v>7.5</v>
      </c>
      <c r="R907" s="121"/>
      <c r="S907" s="121"/>
      <c r="T907" s="125"/>
      <c r="U907" s="174"/>
      <c r="V907" s="123">
        <v>1</v>
      </c>
      <c r="W907" s="114">
        <v>3</v>
      </c>
      <c r="X907" s="113">
        <f>COUNTIF($B$6:B907,B907)</f>
        <v>11</v>
      </c>
      <c r="Y907" s="113"/>
      <c r="Z907" s="123"/>
      <c r="AA907" s="1"/>
    </row>
    <row r="908" spans="1:27" x14ac:dyDescent="0.25">
      <c r="A908" s="115" t="s">
        <v>4494</v>
      </c>
      <c r="B908" s="116" t="s">
        <v>5111</v>
      </c>
      <c r="C908" s="118" t="s">
        <v>5128</v>
      </c>
      <c r="D908" s="118" t="s">
        <v>2416</v>
      </c>
      <c r="E908" s="118" t="s">
        <v>2806</v>
      </c>
      <c r="F908" s="118">
        <v>5106</v>
      </c>
      <c r="G908" s="118"/>
      <c r="H908" s="119"/>
      <c r="I908" s="129" t="s">
        <v>2824</v>
      </c>
      <c r="J908" s="299" t="s">
        <v>2825</v>
      </c>
      <c r="K908" s="154" t="s">
        <v>4098</v>
      </c>
      <c r="L908" s="156" t="s">
        <v>2421</v>
      </c>
      <c r="M908" s="156">
        <v>3</v>
      </c>
      <c r="N908" s="156">
        <v>0</v>
      </c>
      <c r="O908" s="156">
        <v>3</v>
      </c>
      <c r="P908" s="156">
        <v>3</v>
      </c>
      <c r="Q908" s="156">
        <v>7.5</v>
      </c>
      <c r="R908" s="121"/>
      <c r="S908" s="121"/>
      <c r="T908" s="125"/>
      <c r="U908" s="174"/>
      <c r="V908" s="123">
        <v>1</v>
      </c>
      <c r="W908" s="114">
        <v>3</v>
      </c>
      <c r="X908" s="113">
        <f>COUNTIF($B$6:B908,B908)</f>
        <v>12</v>
      </c>
      <c r="Y908" s="113"/>
      <c r="Z908" s="123"/>
      <c r="AA908" s="1"/>
    </row>
    <row r="909" spans="1:27" x14ac:dyDescent="0.25">
      <c r="A909" s="115" t="s">
        <v>4494</v>
      </c>
      <c r="B909" s="116" t="s">
        <v>5111</v>
      </c>
      <c r="C909" s="118" t="s">
        <v>5128</v>
      </c>
      <c r="D909" s="118" t="s">
        <v>2416</v>
      </c>
      <c r="E909" s="118" t="s">
        <v>2806</v>
      </c>
      <c r="F909" s="118">
        <v>5108</v>
      </c>
      <c r="G909" s="118"/>
      <c r="H909" s="119"/>
      <c r="I909" s="129" t="s">
        <v>2827</v>
      </c>
      <c r="J909" s="299" t="s">
        <v>2828</v>
      </c>
      <c r="K909" s="154" t="s">
        <v>4100</v>
      </c>
      <c r="L909" s="156" t="s">
        <v>2421</v>
      </c>
      <c r="M909" s="156">
        <v>3</v>
      </c>
      <c r="N909" s="156">
        <v>0</v>
      </c>
      <c r="O909" s="156">
        <v>3</v>
      </c>
      <c r="P909" s="156">
        <v>3</v>
      </c>
      <c r="Q909" s="156">
        <v>7.5</v>
      </c>
      <c r="R909" s="121"/>
      <c r="S909" s="121"/>
      <c r="T909" s="125"/>
      <c r="U909" s="174"/>
      <c r="V909" s="123">
        <v>1</v>
      </c>
      <c r="W909" s="114">
        <v>3</v>
      </c>
      <c r="X909" s="113">
        <f>COUNTIF($B$6:B909,B909)</f>
        <v>13</v>
      </c>
      <c r="Y909" s="113"/>
      <c r="Z909" s="123"/>
      <c r="AA909" s="1"/>
    </row>
    <row r="910" spans="1:27" x14ac:dyDescent="0.25">
      <c r="A910" s="115" t="s">
        <v>4494</v>
      </c>
      <c r="B910" s="116" t="s">
        <v>5111</v>
      </c>
      <c r="C910" s="118" t="s">
        <v>5128</v>
      </c>
      <c r="D910" s="118" t="s">
        <v>2416</v>
      </c>
      <c r="E910" s="118" t="s">
        <v>2806</v>
      </c>
      <c r="F910" s="118">
        <v>5109</v>
      </c>
      <c r="G910" s="118"/>
      <c r="H910" s="119"/>
      <c r="I910" s="129" t="s">
        <v>2829</v>
      </c>
      <c r="J910" s="299" t="s">
        <v>2830</v>
      </c>
      <c r="K910" s="154" t="s">
        <v>4101</v>
      </c>
      <c r="L910" s="156" t="s">
        <v>2421</v>
      </c>
      <c r="M910" s="156">
        <v>3</v>
      </c>
      <c r="N910" s="156">
        <v>0</v>
      </c>
      <c r="O910" s="156">
        <v>3</v>
      </c>
      <c r="P910" s="156">
        <v>3</v>
      </c>
      <c r="Q910" s="156">
        <v>7.5</v>
      </c>
      <c r="R910" s="121"/>
      <c r="S910" s="121"/>
      <c r="T910" s="125"/>
      <c r="U910" s="174"/>
      <c r="V910" s="123">
        <v>1</v>
      </c>
      <c r="W910" s="114">
        <v>3</v>
      </c>
      <c r="X910" s="113">
        <f>COUNTIF($B$6:B910,B910)</f>
        <v>14</v>
      </c>
      <c r="Y910" s="113"/>
      <c r="Z910" s="123"/>
      <c r="AA910" s="1"/>
    </row>
    <row r="911" spans="1:27" x14ac:dyDescent="0.25">
      <c r="A911" s="115" t="s">
        <v>4494</v>
      </c>
      <c r="B911" s="116" t="s">
        <v>5111</v>
      </c>
      <c r="C911" s="118" t="s">
        <v>5128</v>
      </c>
      <c r="D911" s="118" t="s">
        <v>2416</v>
      </c>
      <c r="E911" s="118" t="s">
        <v>2806</v>
      </c>
      <c r="F911" s="118">
        <v>5110</v>
      </c>
      <c r="G911" s="118"/>
      <c r="H911" s="119"/>
      <c r="I911" s="129" t="s">
        <v>2831</v>
      </c>
      <c r="J911" s="299" t="s">
        <v>2832</v>
      </c>
      <c r="K911" s="154" t="s">
        <v>4102</v>
      </c>
      <c r="L911" s="156" t="s">
        <v>2421</v>
      </c>
      <c r="M911" s="156">
        <v>3</v>
      </c>
      <c r="N911" s="156">
        <v>0</v>
      </c>
      <c r="O911" s="156">
        <v>3</v>
      </c>
      <c r="P911" s="156">
        <v>3</v>
      </c>
      <c r="Q911" s="156">
        <v>7.5</v>
      </c>
      <c r="R911" s="121"/>
      <c r="S911" s="121"/>
      <c r="T911" s="125"/>
      <c r="U911" s="174"/>
      <c r="V911" s="123">
        <v>1</v>
      </c>
      <c r="W911" s="114">
        <v>3</v>
      </c>
      <c r="X911" s="113">
        <f>COUNTIF($B$6:B911,B911)</f>
        <v>15</v>
      </c>
      <c r="Y911" s="113"/>
      <c r="Z911" s="123"/>
      <c r="AA911" s="1"/>
    </row>
    <row r="912" spans="1:27" x14ac:dyDescent="0.25">
      <c r="A912" s="115" t="s">
        <v>4494</v>
      </c>
      <c r="B912" s="116" t="s">
        <v>5111</v>
      </c>
      <c r="C912" s="118" t="s">
        <v>5128</v>
      </c>
      <c r="D912" s="118" t="s">
        <v>2416</v>
      </c>
      <c r="E912" s="118" t="s">
        <v>2806</v>
      </c>
      <c r="F912" s="118">
        <v>5111</v>
      </c>
      <c r="G912" s="118"/>
      <c r="H912" s="119"/>
      <c r="I912" s="129" t="s">
        <v>2833</v>
      </c>
      <c r="J912" s="299" t="s">
        <v>2834</v>
      </c>
      <c r="K912" s="154" t="s">
        <v>4103</v>
      </c>
      <c r="L912" s="156" t="s">
        <v>2421</v>
      </c>
      <c r="M912" s="156">
        <v>3</v>
      </c>
      <c r="N912" s="156">
        <v>0</v>
      </c>
      <c r="O912" s="156">
        <v>3</v>
      </c>
      <c r="P912" s="156">
        <v>3</v>
      </c>
      <c r="Q912" s="156">
        <v>7.5</v>
      </c>
      <c r="R912" s="121"/>
      <c r="S912" s="121"/>
      <c r="T912" s="125"/>
      <c r="U912" s="174"/>
      <c r="V912" s="123">
        <v>1</v>
      </c>
      <c r="W912" s="114">
        <v>3</v>
      </c>
      <c r="X912" s="113">
        <f>COUNTIF($B$6:B912,B912)</f>
        <v>16</v>
      </c>
      <c r="Y912" s="113"/>
      <c r="Z912" s="123"/>
      <c r="AA912" s="1"/>
    </row>
    <row r="913" spans="1:27" x14ac:dyDescent="0.25">
      <c r="A913" s="115" t="s">
        <v>4494</v>
      </c>
      <c r="B913" s="116" t="s">
        <v>5111</v>
      </c>
      <c r="C913" s="118" t="s">
        <v>5128</v>
      </c>
      <c r="D913" s="118" t="s">
        <v>2416</v>
      </c>
      <c r="E913" s="118" t="s">
        <v>2806</v>
      </c>
      <c r="F913" s="118">
        <v>5112</v>
      </c>
      <c r="G913" s="118"/>
      <c r="H913" s="119"/>
      <c r="I913" s="129" t="s">
        <v>4178</v>
      </c>
      <c r="J913" s="299" t="s">
        <v>4190</v>
      </c>
      <c r="K913" s="154" t="s">
        <v>4191</v>
      </c>
      <c r="L913" s="156" t="s">
        <v>2421</v>
      </c>
      <c r="M913" s="156">
        <v>3</v>
      </c>
      <c r="N913" s="156">
        <v>0</v>
      </c>
      <c r="O913" s="156">
        <v>3</v>
      </c>
      <c r="P913" s="156">
        <v>3</v>
      </c>
      <c r="Q913" s="156">
        <v>7.5</v>
      </c>
      <c r="R913" s="121"/>
      <c r="S913" s="121"/>
      <c r="T913" s="125"/>
      <c r="U913" s="174"/>
      <c r="V913" s="123">
        <v>1</v>
      </c>
      <c r="W913" s="114">
        <v>3</v>
      </c>
      <c r="X913" s="113">
        <f>COUNTIF($B$6:B913,B913)</f>
        <v>17</v>
      </c>
      <c r="Y913" s="113"/>
      <c r="Z913" s="123"/>
      <c r="AA913" s="1"/>
    </row>
    <row r="914" spans="1:27" x14ac:dyDescent="0.25">
      <c r="A914" s="115" t="s">
        <v>4494</v>
      </c>
      <c r="B914" s="116" t="s">
        <v>5111</v>
      </c>
      <c r="C914" s="118" t="s">
        <v>5128</v>
      </c>
      <c r="D914" s="118" t="s">
        <v>2416</v>
      </c>
      <c r="E914" s="118" t="s">
        <v>2806</v>
      </c>
      <c r="F914" s="118">
        <v>5113</v>
      </c>
      <c r="G914" s="118"/>
      <c r="H914" s="119"/>
      <c r="I914" s="129" t="s">
        <v>4179</v>
      </c>
      <c r="J914" s="299" t="s">
        <v>4192</v>
      </c>
      <c r="K914" s="154" t="s">
        <v>4193</v>
      </c>
      <c r="L914" s="156" t="s">
        <v>2421</v>
      </c>
      <c r="M914" s="156">
        <v>3</v>
      </c>
      <c r="N914" s="156">
        <v>0</v>
      </c>
      <c r="O914" s="156">
        <v>3</v>
      </c>
      <c r="P914" s="156">
        <v>3</v>
      </c>
      <c r="Q914" s="156">
        <v>7.5</v>
      </c>
      <c r="R914" s="121"/>
      <c r="S914" s="121"/>
      <c r="T914" s="125"/>
      <c r="U914" s="174"/>
      <c r="V914" s="123">
        <v>1</v>
      </c>
      <c r="W914" s="114">
        <v>3</v>
      </c>
      <c r="X914" s="113">
        <f>COUNTIF($B$6:B914,B914)</f>
        <v>18</v>
      </c>
      <c r="Y914" s="113"/>
      <c r="Z914" s="123"/>
      <c r="AA914" s="1"/>
    </row>
    <row r="915" spans="1:27" x14ac:dyDescent="0.25">
      <c r="A915" s="115" t="s">
        <v>4494</v>
      </c>
      <c r="B915" s="116" t="s">
        <v>5111</v>
      </c>
      <c r="C915" s="118" t="s">
        <v>5128</v>
      </c>
      <c r="D915" s="118" t="s">
        <v>2416</v>
      </c>
      <c r="E915" s="118" t="s">
        <v>2806</v>
      </c>
      <c r="F915" s="118">
        <v>5114</v>
      </c>
      <c r="G915" s="118"/>
      <c r="H915" s="119"/>
      <c r="I915" s="129" t="s">
        <v>4180</v>
      </c>
      <c r="J915" s="299" t="s">
        <v>4194</v>
      </c>
      <c r="K915" s="154" t="s">
        <v>4195</v>
      </c>
      <c r="L915" s="156" t="s">
        <v>2421</v>
      </c>
      <c r="M915" s="156">
        <v>3</v>
      </c>
      <c r="N915" s="156">
        <v>0</v>
      </c>
      <c r="O915" s="156">
        <v>3</v>
      </c>
      <c r="P915" s="156">
        <v>3</v>
      </c>
      <c r="Q915" s="156">
        <v>7.5</v>
      </c>
      <c r="R915" s="121"/>
      <c r="S915" s="121"/>
      <c r="T915" s="125"/>
      <c r="U915" s="174"/>
      <c r="V915" s="123">
        <v>1</v>
      </c>
      <c r="W915" s="114">
        <v>3</v>
      </c>
      <c r="X915" s="113">
        <f>COUNTIF($B$6:B915,B915)</f>
        <v>19</v>
      </c>
      <c r="Y915" s="113"/>
      <c r="Z915" s="123"/>
      <c r="AA915" s="1"/>
    </row>
    <row r="916" spans="1:27" x14ac:dyDescent="0.25">
      <c r="A916" s="115" t="s">
        <v>4494</v>
      </c>
      <c r="B916" s="116" t="s">
        <v>5111</v>
      </c>
      <c r="C916" s="118" t="s">
        <v>5128</v>
      </c>
      <c r="D916" s="118" t="s">
        <v>2416</v>
      </c>
      <c r="E916" s="118" t="s">
        <v>2806</v>
      </c>
      <c r="F916" s="118">
        <v>5115</v>
      </c>
      <c r="G916" s="118"/>
      <c r="H916" s="119"/>
      <c r="I916" s="129" t="s">
        <v>4181</v>
      </c>
      <c r="J916" s="299" t="s">
        <v>4196</v>
      </c>
      <c r="K916" s="154" t="s">
        <v>4197</v>
      </c>
      <c r="L916" s="156" t="s">
        <v>2421</v>
      </c>
      <c r="M916" s="156">
        <v>3</v>
      </c>
      <c r="N916" s="156">
        <v>0</v>
      </c>
      <c r="O916" s="156">
        <v>3</v>
      </c>
      <c r="P916" s="156">
        <v>3</v>
      </c>
      <c r="Q916" s="156">
        <v>7.5</v>
      </c>
      <c r="R916" s="121"/>
      <c r="S916" s="121"/>
      <c r="T916" s="125"/>
      <c r="U916" s="174"/>
      <c r="V916" s="123">
        <v>1</v>
      </c>
      <c r="W916" s="114">
        <v>3</v>
      </c>
      <c r="X916" s="113">
        <f>COUNTIF($B$6:B916,B916)</f>
        <v>20</v>
      </c>
      <c r="Y916" s="113"/>
      <c r="Z916" s="123"/>
      <c r="AA916" s="1"/>
    </row>
    <row r="917" spans="1:27" x14ac:dyDescent="0.25">
      <c r="A917" s="115" t="s">
        <v>4494</v>
      </c>
      <c r="B917" s="116" t="s">
        <v>5111</v>
      </c>
      <c r="C917" s="118" t="s">
        <v>5128</v>
      </c>
      <c r="D917" s="118" t="s">
        <v>2416</v>
      </c>
      <c r="E917" s="118" t="s">
        <v>2806</v>
      </c>
      <c r="F917" s="118">
        <v>5116</v>
      </c>
      <c r="G917" s="118"/>
      <c r="H917" s="119"/>
      <c r="I917" s="129" t="s">
        <v>4182</v>
      </c>
      <c r="J917" s="299" t="s">
        <v>4198</v>
      </c>
      <c r="K917" s="154" t="s">
        <v>4199</v>
      </c>
      <c r="L917" s="156" t="s">
        <v>2421</v>
      </c>
      <c r="M917" s="156">
        <v>3</v>
      </c>
      <c r="N917" s="156">
        <v>0</v>
      </c>
      <c r="O917" s="156">
        <v>3</v>
      </c>
      <c r="P917" s="156">
        <v>3</v>
      </c>
      <c r="Q917" s="156">
        <v>7.5</v>
      </c>
      <c r="R917" s="121"/>
      <c r="S917" s="121"/>
      <c r="T917" s="125"/>
      <c r="U917" s="174"/>
      <c r="V917" s="123">
        <v>1</v>
      </c>
      <c r="W917" s="114">
        <v>3</v>
      </c>
      <c r="X917" s="113">
        <f>COUNTIF($B$6:B917,B917)</f>
        <v>21</v>
      </c>
      <c r="Y917" s="113"/>
      <c r="Z917" s="123"/>
      <c r="AA917" s="1"/>
    </row>
    <row r="918" spans="1:27" x14ac:dyDescent="0.25">
      <c r="A918" s="115" t="s">
        <v>4494</v>
      </c>
      <c r="B918" s="116" t="s">
        <v>5111</v>
      </c>
      <c r="C918" s="118" t="s">
        <v>5128</v>
      </c>
      <c r="D918" s="118" t="s">
        <v>2416</v>
      </c>
      <c r="E918" s="118" t="s">
        <v>2806</v>
      </c>
      <c r="F918" s="118">
        <v>5117</v>
      </c>
      <c r="G918" s="118"/>
      <c r="H918" s="119"/>
      <c r="I918" s="129" t="s">
        <v>4183</v>
      </c>
      <c r="J918" s="299" t="s">
        <v>4200</v>
      </c>
      <c r="K918" s="154" t="s">
        <v>4201</v>
      </c>
      <c r="L918" s="156" t="s">
        <v>2421</v>
      </c>
      <c r="M918" s="156">
        <v>3</v>
      </c>
      <c r="N918" s="156">
        <v>0</v>
      </c>
      <c r="O918" s="156">
        <v>3</v>
      </c>
      <c r="P918" s="156">
        <v>3</v>
      </c>
      <c r="Q918" s="156">
        <v>7.5</v>
      </c>
      <c r="R918" s="121"/>
      <c r="S918" s="121"/>
      <c r="T918" s="125"/>
      <c r="U918" s="174"/>
      <c r="V918" s="123">
        <v>1</v>
      </c>
      <c r="W918" s="114">
        <v>3</v>
      </c>
      <c r="X918" s="113">
        <f>COUNTIF($B$6:B918,B918)</f>
        <v>22</v>
      </c>
      <c r="Y918" s="113"/>
      <c r="Z918" s="123"/>
      <c r="AA918" s="1"/>
    </row>
    <row r="919" spans="1:27" x14ac:dyDescent="0.25">
      <c r="A919" s="115" t="s">
        <v>4494</v>
      </c>
      <c r="B919" s="116" t="s">
        <v>5111</v>
      </c>
      <c r="C919" s="118" t="s">
        <v>5128</v>
      </c>
      <c r="D919" s="118" t="s">
        <v>2416</v>
      </c>
      <c r="E919" s="118" t="s">
        <v>2806</v>
      </c>
      <c r="F919" s="118">
        <v>5118</v>
      </c>
      <c r="G919" s="118"/>
      <c r="H919" s="119"/>
      <c r="I919" s="129" t="s">
        <v>4184</v>
      </c>
      <c r="J919" s="299" t="s">
        <v>4202</v>
      </c>
      <c r="K919" s="154" t="s">
        <v>4203</v>
      </c>
      <c r="L919" s="156" t="s">
        <v>2421</v>
      </c>
      <c r="M919" s="156">
        <v>3</v>
      </c>
      <c r="N919" s="156">
        <v>0</v>
      </c>
      <c r="O919" s="156">
        <v>3</v>
      </c>
      <c r="P919" s="156">
        <v>3</v>
      </c>
      <c r="Q919" s="156">
        <v>7.5</v>
      </c>
      <c r="R919" s="121"/>
      <c r="S919" s="121"/>
      <c r="T919" s="125"/>
      <c r="U919" s="174"/>
      <c r="V919" s="123">
        <v>1</v>
      </c>
      <c r="W919" s="114">
        <v>3</v>
      </c>
      <c r="X919" s="113">
        <f>COUNTIF($B$6:B919,B919)</f>
        <v>23</v>
      </c>
      <c r="Y919" s="113"/>
      <c r="Z919" s="123"/>
      <c r="AA919" s="1"/>
    </row>
    <row r="920" spans="1:27" x14ac:dyDescent="0.25">
      <c r="A920" s="115" t="s">
        <v>4494</v>
      </c>
      <c r="B920" s="116" t="s">
        <v>5111</v>
      </c>
      <c r="C920" s="118" t="s">
        <v>5128</v>
      </c>
      <c r="D920" s="118" t="s">
        <v>2416</v>
      </c>
      <c r="E920" s="118" t="s">
        <v>2806</v>
      </c>
      <c r="F920" s="118">
        <v>5119</v>
      </c>
      <c r="G920" s="118"/>
      <c r="H920" s="119"/>
      <c r="I920" s="129" t="s">
        <v>4185</v>
      </c>
      <c r="J920" s="299" t="s">
        <v>4204</v>
      </c>
      <c r="K920" s="154" t="s">
        <v>4205</v>
      </c>
      <c r="L920" s="156" t="s">
        <v>2421</v>
      </c>
      <c r="M920" s="156">
        <v>3</v>
      </c>
      <c r="N920" s="156">
        <v>0</v>
      </c>
      <c r="O920" s="156">
        <v>3</v>
      </c>
      <c r="P920" s="156">
        <v>3</v>
      </c>
      <c r="Q920" s="156">
        <v>7.5</v>
      </c>
      <c r="R920" s="121"/>
      <c r="S920" s="121"/>
      <c r="T920" s="125"/>
      <c r="U920" s="174"/>
      <c r="V920" s="123">
        <v>1</v>
      </c>
      <c r="W920" s="114">
        <v>3</v>
      </c>
      <c r="X920" s="113">
        <f>COUNTIF($B$6:B920,B920)</f>
        <v>24</v>
      </c>
      <c r="Y920" s="113"/>
      <c r="Z920" s="123"/>
      <c r="AA920" s="1"/>
    </row>
    <row r="921" spans="1:27" x14ac:dyDescent="0.25">
      <c r="A921" s="115" t="s">
        <v>4494</v>
      </c>
      <c r="B921" s="116" t="s">
        <v>5111</v>
      </c>
      <c r="C921" s="118" t="s">
        <v>5128</v>
      </c>
      <c r="D921" s="118" t="s">
        <v>2416</v>
      </c>
      <c r="E921" s="118" t="s">
        <v>2806</v>
      </c>
      <c r="F921" s="118">
        <v>5120</v>
      </c>
      <c r="G921" s="118"/>
      <c r="H921" s="119"/>
      <c r="I921" s="129" t="s">
        <v>4186</v>
      </c>
      <c r="J921" s="299" t="s">
        <v>4206</v>
      </c>
      <c r="K921" s="154" t="s">
        <v>4207</v>
      </c>
      <c r="L921" s="156" t="s">
        <v>2421</v>
      </c>
      <c r="M921" s="156">
        <v>3</v>
      </c>
      <c r="N921" s="156">
        <v>0</v>
      </c>
      <c r="O921" s="156">
        <v>3</v>
      </c>
      <c r="P921" s="156">
        <v>3</v>
      </c>
      <c r="Q921" s="156">
        <v>7.5</v>
      </c>
      <c r="R921" s="121"/>
      <c r="S921" s="121"/>
      <c r="T921" s="125"/>
      <c r="U921" s="174"/>
      <c r="V921" s="123">
        <v>1</v>
      </c>
      <c r="W921" s="114">
        <v>3</v>
      </c>
      <c r="X921" s="113">
        <f>COUNTIF($B$6:B921,B921)</f>
        <v>25</v>
      </c>
      <c r="Y921" s="113"/>
      <c r="Z921" s="123"/>
      <c r="AA921" s="1"/>
    </row>
    <row r="922" spans="1:27" x14ac:dyDescent="0.25">
      <c r="A922" s="115" t="s">
        <v>4494</v>
      </c>
      <c r="B922" s="116" t="s">
        <v>5111</v>
      </c>
      <c r="C922" s="118" t="s">
        <v>5128</v>
      </c>
      <c r="D922" s="118" t="s">
        <v>2416</v>
      </c>
      <c r="E922" s="118" t="s">
        <v>2806</v>
      </c>
      <c r="F922" s="118">
        <v>5121</v>
      </c>
      <c r="G922" s="118"/>
      <c r="H922" s="119"/>
      <c r="I922" s="129" t="s">
        <v>4187</v>
      </c>
      <c r="J922" s="299" t="s">
        <v>4208</v>
      </c>
      <c r="K922" s="154" t="s">
        <v>4209</v>
      </c>
      <c r="L922" s="156" t="s">
        <v>2421</v>
      </c>
      <c r="M922" s="156">
        <v>3</v>
      </c>
      <c r="N922" s="156">
        <v>0</v>
      </c>
      <c r="O922" s="156">
        <v>3</v>
      </c>
      <c r="P922" s="156">
        <v>3</v>
      </c>
      <c r="Q922" s="156">
        <v>7.5</v>
      </c>
      <c r="R922" s="121"/>
      <c r="S922" s="121"/>
      <c r="T922" s="125"/>
      <c r="U922" s="174"/>
      <c r="V922" s="123">
        <v>1</v>
      </c>
      <c r="W922" s="114">
        <v>3</v>
      </c>
      <c r="X922" s="113">
        <f>COUNTIF($B$6:B922,B922)</f>
        <v>26</v>
      </c>
      <c r="Y922" s="113"/>
      <c r="Z922" s="123"/>
      <c r="AA922" s="1"/>
    </row>
    <row r="923" spans="1:27" x14ac:dyDescent="0.25">
      <c r="A923" s="115" t="s">
        <v>4494</v>
      </c>
      <c r="B923" s="116" t="s">
        <v>5111</v>
      </c>
      <c r="C923" s="118" t="s">
        <v>5128</v>
      </c>
      <c r="D923" s="118" t="s">
        <v>2416</v>
      </c>
      <c r="E923" s="118" t="s">
        <v>2806</v>
      </c>
      <c r="F923" s="118">
        <v>5122</v>
      </c>
      <c r="G923" s="118"/>
      <c r="H923" s="119"/>
      <c r="I923" s="129" t="s">
        <v>4188</v>
      </c>
      <c r="J923" s="299" t="s">
        <v>4210</v>
      </c>
      <c r="K923" s="154" t="s">
        <v>4211</v>
      </c>
      <c r="L923" s="156" t="s">
        <v>2421</v>
      </c>
      <c r="M923" s="156">
        <v>3</v>
      </c>
      <c r="N923" s="156">
        <v>0</v>
      </c>
      <c r="O923" s="156">
        <v>3</v>
      </c>
      <c r="P923" s="156">
        <v>3</v>
      </c>
      <c r="Q923" s="156">
        <v>7.5</v>
      </c>
      <c r="R923" s="121"/>
      <c r="S923" s="121"/>
      <c r="T923" s="125"/>
      <c r="U923" s="174"/>
      <c r="V923" s="123">
        <v>1</v>
      </c>
      <c r="W923" s="114">
        <v>3</v>
      </c>
      <c r="X923" s="113">
        <f>COUNTIF($B$6:B923,B923)</f>
        <v>27</v>
      </c>
      <c r="Y923" s="113"/>
      <c r="Z923" s="123"/>
      <c r="AA923" s="1"/>
    </row>
    <row r="924" spans="1:27" x14ac:dyDescent="0.25">
      <c r="A924" s="115" t="s">
        <v>4494</v>
      </c>
      <c r="B924" s="116" t="s">
        <v>5111</v>
      </c>
      <c r="C924" s="118" t="s">
        <v>5128</v>
      </c>
      <c r="D924" s="118" t="s">
        <v>2416</v>
      </c>
      <c r="E924" s="118" t="s">
        <v>2806</v>
      </c>
      <c r="F924" s="118">
        <v>5123</v>
      </c>
      <c r="G924" s="118"/>
      <c r="H924" s="119"/>
      <c r="I924" s="129" t="s">
        <v>4189</v>
      </c>
      <c r="J924" s="299" t="s">
        <v>4212</v>
      </c>
      <c r="K924" s="154" t="s">
        <v>4213</v>
      </c>
      <c r="L924" s="156" t="s">
        <v>2421</v>
      </c>
      <c r="M924" s="156">
        <v>3</v>
      </c>
      <c r="N924" s="156">
        <v>0</v>
      </c>
      <c r="O924" s="156">
        <v>3</v>
      </c>
      <c r="P924" s="156">
        <v>3</v>
      </c>
      <c r="Q924" s="156">
        <v>7.5</v>
      </c>
      <c r="R924" s="121"/>
      <c r="S924" s="121"/>
      <c r="T924" s="125"/>
      <c r="U924" s="174"/>
      <c r="V924" s="123">
        <v>1</v>
      </c>
      <c r="W924" s="114">
        <v>3</v>
      </c>
      <c r="X924" s="113">
        <f>COUNTIF($B$6:B924,B924)</f>
        <v>28</v>
      </c>
      <c r="Y924" s="113"/>
      <c r="Z924" s="123"/>
      <c r="AA924" s="1"/>
    </row>
    <row r="925" spans="1:27" x14ac:dyDescent="0.25">
      <c r="A925" s="105" t="s">
        <v>4493</v>
      </c>
      <c r="B925" s="106" t="s">
        <v>5099</v>
      </c>
      <c r="C925" s="107" t="s">
        <v>5128</v>
      </c>
      <c r="D925" s="107" t="s">
        <v>4510</v>
      </c>
      <c r="E925" s="107" t="s">
        <v>4488</v>
      </c>
      <c r="F925" s="107" t="s">
        <v>4488</v>
      </c>
      <c r="G925" s="107" t="s">
        <v>2427</v>
      </c>
      <c r="H925" s="111"/>
      <c r="I925" s="108" t="s">
        <v>5099</v>
      </c>
      <c r="J925" s="106"/>
      <c r="K925" s="106"/>
      <c r="L925" s="109" t="s">
        <v>2</v>
      </c>
      <c r="M925" s="142"/>
      <c r="N925" s="106"/>
      <c r="O925" s="106"/>
      <c r="P925" s="106"/>
      <c r="Q925" s="107"/>
      <c r="R925" s="106"/>
      <c r="S925" s="106"/>
      <c r="T925" s="114"/>
      <c r="U925" s="113" t="s">
        <v>2423</v>
      </c>
      <c r="V925" s="114"/>
      <c r="W925" s="114">
        <v>3</v>
      </c>
      <c r="X925" s="113">
        <f>COUNTIF($B$6:B925,B925)</f>
        <v>1</v>
      </c>
      <c r="Y925" s="113"/>
      <c r="Z925" s="114" t="b">
        <f>I925=B925</f>
        <v>1</v>
      </c>
      <c r="AA925" s="1"/>
    </row>
    <row r="926" spans="1:27" x14ac:dyDescent="0.25">
      <c r="A926" s="115" t="s">
        <v>4493</v>
      </c>
      <c r="B926" s="116" t="s">
        <v>5099</v>
      </c>
      <c r="C926" s="117" t="s">
        <v>5128</v>
      </c>
      <c r="D926" s="118" t="s">
        <v>11</v>
      </c>
      <c r="E926" s="118" t="s">
        <v>1751</v>
      </c>
      <c r="F926" s="118">
        <f t="shared" ref="F926:F947" si="32">VALUE(RIGHT(I926,4))</f>
        <v>5000</v>
      </c>
      <c r="G926" s="125" t="s">
        <v>5562</v>
      </c>
      <c r="H926" s="119"/>
      <c r="I926" s="120" t="s">
        <v>1150</v>
      </c>
      <c r="J926" s="127" t="s">
        <v>11</v>
      </c>
      <c r="K926" s="127" t="s">
        <v>3015</v>
      </c>
      <c r="L926" s="126" t="s">
        <v>2422</v>
      </c>
      <c r="M926" s="133">
        <v>0</v>
      </c>
      <c r="N926" s="134">
        <v>1</v>
      </c>
      <c r="O926" s="134">
        <v>0</v>
      </c>
      <c r="P926" s="134">
        <v>1</v>
      </c>
      <c r="Q926" s="134">
        <v>60</v>
      </c>
      <c r="R926" s="121"/>
      <c r="S926" s="124" t="s">
        <v>2896</v>
      </c>
      <c r="T926" s="125"/>
      <c r="U926" s="174"/>
      <c r="V926" s="123">
        <v>1</v>
      </c>
      <c r="W926" s="114">
        <v>3</v>
      </c>
      <c r="X926" s="113">
        <f>COUNTIF($B$6:B926,B926)</f>
        <v>2</v>
      </c>
      <c r="Y926" s="113"/>
      <c r="Z926" s="123"/>
      <c r="AA926" s="1"/>
    </row>
    <row r="927" spans="1:27" x14ac:dyDescent="0.25">
      <c r="A927" s="115" t="s">
        <v>4493</v>
      </c>
      <c r="B927" s="116" t="s">
        <v>5099</v>
      </c>
      <c r="C927" s="117" t="s">
        <v>5128</v>
      </c>
      <c r="D927" s="118" t="s">
        <v>2415</v>
      </c>
      <c r="E927" s="118" t="s">
        <v>1751</v>
      </c>
      <c r="F927" s="118">
        <f t="shared" si="32"/>
        <v>5001</v>
      </c>
      <c r="G927" s="125" t="s">
        <v>5563</v>
      </c>
      <c r="H927" s="119"/>
      <c r="I927" s="120" t="s">
        <v>1151</v>
      </c>
      <c r="J927" s="127" t="s">
        <v>13</v>
      </c>
      <c r="K927" s="127" t="s">
        <v>2973</v>
      </c>
      <c r="L927" s="126" t="s">
        <v>2422</v>
      </c>
      <c r="M927" s="134">
        <v>0</v>
      </c>
      <c r="N927" s="134">
        <v>2</v>
      </c>
      <c r="O927" s="134">
        <v>0</v>
      </c>
      <c r="P927" s="134">
        <v>2</v>
      </c>
      <c r="Q927" s="134">
        <v>7.5</v>
      </c>
      <c r="R927" s="121"/>
      <c r="S927" s="124" t="s">
        <v>2896</v>
      </c>
      <c r="T927" s="125"/>
      <c r="U927" s="174"/>
      <c r="V927" s="123">
        <v>1</v>
      </c>
      <c r="W927" s="114">
        <v>3</v>
      </c>
      <c r="X927" s="113">
        <f>COUNTIF($B$6:B927,B927)</f>
        <v>3</v>
      </c>
      <c r="Y927" s="113"/>
      <c r="Z927" s="123"/>
      <c r="AA927" s="1"/>
    </row>
    <row r="928" spans="1:27" x14ac:dyDescent="0.25">
      <c r="A928" s="115" t="s">
        <v>4493</v>
      </c>
      <c r="B928" s="116" t="s">
        <v>5099</v>
      </c>
      <c r="C928" s="117" t="s">
        <v>5128</v>
      </c>
      <c r="D928" s="118" t="s">
        <v>2416</v>
      </c>
      <c r="E928" s="118" t="s">
        <v>1751</v>
      </c>
      <c r="F928" s="118">
        <f t="shared" si="32"/>
        <v>5050</v>
      </c>
      <c r="G928" s="118" t="s">
        <v>16</v>
      </c>
      <c r="H928" s="119"/>
      <c r="I928" s="120" t="s">
        <v>1152</v>
      </c>
      <c r="J928" s="127" t="s">
        <v>252</v>
      </c>
      <c r="K928" s="127" t="s">
        <v>3203</v>
      </c>
      <c r="L928" s="126" t="s">
        <v>2420</v>
      </c>
      <c r="M928" s="133">
        <v>3</v>
      </c>
      <c r="N928" s="134">
        <v>0</v>
      </c>
      <c r="O928" s="134">
        <v>3</v>
      </c>
      <c r="P928" s="134">
        <v>3</v>
      </c>
      <c r="Q928" s="134">
        <v>7.5</v>
      </c>
      <c r="R928" s="121"/>
      <c r="S928" s="121"/>
      <c r="T928" s="125"/>
      <c r="U928" s="174"/>
      <c r="V928" s="123">
        <v>1</v>
      </c>
      <c r="W928" s="114">
        <v>3</v>
      </c>
      <c r="X928" s="113">
        <f>COUNTIF($B$6:B928,B928)</f>
        <v>4</v>
      </c>
      <c r="Y928" s="118" t="s">
        <v>228</v>
      </c>
      <c r="Z928" s="123"/>
      <c r="AA928" s="1"/>
    </row>
    <row r="929" spans="1:27" x14ac:dyDescent="0.25">
      <c r="A929" s="115" t="s">
        <v>4493</v>
      </c>
      <c r="B929" s="116" t="s">
        <v>5099</v>
      </c>
      <c r="C929" s="117" t="s">
        <v>5128</v>
      </c>
      <c r="D929" s="118" t="s">
        <v>2416</v>
      </c>
      <c r="E929" s="118" t="s">
        <v>1751</v>
      </c>
      <c r="F929" s="118">
        <f t="shared" si="32"/>
        <v>5051</v>
      </c>
      <c r="G929" s="118" t="s">
        <v>16</v>
      </c>
      <c r="H929" s="119"/>
      <c r="I929" s="120" t="s">
        <v>1153</v>
      </c>
      <c r="J929" s="127" t="s">
        <v>1154</v>
      </c>
      <c r="K929" s="127" t="s">
        <v>3492</v>
      </c>
      <c r="L929" s="126" t="s">
        <v>2420</v>
      </c>
      <c r="M929" s="133">
        <v>3</v>
      </c>
      <c r="N929" s="134">
        <v>0</v>
      </c>
      <c r="O929" s="134">
        <v>3</v>
      </c>
      <c r="P929" s="134">
        <v>3</v>
      </c>
      <c r="Q929" s="134">
        <v>7.5</v>
      </c>
      <c r="R929" s="121"/>
      <c r="S929" s="121"/>
      <c r="T929" s="125"/>
      <c r="U929" s="174"/>
      <c r="V929" s="123">
        <v>1</v>
      </c>
      <c r="W929" s="114">
        <v>3</v>
      </c>
      <c r="X929" s="113">
        <f>COUNTIF($B$6:B929,B929)</f>
        <v>5</v>
      </c>
      <c r="Y929" s="118" t="s">
        <v>228</v>
      </c>
      <c r="Z929" s="123"/>
      <c r="AA929" s="1"/>
    </row>
    <row r="930" spans="1:27" x14ac:dyDescent="0.25">
      <c r="A930" s="115" t="s">
        <v>4493</v>
      </c>
      <c r="B930" s="116" t="s">
        <v>5099</v>
      </c>
      <c r="C930" s="117" t="s">
        <v>5128</v>
      </c>
      <c r="D930" s="118" t="s">
        <v>2416</v>
      </c>
      <c r="E930" s="118" t="s">
        <v>1751</v>
      </c>
      <c r="F930" s="118">
        <f t="shared" si="32"/>
        <v>5052</v>
      </c>
      <c r="G930" s="118" t="s">
        <v>19</v>
      </c>
      <c r="H930" s="119"/>
      <c r="I930" s="120" t="s">
        <v>1155</v>
      </c>
      <c r="J930" s="127" t="s">
        <v>1156</v>
      </c>
      <c r="K930" s="127" t="s">
        <v>3493</v>
      </c>
      <c r="L930" s="126" t="s">
        <v>2420</v>
      </c>
      <c r="M930" s="133">
        <v>3</v>
      </c>
      <c r="N930" s="134">
        <v>0</v>
      </c>
      <c r="O930" s="134">
        <v>3</v>
      </c>
      <c r="P930" s="134">
        <v>3</v>
      </c>
      <c r="Q930" s="134">
        <v>7.5</v>
      </c>
      <c r="R930" s="121"/>
      <c r="S930" s="121"/>
      <c r="T930" s="125"/>
      <c r="U930" s="174"/>
      <c r="V930" s="123">
        <v>1</v>
      </c>
      <c r="W930" s="114">
        <v>3</v>
      </c>
      <c r="X930" s="113">
        <f>COUNTIF($B$6:B930,B930)</f>
        <v>6</v>
      </c>
      <c r="Y930" s="113"/>
      <c r="Z930" s="123"/>
      <c r="AA930" s="1"/>
    </row>
    <row r="931" spans="1:27" x14ac:dyDescent="0.25">
      <c r="A931" s="115" t="s">
        <v>4493</v>
      </c>
      <c r="B931" s="116" t="s">
        <v>5099</v>
      </c>
      <c r="C931" s="117" t="s">
        <v>5128</v>
      </c>
      <c r="D931" s="118" t="s">
        <v>2416</v>
      </c>
      <c r="E931" s="118" t="s">
        <v>1751</v>
      </c>
      <c r="F931" s="118">
        <f t="shared" si="32"/>
        <v>5101</v>
      </c>
      <c r="G931" s="118"/>
      <c r="H931" s="119"/>
      <c r="I931" s="120" t="s">
        <v>1159</v>
      </c>
      <c r="J931" s="127" t="s">
        <v>1160</v>
      </c>
      <c r="K931" s="127" t="s">
        <v>3494</v>
      </c>
      <c r="L931" s="134" t="s">
        <v>2421</v>
      </c>
      <c r="M931" s="150">
        <v>3</v>
      </c>
      <c r="N931" s="151">
        <v>0</v>
      </c>
      <c r="O931" s="151">
        <v>3</v>
      </c>
      <c r="P931" s="151">
        <v>3</v>
      </c>
      <c r="Q931" s="151">
        <v>7.5</v>
      </c>
      <c r="R931" s="152"/>
      <c r="S931" s="152"/>
      <c r="T931" s="125"/>
      <c r="U931" s="174"/>
      <c r="V931" s="123">
        <v>1</v>
      </c>
      <c r="W931" s="114">
        <v>3</v>
      </c>
      <c r="X931" s="113">
        <f>COUNTIF($B$6:B931,B931)</f>
        <v>7</v>
      </c>
      <c r="Y931" s="113"/>
      <c r="Z931" s="123"/>
      <c r="AA931" s="1"/>
    </row>
    <row r="932" spans="1:27" x14ac:dyDescent="0.25">
      <c r="A932" s="115" t="s">
        <v>4493</v>
      </c>
      <c r="B932" s="116" t="s">
        <v>5099</v>
      </c>
      <c r="C932" s="117" t="s">
        <v>5128</v>
      </c>
      <c r="D932" s="118" t="s">
        <v>2416</v>
      </c>
      <c r="E932" s="118" t="s">
        <v>1751</v>
      </c>
      <c r="F932" s="118">
        <f t="shared" si="32"/>
        <v>5102</v>
      </c>
      <c r="G932" s="118"/>
      <c r="H932" s="119"/>
      <c r="I932" s="120" t="s">
        <v>1161</v>
      </c>
      <c r="J932" s="127" t="s">
        <v>1162</v>
      </c>
      <c r="K932" s="127" t="s">
        <v>3495</v>
      </c>
      <c r="L932" s="134" t="s">
        <v>2421</v>
      </c>
      <c r="M932" s="133">
        <v>3</v>
      </c>
      <c r="N932" s="134">
        <v>0</v>
      </c>
      <c r="O932" s="134">
        <v>3</v>
      </c>
      <c r="P932" s="134">
        <v>3</v>
      </c>
      <c r="Q932" s="134">
        <v>7.5</v>
      </c>
      <c r="R932" s="140"/>
      <c r="S932" s="140"/>
      <c r="T932" s="125"/>
      <c r="U932" s="174"/>
      <c r="V932" s="123">
        <v>1</v>
      </c>
      <c r="W932" s="114">
        <v>3</v>
      </c>
      <c r="X932" s="113">
        <f>COUNTIF($B$6:B932,B932)</f>
        <v>8</v>
      </c>
      <c r="Y932" s="113"/>
      <c r="Z932" s="123"/>
      <c r="AA932" s="1"/>
    </row>
    <row r="933" spans="1:27" x14ac:dyDescent="0.25">
      <c r="A933" s="115" t="s">
        <v>4493</v>
      </c>
      <c r="B933" s="116" t="s">
        <v>5099</v>
      </c>
      <c r="C933" s="117" t="s">
        <v>5128</v>
      </c>
      <c r="D933" s="118" t="s">
        <v>2416</v>
      </c>
      <c r="E933" s="118" t="s">
        <v>1751</v>
      </c>
      <c r="F933" s="118">
        <f t="shared" si="32"/>
        <v>5103</v>
      </c>
      <c r="G933" s="118"/>
      <c r="H933" s="119"/>
      <c r="I933" s="120" t="s">
        <v>1163</v>
      </c>
      <c r="J933" s="127" t="s">
        <v>1164</v>
      </c>
      <c r="K933" s="127" t="s">
        <v>3496</v>
      </c>
      <c r="L933" s="134" t="s">
        <v>2421</v>
      </c>
      <c r="M933" s="133">
        <v>3</v>
      </c>
      <c r="N933" s="134">
        <v>0</v>
      </c>
      <c r="O933" s="134">
        <v>3</v>
      </c>
      <c r="P933" s="134">
        <v>3</v>
      </c>
      <c r="Q933" s="134">
        <v>7.5</v>
      </c>
      <c r="R933" s="140"/>
      <c r="S933" s="140"/>
      <c r="T933" s="125"/>
      <c r="U933" s="174"/>
      <c r="V933" s="123">
        <v>1</v>
      </c>
      <c r="W933" s="114">
        <v>3</v>
      </c>
      <c r="X933" s="113">
        <f>COUNTIF($B$6:B933,B933)</f>
        <v>9</v>
      </c>
      <c r="Y933" s="113"/>
      <c r="Z933" s="123"/>
      <c r="AA933" s="1"/>
    </row>
    <row r="934" spans="1:27" x14ac:dyDescent="0.25">
      <c r="A934" s="115" t="s">
        <v>4493</v>
      </c>
      <c r="B934" s="116" t="s">
        <v>5099</v>
      </c>
      <c r="C934" s="117" t="s">
        <v>5128</v>
      </c>
      <c r="D934" s="118" t="s">
        <v>2416</v>
      </c>
      <c r="E934" s="118" t="s">
        <v>1751</v>
      </c>
      <c r="F934" s="118">
        <f t="shared" si="32"/>
        <v>5104</v>
      </c>
      <c r="G934" s="118"/>
      <c r="H934" s="119"/>
      <c r="I934" s="120" t="s">
        <v>1165</v>
      </c>
      <c r="J934" s="127" t="s">
        <v>1166</v>
      </c>
      <c r="K934" s="127" t="s">
        <v>3497</v>
      </c>
      <c r="L934" s="134" t="s">
        <v>2421</v>
      </c>
      <c r="M934" s="133">
        <v>3</v>
      </c>
      <c r="N934" s="134">
        <v>0</v>
      </c>
      <c r="O934" s="134">
        <v>3</v>
      </c>
      <c r="P934" s="134">
        <v>3</v>
      </c>
      <c r="Q934" s="134">
        <v>7.5</v>
      </c>
      <c r="R934" s="140"/>
      <c r="S934" s="140"/>
      <c r="T934" s="125"/>
      <c r="U934" s="174"/>
      <c r="V934" s="123">
        <v>1</v>
      </c>
      <c r="W934" s="114">
        <v>3</v>
      </c>
      <c r="X934" s="113">
        <f>COUNTIF($B$6:B934,B934)</f>
        <v>10</v>
      </c>
      <c r="Y934" s="113"/>
      <c r="Z934" s="123"/>
      <c r="AA934" s="1"/>
    </row>
    <row r="935" spans="1:27" x14ac:dyDescent="0.25">
      <c r="A935" s="115" t="s">
        <v>4493</v>
      </c>
      <c r="B935" s="116" t="s">
        <v>5099</v>
      </c>
      <c r="C935" s="117" t="s">
        <v>5128</v>
      </c>
      <c r="D935" s="118" t="s">
        <v>2416</v>
      </c>
      <c r="E935" s="118" t="s">
        <v>1751</v>
      </c>
      <c r="F935" s="118">
        <f t="shared" si="32"/>
        <v>5105</v>
      </c>
      <c r="G935" s="118"/>
      <c r="H935" s="119"/>
      <c r="I935" s="120" t="s">
        <v>1167</v>
      </c>
      <c r="J935" s="127" t="s">
        <v>1168</v>
      </c>
      <c r="K935" s="127" t="s">
        <v>3498</v>
      </c>
      <c r="L935" s="134" t="s">
        <v>2421</v>
      </c>
      <c r="M935" s="133">
        <v>3</v>
      </c>
      <c r="N935" s="134">
        <v>0</v>
      </c>
      <c r="O935" s="134">
        <v>3</v>
      </c>
      <c r="P935" s="134">
        <v>3</v>
      </c>
      <c r="Q935" s="134">
        <v>7.5</v>
      </c>
      <c r="R935" s="140"/>
      <c r="S935" s="140"/>
      <c r="T935" s="125"/>
      <c r="U935" s="174"/>
      <c r="V935" s="123">
        <v>1</v>
      </c>
      <c r="W935" s="114">
        <v>3</v>
      </c>
      <c r="X935" s="113">
        <f>COUNTIF($B$6:B935,B935)</f>
        <v>11</v>
      </c>
      <c r="Y935" s="113"/>
      <c r="Z935" s="123"/>
      <c r="AA935" s="1"/>
    </row>
    <row r="936" spans="1:27" x14ac:dyDescent="0.25">
      <c r="A936" s="115" t="s">
        <v>4493</v>
      </c>
      <c r="B936" s="116" t="s">
        <v>5099</v>
      </c>
      <c r="C936" s="117" t="s">
        <v>5128</v>
      </c>
      <c r="D936" s="118" t="s">
        <v>2416</v>
      </c>
      <c r="E936" s="118" t="s">
        <v>1751</v>
      </c>
      <c r="F936" s="118">
        <f t="shared" si="32"/>
        <v>5106</v>
      </c>
      <c r="G936" s="118"/>
      <c r="H936" s="119"/>
      <c r="I936" s="120" t="s">
        <v>1169</v>
      </c>
      <c r="J936" s="127" t="s">
        <v>1170</v>
      </c>
      <c r="K936" s="127" t="s">
        <v>3499</v>
      </c>
      <c r="L936" s="134" t="s">
        <v>2421</v>
      </c>
      <c r="M936" s="133">
        <v>3</v>
      </c>
      <c r="N936" s="134">
        <v>0</v>
      </c>
      <c r="O936" s="134">
        <v>3</v>
      </c>
      <c r="P936" s="134">
        <v>3</v>
      </c>
      <c r="Q936" s="134">
        <v>7.5</v>
      </c>
      <c r="R936" s="140"/>
      <c r="S936" s="140"/>
      <c r="T936" s="125"/>
      <c r="U936" s="174"/>
      <c r="V936" s="123">
        <v>1</v>
      </c>
      <c r="W936" s="114">
        <v>3</v>
      </c>
      <c r="X936" s="113">
        <f>COUNTIF($B$6:B936,B936)</f>
        <v>12</v>
      </c>
      <c r="Y936" s="113"/>
      <c r="Z936" s="123"/>
      <c r="AA936" s="1"/>
    </row>
    <row r="937" spans="1:27" x14ac:dyDescent="0.25">
      <c r="A937" s="115" t="s">
        <v>4493</v>
      </c>
      <c r="B937" s="116" t="s">
        <v>5099</v>
      </c>
      <c r="C937" s="117" t="s">
        <v>5128</v>
      </c>
      <c r="D937" s="118" t="s">
        <v>2416</v>
      </c>
      <c r="E937" s="118" t="s">
        <v>1751</v>
      </c>
      <c r="F937" s="118">
        <f t="shared" si="32"/>
        <v>5108</v>
      </c>
      <c r="G937" s="118"/>
      <c r="H937" s="119"/>
      <c r="I937" s="120" t="s">
        <v>1173</v>
      </c>
      <c r="J937" s="127" t="s">
        <v>1174</v>
      </c>
      <c r="K937" s="127" t="s">
        <v>3500</v>
      </c>
      <c r="L937" s="134" t="s">
        <v>2421</v>
      </c>
      <c r="M937" s="133">
        <v>3</v>
      </c>
      <c r="N937" s="134">
        <v>0</v>
      </c>
      <c r="O937" s="134">
        <v>3</v>
      </c>
      <c r="P937" s="134">
        <v>3</v>
      </c>
      <c r="Q937" s="134">
        <v>7.5</v>
      </c>
      <c r="R937" s="140"/>
      <c r="S937" s="140"/>
      <c r="T937" s="125"/>
      <c r="U937" s="174"/>
      <c r="V937" s="123">
        <v>1</v>
      </c>
      <c r="W937" s="114">
        <v>3</v>
      </c>
      <c r="X937" s="113">
        <f>COUNTIF($B$6:B937,B937)</f>
        <v>13</v>
      </c>
      <c r="Y937" s="113"/>
      <c r="Z937" s="123"/>
      <c r="AA937" s="1"/>
    </row>
    <row r="938" spans="1:27" x14ac:dyDescent="0.25">
      <c r="A938" s="115" t="s">
        <v>4493</v>
      </c>
      <c r="B938" s="116" t="s">
        <v>5099</v>
      </c>
      <c r="C938" s="117" t="s">
        <v>5128</v>
      </c>
      <c r="D938" s="118" t="s">
        <v>2416</v>
      </c>
      <c r="E938" s="118" t="s">
        <v>1751</v>
      </c>
      <c r="F938" s="118">
        <f t="shared" si="32"/>
        <v>5109</v>
      </c>
      <c r="G938" s="118"/>
      <c r="H938" s="119"/>
      <c r="I938" s="120" t="s">
        <v>1175</v>
      </c>
      <c r="J938" s="127" t="s">
        <v>1176</v>
      </c>
      <c r="K938" s="127" t="s">
        <v>3501</v>
      </c>
      <c r="L938" s="134" t="s">
        <v>2421</v>
      </c>
      <c r="M938" s="133">
        <v>3</v>
      </c>
      <c r="N938" s="134">
        <v>0</v>
      </c>
      <c r="O938" s="134">
        <v>3</v>
      </c>
      <c r="P938" s="134">
        <v>3</v>
      </c>
      <c r="Q938" s="134">
        <v>7.5</v>
      </c>
      <c r="R938" s="140"/>
      <c r="S938" s="140"/>
      <c r="T938" s="125"/>
      <c r="U938" s="174"/>
      <c r="V938" s="123">
        <v>1</v>
      </c>
      <c r="W938" s="114">
        <v>3</v>
      </c>
      <c r="X938" s="113">
        <f>COUNTIF($B$6:B938,B938)</f>
        <v>14</v>
      </c>
      <c r="Y938" s="113"/>
      <c r="Z938" s="123"/>
      <c r="AA938" s="1"/>
    </row>
    <row r="939" spans="1:27" x14ac:dyDescent="0.25">
      <c r="A939" s="115" t="s">
        <v>4493</v>
      </c>
      <c r="B939" s="116" t="s">
        <v>5099</v>
      </c>
      <c r="C939" s="117" t="s">
        <v>5128</v>
      </c>
      <c r="D939" s="118" t="s">
        <v>2416</v>
      </c>
      <c r="E939" s="118" t="s">
        <v>1751</v>
      </c>
      <c r="F939" s="118">
        <f t="shared" si="32"/>
        <v>5110</v>
      </c>
      <c r="G939" s="118"/>
      <c r="H939" s="119"/>
      <c r="I939" s="120" t="s">
        <v>1177</v>
      </c>
      <c r="J939" s="127" t="s">
        <v>1178</v>
      </c>
      <c r="K939" s="127" t="s">
        <v>3502</v>
      </c>
      <c r="L939" s="134" t="s">
        <v>2421</v>
      </c>
      <c r="M939" s="133">
        <v>3</v>
      </c>
      <c r="N939" s="134">
        <v>0</v>
      </c>
      <c r="O939" s="134">
        <v>3</v>
      </c>
      <c r="P939" s="134">
        <v>3</v>
      </c>
      <c r="Q939" s="134">
        <v>7.5</v>
      </c>
      <c r="R939" s="140"/>
      <c r="S939" s="140"/>
      <c r="T939" s="125"/>
      <c r="U939" s="174"/>
      <c r="V939" s="123">
        <v>1</v>
      </c>
      <c r="W939" s="114">
        <v>3</v>
      </c>
      <c r="X939" s="113">
        <f>COUNTIF($B$6:B939,B939)</f>
        <v>15</v>
      </c>
      <c r="Y939" s="113"/>
      <c r="Z939" s="123"/>
      <c r="AA939" s="1"/>
    </row>
    <row r="940" spans="1:27" x14ac:dyDescent="0.25">
      <c r="A940" s="115" t="s">
        <v>4493</v>
      </c>
      <c r="B940" s="116" t="s">
        <v>5099</v>
      </c>
      <c r="C940" s="117" t="s">
        <v>5128</v>
      </c>
      <c r="D940" s="118" t="s">
        <v>2416</v>
      </c>
      <c r="E940" s="118" t="s">
        <v>1751</v>
      </c>
      <c r="F940" s="118">
        <f t="shared" si="32"/>
        <v>5111</v>
      </c>
      <c r="G940" s="118"/>
      <c r="H940" s="119"/>
      <c r="I940" s="120" t="s">
        <v>1179</v>
      </c>
      <c r="J940" s="127" t="s">
        <v>1180</v>
      </c>
      <c r="K940" s="127" t="s">
        <v>3503</v>
      </c>
      <c r="L940" s="134" t="s">
        <v>2421</v>
      </c>
      <c r="M940" s="133">
        <v>3</v>
      </c>
      <c r="N940" s="134">
        <v>0</v>
      </c>
      <c r="O940" s="134">
        <v>3</v>
      </c>
      <c r="P940" s="134">
        <v>3</v>
      </c>
      <c r="Q940" s="134">
        <v>7.5</v>
      </c>
      <c r="R940" s="140"/>
      <c r="S940" s="140"/>
      <c r="T940" s="125"/>
      <c r="U940" s="174"/>
      <c r="V940" s="123">
        <v>1</v>
      </c>
      <c r="W940" s="114">
        <v>3</v>
      </c>
      <c r="X940" s="113">
        <f>COUNTIF($B$6:B940,B940)</f>
        <v>16</v>
      </c>
      <c r="Y940" s="113"/>
      <c r="Z940" s="123"/>
      <c r="AA940" s="1"/>
    </row>
    <row r="941" spans="1:27" x14ac:dyDescent="0.25">
      <c r="A941" s="115" t="s">
        <v>4493</v>
      </c>
      <c r="B941" s="116" t="s">
        <v>5099</v>
      </c>
      <c r="C941" s="117" t="s">
        <v>5128</v>
      </c>
      <c r="D941" s="118" t="s">
        <v>2416</v>
      </c>
      <c r="E941" s="118" t="s">
        <v>1751</v>
      </c>
      <c r="F941" s="118">
        <f t="shared" si="32"/>
        <v>5112</v>
      </c>
      <c r="G941" s="118"/>
      <c r="H941" s="119"/>
      <c r="I941" s="120" t="s">
        <v>1181</v>
      </c>
      <c r="J941" s="127" t="s">
        <v>1182</v>
      </c>
      <c r="K941" s="127" t="s">
        <v>1182</v>
      </c>
      <c r="L941" s="134" t="s">
        <v>2421</v>
      </c>
      <c r="M941" s="133">
        <v>3</v>
      </c>
      <c r="N941" s="134">
        <v>0</v>
      </c>
      <c r="O941" s="134">
        <v>3</v>
      </c>
      <c r="P941" s="134">
        <v>3</v>
      </c>
      <c r="Q941" s="134">
        <v>7.5</v>
      </c>
      <c r="R941" s="140"/>
      <c r="S941" s="140"/>
      <c r="T941" s="125"/>
      <c r="U941" s="174"/>
      <c r="V941" s="123">
        <v>1</v>
      </c>
      <c r="W941" s="114">
        <v>3</v>
      </c>
      <c r="X941" s="113">
        <f>COUNTIF($B$6:B941,B941)</f>
        <v>17</v>
      </c>
      <c r="Y941" s="113"/>
      <c r="Z941" s="123"/>
      <c r="AA941" s="1"/>
    </row>
    <row r="942" spans="1:27" x14ac:dyDescent="0.25">
      <c r="A942" s="115" t="s">
        <v>4493</v>
      </c>
      <c r="B942" s="116" t="s">
        <v>5099</v>
      </c>
      <c r="C942" s="117" t="s">
        <v>5128</v>
      </c>
      <c r="D942" s="118" t="s">
        <v>2416</v>
      </c>
      <c r="E942" s="118" t="s">
        <v>1751</v>
      </c>
      <c r="F942" s="118">
        <f t="shared" si="32"/>
        <v>5113</v>
      </c>
      <c r="G942" s="118"/>
      <c r="H942" s="119"/>
      <c r="I942" s="120" t="s">
        <v>1183</v>
      </c>
      <c r="J942" s="127" t="s">
        <v>1184</v>
      </c>
      <c r="K942" s="127" t="s">
        <v>3504</v>
      </c>
      <c r="L942" s="134" t="s">
        <v>2421</v>
      </c>
      <c r="M942" s="133">
        <v>3</v>
      </c>
      <c r="N942" s="134">
        <v>0</v>
      </c>
      <c r="O942" s="134">
        <v>3</v>
      </c>
      <c r="P942" s="134">
        <v>3</v>
      </c>
      <c r="Q942" s="134">
        <v>7.5</v>
      </c>
      <c r="R942" s="140"/>
      <c r="S942" s="140"/>
      <c r="T942" s="125"/>
      <c r="U942" s="174"/>
      <c r="V942" s="123">
        <v>1</v>
      </c>
      <c r="W942" s="114">
        <v>3</v>
      </c>
      <c r="X942" s="113">
        <f>COUNTIF($B$6:B942,B942)</f>
        <v>18</v>
      </c>
      <c r="Y942" s="113"/>
      <c r="Z942" s="123"/>
      <c r="AA942" s="1"/>
    </row>
    <row r="943" spans="1:27" x14ac:dyDescent="0.25">
      <c r="A943" s="115" t="s">
        <v>4493</v>
      </c>
      <c r="B943" s="116" t="s">
        <v>5099</v>
      </c>
      <c r="C943" s="117" t="s">
        <v>5128</v>
      </c>
      <c r="D943" s="118" t="s">
        <v>2416</v>
      </c>
      <c r="E943" s="118" t="s">
        <v>1751</v>
      </c>
      <c r="F943" s="118">
        <f t="shared" si="32"/>
        <v>5114</v>
      </c>
      <c r="G943" s="118"/>
      <c r="H943" s="119"/>
      <c r="I943" s="120" t="s">
        <v>1185</v>
      </c>
      <c r="J943" s="127" t="s">
        <v>1186</v>
      </c>
      <c r="K943" s="127" t="s">
        <v>3505</v>
      </c>
      <c r="L943" s="134" t="s">
        <v>2421</v>
      </c>
      <c r="M943" s="133">
        <v>3</v>
      </c>
      <c r="N943" s="134">
        <v>0</v>
      </c>
      <c r="O943" s="134">
        <v>3</v>
      </c>
      <c r="P943" s="134">
        <v>3</v>
      </c>
      <c r="Q943" s="134">
        <v>7.5</v>
      </c>
      <c r="R943" s="140"/>
      <c r="S943" s="140"/>
      <c r="T943" s="125"/>
      <c r="U943" s="174"/>
      <c r="V943" s="123">
        <v>1</v>
      </c>
      <c r="W943" s="114">
        <v>3</v>
      </c>
      <c r="X943" s="113">
        <f>COUNTIF($B$6:B943,B943)</f>
        <v>19</v>
      </c>
      <c r="Y943" s="113"/>
      <c r="Z943" s="123"/>
      <c r="AA943" s="1"/>
    </row>
    <row r="944" spans="1:27" x14ac:dyDescent="0.25">
      <c r="A944" s="115" t="s">
        <v>4493</v>
      </c>
      <c r="B944" s="116" t="s">
        <v>5099</v>
      </c>
      <c r="C944" s="117" t="s">
        <v>5128</v>
      </c>
      <c r="D944" s="118" t="s">
        <v>2416</v>
      </c>
      <c r="E944" s="118" t="s">
        <v>1751</v>
      </c>
      <c r="F944" s="118">
        <f t="shared" si="32"/>
        <v>5115</v>
      </c>
      <c r="G944" s="118"/>
      <c r="H944" s="119"/>
      <c r="I944" s="120" t="s">
        <v>1187</v>
      </c>
      <c r="J944" s="127" t="s">
        <v>1188</v>
      </c>
      <c r="K944" s="127" t="s">
        <v>3506</v>
      </c>
      <c r="L944" s="134" t="s">
        <v>2421</v>
      </c>
      <c r="M944" s="133">
        <v>3</v>
      </c>
      <c r="N944" s="134">
        <v>0</v>
      </c>
      <c r="O944" s="134">
        <v>3</v>
      </c>
      <c r="P944" s="134">
        <v>3</v>
      </c>
      <c r="Q944" s="134">
        <v>7.5</v>
      </c>
      <c r="R944" s="140"/>
      <c r="S944" s="140"/>
      <c r="T944" s="125"/>
      <c r="U944" s="174"/>
      <c r="V944" s="123">
        <v>1</v>
      </c>
      <c r="W944" s="114">
        <v>3</v>
      </c>
      <c r="X944" s="113">
        <f>COUNTIF($B$6:B944,B944)</f>
        <v>20</v>
      </c>
      <c r="Y944" s="113"/>
      <c r="Z944" s="123"/>
      <c r="AA944" s="1"/>
    </row>
    <row r="945" spans="1:27" x14ac:dyDescent="0.25">
      <c r="A945" s="115" t="s">
        <v>4493</v>
      </c>
      <c r="B945" s="116" t="s">
        <v>5099</v>
      </c>
      <c r="C945" s="117" t="s">
        <v>5128</v>
      </c>
      <c r="D945" s="118" t="s">
        <v>2416</v>
      </c>
      <c r="E945" s="118" t="s">
        <v>1751</v>
      </c>
      <c r="F945" s="118">
        <f t="shared" si="32"/>
        <v>5116</v>
      </c>
      <c r="G945" s="118"/>
      <c r="H945" s="119"/>
      <c r="I945" s="120" t="s">
        <v>1189</v>
      </c>
      <c r="J945" s="127" t="s">
        <v>1190</v>
      </c>
      <c r="K945" s="127" t="s">
        <v>3507</v>
      </c>
      <c r="L945" s="134" t="s">
        <v>2421</v>
      </c>
      <c r="M945" s="133">
        <v>3</v>
      </c>
      <c r="N945" s="134">
        <v>0</v>
      </c>
      <c r="O945" s="134">
        <v>3</v>
      </c>
      <c r="P945" s="134">
        <v>3</v>
      </c>
      <c r="Q945" s="134">
        <v>7.5</v>
      </c>
      <c r="R945" s="140"/>
      <c r="S945" s="140"/>
      <c r="T945" s="125"/>
      <c r="U945" s="174"/>
      <c r="V945" s="123">
        <v>1</v>
      </c>
      <c r="W945" s="114">
        <v>3</v>
      </c>
      <c r="X945" s="113">
        <f>COUNTIF($B$6:B945,B945)</f>
        <v>21</v>
      </c>
      <c r="Y945" s="113"/>
      <c r="Z945" s="123"/>
      <c r="AA945" s="1"/>
    </row>
    <row r="946" spans="1:27" x14ac:dyDescent="0.25">
      <c r="A946" s="115" t="s">
        <v>4493</v>
      </c>
      <c r="B946" s="116" t="s">
        <v>5099</v>
      </c>
      <c r="C946" s="117" t="s">
        <v>5128</v>
      </c>
      <c r="D946" s="118" t="s">
        <v>2416</v>
      </c>
      <c r="E946" s="118" t="s">
        <v>1751</v>
      </c>
      <c r="F946" s="118">
        <f t="shared" si="32"/>
        <v>5118</v>
      </c>
      <c r="G946" s="118"/>
      <c r="H946" s="119"/>
      <c r="I946" s="120" t="s">
        <v>1193</v>
      </c>
      <c r="J946" s="127" t="s">
        <v>1194</v>
      </c>
      <c r="K946" s="127" t="s">
        <v>3508</v>
      </c>
      <c r="L946" s="134" t="s">
        <v>2421</v>
      </c>
      <c r="M946" s="133">
        <v>3</v>
      </c>
      <c r="N946" s="134">
        <v>0</v>
      </c>
      <c r="O946" s="134">
        <v>3</v>
      </c>
      <c r="P946" s="134">
        <v>3</v>
      </c>
      <c r="Q946" s="134">
        <v>7.5</v>
      </c>
      <c r="R946" s="140"/>
      <c r="S946" s="140"/>
      <c r="T946" s="125"/>
      <c r="U946" s="174"/>
      <c r="V946" s="123">
        <v>1</v>
      </c>
      <c r="W946" s="114">
        <v>3</v>
      </c>
      <c r="X946" s="113">
        <f>COUNTIF($B$6:B946,B946)</f>
        <v>22</v>
      </c>
      <c r="Y946" s="113"/>
      <c r="Z946" s="123"/>
      <c r="AA946" s="1"/>
    </row>
    <row r="947" spans="1:27" x14ac:dyDescent="0.25">
      <c r="A947" s="115" t="s">
        <v>4493</v>
      </c>
      <c r="B947" s="116" t="s">
        <v>5099</v>
      </c>
      <c r="C947" s="117" t="s">
        <v>5128</v>
      </c>
      <c r="D947" s="118" t="s">
        <v>2416</v>
      </c>
      <c r="E947" s="118" t="s">
        <v>1751</v>
      </c>
      <c r="F947" s="118">
        <f t="shared" si="32"/>
        <v>5119</v>
      </c>
      <c r="G947" s="118"/>
      <c r="H947" s="119"/>
      <c r="I947" s="120" t="s">
        <v>1195</v>
      </c>
      <c r="J947" s="127" t="s">
        <v>1196</v>
      </c>
      <c r="K947" s="127" t="s">
        <v>3509</v>
      </c>
      <c r="L947" s="134" t="s">
        <v>2421</v>
      </c>
      <c r="M947" s="133">
        <v>3</v>
      </c>
      <c r="N947" s="134">
        <v>0</v>
      </c>
      <c r="O947" s="134">
        <v>3</v>
      </c>
      <c r="P947" s="134">
        <v>3</v>
      </c>
      <c r="Q947" s="134">
        <v>7.5</v>
      </c>
      <c r="R947" s="140"/>
      <c r="S947" s="140"/>
      <c r="T947" s="125"/>
      <c r="U947" s="174"/>
      <c r="V947" s="123">
        <v>1</v>
      </c>
      <c r="W947" s="114">
        <v>3</v>
      </c>
      <c r="X947" s="113">
        <f>COUNTIF($B$6:B947,B947)</f>
        <v>23</v>
      </c>
      <c r="Y947" s="113"/>
      <c r="Z947" s="123"/>
      <c r="AA947" s="1"/>
    </row>
    <row r="948" spans="1:27" x14ac:dyDescent="0.25">
      <c r="A948" s="115" t="s">
        <v>4493</v>
      </c>
      <c r="B948" s="116" t="s">
        <v>5099</v>
      </c>
      <c r="C948" s="117" t="s">
        <v>5128</v>
      </c>
      <c r="D948" s="118" t="s">
        <v>2416</v>
      </c>
      <c r="E948" s="118" t="s">
        <v>1751</v>
      </c>
      <c r="F948" s="118">
        <v>5120</v>
      </c>
      <c r="G948" s="118"/>
      <c r="H948" s="119"/>
      <c r="I948" s="120" t="s">
        <v>2491</v>
      </c>
      <c r="J948" s="127" t="s">
        <v>2492</v>
      </c>
      <c r="K948" s="127" t="s">
        <v>3510</v>
      </c>
      <c r="L948" s="134" t="s">
        <v>2421</v>
      </c>
      <c r="M948" s="133">
        <v>3</v>
      </c>
      <c r="N948" s="134">
        <v>0</v>
      </c>
      <c r="O948" s="134">
        <v>3</v>
      </c>
      <c r="P948" s="134">
        <v>3</v>
      </c>
      <c r="Q948" s="134">
        <v>7.5</v>
      </c>
      <c r="R948" s="140"/>
      <c r="S948" s="140"/>
      <c r="T948" s="125"/>
      <c r="U948" s="174"/>
      <c r="V948" s="123">
        <v>1</v>
      </c>
      <c r="W948" s="114">
        <v>3</v>
      </c>
      <c r="X948" s="113">
        <f>COUNTIF($B$6:B948,B948)</f>
        <v>24</v>
      </c>
      <c r="Y948" s="113"/>
      <c r="Z948" s="123"/>
      <c r="AA948" s="1"/>
    </row>
    <row r="949" spans="1:27" x14ac:dyDescent="0.25">
      <c r="A949" s="115" t="s">
        <v>4493</v>
      </c>
      <c r="B949" s="116" t="s">
        <v>5099</v>
      </c>
      <c r="C949" s="117" t="s">
        <v>5128</v>
      </c>
      <c r="D949" s="118" t="s">
        <v>2382</v>
      </c>
      <c r="E949" s="118" t="s">
        <v>1751</v>
      </c>
      <c r="F949" s="118">
        <v>8000</v>
      </c>
      <c r="G949" s="118"/>
      <c r="H949" s="119"/>
      <c r="I949" s="120" t="s">
        <v>2493</v>
      </c>
      <c r="J949" s="127" t="s">
        <v>2494</v>
      </c>
      <c r="K949" s="127" t="s">
        <v>3511</v>
      </c>
      <c r="L949" s="134" t="s">
        <v>2382</v>
      </c>
      <c r="M949" s="133">
        <v>4</v>
      </c>
      <c r="N949" s="134">
        <v>0</v>
      </c>
      <c r="O949" s="134">
        <v>0</v>
      </c>
      <c r="P949" s="134">
        <v>4</v>
      </c>
      <c r="Q949" s="134">
        <v>0</v>
      </c>
      <c r="R949" s="121" t="s">
        <v>83</v>
      </c>
      <c r="S949" s="121" t="s">
        <v>2495</v>
      </c>
      <c r="T949" s="125"/>
      <c r="U949" s="174"/>
      <c r="V949" s="123">
        <v>1</v>
      </c>
      <c r="W949" s="114">
        <v>3</v>
      </c>
      <c r="X949" s="113">
        <f>COUNTIF($B$6:B949,B949)</f>
        <v>25</v>
      </c>
      <c r="Y949" s="113"/>
      <c r="Z949" s="123"/>
      <c r="AA949" s="1"/>
    </row>
    <row r="950" spans="1:27" x14ac:dyDescent="0.25">
      <c r="A950" s="105" t="s">
        <v>4495</v>
      </c>
      <c r="B950" s="106" t="s">
        <v>5107</v>
      </c>
      <c r="C950" s="107" t="s">
        <v>5128</v>
      </c>
      <c r="D950" s="107" t="s">
        <v>4510</v>
      </c>
      <c r="E950" s="107" t="s">
        <v>4488</v>
      </c>
      <c r="F950" s="107" t="s">
        <v>4488</v>
      </c>
      <c r="G950" s="107" t="s">
        <v>2427</v>
      </c>
      <c r="H950" s="111"/>
      <c r="I950" s="108" t="s">
        <v>5107</v>
      </c>
      <c r="J950" s="106"/>
      <c r="K950" s="106"/>
      <c r="L950" s="109" t="s">
        <v>2</v>
      </c>
      <c r="M950" s="142"/>
      <c r="N950" s="106"/>
      <c r="O950" s="106"/>
      <c r="P950" s="106"/>
      <c r="Q950" s="107"/>
      <c r="R950" s="106"/>
      <c r="S950" s="106"/>
      <c r="T950" s="114"/>
      <c r="U950" s="113" t="s">
        <v>2423</v>
      </c>
      <c r="V950" s="114"/>
      <c r="W950" s="114">
        <v>3</v>
      </c>
      <c r="X950" s="113">
        <f>COUNTIF($B$6:B950,B950)</f>
        <v>1</v>
      </c>
      <c r="Y950" s="113"/>
      <c r="Z950" s="114" t="b">
        <f>I950=B950</f>
        <v>1</v>
      </c>
      <c r="AA950" s="1"/>
    </row>
    <row r="951" spans="1:27" x14ac:dyDescent="0.25">
      <c r="A951" s="115" t="s">
        <v>4495</v>
      </c>
      <c r="B951" s="116" t="s">
        <v>5107</v>
      </c>
      <c r="C951" s="117" t="s">
        <v>5128</v>
      </c>
      <c r="D951" s="118" t="s">
        <v>11</v>
      </c>
      <c r="E951" s="118" t="s">
        <v>1752</v>
      </c>
      <c r="F951" s="118">
        <f t="shared" ref="F951:F970" si="33">VALUE(RIGHT(I951,4))</f>
        <v>5000</v>
      </c>
      <c r="G951" s="125" t="s">
        <v>5562</v>
      </c>
      <c r="H951" s="119"/>
      <c r="I951" s="127" t="s">
        <v>1197</v>
      </c>
      <c r="J951" s="127" t="s">
        <v>11</v>
      </c>
      <c r="K951" s="127" t="s">
        <v>3015</v>
      </c>
      <c r="L951" s="126" t="s">
        <v>2422</v>
      </c>
      <c r="M951" s="133">
        <v>0</v>
      </c>
      <c r="N951" s="134">
        <v>1</v>
      </c>
      <c r="O951" s="134">
        <v>0</v>
      </c>
      <c r="P951" s="134">
        <v>1</v>
      </c>
      <c r="Q951" s="134">
        <v>60</v>
      </c>
      <c r="R951" s="121"/>
      <c r="S951" s="124" t="s">
        <v>2896</v>
      </c>
      <c r="T951" s="125"/>
      <c r="U951" s="174"/>
      <c r="V951" s="123">
        <v>1</v>
      </c>
      <c r="W951" s="114">
        <v>3</v>
      </c>
      <c r="X951" s="113">
        <f>COUNTIF($B$6:B951,B951)</f>
        <v>2</v>
      </c>
      <c r="Y951" s="113"/>
      <c r="Z951" s="123"/>
      <c r="AA951" s="1"/>
    </row>
    <row r="952" spans="1:27" x14ac:dyDescent="0.25">
      <c r="A952" s="115" t="s">
        <v>4495</v>
      </c>
      <c r="B952" s="116" t="s">
        <v>5107</v>
      </c>
      <c r="C952" s="117" t="s">
        <v>5128</v>
      </c>
      <c r="D952" s="118" t="s">
        <v>2415</v>
      </c>
      <c r="E952" s="118" t="s">
        <v>1752</v>
      </c>
      <c r="F952" s="118">
        <f t="shared" si="33"/>
        <v>5001</v>
      </c>
      <c r="G952" s="125" t="s">
        <v>5563</v>
      </c>
      <c r="H952" s="119"/>
      <c r="I952" s="127" t="s">
        <v>1198</v>
      </c>
      <c r="J952" s="127" t="s">
        <v>13</v>
      </c>
      <c r="K952" s="127" t="s">
        <v>3016</v>
      </c>
      <c r="L952" s="126" t="s">
        <v>2422</v>
      </c>
      <c r="M952" s="134">
        <v>0</v>
      </c>
      <c r="N952" s="134">
        <v>2</v>
      </c>
      <c r="O952" s="134">
        <v>0</v>
      </c>
      <c r="P952" s="134">
        <v>2</v>
      </c>
      <c r="Q952" s="134">
        <v>7.5</v>
      </c>
      <c r="R952" s="121"/>
      <c r="S952" s="124" t="s">
        <v>2896</v>
      </c>
      <c r="T952" s="125"/>
      <c r="U952" s="174"/>
      <c r="V952" s="123">
        <v>1</v>
      </c>
      <c r="W952" s="114">
        <v>3</v>
      </c>
      <c r="X952" s="113">
        <f>COUNTIF($B$6:B952,B952)</f>
        <v>3</v>
      </c>
      <c r="Y952" s="113"/>
      <c r="Z952" s="123"/>
      <c r="AA952" s="1"/>
    </row>
    <row r="953" spans="1:27" x14ac:dyDescent="0.25">
      <c r="A953" s="115" t="s">
        <v>4495</v>
      </c>
      <c r="B953" s="116" t="s">
        <v>5107</v>
      </c>
      <c r="C953" s="117" t="s">
        <v>5128</v>
      </c>
      <c r="D953" s="118" t="s">
        <v>2416</v>
      </c>
      <c r="E953" s="118" t="s">
        <v>1752</v>
      </c>
      <c r="F953" s="118">
        <f t="shared" si="33"/>
        <v>5050</v>
      </c>
      <c r="G953" s="118" t="s">
        <v>16</v>
      </c>
      <c r="H953" s="119"/>
      <c r="I953" s="127" t="s">
        <v>1199</v>
      </c>
      <c r="J953" s="127" t="s">
        <v>1200</v>
      </c>
      <c r="K953" s="127" t="s">
        <v>3512</v>
      </c>
      <c r="L953" s="126" t="s">
        <v>2420</v>
      </c>
      <c r="M953" s="133">
        <v>3</v>
      </c>
      <c r="N953" s="134">
        <v>0</v>
      </c>
      <c r="O953" s="134">
        <v>3</v>
      </c>
      <c r="P953" s="134">
        <v>3</v>
      </c>
      <c r="Q953" s="134">
        <v>7.5</v>
      </c>
      <c r="R953" s="121"/>
      <c r="S953" s="121"/>
      <c r="T953" s="125"/>
      <c r="U953" s="174"/>
      <c r="V953" s="123">
        <v>1</v>
      </c>
      <c r="W953" s="114">
        <v>3</v>
      </c>
      <c r="X953" s="113">
        <f>COUNTIF($B$6:B953,B953)</f>
        <v>4</v>
      </c>
      <c r="Y953" s="118" t="s">
        <v>228</v>
      </c>
      <c r="Z953" s="123"/>
      <c r="AA953" s="1"/>
    </row>
    <row r="954" spans="1:27" x14ac:dyDescent="0.25">
      <c r="A954" s="115" t="s">
        <v>4495</v>
      </c>
      <c r="B954" s="116" t="s">
        <v>5107</v>
      </c>
      <c r="C954" s="117" t="s">
        <v>5128</v>
      </c>
      <c r="D954" s="118" t="s">
        <v>2416</v>
      </c>
      <c r="E954" s="118" t="s">
        <v>1752</v>
      </c>
      <c r="F954" s="118">
        <f t="shared" si="33"/>
        <v>5051</v>
      </c>
      <c r="G954" s="118" t="s">
        <v>19</v>
      </c>
      <c r="H954" s="119"/>
      <c r="I954" s="127" t="s">
        <v>1201</v>
      </c>
      <c r="J954" s="127" t="s">
        <v>1202</v>
      </c>
      <c r="K954" s="127" t="s">
        <v>3513</v>
      </c>
      <c r="L954" s="126" t="s">
        <v>2420</v>
      </c>
      <c r="M954" s="133">
        <v>3</v>
      </c>
      <c r="N954" s="134">
        <v>0</v>
      </c>
      <c r="O954" s="134">
        <v>3</v>
      </c>
      <c r="P954" s="134">
        <v>3</v>
      </c>
      <c r="Q954" s="134">
        <v>7.5</v>
      </c>
      <c r="R954" s="121"/>
      <c r="S954" s="121"/>
      <c r="T954" s="125"/>
      <c r="U954" s="174"/>
      <c r="V954" s="123">
        <v>1</v>
      </c>
      <c r="W954" s="114">
        <v>3</v>
      </c>
      <c r="X954" s="113">
        <f>COUNTIF($B$6:B954,B954)</f>
        <v>5</v>
      </c>
      <c r="Y954" s="113"/>
      <c r="Z954" s="123"/>
      <c r="AA954" s="1"/>
    </row>
    <row r="955" spans="1:27" x14ac:dyDescent="0.25">
      <c r="A955" s="115" t="s">
        <v>4495</v>
      </c>
      <c r="B955" s="116" t="s">
        <v>5107</v>
      </c>
      <c r="C955" s="117" t="s">
        <v>5128</v>
      </c>
      <c r="D955" s="118" t="s">
        <v>2416</v>
      </c>
      <c r="E955" s="118" t="s">
        <v>1752</v>
      </c>
      <c r="F955" s="118">
        <f t="shared" si="33"/>
        <v>5100</v>
      </c>
      <c r="G955" s="118"/>
      <c r="H955" s="119"/>
      <c r="I955" s="127" t="s">
        <v>1203</v>
      </c>
      <c r="J955" s="127" t="s">
        <v>1204</v>
      </c>
      <c r="K955" s="127" t="s">
        <v>3514</v>
      </c>
      <c r="L955" s="134" t="s">
        <v>2421</v>
      </c>
      <c r="M955" s="133">
        <v>3</v>
      </c>
      <c r="N955" s="134">
        <v>0</v>
      </c>
      <c r="O955" s="134">
        <v>3</v>
      </c>
      <c r="P955" s="134">
        <v>3</v>
      </c>
      <c r="Q955" s="134">
        <v>7.5</v>
      </c>
      <c r="R955" s="121"/>
      <c r="S955" s="121"/>
      <c r="T955" s="125"/>
      <c r="U955" s="174"/>
      <c r="V955" s="123">
        <v>1</v>
      </c>
      <c r="W955" s="114">
        <v>3</v>
      </c>
      <c r="X955" s="113">
        <f>COUNTIF($B$6:B955,B955)</f>
        <v>6</v>
      </c>
      <c r="Y955" s="113"/>
      <c r="Z955" s="123"/>
      <c r="AA955" s="1"/>
    </row>
    <row r="956" spans="1:27" x14ac:dyDescent="0.25">
      <c r="A956" s="115" t="s">
        <v>4495</v>
      </c>
      <c r="B956" s="116" t="s">
        <v>5107</v>
      </c>
      <c r="C956" s="117" t="s">
        <v>5128</v>
      </c>
      <c r="D956" s="118" t="s">
        <v>2416</v>
      </c>
      <c r="E956" s="118" t="s">
        <v>1752</v>
      </c>
      <c r="F956" s="118">
        <f t="shared" si="33"/>
        <v>5101</v>
      </c>
      <c r="G956" s="118"/>
      <c r="H956" s="119"/>
      <c r="I956" s="127" t="s">
        <v>1205</v>
      </c>
      <c r="J956" s="127" t="s">
        <v>1206</v>
      </c>
      <c r="K956" s="127" t="s">
        <v>3515</v>
      </c>
      <c r="L956" s="134" t="s">
        <v>2421</v>
      </c>
      <c r="M956" s="133">
        <v>3</v>
      </c>
      <c r="N956" s="134">
        <v>0</v>
      </c>
      <c r="O956" s="134">
        <v>3</v>
      </c>
      <c r="P956" s="134">
        <v>3</v>
      </c>
      <c r="Q956" s="134">
        <v>7.5</v>
      </c>
      <c r="R956" s="140"/>
      <c r="S956" s="121"/>
      <c r="T956" s="125"/>
      <c r="U956" s="174"/>
      <c r="V956" s="123">
        <v>1</v>
      </c>
      <c r="W956" s="114">
        <v>3</v>
      </c>
      <c r="X956" s="113">
        <f>COUNTIF($B$6:B956,B956)</f>
        <v>7</v>
      </c>
      <c r="Y956" s="113"/>
      <c r="Z956" s="123"/>
      <c r="AA956" s="1"/>
    </row>
    <row r="957" spans="1:27" x14ac:dyDescent="0.25">
      <c r="A957" s="115" t="s">
        <v>4495</v>
      </c>
      <c r="B957" s="116" t="s">
        <v>5107</v>
      </c>
      <c r="C957" s="117" t="s">
        <v>5128</v>
      </c>
      <c r="D957" s="118" t="s">
        <v>2416</v>
      </c>
      <c r="E957" s="118" t="s">
        <v>1752</v>
      </c>
      <c r="F957" s="118">
        <f t="shared" si="33"/>
        <v>5102</v>
      </c>
      <c r="G957" s="118"/>
      <c r="H957" s="119"/>
      <c r="I957" s="127" t="s">
        <v>1207</v>
      </c>
      <c r="J957" s="127" t="s">
        <v>1208</v>
      </c>
      <c r="K957" s="127" t="s">
        <v>3516</v>
      </c>
      <c r="L957" s="134" t="s">
        <v>2421</v>
      </c>
      <c r="M957" s="133">
        <v>3</v>
      </c>
      <c r="N957" s="134">
        <v>0</v>
      </c>
      <c r="O957" s="134">
        <v>3</v>
      </c>
      <c r="P957" s="134">
        <v>3</v>
      </c>
      <c r="Q957" s="134">
        <v>7.5</v>
      </c>
      <c r="R957" s="140"/>
      <c r="S957" s="121"/>
      <c r="T957" s="125"/>
      <c r="U957" s="174"/>
      <c r="V957" s="123">
        <v>1</v>
      </c>
      <c r="W957" s="114">
        <v>3</v>
      </c>
      <c r="X957" s="113">
        <f>COUNTIF($B$6:B957,B957)</f>
        <v>8</v>
      </c>
      <c r="Y957" s="113"/>
      <c r="Z957" s="123"/>
      <c r="AA957" s="1"/>
    </row>
    <row r="958" spans="1:27" x14ac:dyDescent="0.25">
      <c r="A958" s="115" t="s">
        <v>4495</v>
      </c>
      <c r="B958" s="116" t="s">
        <v>5107</v>
      </c>
      <c r="C958" s="117" t="s">
        <v>5128</v>
      </c>
      <c r="D958" s="118" t="s">
        <v>2416</v>
      </c>
      <c r="E958" s="118" t="s">
        <v>1752</v>
      </c>
      <c r="F958" s="118">
        <f t="shared" si="33"/>
        <v>5103</v>
      </c>
      <c r="G958" s="118"/>
      <c r="H958" s="119"/>
      <c r="I958" s="127" t="s">
        <v>1209</v>
      </c>
      <c r="J958" s="127" t="s">
        <v>1210</v>
      </c>
      <c r="K958" s="127" t="s">
        <v>3517</v>
      </c>
      <c r="L958" s="134" t="s">
        <v>2421</v>
      </c>
      <c r="M958" s="133">
        <v>3</v>
      </c>
      <c r="N958" s="134">
        <v>0</v>
      </c>
      <c r="O958" s="134">
        <v>3</v>
      </c>
      <c r="P958" s="134">
        <v>3</v>
      </c>
      <c r="Q958" s="134">
        <v>7.5</v>
      </c>
      <c r="R958" s="140"/>
      <c r="S958" s="121"/>
      <c r="T958" s="125"/>
      <c r="U958" s="174"/>
      <c r="V958" s="123">
        <v>1</v>
      </c>
      <c r="W958" s="114">
        <v>3</v>
      </c>
      <c r="X958" s="113">
        <f>COUNTIF($B$6:B958,B958)</f>
        <v>9</v>
      </c>
      <c r="Y958" s="113"/>
      <c r="Z958" s="123"/>
      <c r="AA958" s="1"/>
    </row>
    <row r="959" spans="1:27" x14ac:dyDescent="0.25">
      <c r="A959" s="115" t="s">
        <v>4495</v>
      </c>
      <c r="B959" s="116" t="s">
        <v>5107</v>
      </c>
      <c r="C959" s="117" t="s">
        <v>5128</v>
      </c>
      <c r="D959" s="118" t="s">
        <v>2416</v>
      </c>
      <c r="E959" s="118" t="s">
        <v>1752</v>
      </c>
      <c r="F959" s="118">
        <f t="shared" si="33"/>
        <v>5104</v>
      </c>
      <c r="G959" s="118"/>
      <c r="H959" s="119"/>
      <c r="I959" s="127" t="s">
        <v>1211</v>
      </c>
      <c r="J959" s="127" t="s">
        <v>1212</v>
      </c>
      <c r="K959" s="127" t="s">
        <v>3518</v>
      </c>
      <c r="L959" s="134" t="s">
        <v>2421</v>
      </c>
      <c r="M959" s="133">
        <v>3</v>
      </c>
      <c r="N959" s="134">
        <v>0</v>
      </c>
      <c r="O959" s="134">
        <v>3</v>
      </c>
      <c r="P959" s="134">
        <v>3</v>
      </c>
      <c r="Q959" s="134">
        <v>7.5</v>
      </c>
      <c r="R959" s="140"/>
      <c r="S959" s="121"/>
      <c r="T959" s="125"/>
      <c r="U959" s="174"/>
      <c r="V959" s="123">
        <v>1</v>
      </c>
      <c r="W959" s="114">
        <v>3</v>
      </c>
      <c r="X959" s="113">
        <f>COUNTIF($B$6:B959,B959)</f>
        <v>10</v>
      </c>
      <c r="Y959" s="113"/>
      <c r="Z959" s="123"/>
      <c r="AA959" s="1"/>
    </row>
    <row r="960" spans="1:27" x14ac:dyDescent="0.25">
      <c r="A960" s="115" t="s">
        <v>4495</v>
      </c>
      <c r="B960" s="116" t="s">
        <v>5107</v>
      </c>
      <c r="C960" s="117" t="s">
        <v>5128</v>
      </c>
      <c r="D960" s="118" t="s">
        <v>2416</v>
      </c>
      <c r="E960" s="118" t="s">
        <v>1752</v>
      </c>
      <c r="F960" s="118">
        <f t="shared" si="33"/>
        <v>5105</v>
      </c>
      <c r="G960" s="118"/>
      <c r="H960" s="119"/>
      <c r="I960" s="127" t="s">
        <v>1213</v>
      </c>
      <c r="J960" s="127" t="s">
        <v>1214</v>
      </c>
      <c r="K960" s="127" t="s">
        <v>3519</v>
      </c>
      <c r="L960" s="134" t="s">
        <v>2421</v>
      </c>
      <c r="M960" s="133">
        <v>3</v>
      </c>
      <c r="N960" s="134">
        <v>0</v>
      </c>
      <c r="O960" s="134">
        <v>3</v>
      </c>
      <c r="P960" s="134">
        <v>3</v>
      </c>
      <c r="Q960" s="134">
        <v>7.5</v>
      </c>
      <c r="R960" s="140"/>
      <c r="S960" s="121"/>
      <c r="T960" s="125"/>
      <c r="U960" s="174"/>
      <c r="V960" s="123">
        <v>1</v>
      </c>
      <c r="W960" s="114">
        <v>3</v>
      </c>
      <c r="X960" s="113">
        <f>COUNTIF($B$6:B960,B960)</f>
        <v>11</v>
      </c>
      <c r="Y960" s="113"/>
      <c r="Z960" s="123"/>
      <c r="AA960" s="1"/>
    </row>
    <row r="961" spans="1:27" x14ac:dyDescent="0.25">
      <c r="A961" s="115" t="s">
        <v>4495</v>
      </c>
      <c r="B961" s="116" t="s">
        <v>5107</v>
      </c>
      <c r="C961" s="117" t="s">
        <v>5128</v>
      </c>
      <c r="D961" s="118" t="s">
        <v>2416</v>
      </c>
      <c r="E961" s="118" t="s">
        <v>1752</v>
      </c>
      <c r="F961" s="118">
        <f t="shared" si="33"/>
        <v>5106</v>
      </c>
      <c r="G961" s="118"/>
      <c r="H961" s="119"/>
      <c r="I961" s="127" t="s">
        <v>1215</v>
      </c>
      <c r="J961" s="127" t="s">
        <v>1216</v>
      </c>
      <c r="K961" s="127" t="s">
        <v>3520</v>
      </c>
      <c r="L961" s="134" t="s">
        <v>2421</v>
      </c>
      <c r="M961" s="133">
        <v>3</v>
      </c>
      <c r="N961" s="134">
        <v>0</v>
      </c>
      <c r="O961" s="134">
        <v>3</v>
      </c>
      <c r="P961" s="134">
        <v>3</v>
      </c>
      <c r="Q961" s="134">
        <v>7.5</v>
      </c>
      <c r="R961" s="121"/>
      <c r="S961" s="121"/>
      <c r="T961" s="125"/>
      <c r="U961" s="174"/>
      <c r="V961" s="123">
        <v>1</v>
      </c>
      <c r="W961" s="114">
        <v>3</v>
      </c>
      <c r="X961" s="113">
        <f>COUNTIF($B$6:B961,B961)</f>
        <v>12</v>
      </c>
      <c r="Y961" s="113"/>
      <c r="Z961" s="123"/>
      <c r="AA961" s="1"/>
    </row>
    <row r="962" spans="1:27" x14ac:dyDescent="0.25">
      <c r="A962" s="115" t="s">
        <v>4495</v>
      </c>
      <c r="B962" s="116" t="s">
        <v>5107</v>
      </c>
      <c r="C962" s="117" t="s">
        <v>5128</v>
      </c>
      <c r="D962" s="118" t="s">
        <v>2416</v>
      </c>
      <c r="E962" s="118" t="s">
        <v>1752</v>
      </c>
      <c r="F962" s="118">
        <f t="shared" si="33"/>
        <v>5107</v>
      </c>
      <c r="G962" s="118"/>
      <c r="H962" s="119"/>
      <c r="I962" s="127" t="s">
        <v>1217</v>
      </c>
      <c r="J962" s="127" t="s">
        <v>1218</v>
      </c>
      <c r="K962" s="127" t="s">
        <v>3521</v>
      </c>
      <c r="L962" s="134" t="s">
        <v>2421</v>
      </c>
      <c r="M962" s="133">
        <v>3</v>
      </c>
      <c r="N962" s="134">
        <v>0</v>
      </c>
      <c r="O962" s="134">
        <v>3</v>
      </c>
      <c r="P962" s="134">
        <v>3</v>
      </c>
      <c r="Q962" s="134">
        <v>7.5</v>
      </c>
      <c r="R962" s="140"/>
      <c r="S962" s="121"/>
      <c r="T962" s="125"/>
      <c r="U962" s="174"/>
      <c r="V962" s="123">
        <v>1</v>
      </c>
      <c r="W962" s="114">
        <v>3</v>
      </c>
      <c r="X962" s="113">
        <f>COUNTIF($B$6:B962,B962)</f>
        <v>13</v>
      </c>
      <c r="Y962" s="113"/>
      <c r="Z962" s="123"/>
      <c r="AA962" s="1"/>
    </row>
    <row r="963" spans="1:27" x14ac:dyDescent="0.25">
      <c r="A963" s="115" t="s">
        <v>4495</v>
      </c>
      <c r="B963" s="116" t="s">
        <v>5107</v>
      </c>
      <c r="C963" s="117" t="s">
        <v>5128</v>
      </c>
      <c r="D963" s="118" t="s">
        <v>2416</v>
      </c>
      <c r="E963" s="118" t="s">
        <v>1752</v>
      </c>
      <c r="F963" s="118">
        <f t="shared" si="33"/>
        <v>5108</v>
      </c>
      <c r="G963" s="118"/>
      <c r="H963" s="119"/>
      <c r="I963" s="127" t="s">
        <v>1219</v>
      </c>
      <c r="J963" s="127" t="s">
        <v>1220</v>
      </c>
      <c r="K963" s="127" t="s">
        <v>3522</v>
      </c>
      <c r="L963" s="134" t="s">
        <v>2421</v>
      </c>
      <c r="M963" s="133">
        <v>3</v>
      </c>
      <c r="N963" s="134">
        <v>0</v>
      </c>
      <c r="O963" s="134">
        <v>3</v>
      </c>
      <c r="P963" s="134">
        <v>3</v>
      </c>
      <c r="Q963" s="134">
        <v>7.5</v>
      </c>
      <c r="R963" s="121"/>
      <c r="S963" s="121"/>
      <c r="T963" s="125"/>
      <c r="U963" s="174"/>
      <c r="V963" s="123">
        <v>1</v>
      </c>
      <c r="W963" s="114">
        <v>3</v>
      </c>
      <c r="X963" s="113">
        <f>COUNTIF($B$6:B963,B963)</f>
        <v>14</v>
      </c>
      <c r="Y963" s="113"/>
      <c r="Z963" s="123"/>
      <c r="AA963" s="1"/>
    </row>
    <row r="964" spans="1:27" x14ac:dyDescent="0.25">
      <c r="A964" s="115" t="s">
        <v>4495</v>
      </c>
      <c r="B964" s="116" t="s">
        <v>5107</v>
      </c>
      <c r="C964" s="117" t="s">
        <v>5128</v>
      </c>
      <c r="D964" s="118" t="s">
        <v>2416</v>
      </c>
      <c r="E964" s="118" t="s">
        <v>1752</v>
      </c>
      <c r="F964" s="118">
        <f t="shared" si="33"/>
        <v>5109</v>
      </c>
      <c r="G964" s="118"/>
      <c r="H964" s="119"/>
      <c r="I964" s="127" t="s">
        <v>1221</v>
      </c>
      <c r="J964" s="127" t="s">
        <v>1222</v>
      </c>
      <c r="K964" s="127" t="s">
        <v>3523</v>
      </c>
      <c r="L964" s="134" t="s">
        <v>2421</v>
      </c>
      <c r="M964" s="133">
        <v>3</v>
      </c>
      <c r="N964" s="134">
        <v>0</v>
      </c>
      <c r="O964" s="134">
        <v>3</v>
      </c>
      <c r="P964" s="134">
        <v>3</v>
      </c>
      <c r="Q964" s="134">
        <v>7.5</v>
      </c>
      <c r="R964" s="140"/>
      <c r="S964" s="121"/>
      <c r="T964" s="125"/>
      <c r="U964" s="174"/>
      <c r="V964" s="123">
        <v>1</v>
      </c>
      <c r="W964" s="114">
        <v>3</v>
      </c>
      <c r="X964" s="113">
        <f>COUNTIF($B$6:B964,B964)</f>
        <v>15</v>
      </c>
      <c r="Y964" s="113"/>
      <c r="Z964" s="123"/>
      <c r="AA964" s="1"/>
    </row>
    <row r="965" spans="1:27" x14ac:dyDescent="0.25">
      <c r="A965" s="115" t="s">
        <v>4495</v>
      </c>
      <c r="B965" s="116" t="s">
        <v>5107</v>
      </c>
      <c r="C965" s="117" t="s">
        <v>5128</v>
      </c>
      <c r="D965" s="118" t="s">
        <v>2416</v>
      </c>
      <c r="E965" s="118" t="s">
        <v>1752</v>
      </c>
      <c r="F965" s="118">
        <f t="shared" si="33"/>
        <v>5110</v>
      </c>
      <c r="G965" s="118"/>
      <c r="H965" s="119"/>
      <c r="I965" s="127" t="s">
        <v>1223</v>
      </c>
      <c r="J965" s="127" t="s">
        <v>1224</v>
      </c>
      <c r="K965" s="127" t="s">
        <v>3524</v>
      </c>
      <c r="L965" s="134" t="s">
        <v>2421</v>
      </c>
      <c r="M965" s="133">
        <v>3</v>
      </c>
      <c r="N965" s="134">
        <v>0</v>
      </c>
      <c r="O965" s="134">
        <v>3</v>
      </c>
      <c r="P965" s="134">
        <v>3</v>
      </c>
      <c r="Q965" s="134">
        <v>7.5</v>
      </c>
      <c r="R965" s="140"/>
      <c r="S965" s="121"/>
      <c r="T965" s="125"/>
      <c r="U965" s="174"/>
      <c r="V965" s="123">
        <v>1</v>
      </c>
      <c r="W965" s="114">
        <v>3</v>
      </c>
      <c r="X965" s="113">
        <f>COUNTIF($B$6:B965,B965)</f>
        <v>16</v>
      </c>
      <c r="Y965" s="113"/>
      <c r="Z965" s="123"/>
      <c r="AA965" s="1"/>
    </row>
    <row r="966" spans="1:27" x14ac:dyDescent="0.25">
      <c r="A966" s="115" t="s">
        <v>4495</v>
      </c>
      <c r="B966" s="116" t="s">
        <v>5107</v>
      </c>
      <c r="C966" s="117" t="s">
        <v>5128</v>
      </c>
      <c r="D966" s="118" t="s">
        <v>2416</v>
      </c>
      <c r="E966" s="118" t="s">
        <v>1752</v>
      </c>
      <c r="F966" s="118">
        <f t="shared" si="33"/>
        <v>5111</v>
      </c>
      <c r="G966" s="118"/>
      <c r="H966" s="119"/>
      <c r="I966" s="127" t="s">
        <v>1225</v>
      </c>
      <c r="J966" s="127" t="s">
        <v>1226</v>
      </c>
      <c r="K966" s="127" t="s">
        <v>3525</v>
      </c>
      <c r="L966" s="134" t="s">
        <v>2421</v>
      </c>
      <c r="M966" s="133">
        <v>3</v>
      </c>
      <c r="N966" s="134">
        <v>0</v>
      </c>
      <c r="O966" s="134">
        <v>3</v>
      </c>
      <c r="P966" s="134">
        <v>3</v>
      </c>
      <c r="Q966" s="134">
        <v>7.5</v>
      </c>
      <c r="R966" s="140"/>
      <c r="S966" s="121"/>
      <c r="T966" s="125"/>
      <c r="U966" s="174"/>
      <c r="V966" s="123">
        <v>1</v>
      </c>
      <c r="W966" s="114">
        <v>3</v>
      </c>
      <c r="X966" s="113">
        <f>COUNTIF($B$6:B966,B966)</f>
        <v>17</v>
      </c>
      <c r="Y966" s="113"/>
      <c r="Z966" s="123"/>
      <c r="AA966" s="1"/>
    </row>
    <row r="967" spans="1:27" x14ac:dyDescent="0.25">
      <c r="A967" s="115" t="s">
        <v>4495</v>
      </c>
      <c r="B967" s="116" t="s">
        <v>5107</v>
      </c>
      <c r="C967" s="117" t="s">
        <v>5128</v>
      </c>
      <c r="D967" s="118" t="s">
        <v>2416</v>
      </c>
      <c r="E967" s="118" t="s">
        <v>1752</v>
      </c>
      <c r="F967" s="118">
        <f t="shared" si="33"/>
        <v>5112</v>
      </c>
      <c r="G967" s="118"/>
      <c r="H967" s="119"/>
      <c r="I967" s="127" t="s">
        <v>1227</v>
      </c>
      <c r="J967" s="127" t="s">
        <v>1228</v>
      </c>
      <c r="K967" s="127" t="s">
        <v>3526</v>
      </c>
      <c r="L967" s="134" t="s">
        <v>2421</v>
      </c>
      <c r="M967" s="133">
        <v>3</v>
      </c>
      <c r="N967" s="134">
        <v>0</v>
      </c>
      <c r="O967" s="134">
        <v>3</v>
      </c>
      <c r="P967" s="134">
        <v>3</v>
      </c>
      <c r="Q967" s="134">
        <v>7.5</v>
      </c>
      <c r="R967" s="140"/>
      <c r="S967" s="121"/>
      <c r="T967" s="125"/>
      <c r="U967" s="174"/>
      <c r="V967" s="123">
        <v>1</v>
      </c>
      <c r="W967" s="114">
        <v>3</v>
      </c>
      <c r="X967" s="113">
        <f>COUNTIF($B$6:B967,B967)</f>
        <v>18</v>
      </c>
      <c r="Y967" s="113"/>
      <c r="Z967" s="123"/>
      <c r="AA967" s="1"/>
    </row>
    <row r="968" spans="1:27" x14ac:dyDescent="0.25">
      <c r="A968" s="115" t="s">
        <v>4495</v>
      </c>
      <c r="B968" s="116" t="s">
        <v>5107</v>
      </c>
      <c r="C968" s="117" t="s">
        <v>5128</v>
      </c>
      <c r="D968" s="118" t="s">
        <v>2416</v>
      </c>
      <c r="E968" s="118" t="s">
        <v>1752</v>
      </c>
      <c r="F968" s="118">
        <f t="shared" si="33"/>
        <v>5113</v>
      </c>
      <c r="G968" s="118"/>
      <c r="H968" s="119"/>
      <c r="I968" s="127" t="s">
        <v>1229</v>
      </c>
      <c r="J968" s="127" t="s">
        <v>1230</v>
      </c>
      <c r="K968" s="127" t="s">
        <v>3527</v>
      </c>
      <c r="L968" s="134" t="s">
        <v>2421</v>
      </c>
      <c r="M968" s="133">
        <v>3</v>
      </c>
      <c r="N968" s="134">
        <v>0</v>
      </c>
      <c r="O968" s="134">
        <v>3</v>
      </c>
      <c r="P968" s="134">
        <v>3</v>
      </c>
      <c r="Q968" s="134">
        <v>7.5</v>
      </c>
      <c r="R968" s="140"/>
      <c r="S968" s="121"/>
      <c r="T968" s="125"/>
      <c r="U968" s="174"/>
      <c r="V968" s="123">
        <v>1</v>
      </c>
      <c r="W968" s="114">
        <v>3</v>
      </c>
      <c r="X968" s="113">
        <f>COUNTIF($B$6:B968,B968)</f>
        <v>19</v>
      </c>
      <c r="Y968" s="113"/>
      <c r="Z968" s="123"/>
      <c r="AA968" s="1"/>
    </row>
    <row r="969" spans="1:27" x14ac:dyDescent="0.25">
      <c r="A969" s="115" t="s">
        <v>4495</v>
      </c>
      <c r="B969" s="116" t="s">
        <v>5107</v>
      </c>
      <c r="C969" s="117" t="s">
        <v>5128</v>
      </c>
      <c r="D969" s="118" t="s">
        <v>2416</v>
      </c>
      <c r="E969" s="118" t="s">
        <v>1752</v>
      </c>
      <c r="F969" s="118">
        <f t="shared" si="33"/>
        <v>5114</v>
      </c>
      <c r="G969" s="118"/>
      <c r="H969" s="119"/>
      <c r="I969" s="127" t="s">
        <v>1231</v>
      </c>
      <c r="J969" s="127" t="s">
        <v>1232</v>
      </c>
      <c r="K969" s="127" t="s">
        <v>3528</v>
      </c>
      <c r="L969" s="134" t="s">
        <v>2421</v>
      </c>
      <c r="M969" s="133">
        <v>3</v>
      </c>
      <c r="N969" s="134">
        <v>0</v>
      </c>
      <c r="O969" s="134">
        <v>3</v>
      </c>
      <c r="P969" s="134">
        <v>3</v>
      </c>
      <c r="Q969" s="134">
        <v>7.5</v>
      </c>
      <c r="R969" s="140"/>
      <c r="S969" s="121"/>
      <c r="T969" s="125"/>
      <c r="U969" s="174"/>
      <c r="V969" s="123">
        <v>1</v>
      </c>
      <c r="W969" s="114">
        <v>3</v>
      </c>
      <c r="X969" s="113">
        <f>COUNTIF($B$6:B969,B969)</f>
        <v>20</v>
      </c>
      <c r="Y969" s="113"/>
      <c r="Z969" s="123"/>
      <c r="AA969" s="1"/>
    </row>
    <row r="970" spans="1:27" x14ac:dyDescent="0.25">
      <c r="A970" s="115" t="s">
        <v>4495</v>
      </c>
      <c r="B970" s="116" t="s">
        <v>5107</v>
      </c>
      <c r="C970" s="117" t="s">
        <v>5128</v>
      </c>
      <c r="D970" s="118" t="s">
        <v>2416</v>
      </c>
      <c r="E970" s="118" t="s">
        <v>1752</v>
      </c>
      <c r="F970" s="118">
        <f t="shared" si="33"/>
        <v>5115</v>
      </c>
      <c r="G970" s="118"/>
      <c r="H970" s="119"/>
      <c r="I970" s="127" t="s">
        <v>1233</v>
      </c>
      <c r="J970" s="121" t="s">
        <v>1234</v>
      </c>
      <c r="K970" s="121" t="s">
        <v>3529</v>
      </c>
      <c r="L970" s="134" t="s">
        <v>2421</v>
      </c>
      <c r="M970" s="133">
        <v>3</v>
      </c>
      <c r="N970" s="134">
        <v>0</v>
      </c>
      <c r="O970" s="134">
        <v>3</v>
      </c>
      <c r="P970" s="134">
        <v>3</v>
      </c>
      <c r="Q970" s="134">
        <v>7.5</v>
      </c>
      <c r="R970" s="121"/>
      <c r="S970" s="121"/>
      <c r="T970" s="125"/>
      <c r="U970" s="174"/>
      <c r="V970" s="123">
        <v>1</v>
      </c>
      <c r="W970" s="114">
        <v>3</v>
      </c>
      <c r="X970" s="113">
        <f>COUNTIF($B$6:B970,B970)</f>
        <v>21</v>
      </c>
      <c r="Y970" s="113"/>
      <c r="Z970" s="123"/>
      <c r="AA970" s="1"/>
    </row>
    <row r="971" spans="1:27" x14ac:dyDescent="0.25">
      <c r="A971" s="115" t="s">
        <v>4495</v>
      </c>
      <c r="B971" s="116" t="s">
        <v>5107</v>
      </c>
      <c r="C971" s="117" t="s">
        <v>5128</v>
      </c>
      <c r="D971" s="118" t="s">
        <v>2416</v>
      </c>
      <c r="E971" s="118" t="s">
        <v>1752</v>
      </c>
      <c r="F971" s="118">
        <v>5116</v>
      </c>
      <c r="G971" s="118"/>
      <c r="H971" s="119"/>
      <c r="I971" s="127" t="s">
        <v>2754</v>
      </c>
      <c r="J971" s="155" t="s">
        <v>2756</v>
      </c>
      <c r="K971" s="155" t="s">
        <v>3530</v>
      </c>
      <c r="L971" s="134" t="s">
        <v>2421</v>
      </c>
      <c r="M971" s="133">
        <v>3</v>
      </c>
      <c r="N971" s="134">
        <v>0</v>
      </c>
      <c r="O971" s="134">
        <v>3</v>
      </c>
      <c r="P971" s="134">
        <v>3</v>
      </c>
      <c r="Q971" s="134">
        <v>7.5</v>
      </c>
      <c r="R971" s="140"/>
      <c r="S971" s="121"/>
      <c r="T971" s="125"/>
      <c r="U971" s="174"/>
      <c r="V971" s="123">
        <v>1</v>
      </c>
      <c r="W971" s="114">
        <v>3</v>
      </c>
      <c r="X971" s="113">
        <f>COUNTIF($B$6:B971,B971)</f>
        <v>22</v>
      </c>
      <c r="Y971" s="113"/>
      <c r="Z971" s="123"/>
      <c r="AA971" s="1"/>
    </row>
    <row r="972" spans="1:27" x14ac:dyDescent="0.25">
      <c r="A972" s="115" t="s">
        <v>4495</v>
      </c>
      <c r="B972" s="116" t="s">
        <v>5107</v>
      </c>
      <c r="C972" s="117" t="s">
        <v>5128</v>
      </c>
      <c r="D972" s="118" t="s">
        <v>2416</v>
      </c>
      <c r="E972" s="118" t="s">
        <v>1752</v>
      </c>
      <c r="F972" s="118">
        <v>5117</v>
      </c>
      <c r="G972" s="118"/>
      <c r="H972" s="119"/>
      <c r="I972" s="127" t="s">
        <v>2755</v>
      </c>
      <c r="J972" s="128" t="s">
        <v>2757</v>
      </c>
      <c r="K972" s="128" t="s">
        <v>3531</v>
      </c>
      <c r="L972" s="134" t="s">
        <v>2421</v>
      </c>
      <c r="M972" s="133">
        <v>3</v>
      </c>
      <c r="N972" s="134">
        <v>0</v>
      </c>
      <c r="O972" s="134">
        <v>3</v>
      </c>
      <c r="P972" s="134">
        <v>3</v>
      </c>
      <c r="Q972" s="134">
        <v>7.5</v>
      </c>
      <c r="R972" s="121"/>
      <c r="S972" s="121"/>
      <c r="T972" s="125"/>
      <c r="U972" s="174"/>
      <c r="V972" s="123">
        <v>1</v>
      </c>
      <c r="W972" s="114">
        <v>3</v>
      </c>
      <c r="X972" s="113">
        <f>COUNTIF($B$6:B972,B972)</f>
        <v>23</v>
      </c>
      <c r="Y972" s="113"/>
      <c r="Z972" s="123"/>
      <c r="AA972" s="1"/>
    </row>
    <row r="973" spans="1:27" x14ac:dyDescent="0.25">
      <c r="A973" s="115" t="s">
        <v>4495</v>
      </c>
      <c r="B973" s="116" t="s">
        <v>5107</v>
      </c>
      <c r="C973" s="117" t="s">
        <v>5128</v>
      </c>
      <c r="D973" s="118" t="s">
        <v>2416</v>
      </c>
      <c r="E973" s="118" t="s">
        <v>1752</v>
      </c>
      <c r="F973" s="118">
        <v>5118</v>
      </c>
      <c r="G973" s="118"/>
      <c r="H973" s="119"/>
      <c r="I973" s="127" t="s">
        <v>4271</v>
      </c>
      <c r="J973" s="128" t="s">
        <v>4275</v>
      </c>
      <c r="K973" s="128" t="s">
        <v>4276</v>
      </c>
      <c r="L973" s="134" t="s">
        <v>2421</v>
      </c>
      <c r="M973" s="133">
        <v>3</v>
      </c>
      <c r="N973" s="134">
        <v>0</v>
      </c>
      <c r="O973" s="134">
        <v>3</v>
      </c>
      <c r="P973" s="134">
        <v>3</v>
      </c>
      <c r="Q973" s="134">
        <v>7.5</v>
      </c>
      <c r="R973" s="121"/>
      <c r="S973" s="121"/>
      <c r="T973" s="125"/>
      <c r="U973" s="174"/>
      <c r="V973" s="123">
        <v>1</v>
      </c>
      <c r="W973" s="114">
        <v>3</v>
      </c>
      <c r="X973" s="113">
        <f>COUNTIF($B$6:B973,B973)</f>
        <v>24</v>
      </c>
      <c r="Y973" s="113"/>
      <c r="Z973" s="123"/>
      <c r="AA973" s="1"/>
    </row>
    <row r="974" spans="1:27" x14ac:dyDescent="0.25">
      <c r="A974" s="115" t="s">
        <v>4495</v>
      </c>
      <c r="B974" s="116" t="s">
        <v>5107</v>
      </c>
      <c r="C974" s="117" t="s">
        <v>5128</v>
      </c>
      <c r="D974" s="118" t="s">
        <v>2416</v>
      </c>
      <c r="E974" s="118" t="s">
        <v>1752</v>
      </c>
      <c r="F974" s="118">
        <v>5119</v>
      </c>
      <c r="G974" s="118"/>
      <c r="H974" s="119"/>
      <c r="I974" s="127" t="s">
        <v>4272</v>
      </c>
      <c r="J974" s="128" t="s">
        <v>4277</v>
      </c>
      <c r="K974" s="128" t="s">
        <v>4278</v>
      </c>
      <c r="L974" s="134" t="s">
        <v>2421</v>
      </c>
      <c r="M974" s="133">
        <v>3</v>
      </c>
      <c r="N974" s="134">
        <v>0</v>
      </c>
      <c r="O974" s="134">
        <v>3</v>
      </c>
      <c r="P974" s="134">
        <v>3</v>
      </c>
      <c r="Q974" s="134">
        <v>7.5</v>
      </c>
      <c r="R974" s="121"/>
      <c r="S974" s="121"/>
      <c r="T974" s="125"/>
      <c r="U974" s="174"/>
      <c r="V974" s="123">
        <v>1</v>
      </c>
      <c r="W974" s="114">
        <v>3</v>
      </c>
      <c r="X974" s="113">
        <f>COUNTIF($B$6:B974,B974)</f>
        <v>25</v>
      </c>
      <c r="Y974" s="113"/>
      <c r="Z974" s="123"/>
      <c r="AA974" s="1"/>
    </row>
    <row r="975" spans="1:27" x14ac:dyDescent="0.25">
      <c r="A975" s="115" t="s">
        <v>4495</v>
      </c>
      <c r="B975" s="116" t="s">
        <v>5107</v>
      </c>
      <c r="C975" s="117" t="s">
        <v>5128</v>
      </c>
      <c r="D975" s="118" t="s">
        <v>2416</v>
      </c>
      <c r="E975" s="118" t="s">
        <v>1752</v>
      </c>
      <c r="F975" s="118">
        <v>5120</v>
      </c>
      <c r="G975" s="118"/>
      <c r="H975" s="119"/>
      <c r="I975" s="127" t="s">
        <v>4273</v>
      </c>
      <c r="J975" s="128" t="s">
        <v>4279</v>
      </c>
      <c r="K975" s="128" t="s">
        <v>4280</v>
      </c>
      <c r="L975" s="134" t="s">
        <v>2421</v>
      </c>
      <c r="M975" s="133">
        <v>3</v>
      </c>
      <c r="N975" s="134">
        <v>0</v>
      </c>
      <c r="O975" s="134">
        <v>3</v>
      </c>
      <c r="P975" s="134">
        <v>3</v>
      </c>
      <c r="Q975" s="134">
        <v>7.5</v>
      </c>
      <c r="R975" s="121"/>
      <c r="S975" s="121"/>
      <c r="T975" s="125"/>
      <c r="U975" s="174"/>
      <c r="V975" s="123">
        <v>1</v>
      </c>
      <c r="W975" s="114">
        <v>3</v>
      </c>
      <c r="X975" s="113">
        <f>COUNTIF($B$6:B975,B975)</f>
        <v>26</v>
      </c>
      <c r="Y975" s="113"/>
      <c r="Z975" s="123"/>
      <c r="AA975" s="1"/>
    </row>
    <row r="976" spans="1:27" ht="15.75" thickBot="1" x14ac:dyDescent="0.3">
      <c r="A976" s="115" t="s">
        <v>4495</v>
      </c>
      <c r="B976" s="116" t="s">
        <v>5107</v>
      </c>
      <c r="C976" s="117" t="s">
        <v>5128</v>
      </c>
      <c r="D976" s="118" t="s">
        <v>2416</v>
      </c>
      <c r="E976" s="118" t="s">
        <v>1752</v>
      </c>
      <c r="F976" s="118">
        <v>5121</v>
      </c>
      <c r="G976" s="118"/>
      <c r="H976" s="119"/>
      <c r="I976" s="127" t="s">
        <v>4274</v>
      </c>
      <c r="J976" s="128" t="s">
        <v>4281</v>
      </c>
      <c r="K976" s="128" t="s">
        <v>4282</v>
      </c>
      <c r="L976" s="134" t="s">
        <v>2421</v>
      </c>
      <c r="M976" s="133">
        <v>3</v>
      </c>
      <c r="N976" s="134">
        <v>0</v>
      </c>
      <c r="O976" s="134">
        <v>3</v>
      </c>
      <c r="P976" s="134">
        <v>3</v>
      </c>
      <c r="Q976" s="134">
        <v>7.5</v>
      </c>
      <c r="R976" s="121"/>
      <c r="S976" s="121"/>
      <c r="T976" s="125"/>
      <c r="U976" s="174"/>
      <c r="V976" s="123">
        <v>1</v>
      </c>
      <c r="W976" s="114">
        <v>3</v>
      </c>
      <c r="X976" s="113">
        <f>COUNTIF($B$6:B976,B976)</f>
        <v>27</v>
      </c>
      <c r="Y976" s="113"/>
      <c r="Z976" s="123"/>
      <c r="AA976" s="1"/>
    </row>
    <row r="977" spans="1:27" ht="15.75" thickBot="1" x14ac:dyDescent="0.3">
      <c r="A977" s="115" t="s">
        <v>4495</v>
      </c>
      <c r="B977" s="116" t="s">
        <v>5107</v>
      </c>
      <c r="C977" s="117" t="s">
        <v>5128</v>
      </c>
      <c r="D977" s="118" t="s">
        <v>2416</v>
      </c>
      <c r="E977" s="118" t="s">
        <v>1752</v>
      </c>
      <c r="F977" s="118">
        <v>5122</v>
      </c>
      <c r="G977" s="118"/>
      <c r="H977" s="119"/>
      <c r="I977" s="127" t="s">
        <v>5783</v>
      </c>
      <c r="J977" s="289" t="s">
        <v>5784</v>
      </c>
      <c r="K977" s="300" t="s">
        <v>5785</v>
      </c>
      <c r="L977" s="134" t="s">
        <v>2421</v>
      </c>
      <c r="M977" s="133">
        <v>3</v>
      </c>
      <c r="N977" s="134">
        <v>0</v>
      </c>
      <c r="O977" s="134">
        <v>3</v>
      </c>
      <c r="P977" s="134">
        <v>3</v>
      </c>
      <c r="Q977" s="134">
        <v>7.5</v>
      </c>
      <c r="R977" s="121"/>
      <c r="S977" s="121"/>
      <c r="T977" s="125">
        <v>37</v>
      </c>
      <c r="U977" s="174"/>
      <c r="V977" s="123">
        <v>1</v>
      </c>
      <c r="W977" s="114">
        <v>3</v>
      </c>
      <c r="X977" s="113"/>
      <c r="Y977" s="113"/>
      <c r="Z977" s="123"/>
      <c r="AA977" s="1"/>
    </row>
    <row r="978" spans="1:27" x14ac:dyDescent="0.25">
      <c r="A978" s="115" t="s">
        <v>4495</v>
      </c>
      <c r="B978" s="116" t="s">
        <v>5107</v>
      </c>
      <c r="C978" s="117" t="s">
        <v>5128</v>
      </c>
      <c r="D978" s="118" t="s">
        <v>2382</v>
      </c>
      <c r="E978" s="118" t="s">
        <v>1752</v>
      </c>
      <c r="F978" s="118">
        <v>8000</v>
      </c>
      <c r="G978" s="118"/>
      <c r="H978" s="119"/>
      <c r="I978" s="127" t="s">
        <v>2496</v>
      </c>
      <c r="J978" s="121" t="s">
        <v>2500</v>
      </c>
      <c r="K978" s="121" t="s">
        <v>3532</v>
      </c>
      <c r="L978" s="134" t="s">
        <v>2382</v>
      </c>
      <c r="M978" s="133">
        <v>4</v>
      </c>
      <c r="N978" s="134">
        <v>0</v>
      </c>
      <c r="O978" s="134">
        <v>0</v>
      </c>
      <c r="P978" s="134">
        <v>4</v>
      </c>
      <c r="Q978" s="134">
        <v>0</v>
      </c>
      <c r="R978" s="121" t="s">
        <v>126</v>
      </c>
      <c r="S978" s="121" t="s">
        <v>2504</v>
      </c>
      <c r="T978" s="125"/>
      <c r="U978" s="174"/>
      <c r="V978" s="123">
        <v>1</v>
      </c>
      <c r="W978" s="114">
        <v>3</v>
      </c>
      <c r="X978" s="113">
        <f>COUNTIF($B$6:B978,B978)</f>
        <v>29</v>
      </c>
      <c r="Y978" s="113"/>
      <c r="Z978" s="123"/>
      <c r="AA978" s="1"/>
    </row>
    <row r="979" spans="1:27" x14ac:dyDescent="0.25">
      <c r="A979" s="115" t="s">
        <v>4495</v>
      </c>
      <c r="B979" s="116" t="s">
        <v>5107</v>
      </c>
      <c r="C979" s="117" t="s">
        <v>5128</v>
      </c>
      <c r="D979" s="118" t="s">
        <v>2382</v>
      </c>
      <c r="E979" s="118" t="s">
        <v>1752</v>
      </c>
      <c r="F979" s="118">
        <v>8001</v>
      </c>
      <c r="G979" s="118"/>
      <c r="H979" s="119"/>
      <c r="I979" s="127" t="s">
        <v>2497</v>
      </c>
      <c r="J979" s="121" t="s">
        <v>2501</v>
      </c>
      <c r="K979" s="121" t="s">
        <v>3533</v>
      </c>
      <c r="L979" s="134" t="s">
        <v>2382</v>
      </c>
      <c r="M979" s="133">
        <v>4</v>
      </c>
      <c r="N979" s="134">
        <v>0</v>
      </c>
      <c r="O979" s="134">
        <v>0</v>
      </c>
      <c r="P979" s="134">
        <v>4</v>
      </c>
      <c r="Q979" s="134">
        <v>0</v>
      </c>
      <c r="R979" s="121" t="s">
        <v>83</v>
      </c>
      <c r="S979" s="121" t="s">
        <v>2505</v>
      </c>
      <c r="T979" s="125"/>
      <c r="U979" s="174"/>
      <c r="V979" s="123">
        <v>1</v>
      </c>
      <c r="W979" s="114">
        <v>3</v>
      </c>
      <c r="X979" s="113">
        <f>COUNTIF($B$6:B979,B979)</f>
        <v>30</v>
      </c>
      <c r="Y979" s="113"/>
      <c r="Z979" s="123"/>
      <c r="AA979" s="1"/>
    </row>
    <row r="980" spans="1:27" x14ac:dyDescent="0.25">
      <c r="A980" s="115" t="s">
        <v>4495</v>
      </c>
      <c r="B980" s="116" t="s">
        <v>5107</v>
      </c>
      <c r="C980" s="117" t="s">
        <v>5128</v>
      </c>
      <c r="D980" s="118" t="s">
        <v>2382</v>
      </c>
      <c r="E980" s="118" t="s">
        <v>1752</v>
      </c>
      <c r="F980" s="118">
        <v>8002</v>
      </c>
      <c r="G980" s="118"/>
      <c r="H980" s="119"/>
      <c r="I980" s="127" t="s">
        <v>2498</v>
      </c>
      <c r="J980" s="121" t="s">
        <v>2502</v>
      </c>
      <c r="K980" s="121" t="s">
        <v>3534</v>
      </c>
      <c r="L980" s="134" t="s">
        <v>2382</v>
      </c>
      <c r="M980" s="133">
        <v>4</v>
      </c>
      <c r="N980" s="134">
        <v>0</v>
      </c>
      <c r="O980" s="134">
        <v>0</v>
      </c>
      <c r="P980" s="134">
        <v>4</v>
      </c>
      <c r="Q980" s="134">
        <v>0</v>
      </c>
      <c r="R980" s="121" t="s">
        <v>83</v>
      </c>
      <c r="S980" s="121" t="s">
        <v>2506</v>
      </c>
      <c r="T980" s="125"/>
      <c r="U980" s="174"/>
      <c r="V980" s="123">
        <v>1</v>
      </c>
      <c r="W980" s="114">
        <v>3</v>
      </c>
      <c r="X980" s="113">
        <f>COUNTIF($B$6:B980,B980)</f>
        <v>31</v>
      </c>
      <c r="Y980" s="113"/>
      <c r="Z980" s="123"/>
      <c r="AA980" s="1"/>
    </row>
    <row r="981" spans="1:27" x14ac:dyDescent="0.25">
      <c r="A981" s="115" t="s">
        <v>4495</v>
      </c>
      <c r="B981" s="116" t="s">
        <v>5107</v>
      </c>
      <c r="C981" s="117" t="s">
        <v>5128</v>
      </c>
      <c r="D981" s="118" t="s">
        <v>2382</v>
      </c>
      <c r="E981" s="118" t="s">
        <v>1752</v>
      </c>
      <c r="F981" s="118">
        <v>8003</v>
      </c>
      <c r="G981" s="118"/>
      <c r="H981" s="119"/>
      <c r="I981" s="127" t="s">
        <v>2499</v>
      </c>
      <c r="J981" s="121" t="s">
        <v>2503</v>
      </c>
      <c r="K981" s="121" t="s">
        <v>3535</v>
      </c>
      <c r="L981" s="134" t="s">
        <v>2382</v>
      </c>
      <c r="M981" s="133">
        <v>4</v>
      </c>
      <c r="N981" s="134">
        <v>0</v>
      </c>
      <c r="O981" s="134">
        <v>0</v>
      </c>
      <c r="P981" s="134">
        <v>4</v>
      </c>
      <c r="Q981" s="134">
        <v>0</v>
      </c>
      <c r="R981" s="121" t="s">
        <v>83</v>
      </c>
      <c r="S981" s="121" t="s">
        <v>2507</v>
      </c>
      <c r="T981" s="125"/>
      <c r="U981" s="174"/>
      <c r="V981" s="123">
        <v>1</v>
      </c>
      <c r="W981" s="114">
        <v>3</v>
      </c>
      <c r="X981" s="113">
        <f>COUNTIF($B$6:B981,B981)</f>
        <v>32</v>
      </c>
      <c r="Y981" s="113"/>
      <c r="Z981" s="123"/>
      <c r="AA981" s="1"/>
    </row>
    <row r="982" spans="1:27" x14ac:dyDescent="0.25">
      <c r="A982" s="115" t="s">
        <v>4495</v>
      </c>
      <c r="B982" s="116" t="s">
        <v>5107</v>
      </c>
      <c r="C982" s="117" t="s">
        <v>5128</v>
      </c>
      <c r="D982" s="118" t="s">
        <v>2382</v>
      </c>
      <c r="E982" s="118" t="s">
        <v>1752</v>
      </c>
      <c r="F982" s="118">
        <v>8004</v>
      </c>
      <c r="G982" s="118"/>
      <c r="H982" s="119"/>
      <c r="I982" s="127" t="s">
        <v>2702</v>
      </c>
      <c r="J982" s="128" t="s">
        <v>2699</v>
      </c>
      <c r="K982" s="128" t="s">
        <v>3536</v>
      </c>
      <c r="L982" s="134" t="s">
        <v>2382</v>
      </c>
      <c r="M982" s="133">
        <v>4</v>
      </c>
      <c r="N982" s="134">
        <v>0</v>
      </c>
      <c r="O982" s="134">
        <v>0</v>
      </c>
      <c r="P982" s="134">
        <v>4</v>
      </c>
      <c r="Q982" s="134">
        <v>0</v>
      </c>
      <c r="R982" s="121" t="s">
        <v>126</v>
      </c>
      <c r="S982" s="121" t="s">
        <v>2504</v>
      </c>
      <c r="T982" s="125"/>
      <c r="U982" s="174"/>
      <c r="V982" s="123">
        <v>1</v>
      </c>
      <c r="W982" s="114">
        <v>3</v>
      </c>
      <c r="X982" s="113">
        <f>COUNTIF($B$6:B982,B982)</f>
        <v>33</v>
      </c>
      <c r="Y982" s="113"/>
      <c r="Z982" s="123"/>
      <c r="AA982" s="1"/>
    </row>
    <row r="983" spans="1:27" ht="38.25" x14ac:dyDescent="0.25">
      <c r="A983" s="115" t="s">
        <v>4495</v>
      </c>
      <c r="B983" s="116" t="s">
        <v>5107</v>
      </c>
      <c r="C983" s="117" t="s">
        <v>5128</v>
      </c>
      <c r="D983" s="118" t="s">
        <v>2382</v>
      </c>
      <c r="E983" s="118" t="s">
        <v>1752</v>
      </c>
      <c r="F983" s="118">
        <v>8005</v>
      </c>
      <c r="G983" s="118"/>
      <c r="H983" s="119"/>
      <c r="I983" s="127" t="s">
        <v>2703</v>
      </c>
      <c r="J983" s="301" t="s">
        <v>2700</v>
      </c>
      <c r="K983" s="301" t="s">
        <v>3537</v>
      </c>
      <c r="L983" s="134" t="s">
        <v>2382</v>
      </c>
      <c r="M983" s="133">
        <v>4</v>
      </c>
      <c r="N983" s="134">
        <v>0</v>
      </c>
      <c r="O983" s="134">
        <v>0</v>
      </c>
      <c r="P983" s="134">
        <v>4</v>
      </c>
      <c r="Q983" s="134">
        <v>0</v>
      </c>
      <c r="R983" s="121" t="s">
        <v>126</v>
      </c>
      <c r="S983" s="121" t="s">
        <v>2701</v>
      </c>
      <c r="T983" s="125"/>
      <c r="U983" s="174"/>
      <c r="V983" s="123">
        <v>1</v>
      </c>
      <c r="W983" s="114">
        <v>3</v>
      </c>
      <c r="X983" s="113">
        <f>COUNTIF($B$6:B983,B983)</f>
        <v>34</v>
      </c>
      <c r="Y983" s="113"/>
      <c r="Z983" s="123"/>
      <c r="AA983" s="1"/>
    </row>
    <row r="984" spans="1:27" x14ac:dyDescent="0.25">
      <c r="A984" s="115" t="s">
        <v>4495</v>
      </c>
      <c r="B984" s="116" t="s">
        <v>5107</v>
      </c>
      <c r="C984" s="117" t="s">
        <v>5128</v>
      </c>
      <c r="D984" s="118" t="s">
        <v>2382</v>
      </c>
      <c r="E984" s="118" t="s">
        <v>1752</v>
      </c>
      <c r="F984" s="118">
        <v>8006</v>
      </c>
      <c r="G984" s="118"/>
      <c r="H984" s="119"/>
      <c r="I984" s="127" t="s">
        <v>4283</v>
      </c>
      <c r="J984" s="154" t="s">
        <v>4289</v>
      </c>
      <c r="K984" s="154" t="s">
        <v>4290</v>
      </c>
      <c r="L984" s="134" t="s">
        <v>2382</v>
      </c>
      <c r="M984" s="133">
        <v>4</v>
      </c>
      <c r="N984" s="134">
        <v>0</v>
      </c>
      <c r="O984" s="134">
        <v>0</v>
      </c>
      <c r="P984" s="134">
        <v>4</v>
      </c>
      <c r="Q984" s="134">
        <v>0</v>
      </c>
      <c r="R984" s="121" t="s">
        <v>83</v>
      </c>
      <c r="S984" s="121" t="s">
        <v>2505</v>
      </c>
      <c r="T984" s="125"/>
      <c r="U984" s="174"/>
      <c r="V984" s="123">
        <v>1</v>
      </c>
      <c r="W984" s="114">
        <v>3</v>
      </c>
      <c r="X984" s="113">
        <f>COUNTIF($B$6:B984,B984)</f>
        <v>35</v>
      </c>
      <c r="Y984" s="113"/>
      <c r="Z984" s="123"/>
      <c r="AA984" s="1"/>
    </row>
    <row r="985" spans="1:27" x14ac:dyDescent="0.25">
      <c r="A985" s="115" t="s">
        <v>4495</v>
      </c>
      <c r="B985" s="116" t="s">
        <v>5107</v>
      </c>
      <c r="C985" s="117" t="s">
        <v>5128</v>
      </c>
      <c r="D985" s="118" t="s">
        <v>2382</v>
      </c>
      <c r="E985" s="118" t="s">
        <v>1752</v>
      </c>
      <c r="F985" s="118">
        <v>8007</v>
      </c>
      <c r="G985" s="118"/>
      <c r="H985" s="119"/>
      <c r="I985" s="127" t="s">
        <v>4284</v>
      </c>
      <c r="J985" s="154" t="s">
        <v>4291</v>
      </c>
      <c r="K985" s="154" t="s">
        <v>4292</v>
      </c>
      <c r="L985" s="134" t="s">
        <v>2382</v>
      </c>
      <c r="M985" s="133">
        <v>4</v>
      </c>
      <c r="N985" s="134">
        <v>0</v>
      </c>
      <c r="O985" s="134">
        <v>0</v>
      </c>
      <c r="P985" s="134">
        <v>4</v>
      </c>
      <c r="Q985" s="134">
        <v>0</v>
      </c>
      <c r="R985" s="121" t="s">
        <v>83</v>
      </c>
      <c r="S985" s="121" t="s">
        <v>5238</v>
      </c>
      <c r="T985" s="125"/>
      <c r="U985" s="174"/>
      <c r="V985" s="123">
        <v>1</v>
      </c>
      <c r="W985" s="114">
        <v>3</v>
      </c>
      <c r="X985" s="113">
        <f>COUNTIF($B$6:B985,B985)</f>
        <v>36</v>
      </c>
      <c r="Y985" s="113"/>
      <c r="Z985" s="123"/>
      <c r="AA985" s="1"/>
    </row>
    <row r="986" spans="1:27" x14ac:dyDescent="0.25">
      <c r="A986" s="115" t="s">
        <v>4495</v>
      </c>
      <c r="B986" s="116" t="s">
        <v>5107</v>
      </c>
      <c r="C986" s="117" t="s">
        <v>5128</v>
      </c>
      <c r="D986" s="118" t="s">
        <v>2382</v>
      </c>
      <c r="E986" s="118" t="s">
        <v>1752</v>
      </c>
      <c r="F986" s="118">
        <v>8008</v>
      </c>
      <c r="G986" s="118"/>
      <c r="H986" s="119"/>
      <c r="I986" s="127" t="s">
        <v>4285</v>
      </c>
      <c r="J986" s="154" t="s">
        <v>4293</v>
      </c>
      <c r="K986" s="154" t="s">
        <v>4294</v>
      </c>
      <c r="L986" s="134" t="s">
        <v>2382</v>
      </c>
      <c r="M986" s="133">
        <v>4</v>
      </c>
      <c r="N986" s="134">
        <v>0</v>
      </c>
      <c r="O986" s="134">
        <v>0</v>
      </c>
      <c r="P986" s="134">
        <v>4</v>
      </c>
      <c r="Q986" s="134">
        <v>0</v>
      </c>
      <c r="R986" s="121" t="s">
        <v>83</v>
      </c>
      <c r="S986" s="121" t="s">
        <v>4301</v>
      </c>
      <c r="T986" s="125"/>
      <c r="U986" s="174"/>
      <c r="V986" s="123">
        <v>1</v>
      </c>
      <c r="W986" s="114">
        <v>3</v>
      </c>
      <c r="X986" s="113">
        <f>COUNTIF($B$6:B986,B986)</f>
        <v>37</v>
      </c>
      <c r="Y986" s="113"/>
      <c r="Z986" s="123"/>
      <c r="AA986" s="1"/>
    </row>
    <row r="987" spans="1:27" x14ac:dyDescent="0.25">
      <c r="A987" s="115" t="s">
        <v>4495</v>
      </c>
      <c r="B987" s="116" t="s">
        <v>5107</v>
      </c>
      <c r="C987" s="117" t="s">
        <v>5128</v>
      </c>
      <c r="D987" s="118" t="s">
        <v>2382</v>
      </c>
      <c r="E987" s="118" t="s">
        <v>1752</v>
      </c>
      <c r="F987" s="118">
        <v>8009</v>
      </c>
      <c r="G987" s="118"/>
      <c r="H987" s="119"/>
      <c r="I987" s="127" t="s">
        <v>4286</v>
      </c>
      <c r="J987" s="154" t="s">
        <v>4295</v>
      </c>
      <c r="K987" s="154" t="s">
        <v>4296</v>
      </c>
      <c r="L987" s="134" t="s">
        <v>2382</v>
      </c>
      <c r="M987" s="133">
        <v>4</v>
      </c>
      <c r="N987" s="134">
        <v>0</v>
      </c>
      <c r="O987" s="134">
        <v>0</v>
      </c>
      <c r="P987" s="134">
        <v>4</v>
      </c>
      <c r="Q987" s="134">
        <v>0</v>
      </c>
      <c r="R987" s="121" t="s">
        <v>83</v>
      </c>
      <c r="S987" s="121" t="s">
        <v>4301</v>
      </c>
      <c r="T987" s="125"/>
      <c r="U987" s="174"/>
      <c r="V987" s="123">
        <v>1</v>
      </c>
      <c r="W987" s="114">
        <v>3</v>
      </c>
      <c r="X987" s="113">
        <f>COUNTIF($B$6:B987,B987)</f>
        <v>38</v>
      </c>
      <c r="Y987" s="113"/>
      <c r="Z987" s="123"/>
      <c r="AA987" s="1"/>
    </row>
    <row r="988" spans="1:27" x14ac:dyDescent="0.25">
      <c r="A988" s="115" t="s">
        <v>4495</v>
      </c>
      <c r="B988" s="116" t="s">
        <v>5107</v>
      </c>
      <c r="C988" s="117" t="s">
        <v>5128</v>
      </c>
      <c r="D988" s="118" t="s">
        <v>2382</v>
      </c>
      <c r="E988" s="118" t="s">
        <v>1752</v>
      </c>
      <c r="F988" s="118">
        <v>8010</v>
      </c>
      <c r="G988" s="118"/>
      <c r="H988" s="119"/>
      <c r="I988" s="127" t="s">
        <v>4287</v>
      </c>
      <c r="J988" s="154" t="s">
        <v>4297</v>
      </c>
      <c r="K988" s="154" t="s">
        <v>4298</v>
      </c>
      <c r="L988" s="134" t="s">
        <v>2382</v>
      </c>
      <c r="M988" s="133">
        <v>4</v>
      </c>
      <c r="N988" s="134">
        <v>0</v>
      </c>
      <c r="O988" s="134">
        <v>0</v>
      </c>
      <c r="P988" s="134">
        <v>4</v>
      </c>
      <c r="Q988" s="134">
        <v>0</v>
      </c>
      <c r="R988" s="121" t="s">
        <v>83</v>
      </c>
      <c r="S988" s="121" t="s">
        <v>2506</v>
      </c>
      <c r="T988" s="125"/>
      <c r="U988" s="174"/>
      <c r="V988" s="123">
        <v>1</v>
      </c>
      <c r="W988" s="114">
        <v>3</v>
      </c>
      <c r="X988" s="113">
        <f>COUNTIF($B$6:B988,B988)</f>
        <v>39</v>
      </c>
      <c r="Y988" s="113"/>
      <c r="Z988" s="123"/>
      <c r="AA988" s="1"/>
    </row>
    <row r="989" spans="1:27" x14ac:dyDescent="0.25">
      <c r="A989" s="115" t="s">
        <v>4495</v>
      </c>
      <c r="B989" s="116" t="s">
        <v>5107</v>
      </c>
      <c r="C989" s="117" t="s">
        <v>5128</v>
      </c>
      <c r="D989" s="118" t="s">
        <v>2382</v>
      </c>
      <c r="E989" s="118" t="s">
        <v>1752</v>
      </c>
      <c r="F989" s="118">
        <v>8011</v>
      </c>
      <c r="G989" s="118"/>
      <c r="H989" s="119"/>
      <c r="I989" s="127" t="s">
        <v>4288</v>
      </c>
      <c r="J989" s="154" t="s">
        <v>4299</v>
      </c>
      <c r="K989" s="154" t="s">
        <v>4300</v>
      </c>
      <c r="L989" s="134" t="s">
        <v>2382</v>
      </c>
      <c r="M989" s="133">
        <v>4</v>
      </c>
      <c r="N989" s="134">
        <v>0</v>
      </c>
      <c r="O989" s="134">
        <v>0</v>
      </c>
      <c r="P989" s="134">
        <v>4</v>
      </c>
      <c r="Q989" s="134">
        <v>0</v>
      </c>
      <c r="R989" s="121" t="s">
        <v>126</v>
      </c>
      <c r="S989" s="121" t="s">
        <v>2701</v>
      </c>
      <c r="T989" s="125"/>
      <c r="U989" s="174"/>
      <c r="V989" s="123">
        <v>1</v>
      </c>
      <c r="W989" s="114">
        <v>3</v>
      </c>
      <c r="X989" s="113">
        <f>COUNTIF($B$6:B989,B989)</f>
        <v>40</v>
      </c>
      <c r="Y989" s="113"/>
      <c r="Z989" s="123"/>
      <c r="AA989" s="1"/>
    </row>
    <row r="990" spans="1:27" x14ac:dyDescent="0.25">
      <c r="A990" s="115" t="s">
        <v>4495</v>
      </c>
      <c r="B990" s="116" t="s">
        <v>5107</v>
      </c>
      <c r="C990" s="117" t="s">
        <v>5128</v>
      </c>
      <c r="D990" s="118" t="s">
        <v>2382</v>
      </c>
      <c r="E990" s="118" t="s">
        <v>1752</v>
      </c>
      <c r="F990" s="118">
        <v>8012</v>
      </c>
      <c r="G990" s="118"/>
      <c r="H990" s="119"/>
      <c r="I990" s="127" t="s">
        <v>4945</v>
      </c>
      <c r="J990" s="154" t="s">
        <v>4946</v>
      </c>
      <c r="K990" s="154" t="s">
        <v>4947</v>
      </c>
      <c r="L990" s="134" t="s">
        <v>2382</v>
      </c>
      <c r="M990" s="133">
        <v>4</v>
      </c>
      <c r="N990" s="134">
        <v>0</v>
      </c>
      <c r="O990" s="134">
        <v>0</v>
      </c>
      <c r="P990" s="134">
        <v>4</v>
      </c>
      <c r="Q990" s="134">
        <v>0</v>
      </c>
      <c r="R990" s="121" t="s">
        <v>83</v>
      </c>
      <c r="S990" s="297" t="s">
        <v>4948</v>
      </c>
      <c r="T990" s="125">
        <v>31</v>
      </c>
      <c r="U990" s="174"/>
      <c r="V990" s="123">
        <v>1</v>
      </c>
      <c r="W990" s="114">
        <v>3</v>
      </c>
      <c r="X990" s="113">
        <f>COUNTIF($B$6:B990,B990)</f>
        <v>41</v>
      </c>
      <c r="Y990" s="113"/>
      <c r="Z990" s="123"/>
      <c r="AA990" s="1"/>
    </row>
    <row r="991" spans="1:27" ht="15.75" x14ac:dyDescent="0.25">
      <c r="A991" s="105" t="s">
        <v>4714</v>
      </c>
      <c r="B991" s="159" t="s">
        <v>5116</v>
      </c>
      <c r="C991" s="107" t="s">
        <v>5128</v>
      </c>
      <c r="D991" s="107" t="s">
        <v>4510</v>
      </c>
      <c r="E991" s="107" t="s">
        <v>4488</v>
      </c>
      <c r="F991" s="107" t="s">
        <v>4488</v>
      </c>
      <c r="G991" s="107" t="s">
        <v>2427</v>
      </c>
      <c r="H991" s="136"/>
      <c r="I991" s="108" t="s">
        <v>5116</v>
      </c>
      <c r="J991" s="167"/>
      <c r="K991" s="167"/>
      <c r="L991" s="109" t="s">
        <v>2</v>
      </c>
      <c r="M991" s="167"/>
      <c r="N991" s="167"/>
      <c r="O991" s="167"/>
      <c r="P991" s="167"/>
      <c r="Q991" s="168"/>
      <c r="R991" s="169"/>
      <c r="S991" s="169"/>
      <c r="T991" s="114"/>
      <c r="U991" s="113" t="s">
        <v>2423</v>
      </c>
      <c r="V991" s="114"/>
      <c r="W991" s="114">
        <v>3</v>
      </c>
      <c r="X991" s="113">
        <f>COUNTIF($B$6:B991,B991)</f>
        <v>1</v>
      </c>
      <c r="Y991" s="113"/>
      <c r="Z991" s="114"/>
      <c r="AA991" s="1"/>
    </row>
    <row r="992" spans="1:27" x14ac:dyDescent="0.25">
      <c r="A992" s="115" t="s">
        <v>4714</v>
      </c>
      <c r="B992" s="116" t="s">
        <v>5116</v>
      </c>
      <c r="C992" s="118" t="s">
        <v>5128</v>
      </c>
      <c r="D992" s="118" t="s">
        <v>11</v>
      </c>
      <c r="E992" s="118" t="s">
        <v>4743</v>
      </c>
      <c r="F992" s="118">
        <v>5000</v>
      </c>
      <c r="G992" s="125" t="s">
        <v>5562</v>
      </c>
      <c r="H992" s="119"/>
      <c r="I992" s="120" t="s">
        <v>4776</v>
      </c>
      <c r="J992" s="129" t="s">
        <v>11</v>
      </c>
      <c r="K992" s="129" t="s">
        <v>3015</v>
      </c>
      <c r="L992" s="126" t="s">
        <v>2422</v>
      </c>
      <c r="M992" s="133">
        <v>0</v>
      </c>
      <c r="N992" s="134">
        <v>1</v>
      </c>
      <c r="O992" s="134">
        <v>0</v>
      </c>
      <c r="P992" s="134">
        <v>1</v>
      </c>
      <c r="Q992" s="134">
        <v>60</v>
      </c>
      <c r="R992" s="140"/>
      <c r="S992" s="124" t="s">
        <v>2896</v>
      </c>
      <c r="T992" s="125"/>
      <c r="U992" s="176"/>
      <c r="V992" s="123">
        <v>1</v>
      </c>
      <c r="W992" s="114">
        <v>3</v>
      </c>
      <c r="X992" s="113">
        <f>COUNTIF($B$6:B992,B992)</f>
        <v>2</v>
      </c>
      <c r="Y992" s="113"/>
      <c r="Z992" s="123"/>
      <c r="AA992" s="1"/>
    </row>
    <row r="993" spans="1:27" x14ac:dyDescent="0.25">
      <c r="A993" s="115" t="s">
        <v>4714</v>
      </c>
      <c r="B993" s="116" t="s">
        <v>5116</v>
      </c>
      <c r="C993" s="118" t="s">
        <v>5128</v>
      </c>
      <c r="D993" s="118" t="s">
        <v>2415</v>
      </c>
      <c r="E993" s="118" t="s">
        <v>4743</v>
      </c>
      <c r="F993" s="118">
        <v>5001</v>
      </c>
      <c r="G993" s="125" t="s">
        <v>5563</v>
      </c>
      <c r="H993" s="119"/>
      <c r="I993" s="120" t="s">
        <v>4777</v>
      </c>
      <c r="J993" s="129" t="s">
        <v>13</v>
      </c>
      <c r="K993" s="129" t="s">
        <v>2973</v>
      </c>
      <c r="L993" s="126" t="s">
        <v>2422</v>
      </c>
      <c r="M993" s="134">
        <v>0</v>
      </c>
      <c r="N993" s="134">
        <v>2</v>
      </c>
      <c r="O993" s="134">
        <v>0</v>
      </c>
      <c r="P993" s="134">
        <v>2</v>
      </c>
      <c r="Q993" s="134">
        <v>7.5</v>
      </c>
      <c r="R993" s="140"/>
      <c r="S993" s="124" t="s">
        <v>2896</v>
      </c>
      <c r="T993" s="125"/>
      <c r="U993" s="176"/>
      <c r="V993" s="123">
        <v>1</v>
      </c>
      <c r="W993" s="114">
        <v>3</v>
      </c>
      <c r="X993" s="113">
        <f>COUNTIF($B$6:B993,B993)</f>
        <v>3</v>
      </c>
      <c r="Y993" s="113"/>
      <c r="Z993" s="123"/>
      <c r="AA993" s="1"/>
    </row>
    <row r="994" spans="1:27" x14ac:dyDescent="0.25">
      <c r="A994" s="115" t="s">
        <v>4714</v>
      </c>
      <c r="B994" s="116" t="s">
        <v>5116</v>
      </c>
      <c r="C994" s="118" t="s">
        <v>5128</v>
      </c>
      <c r="D994" s="118" t="s">
        <v>2416</v>
      </c>
      <c r="E994" s="118" t="s">
        <v>4743</v>
      </c>
      <c r="F994" s="118">
        <v>5050</v>
      </c>
      <c r="G994" s="118" t="s">
        <v>16</v>
      </c>
      <c r="H994" s="119"/>
      <c r="I994" s="120" t="s">
        <v>4778</v>
      </c>
      <c r="J994" s="129" t="s">
        <v>252</v>
      </c>
      <c r="K994" s="129" t="s">
        <v>3256</v>
      </c>
      <c r="L994" s="126" t="s">
        <v>2420</v>
      </c>
      <c r="M994" s="133">
        <v>3</v>
      </c>
      <c r="N994" s="134">
        <v>0</v>
      </c>
      <c r="O994" s="134">
        <v>3</v>
      </c>
      <c r="P994" s="134">
        <v>3</v>
      </c>
      <c r="Q994" s="134">
        <v>7.5</v>
      </c>
      <c r="R994" s="121"/>
      <c r="S994" s="121"/>
      <c r="T994" s="125"/>
      <c r="U994" s="176"/>
      <c r="V994" s="123">
        <v>1</v>
      </c>
      <c r="W994" s="114">
        <v>3</v>
      </c>
      <c r="X994" s="113">
        <f>COUNTIF($B$6:B994,B994)</f>
        <v>4</v>
      </c>
      <c r="Y994" s="118" t="s">
        <v>228</v>
      </c>
      <c r="Z994" s="123"/>
      <c r="AA994" s="1"/>
    </row>
    <row r="995" spans="1:27" x14ac:dyDescent="0.25">
      <c r="A995" s="115" t="s">
        <v>4714</v>
      </c>
      <c r="B995" s="116" t="s">
        <v>5116</v>
      </c>
      <c r="C995" s="118" t="s">
        <v>5128</v>
      </c>
      <c r="D995" s="118" t="s">
        <v>2416</v>
      </c>
      <c r="E995" s="118" t="s">
        <v>4743</v>
      </c>
      <c r="F995" s="118">
        <v>5051</v>
      </c>
      <c r="G995" s="118" t="s">
        <v>19</v>
      </c>
      <c r="H995" s="119"/>
      <c r="I995" s="120" t="s">
        <v>4779</v>
      </c>
      <c r="J995" s="129" t="s">
        <v>4731</v>
      </c>
      <c r="K995" s="129" t="s">
        <v>4758</v>
      </c>
      <c r="L995" s="126" t="s">
        <v>2420</v>
      </c>
      <c r="M995" s="133">
        <v>3</v>
      </c>
      <c r="N995" s="134">
        <v>0</v>
      </c>
      <c r="O995" s="134">
        <v>3</v>
      </c>
      <c r="P995" s="134">
        <v>3</v>
      </c>
      <c r="Q995" s="134">
        <v>7.5</v>
      </c>
      <c r="R995" s="121"/>
      <c r="S995" s="121"/>
      <c r="T995" s="125"/>
      <c r="U995" s="176"/>
      <c r="V995" s="123">
        <v>1</v>
      </c>
      <c r="W995" s="114">
        <v>3</v>
      </c>
      <c r="X995" s="113">
        <f>COUNTIF($B$6:B995,B995)</f>
        <v>5</v>
      </c>
      <c r="Y995" s="113"/>
      <c r="Z995" s="123"/>
      <c r="AA995" s="1"/>
    </row>
    <row r="996" spans="1:27" x14ac:dyDescent="0.25">
      <c r="A996" s="115" t="s">
        <v>4714</v>
      </c>
      <c r="B996" s="116" t="s">
        <v>5116</v>
      </c>
      <c r="C996" s="118" t="s">
        <v>5128</v>
      </c>
      <c r="D996" s="118" t="s">
        <v>2416</v>
      </c>
      <c r="E996" s="118" t="s">
        <v>4743</v>
      </c>
      <c r="F996" s="118">
        <v>5100</v>
      </c>
      <c r="G996" s="118"/>
      <c r="H996" s="119"/>
      <c r="I996" s="120" t="s">
        <v>4744</v>
      </c>
      <c r="J996" s="129" t="s">
        <v>4759</v>
      </c>
      <c r="K996" s="129" t="s">
        <v>4760</v>
      </c>
      <c r="L996" s="134" t="s">
        <v>2421</v>
      </c>
      <c r="M996" s="133">
        <v>3</v>
      </c>
      <c r="N996" s="134">
        <v>0</v>
      </c>
      <c r="O996" s="134">
        <v>3</v>
      </c>
      <c r="P996" s="134">
        <v>3</v>
      </c>
      <c r="Q996" s="134">
        <v>7.5</v>
      </c>
      <c r="R996" s="121"/>
      <c r="S996" s="121"/>
      <c r="T996" s="125"/>
      <c r="U996" s="176"/>
      <c r="V996" s="123">
        <v>1</v>
      </c>
      <c r="W996" s="114">
        <v>3</v>
      </c>
      <c r="X996" s="113">
        <f>COUNTIF($B$6:B996,B996)</f>
        <v>6</v>
      </c>
      <c r="Y996" s="113"/>
      <c r="Z996" s="123"/>
      <c r="AA996" s="1"/>
    </row>
    <row r="997" spans="1:27" x14ac:dyDescent="0.25">
      <c r="A997" s="115" t="s">
        <v>4714</v>
      </c>
      <c r="B997" s="116" t="s">
        <v>5116</v>
      </c>
      <c r="C997" s="118" t="s">
        <v>5128</v>
      </c>
      <c r="D997" s="118" t="s">
        <v>2416</v>
      </c>
      <c r="E997" s="118" t="s">
        <v>4743</v>
      </c>
      <c r="F997" s="118">
        <v>5101</v>
      </c>
      <c r="G997" s="118"/>
      <c r="H997" s="119"/>
      <c r="I997" s="120" t="s">
        <v>4745</v>
      </c>
      <c r="J997" s="129" t="s">
        <v>4761</v>
      </c>
      <c r="K997" s="129" t="s">
        <v>4762</v>
      </c>
      <c r="L997" s="134" t="s">
        <v>2421</v>
      </c>
      <c r="M997" s="133">
        <v>3</v>
      </c>
      <c r="N997" s="134">
        <v>0</v>
      </c>
      <c r="O997" s="134">
        <v>3</v>
      </c>
      <c r="P997" s="134">
        <v>3</v>
      </c>
      <c r="Q997" s="134">
        <v>7.5</v>
      </c>
      <c r="R997" s="121"/>
      <c r="S997" s="121"/>
      <c r="T997" s="125"/>
      <c r="U997" s="176"/>
      <c r="V997" s="123">
        <v>1</v>
      </c>
      <c r="W997" s="114">
        <v>3</v>
      </c>
      <c r="X997" s="113">
        <f>COUNTIF($B$6:B997,B997)</f>
        <v>7</v>
      </c>
      <c r="Y997" s="113"/>
      <c r="Z997" s="123"/>
      <c r="AA997" s="1"/>
    </row>
    <row r="998" spans="1:27" x14ac:dyDescent="0.25">
      <c r="A998" s="115" t="s">
        <v>4714</v>
      </c>
      <c r="B998" s="116" t="s">
        <v>5116</v>
      </c>
      <c r="C998" s="118" t="s">
        <v>5128</v>
      </c>
      <c r="D998" s="118" t="s">
        <v>2416</v>
      </c>
      <c r="E998" s="118" t="s">
        <v>4743</v>
      </c>
      <c r="F998" s="118">
        <v>5102</v>
      </c>
      <c r="G998" s="118"/>
      <c r="H998" s="119"/>
      <c r="I998" s="120" t="s">
        <v>4746</v>
      </c>
      <c r="J998" s="129" t="s">
        <v>4763</v>
      </c>
      <c r="K998" s="129" t="s">
        <v>4764</v>
      </c>
      <c r="L998" s="134" t="s">
        <v>2421</v>
      </c>
      <c r="M998" s="133">
        <v>3</v>
      </c>
      <c r="N998" s="134">
        <v>0</v>
      </c>
      <c r="O998" s="134">
        <v>3</v>
      </c>
      <c r="P998" s="134">
        <v>3</v>
      </c>
      <c r="Q998" s="134">
        <v>7.5</v>
      </c>
      <c r="R998" s="121"/>
      <c r="S998" s="121"/>
      <c r="T998" s="125"/>
      <c r="U998" s="176"/>
      <c r="V998" s="123">
        <v>1</v>
      </c>
      <c r="W998" s="114">
        <v>3</v>
      </c>
      <c r="X998" s="113">
        <f>COUNTIF($B$6:B998,B998)</f>
        <v>8</v>
      </c>
      <c r="Y998" s="113"/>
      <c r="Z998" s="123"/>
      <c r="AA998" s="1"/>
    </row>
    <row r="999" spans="1:27" x14ac:dyDescent="0.25">
      <c r="A999" s="115" t="s">
        <v>4714</v>
      </c>
      <c r="B999" s="116" t="s">
        <v>5116</v>
      </c>
      <c r="C999" s="118" t="s">
        <v>5128</v>
      </c>
      <c r="D999" s="118" t="s">
        <v>2416</v>
      </c>
      <c r="E999" s="118" t="s">
        <v>4743</v>
      </c>
      <c r="F999" s="118">
        <v>5103</v>
      </c>
      <c r="G999" s="118"/>
      <c r="H999" s="119"/>
      <c r="I999" s="120" t="s">
        <v>4747</v>
      </c>
      <c r="J999" s="129" t="s">
        <v>4728</v>
      </c>
      <c r="K999" s="129" t="s">
        <v>4736</v>
      </c>
      <c r="L999" s="134" t="s">
        <v>2421</v>
      </c>
      <c r="M999" s="133">
        <v>3</v>
      </c>
      <c r="N999" s="134">
        <v>0</v>
      </c>
      <c r="O999" s="134">
        <v>3</v>
      </c>
      <c r="P999" s="134">
        <v>3</v>
      </c>
      <c r="Q999" s="134">
        <v>7.5</v>
      </c>
      <c r="R999" s="121"/>
      <c r="S999" s="121"/>
      <c r="T999" s="125"/>
      <c r="U999" s="176"/>
      <c r="V999" s="123">
        <v>1</v>
      </c>
      <c r="W999" s="114">
        <v>3</v>
      </c>
      <c r="X999" s="113">
        <f>COUNTIF($B$6:B999,B999)</f>
        <v>9</v>
      </c>
      <c r="Y999" s="113"/>
      <c r="Z999" s="123"/>
      <c r="AA999" s="1"/>
    </row>
    <row r="1000" spans="1:27" x14ac:dyDescent="0.25">
      <c r="A1000" s="115" t="s">
        <v>4714</v>
      </c>
      <c r="B1000" s="116" t="s">
        <v>5116</v>
      </c>
      <c r="C1000" s="118" t="s">
        <v>5128</v>
      </c>
      <c r="D1000" s="118" t="s">
        <v>2416</v>
      </c>
      <c r="E1000" s="118" t="s">
        <v>4743</v>
      </c>
      <c r="F1000" s="118">
        <v>5104</v>
      </c>
      <c r="G1000" s="118"/>
      <c r="H1000" s="119"/>
      <c r="I1000" s="120" t="s">
        <v>4748</v>
      </c>
      <c r="J1000" s="129" t="s">
        <v>4765</v>
      </c>
      <c r="K1000" s="129" t="s">
        <v>4766</v>
      </c>
      <c r="L1000" s="134" t="s">
        <v>2421</v>
      </c>
      <c r="M1000" s="133">
        <v>3</v>
      </c>
      <c r="N1000" s="134">
        <v>0</v>
      </c>
      <c r="O1000" s="134">
        <v>3</v>
      </c>
      <c r="P1000" s="134">
        <v>3</v>
      </c>
      <c r="Q1000" s="134">
        <v>7.5</v>
      </c>
      <c r="R1000" s="121"/>
      <c r="S1000" s="121"/>
      <c r="T1000" s="125"/>
      <c r="U1000" s="176"/>
      <c r="V1000" s="123">
        <v>1</v>
      </c>
      <c r="W1000" s="114">
        <v>3</v>
      </c>
      <c r="X1000" s="113">
        <f>COUNTIF($B$6:B1000,B1000)</f>
        <v>10</v>
      </c>
      <c r="Y1000" s="113"/>
      <c r="Z1000" s="123"/>
      <c r="AA1000" s="1"/>
    </row>
    <row r="1001" spans="1:27" x14ac:dyDescent="0.25">
      <c r="A1001" s="115" t="s">
        <v>4714</v>
      </c>
      <c r="B1001" s="116" t="s">
        <v>5116</v>
      </c>
      <c r="C1001" s="118" t="s">
        <v>5128</v>
      </c>
      <c r="D1001" s="118" t="s">
        <v>2416</v>
      </c>
      <c r="E1001" s="118" t="s">
        <v>4743</v>
      </c>
      <c r="F1001" s="118">
        <v>5105</v>
      </c>
      <c r="G1001" s="118"/>
      <c r="H1001" s="119"/>
      <c r="I1001" s="120" t="s">
        <v>4749</v>
      </c>
      <c r="J1001" s="129" t="s">
        <v>4767</v>
      </c>
      <c r="K1001" s="129" t="s">
        <v>4768</v>
      </c>
      <c r="L1001" s="134" t="s">
        <v>2421</v>
      </c>
      <c r="M1001" s="133">
        <v>3</v>
      </c>
      <c r="N1001" s="134">
        <v>0</v>
      </c>
      <c r="O1001" s="134">
        <v>3</v>
      </c>
      <c r="P1001" s="134">
        <v>3</v>
      </c>
      <c r="Q1001" s="134">
        <v>7.5</v>
      </c>
      <c r="R1001" s="121"/>
      <c r="S1001" s="121"/>
      <c r="T1001" s="125"/>
      <c r="U1001" s="176"/>
      <c r="V1001" s="123">
        <v>1</v>
      </c>
      <c r="W1001" s="114">
        <v>3</v>
      </c>
      <c r="X1001" s="113">
        <f>COUNTIF($B$6:B1001,B1001)</f>
        <v>11</v>
      </c>
      <c r="Y1001" s="113"/>
      <c r="Z1001" s="123"/>
      <c r="AA1001" s="1"/>
    </row>
    <row r="1002" spans="1:27" x14ac:dyDescent="0.25">
      <c r="A1002" s="115" t="s">
        <v>4714</v>
      </c>
      <c r="B1002" s="116" t="s">
        <v>5116</v>
      </c>
      <c r="C1002" s="118" t="s">
        <v>5128</v>
      </c>
      <c r="D1002" s="118" t="s">
        <v>2416</v>
      </c>
      <c r="E1002" s="118" t="s">
        <v>4743</v>
      </c>
      <c r="F1002" s="118">
        <v>5106</v>
      </c>
      <c r="G1002" s="118"/>
      <c r="H1002" s="119"/>
      <c r="I1002" s="120" t="s">
        <v>4750</v>
      </c>
      <c r="J1002" s="129" t="s">
        <v>4729</v>
      </c>
      <c r="K1002" s="129" t="s">
        <v>4737</v>
      </c>
      <c r="L1002" s="134" t="s">
        <v>2421</v>
      </c>
      <c r="M1002" s="133">
        <v>3</v>
      </c>
      <c r="N1002" s="134">
        <v>0</v>
      </c>
      <c r="O1002" s="134">
        <v>3</v>
      </c>
      <c r="P1002" s="134">
        <v>3</v>
      </c>
      <c r="Q1002" s="134">
        <v>7.5</v>
      </c>
      <c r="R1002" s="121"/>
      <c r="S1002" s="121"/>
      <c r="T1002" s="125"/>
      <c r="U1002" s="176"/>
      <c r="V1002" s="123">
        <v>1</v>
      </c>
      <c r="W1002" s="114">
        <v>3</v>
      </c>
      <c r="X1002" s="113">
        <f>COUNTIF($B$6:B1002,B1002)</f>
        <v>12</v>
      </c>
      <c r="Y1002" s="113"/>
      <c r="Z1002" s="123"/>
      <c r="AA1002" s="1"/>
    </row>
    <row r="1003" spans="1:27" x14ac:dyDescent="0.25">
      <c r="A1003" s="115" t="s">
        <v>4714</v>
      </c>
      <c r="B1003" s="116" t="s">
        <v>5116</v>
      </c>
      <c r="C1003" s="118" t="s">
        <v>5128</v>
      </c>
      <c r="D1003" s="118" t="s">
        <v>2416</v>
      </c>
      <c r="E1003" s="118" t="s">
        <v>4743</v>
      </c>
      <c r="F1003" s="118">
        <v>5107</v>
      </c>
      <c r="G1003" s="118"/>
      <c r="H1003" s="119"/>
      <c r="I1003" s="120" t="s">
        <v>4751</v>
      </c>
      <c r="J1003" s="129" t="s">
        <v>4730</v>
      </c>
      <c r="K1003" s="129" t="s">
        <v>4738</v>
      </c>
      <c r="L1003" s="134" t="s">
        <v>2421</v>
      </c>
      <c r="M1003" s="133">
        <v>3</v>
      </c>
      <c r="N1003" s="134">
        <v>0</v>
      </c>
      <c r="O1003" s="134">
        <v>3</v>
      </c>
      <c r="P1003" s="134">
        <v>3</v>
      </c>
      <c r="Q1003" s="134">
        <v>7.5</v>
      </c>
      <c r="R1003" s="121"/>
      <c r="S1003" s="121"/>
      <c r="T1003" s="125"/>
      <c r="U1003" s="176"/>
      <c r="V1003" s="123">
        <v>1</v>
      </c>
      <c r="W1003" s="114">
        <v>3</v>
      </c>
      <c r="X1003" s="113">
        <f>COUNTIF($B$6:B1003,B1003)</f>
        <v>13</v>
      </c>
      <c r="Y1003" s="113"/>
      <c r="Z1003" s="123"/>
      <c r="AA1003" s="1"/>
    </row>
    <row r="1004" spans="1:27" x14ac:dyDescent="0.25">
      <c r="A1004" s="115" t="s">
        <v>4714</v>
      </c>
      <c r="B1004" s="116" t="s">
        <v>5116</v>
      </c>
      <c r="C1004" s="118" t="s">
        <v>5128</v>
      </c>
      <c r="D1004" s="118" t="s">
        <v>2416</v>
      </c>
      <c r="E1004" s="118" t="s">
        <v>4743</v>
      </c>
      <c r="F1004" s="118">
        <v>5108</v>
      </c>
      <c r="G1004" s="118"/>
      <c r="H1004" s="119"/>
      <c r="I1004" s="120" t="s">
        <v>4752</v>
      </c>
      <c r="J1004" s="129" t="s">
        <v>4769</v>
      </c>
      <c r="K1004" s="129" t="s">
        <v>4735</v>
      </c>
      <c r="L1004" s="134" t="s">
        <v>2421</v>
      </c>
      <c r="M1004" s="133">
        <v>3</v>
      </c>
      <c r="N1004" s="134">
        <v>0</v>
      </c>
      <c r="O1004" s="134">
        <v>3</v>
      </c>
      <c r="P1004" s="134">
        <v>3</v>
      </c>
      <c r="Q1004" s="134">
        <v>7.5</v>
      </c>
      <c r="R1004" s="121"/>
      <c r="S1004" s="121"/>
      <c r="T1004" s="125"/>
      <c r="U1004" s="176"/>
      <c r="V1004" s="123">
        <v>1</v>
      </c>
      <c r="W1004" s="114">
        <v>3</v>
      </c>
      <c r="X1004" s="113">
        <f>COUNTIF($B$6:B1004,B1004)</f>
        <v>14</v>
      </c>
      <c r="Y1004" s="113"/>
      <c r="Z1004" s="123"/>
      <c r="AA1004" s="1"/>
    </row>
    <row r="1005" spans="1:27" x14ac:dyDescent="0.25">
      <c r="A1005" s="115" t="s">
        <v>4714</v>
      </c>
      <c r="B1005" s="116" t="s">
        <v>5116</v>
      </c>
      <c r="C1005" s="118" t="s">
        <v>5128</v>
      </c>
      <c r="D1005" s="118" t="s">
        <v>2416</v>
      </c>
      <c r="E1005" s="118" t="s">
        <v>4743</v>
      </c>
      <c r="F1005" s="118">
        <v>5109</v>
      </c>
      <c r="G1005" s="118"/>
      <c r="H1005" s="119"/>
      <c r="I1005" s="120" t="s">
        <v>4753</v>
      </c>
      <c r="J1005" s="129" t="s">
        <v>4770</v>
      </c>
      <c r="K1005" s="129" t="s">
        <v>4771</v>
      </c>
      <c r="L1005" s="134" t="s">
        <v>2421</v>
      </c>
      <c r="M1005" s="133">
        <v>3</v>
      </c>
      <c r="N1005" s="134">
        <v>0</v>
      </c>
      <c r="O1005" s="134">
        <v>3</v>
      </c>
      <c r="P1005" s="134">
        <v>3</v>
      </c>
      <c r="Q1005" s="134">
        <v>7.5</v>
      </c>
      <c r="R1005" s="121"/>
      <c r="S1005" s="121"/>
      <c r="T1005" s="125"/>
      <c r="U1005" s="176"/>
      <c r="V1005" s="123">
        <v>1</v>
      </c>
      <c r="W1005" s="114">
        <v>3</v>
      </c>
      <c r="X1005" s="113">
        <f>COUNTIF($B$6:B1005,B1005)</f>
        <v>15</v>
      </c>
      <c r="Y1005" s="113"/>
      <c r="Z1005" s="123"/>
      <c r="AA1005" s="1"/>
    </row>
    <row r="1006" spans="1:27" x14ac:dyDescent="0.25">
      <c r="A1006" s="115" t="s">
        <v>4714</v>
      </c>
      <c r="B1006" s="116" t="s">
        <v>5116</v>
      </c>
      <c r="C1006" s="118" t="s">
        <v>5128</v>
      </c>
      <c r="D1006" s="118" t="s">
        <v>2416</v>
      </c>
      <c r="E1006" s="118" t="s">
        <v>4743</v>
      </c>
      <c r="F1006" s="118">
        <v>5110</v>
      </c>
      <c r="G1006" s="118"/>
      <c r="H1006" s="119"/>
      <c r="I1006" s="120" t="s">
        <v>4754</v>
      </c>
      <c r="J1006" s="129" t="s">
        <v>4772</v>
      </c>
      <c r="K1006" s="129"/>
      <c r="L1006" s="134" t="s">
        <v>2421</v>
      </c>
      <c r="M1006" s="133">
        <v>3</v>
      </c>
      <c r="N1006" s="134">
        <v>0</v>
      </c>
      <c r="O1006" s="134">
        <v>3</v>
      </c>
      <c r="P1006" s="134">
        <v>3</v>
      </c>
      <c r="Q1006" s="134">
        <v>7.5</v>
      </c>
      <c r="R1006" s="121"/>
      <c r="S1006" s="121"/>
      <c r="T1006" s="125"/>
      <c r="U1006" s="176"/>
      <c r="V1006" s="123">
        <v>1</v>
      </c>
      <c r="W1006" s="114">
        <v>3</v>
      </c>
      <c r="X1006" s="113">
        <f>COUNTIF($B$6:B1006,B1006)</f>
        <v>16</v>
      </c>
      <c r="Y1006" s="113"/>
      <c r="Z1006" s="123"/>
      <c r="AA1006" s="1"/>
    </row>
    <row r="1007" spans="1:27" x14ac:dyDescent="0.25">
      <c r="A1007" s="115" t="s">
        <v>4714</v>
      </c>
      <c r="B1007" s="116" t="s">
        <v>5116</v>
      </c>
      <c r="C1007" s="118" t="s">
        <v>5128</v>
      </c>
      <c r="D1007" s="118" t="s">
        <v>2416</v>
      </c>
      <c r="E1007" s="118" t="s">
        <v>4743</v>
      </c>
      <c r="F1007" s="118">
        <v>5111</v>
      </c>
      <c r="G1007" s="118"/>
      <c r="H1007" s="119"/>
      <c r="I1007" s="120" t="s">
        <v>4755</v>
      </c>
      <c r="J1007" s="129" t="s">
        <v>4773</v>
      </c>
      <c r="K1007" s="129" t="s">
        <v>4774</v>
      </c>
      <c r="L1007" s="134" t="s">
        <v>2421</v>
      </c>
      <c r="M1007" s="133">
        <v>3</v>
      </c>
      <c r="N1007" s="134">
        <v>0</v>
      </c>
      <c r="O1007" s="134">
        <v>3</v>
      </c>
      <c r="P1007" s="134">
        <v>3</v>
      </c>
      <c r="Q1007" s="134">
        <v>7.5</v>
      </c>
      <c r="R1007" s="121"/>
      <c r="S1007" s="121"/>
      <c r="T1007" s="125"/>
      <c r="U1007" s="176"/>
      <c r="V1007" s="123">
        <v>1</v>
      </c>
      <c r="W1007" s="114">
        <v>3</v>
      </c>
      <c r="X1007" s="113">
        <f>COUNTIF($B$6:B1007,B1007)</f>
        <v>17</v>
      </c>
      <c r="Y1007" s="113"/>
      <c r="Z1007" s="123"/>
      <c r="AA1007" s="1"/>
    </row>
    <row r="1008" spans="1:27" x14ac:dyDescent="0.25">
      <c r="A1008" s="115" t="s">
        <v>4714</v>
      </c>
      <c r="B1008" s="116" t="s">
        <v>5116</v>
      </c>
      <c r="C1008" s="118" t="s">
        <v>5128</v>
      </c>
      <c r="D1008" s="118" t="s">
        <v>2416</v>
      </c>
      <c r="E1008" s="118" t="s">
        <v>4743</v>
      </c>
      <c r="F1008" s="118">
        <v>5112</v>
      </c>
      <c r="G1008" s="118"/>
      <c r="H1008" s="119"/>
      <c r="I1008" s="120" t="s">
        <v>4756</v>
      </c>
      <c r="J1008" s="129" t="s">
        <v>4732</v>
      </c>
      <c r="K1008" s="129" t="s">
        <v>4740</v>
      </c>
      <c r="L1008" s="134" t="s">
        <v>2421</v>
      </c>
      <c r="M1008" s="133">
        <v>3</v>
      </c>
      <c r="N1008" s="134">
        <v>0</v>
      </c>
      <c r="O1008" s="134">
        <v>3</v>
      </c>
      <c r="P1008" s="134">
        <v>3</v>
      </c>
      <c r="Q1008" s="134">
        <v>7.5</v>
      </c>
      <c r="R1008" s="121"/>
      <c r="S1008" s="121"/>
      <c r="T1008" s="125"/>
      <c r="U1008" s="176"/>
      <c r="V1008" s="123">
        <v>1</v>
      </c>
      <c r="W1008" s="114">
        <v>3</v>
      </c>
      <c r="X1008" s="113">
        <f>COUNTIF($B$6:B1008,B1008)</f>
        <v>18</v>
      </c>
      <c r="Y1008" s="113"/>
      <c r="Z1008" s="123"/>
      <c r="AA1008" s="1"/>
    </row>
    <row r="1009" spans="1:27" x14ac:dyDescent="0.25">
      <c r="A1009" s="115" t="s">
        <v>4714</v>
      </c>
      <c r="B1009" s="116" t="s">
        <v>5116</v>
      </c>
      <c r="C1009" s="118" t="s">
        <v>5128</v>
      </c>
      <c r="D1009" s="118" t="s">
        <v>2416</v>
      </c>
      <c r="E1009" s="118" t="s">
        <v>4743</v>
      </c>
      <c r="F1009" s="118">
        <v>5113</v>
      </c>
      <c r="G1009" s="118"/>
      <c r="H1009" s="119"/>
      <c r="I1009" s="120" t="s">
        <v>4757</v>
      </c>
      <c r="J1009" s="129" t="s">
        <v>4734</v>
      </c>
      <c r="K1009" s="129" t="s">
        <v>4775</v>
      </c>
      <c r="L1009" s="134" t="s">
        <v>2421</v>
      </c>
      <c r="M1009" s="133">
        <v>3</v>
      </c>
      <c r="N1009" s="134">
        <v>0</v>
      </c>
      <c r="O1009" s="134">
        <v>3</v>
      </c>
      <c r="P1009" s="134">
        <v>3</v>
      </c>
      <c r="Q1009" s="134">
        <v>7.5</v>
      </c>
      <c r="R1009" s="121"/>
      <c r="S1009" s="121"/>
      <c r="T1009" s="125"/>
      <c r="U1009" s="176"/>
      <c r="V1009" s="123">
        <v>1</v>
      </c>
      <c r="W1009" s="114">
        <v>3</v>
      </c>
      <c r="X1009" s="113">
        <f>COUNTIF($B$6:B1009,B1009)</f>
        <v>19</v>
      </c>
      <c r="Y1009" s="113"/>
      <c r="Z1009" s="123"/>
      <c r="AA1009" s="1"/>
    </row>
    <row r="1010" spans="1:27" x14ac:dyDescent="0.25">
      <c r="A1010" s="115" t="s">
        <v>4714</v>
      </c>
      <c r="B1010" s="116" t="s">
        <v>5116</v>
      </c>
      <c r="C1010" s="118" t="s">
        <v>5128</v>
      </c>
      <c r="D1010" s="118" t="s">
        <v>2416</v>
      </c>
      <c r="E1010" s="118" t="s">
        <v>4743</v>
      </c>
      <c r="F1010" s="118">
        <v>5114</v>
      </c>
      <c r="G1010" s="118"/>
      <c r="H1010" s="119"/>
      <c r="I1010" s="154" t="s">
        <v>4903</v>
      </c>
      <c r="J1010" s="154" t="s">
        <v>4904</v>
      </c>
      <c r="K1010" s="154" t="s">
        <v>4905</v>
      </c>
      <c r="L1010" s="134" t="s">
        <v>2421</v>
      </c>
      <c r="M1010" s="133">
        <v>3</v>
      </c>
      <c r="N1010" s="134">
        <v>0</v>
      </c>
      <c r="O1010" s="134">
        <v>3</v>
      </c>
      <c r="P1010" s="134">
        <v>3</v>
      </c>
      <c r="Q1010" s="134">
        <v>7.5</v>
      </c>
      <c r="R1010" s="121"/>
      <c r="S1010" s="121"/>
      <c r="T1010" s="125">
        <v>31</v>
      </c>
      <c r="U1010" s="176"/>
      <c r="V1010" s="123">
        <v>1</v>
      </c>
      <c r="W1010" s="114">
        <v>3</v>
      </c>
      <c r="X1010" s="113">
        <f>COUNTIF($B$6:B1010,B1010)</f>
        <v>20</v>
      </c>
      <c r="Y1010" s="113"/>
      <c r="Z1010" s="123"/>
      <c r="AA1010" s="1"/>
    </row>
    <row r="1011" spans="1:27" x14ac:dyDescent="0.25">
      <c r="A1011" s="115" t="s">
        <v>4714</v>
      </c>
      <c r="B1011" s="116" t="s">
        <v>5116</v>
      </c>
      <c r="C1011" s="118" t="s">
        <v>5128</v>
      </c>
      <c r="D1011" s="118" t="s">
        <v>2416</v>
      </c>
      <c r="E1011" s="118" t="s">
        <v>4743</v>
      </c>
      <c r="F1011" s="118">
        <v>5115</v>
      </c>
      <c r="G1011" s="118"/>
      <c r="H1011" s="119"/>
      <c r="I1011" s="154" t="s">
        <v>4906</v>
      </c>
      <c r="J1011" s="154" t="s">
        <v>4907</v>
      </c>
      <c r="K1011" s="154" t="s">
        <v>4908</v>
      </c>
      <c r="L1011" s="134" t="s">
        <v>2421</v>
      </c>
      <c r="M1011" s="133">
        <v>3</v>
      </c>
      <c r="N1011" s="134">
        <v>0</v>
      </c>
      <c r="O1011" s="134">
        <v>3</v>
      </c>
      <c r="P1011" s="134">
        <v>3</v>
      </c>
      <c r="Q1011" s="134">
        <v>7.5</v>
      </c>
      <c r="R1011" s="121"/>
      <c r="S1011" s="121"/>
      <c r="T1011" s="125">
        <v>31</v>
      </c>
      <c r="U1011" s="176"/>
      <c r="V1011" s="123">
        <v>1</v>
      </c>
      <c r="W1011" s="114">
        <v>3</v>
      </c>
      <c r="X1011" s="113">
        <f>COUNTIF($B$6:B1011,B1011)</f>
        <v>21</v>
      </c>
      <c r="Y1011" s="113"/>
      <c r="Z1011" s="123"/>
      <c r="AA1011" s="1"/>
    </row>
    <row r="1012" spans="1:27" x14ac:dyDescent="0.25">
      <c r="A1012" s="115" t="s">
        <v>4714</v>
      </c>
      <c r="B1012" s="116" t="s">
        <v>5116</v>
      </c>
      <c r="C1012" s="118" t="s">
        <v>5128</v>
      </c>
      <c r="D1012" s="118" t="s">
        <v>2416</v>
      </c>
      <c r="E1012" s="118" t="s">
        <v>4743</v>
      </c>
      <c r="F1012" s="118">
        <v>5116</v>
      </c>
      <c r="G1012" s="118"/>
      <c r="H1012" s="119"/>
      <c r="I1012" s="154" t="s">
        <v>4909</v>
      </c>
      <c r="J1012" s="154" t="s">
        <v>4910</v>
      </c>
      <c r="K1012" s="154" t="s">
        <v>4911</v>
      </c>
      <c r="L1012" s="134" t="s">
        <v>2421</v>
      </c>
      <c r="M1012" s="133">
        <v>3</v>
      </c>
      <c r="N1012" s="134">
        <v>0</v>
      </c>
      <c r="O1012" s="134">
        <v>3</v>
      </c>
      <c r="P1012" s="134">
        <v>3</v>
      </c>
      <c r="Q1012" s="134">
        <v>7.5</v>
      </c>
      <c r="R1012" s="121"/>
      <c r="S1012" s="121"/>
      <c r="T1012" s="125">
        <v>31</v>
      </c>
      <c r="U1012" s="176"/>
      <c r="V1012" s="123">
        <v>1</v>
      </c>
      <c r="W1012" s="114">
        <v>3</v>
      </c>
      <c r="X1012" s="113">
        <f>COUNTIF($B$6:B1012,B1012)</f>
        <v>22</v>
      </c>
      <c r="Y1012" s="113"/>
      <c r="Z1012" s="123"/>
      <c r="AA1012" s="1"/>
    </row>
    <row r="1013" spans="1:27" x14ac:dyDescent="0.25">
      <c r="A1013" s="115" t="s">
        <v>4714</v>
      </c>
      <c r="B1013" s="116" t="s">
        <v>5116</v>
      </c>
      <c r="C1013" s="118" t="s">
        <v>5128</v>
      </c>
      <c r="D1013" s="118" t="s">
        <v>2416</v>
      </c>
      <c r="E1013" s="118" t="s">
        <v>4743</v>
      </c>
      <c r="F1013" s="118">
        <v>5117</v>
      </c>
      <c r="G1013" s="118"/>
      <c r="H1013" s="119"/>
      <c r="I1013" s="154" t="s">
        <v>4912</v>
      </c>
      <c r="J1013" s="154" t="s">
        <v>4913</v>
      </c>
      <c r="K1013" s="154" t="s">
        <v>4914</v>
      </c>
      <c r="L1013" s="134" t="s">
        <v>2421</v>
      </c>
      <c r="M1013" s="133">
        <v>3</v>
      </c>
      <c r="N1013" s="134">
        <v>0</v>
      </c>
      <c r="O1013" s="134">
        <v>3</v>
      </c>
      <c r="P1013" s="134">
        <v>3</v>
      </c>
      <c r="Q1013" s="134">
        <v>7.5</v>
      </c>
      <c r="R1013" s="121"/>
      <c r="S1013" s="121"/>
      <c r="T1013" s="125">
        <v>31</v>
      </c>
      <c r="U1013" s="176"/>
      <c r="V1013" s="123">
        <v>1</v>
      </c>
      <c r="W1013" s="114">
        <v>3</v>
      </c>
      <c r="X1013" s="113">
        <f>COUNTIF($B$6:B1013,B1013)</f>
        <v>23</v>
      </c>
      <c r="Y1013" s="113"/>
      <c r="Z1013" s="123"/>
      <c r="AA1013" s="1"/>
    </row>
    <row r="1014" spans="1:27" x14ac:dyDescent="0.25">
      <c r="A1014" s="115" t="s">
        <v>4714</v>
      </c>
      <c r="B1014" s="116" t="s">
        <v>5116</v>
      </c>
      <c r="C1014" s="118" t="s">
        <v>5128</v>
      </c>
      <c r="D1014" s="118" t="s">
        <v>2416</v>
      </c>
      <c r="E1014" s="118" t="s">
        <v>4743</v>
      </c>
      <c r="F1014" s="118">
        <v>5118</v>
      </c>
      <c r="G1014" s="118"/>
      <c r="H1014" s="119"/>
      <c r="I1014" s="154" t="s">
        <v>4915</v>
      </c>
      <c r="J1014" s="154" t="s">
        <v>4916</v>
      </c>
      <c r="K1014" s="154" t="s">
        <v>4917</v>
      </c>
      <c r="L1014" s="134" t="s">
        <v>2421</v>
      </c>
      <c r="M1014" s="133">
        <v>3</v>
      </c>
      <c r="N1014" s="134">
        <v>0</v>
      </c>
      <c r="O1014" s="134">
        <v>3</v>
      </c>
      <c r="P1014" s="134">
        <v>3</v>
      </c>
      <c r="Q1014" s="134">
        <v>7.5</v>
      </c>
      <c r="R1014" s="121"/>
      <c r="S1014" s="121"/>
      <c r="T1014" s="125">
        <v>31</v>
      </c>
      <c r="U1014" s="176"/>
      <c r="V1014" s="123">
        <v>1</v>
      </c>
      <c r="W1014" s="114">
        <v>3</v>
      </c>
      <c r="X1014" s="113">
        <f>COUNTIF($B$6:B1014,B1014)</f>
        <v>24</v>
      </c>
      <c r="Y1014" s="113"/>
      <c r="Z1014" s="123"/>
      <c r="AA1014" s="1"/>
    </row>
    <row r="1015" spans="1:27" x14ac:dyDescent="0.25">
      <c r="A1015" s="115" t="s">
        <v>4714</v>
      </c>
      <c r="B1015" s="116" t="s">
        <v>5116</v>
      </c>
      <c r="C1015" s="118" t="s">
        <v>5128</v>
      </c>
      <c r="D1015" s="118" t="s">
        <v>2416</v>
      </c>
      <c r="E1015" s="118" t="s">
        <v>4743</v>
      </c>
      <c r="F1015" s="118">
        <v>5119</v>
      </c>
      <c r="G1015" s="118"/>
      <c r="H1015" s="119"/>
      <c r="I1015" s="154" t="s">
        <v>4918</v>
      </c>
      <c r="J1015" s="154" t="s">
        <v>4919</v>
      </c>
      <c r="K1015" s="154" t="s">
        <v>4920</v>
      </c>
      <c r="L1015" s="134" t="s">
        <v>2421</v>
      </c>
      <c r="M1015" s="133">
        <v>3</v>
      </c>
      <c r="N1015" s="134">
        <v>0</v>
      </c>
      <c r="O1015" s="134">
        <v>3</v>
      </c>
      <c r="P1015" s="134">
        <v>3</v>
      </c>
      <c r="Q1015" s="134">
        <v>7.5</v>
      </c>
      <c r="R1015" s="121"/>
      <c r="S1015" s="121"/>
      <c r="T1015" s="125">
        <v>31</v>
      </c>
      <c r="U1015" s="176"/>
      <c r="V1015" s="123">
        <v>1</v>
      </c>
      <c r="W1015" s="114">
        <v>3</v>
      </c>
      <c r="X1015" s="113">
        <f>COUNTIF($B$6:B1015,B1015)</f>
        <v>25</v>
      </c>
      <c r="Y1015" s="113"/>
      <c r="Z1015" s="123"/>
      <c r="AA1015" s="1"/>
    </row>
    <row r="1016" spans="1:27" x14ac:dyDescent="0.25">
      <c r="A1016" s="115" t="s">
        <v>4714</v>
      </c>
      <c r="B1016" s="116" t="s">
        <v>5116</v>
      </c>
      <c r="C1016" s="118" t="s">
        <v>5128</v>
      </c>
      <c r="D1016" s="118" t="s">
        <v>2416</v>
      </c>
      <c r="E1016" s="118" t="s">
        <v>4743</v>
      </c>
      <c r="F1016" s="118">
        <v>5120</v>
      </c>
      <c r="G1016" s="118"/>
      <c r="H1016" s="119"/>
      <c r="I1016" s="154" t="s">
        <v>4921</v>
      </c>
      <c r="J1016" s="154" t="s">
        <v>4922</v>
      </c>
      <c r="K1016" s="154" t="s">
        <v>4923</v>
      </c>
      <c r="L1016" s="134" t="s">
        <v>2421</v>
      </c>
      <c r="M1016" s="133">
        <v>3</v>
      </c>
      <c r="N1016" s="134">
        <v>0</v>
      </c>
      <c r="O1016" s="134">
        <v>3</v>
      </c>
      <c r="P1016" s="134">
        <v>3</v>
      </c>
      <c r="Q1016" s="134">
        <v>7.5</v>
      </c>
      <c r="R1016" s="121"/>
      <c r="S1016" s="121"/>
      <c r="T1016" s="125">
        <v>31</v>
      </c>
      <c r="U1016" s="176"/>
      <c r="V1016" s="123">
        <v>1</v>
      </c>
      <c r="W1016" s="114">
        <v>3</v>
      </c>
      <c r="X1016" s="113">
        <f>COUNTIF($B$6:B1016,B1016)</f>
        <v>26</v>
      </c>
      <c r="Y1016" s="113"/>
      <c r="Z1016" s="123"/>
      <c r="AA1016" s="1"/>
    </row>
    <row r="1017" spans="1:27" x14ac:dyDescent="0.25">
      <c r="A1017" s="115" t="s">
        <v>4714</v>
      </c>
      <c r="B1017" s="116" t="s">
        <v>5116</v>
      </c>
      <c r="C1017" s="118" t="s">
        <v>5128</v>
      </c>
      <c r="D1017" s="118" t="s">
        <v>2416</v>
      </c>
      <c r="E1017" s="118" t="s">
        <v>4743</v>
      </c>
      <c r="F1017" s="118">
        <v>5121</v>
      </c>
      <c r="G1017" s="118"/>
      <c r="H1017" s="119"/>
      <c r="I1017" s="154" t="s">
        <v>4924</v>
      </c>
      <c r="J1017" s="154" t="s">
        <v>4925</v>
      </c>
      <c r="K1017" s="154" t="s">
        <v>4926</v>
      </c>
      <c r="L1017" s="134" t="s">
        <v>2421</v>
      </c>
      <c r="M1017" s="133">
        <v>3</v>
      </c>
      <c r="N1017" s="134">
        <v>0</v>
      </c>
      <c r="O1017" s="134">
        <v>3</v>
      </c>
      <c r="P1017" s="134">
        <v>3</v>
      </c>
      <c r="Q1017" s="134">
        <v>7.5</v>
      </c>
      <c r="R1017" s="121"/>
      <c r="S1017" s="121"/>
      <c r="T1017" s="125">
        <v>31</v>
      </c>
      <c r="U1017" s="176"/>
      <c r="V1017" s="123">
        <v>1</v>
      </c>
      <c r="W1017" s="114">
        <v>3</v>
      </c>
      <c r="X1017" s="113">
        <f>COUNTIF($B$6:B1017,B1017)</f>
        <v>27</v>
      </c>
      <c r="Y1017" s="113"/>
      <c r="Z1017" s="123"/>
      <c r="AA1017" s="1"/>
    </row>
    <row r="1018" spans="1:27" x14ac:dyDescent="0.25">
      <c r="A1018" s="115" t="s">
        <v>4714</v>
      </c>
      <c r="B1018" s="116" t="s">
        <v>5116</v>
      </c>
      <c r="C1018" s="118" t="s">
        <v>5128</v>
      </c>
      <c r="D1018" s="118" t="s">
        <v>2416</v>
      </c>
      <c r="E1018" s="118" t="s">
        <v>4743</v>
      </c>
      <c r="F1018" s="118">
        <v>5122</v>
      </c>
      <c r="G1018" s="118"/>
      <c r="H1018" s="119"/>
      <c r="I1018" s="154" t="s">
        <v>4927</v>
      </c>
      <c r="J1018" s="154" t="s">
        <v>4928</v>
      </c>
      <c r="K1018" s="154" t="s">
        <v>4929</v>
      </c>
      <c r="L1018" s="134" t="s">
        <v>2421</v>
      </c>
      <c r="M1018" s="133">
        <v>3</v>
      </c>
      <c r="N1018" s="134">
        <v>0</v>
      </c>
      <c r="O1018" s="134">
        <v>3</v>
      </c>
      <c r="P1018" s="134">
        <v>3</v>
      </c>
      <c r="Q1018" s="134">
        <v>7.5</v>
      </c>
      <c r="R1018" s="121"/>
      <c r="S1018" s="121"/>
      <c r="T1018" s="125">
        <v>31</v>
      </c>
      <c r="U1018" s="176"/>
      <c r="V1018" s="123">
        <v>1</v>
      </c>
      <c r="W1018" s="114">
        <v>3</v>
      </c>
      <c r="X1018" s="113">
        <f>COUNTIF($B$6:B1018,B1018)</f>
        <v>28</v>
      </c>
      <c r="Y1018" s="113"/>
      <c r="Z1018" s="123"/>
      <c r="AA1018" s="1"/>
    </row>
    <row r="1019" spans="1:27" x14ac:dyDescent="0.25">
      <c r="A1019" s="115" t="s">
        <v>4714</v>
      </c>
      <c r="B1019" s="116" t="s">
        <v>5116</v>
      </c>
      <c r="C1019" s="118" t="s">
        <v>5128</v>
      </c>
      <c r="D1019" s="118" t="s">
        <v>2416</v>
      </c>
      <c r="E1019" s="118" t="s">
        <v>4743</v>
      </c>
      <c r="F1019" s="118">
        <v>5123</v>
      </c>
      <c r="G1019" s="118"/>
      <c r="H1019" s="119"/>
      <c r="I1019" s="154" t="s">
        <v>4930</v>
      </c>
      <c r="J1019" s="154" t="s">
        <v>4931</v>
      </c>
      <c r="K1019" s="154" t="s">
        <v>4932</v>
      </c>
      <c r="L1019" s="134" t="s">
        <v>2421</v>
      </c>
      <c r="M1019" s="133">
        <v>3</v>
      </c>
      <c r="N1019" s="134">
        <v>0</v>
      </c>
      <c r="O1019" s="134">
        <v>3</v>
      </c>
      <c r="P1019" s="134">
        <v>3</v>
      </c>
      <c r="Q1019" s="134">
        <v>7.5</v>
      </c>
      <c r="R1019" s="121"/>
      <c r="S1019" s="121"/>
      <c r="T1019" s="125">
        <v>31</v>
      </c>
      <c r="U1019" s="176"/>
      <c r="V1019" s="123">
        <v>1</v>
      </c>
      <c r="W1019" s="114">
        <v>3</v>
      </c>
      <c r="X1019" s="113">
        <f>COUNTIF($B$6:B1019,B1019)</f>
        <v>29</v>
      </c>
      <c r="Y1019" s="113"/>
      <c r="Z1019" s="123"/>
      <c r="AA1019" s="1"/>
    </row>
    <row r="1020" spans="1:27" x14ac:dyDescent="0.25">
      <c r="A1020" s="115" t="s">
        <v>4714</v>
      </c>
      <c r="B1020" s="116" t="s">
        <v>5116</v>
      </c>
      <c r="C1020" s="118" t="s">
        <v>5128</v>
      </c>
      <c r="D1020" s="118" t="s">
        <v>2416</v>
      </c>
      <c r="E1020" s="118" t="s">
        <v>4743</v>
      </c>
      <c r="F1020" s="118">
        <v>5124</v>
      </c>
      <c r="G1020" s="118"/>
      <c r="H1020" s="119"/>
      <c r="I1020" s="154" t="s">
        <v>4933</v>
      </c>
      <c r="J1020" s="154" t="s">
        <v>4934</v>
      </c>
      <c r="K1020" s="154" t="s">
        <v>4935</v>
      </c>
      <c r="L1020" s="134" t="s">
        <v>2421</v>
      </c>
      <c r="M1020" s="133">
        <v>3</v>
      </c>
      <c r="N1020" s="134">
        <v>0</v>
      </c>
      <c r="O1020" s="134">
        <v>3</v>
      </c>
      <c r="P1020" s="134">
        <v>3</v>
      </c>
      <c r="Q1020" s="134">
        <v>7.5</v>
      </c>
      <c r="R1020" s="121"/>
      <c r="S1020" s="121"/>
      <c r="T1020" s="125">
        <v>31</v>
      </c>
      <c r="U1020" s="176"/>
      <c r="V1020" s="123">
        <v>1</v>
      </c>
      <c r="W1020" s="114">
        <v>3</v>
      </c>
      <c r="X1020" s="113">
        <f>COUNTIF($B$6:B1020,B1020)</f>
        <v>30</v>
      </c>
      <c r="Y1020" s="113"/>
      <c r="Z1020" s="123"/>
      <c r="AA1020" s="1"/>
    </row>
    <row r="1021" spans="1:27" x14ac:dyDescent="0.25">
      <c r="A1021" s="115" t="s">
        <v>4714</v>
      </c>
      <c r="B1021" s="116" t="s">
        <v>5116</v>
      </c>
      <c r="C1021" s="118" t="s">
        <v>5128</v>
      </c>
      <c r="D1021" s="118" t="s">
        <v>2416</v>
      </c>
      <c r="E1021" s="118" t="s">
        <v>4743</v>
      </c>
      <c r="F1021" s="118">
        <v>5125</v>
      </c>
      <c r="G1021" s="118"/>
      <c r="H1021" s="119"/>
      <c r="I1021" s="154" t="s">
        <v>4936</v>
      </c>
      <c r="J1021" s="154" t="s">
        <v>4937</v>
      </c>
      <c r="K1021" s="154" t="s">
        <v>4938</v>
      </c>
      <c r="L1021" s="134" t="s">
        <v>2421</v>
      </c>
      <c r="M1021" s="133">
        <v>3</v>
      </c>
      <c r="N1021" s="134">
        <v>0</v>
      </c>
      <c r="O1021" s="134">
        <v>3</v>
      </c>
      <c r="P1021" s="134">
        <v>3</v>
      </c>
      <c r="Q1021" s="134">
        <v>7.5</v>
      </c>
      <c r="R1021" s="121"/>
      <c r="S1021" s="121"/>
      <c r="T1021" s="125">
        <v>31</v>
      </c>
      <c r="U1021" s="176"/>
      <c r="V1021" s="123">
        <v>1</v>
      </c>
      <c r="W1021" s="114">
        <v>3</v>
      </c>
      <c r="X1021" s="113">
        <f>COUNTIF($B$6:B1021,B1021)</f>
        <v>31</v>
      </c>
      <c r="Y1021" s="113"/>
      <c r="Z1021" s="123"/>
      <c r="AA1021" s="1"/>
    </row>
    <row r="1022" spans="1:27" x14ac:dyDescent="0.25">
      <c r="A1022" s="115" t="s">
        <v>4714</v>
      </c>
      <c r="B1022" s="116" t="s">
        <v>5116</v>
      </c>
      <c r="C1022" s="118" t="s">
        <v>5128</v>
      </c>
      <c r="D1022" s="118" t="s">
        <v>2416</v>
      </c>
      <c r="E1022" s="118" t="s">
        <v>4743</v>
      </c>
      <c r="F1022" s="118">
        <v>5126</v>
      </c>
      <c r="G1022" s="118"/>
      <c r="H1022" s="119"/>
      <c r="I1022" s="154" t="s">
        <v>4939</v>
      </c>
      <c r="J1022" s="154" t="s">
        <v>4940</v>
      </c>
      <c r="K1022" s="154" t="s">
        <v>4941</v>
      </c>
      <c r="L1022" s="134" t="s">
        <v>2421</v>
      </c>
      <c r="M1022" s="133">
        <v>3</v>
      </c>
      <c r="N1022" s="134">
        <v>0</v>
      </c>
      <c r="O1022" s="134">
        <v>3</v>
      </c>
      <c r="P1022" s="134">
        <v>3</v>
      </c>
      <c r="Q1022" s="134">
        <v>7.5</v>
      </c>
      <c r="R1022" s="121"/>
      <c r="S1022" s="121"/>
      <c r="T1022" s="125">
        <v>31</v>
      </c>
      <c r="U1022" s="176"/>
      <c r="V1022" s="123">
        <v>1</v>
      </c>
      <c r="W1022" s="114">
        <v>3</v>
      </c>
      <c r="X1022" s="113">
        <f>COUNTIF($B$6:B1022,B1022)</f>
        <v>32</v>
      </c>
      <c r="Y1022" s="113"/>
      <c r="Z1022" s="123"/>
      <c r="AA1022" s="1"/>
    </row>
    <row r="1023" spans="1:27" x14ac:dyDescent="0.25">
      <c r="A1023" s="115" t="s">
        <v>4714</v>
      </c>
      <c r="B1023" s="116" t="s">
        <v>5116</v>
      </c>
      <c r="C1023" s="118" t="s">
        <v>5128</v>
      </c>
      <c r="D1023" s="118" t="s">
        <v>2416</v>
      </c>
      <c r="E1023" s="118" t="s">
        <v>4743</v>
      </c>
      <c r="F1023" s="118">
        <v>5127</v>
      </c>
      <c r="G1023" s="118"/>
      <c r="H1023" s="119"/>
      <c r="I1023" s="154" t="s">
        <v>4942</v>
      </c>
      <c r="J1023" s="154" t="s">
        <v>4943</v>
      </c>
      <c r="K1023" s="154" t="s">
        <v>4944</v>
      </c>
      <c r="L1023" s="134" t="s">
        <v>2421</v>
      </c>
      <c r="M1023" s="133">
        <v>3</v>
      </c>
      <c r="N1023" s="134">
        <v>0</v>
      </c>
      <c r="O1023" s="134">
        <v>3</v>
      </c>
      <c r="P1023" s="134">
        <v>3</v>
      </c>
      <c r="Q1023" s="134">
        <v>7.5</v>
      </c>
      <c r="R1023" s="121"/>
      <c r="S1023" s="121"/>
      <c r="T1023" s="125">
        <v>31</v>
      </c>
      <c r="U1023" s="176"/>
      <c r="V1023" s="123">
        <v>1</v>
      </c>
      <c r="W1023" s="114">
        <v>3</v>
      </c>
      <c r="X1023" s="113">
        <f>COUNTIF($B$6:B1023,B1023)</f>
        <v>33</v>
      </c>
      <c r="Y1023" s="113"/>
      <c r="Z1023" s="123"/>
      <c r="AA1023" s="1"/>
    </row>
    <row r="1024" spans="1:27" x14ac:dyDescent="0.25">
      <c r="A1024" s="115" t="s">
        <v>4714</v>
      </c>
      <c r="B1024" s="116" t="s">
        <v>5116</v>
      </c>
      <c r="C1024" s="118" t="s">
        <v>5128</v>
      </c>
      <c r="D1024" s="118" t="s">
        <v>2416</v>
      </c>
      <c r="E1024" s="118" t="s">
        <v>4743</v>
      </c>
      <c r="F1024" s="118">
        <v>5128</v>
      </c>
      <c r="G1024" s="118"/>
      <c r="H1024" s="119"/>
      <c r="I1024" s="154" t="s">
        <v>5508</v>
      </c>
      <c r="J1024" s="154" t="s">
        <v>5514</v>
      </c>
      <c r="K1024" s="154" t="s">
        <v>5515</v>
      </c>
      <c r="L1024" s="134" t="s">
        <v>2421</v>
      </c>
      <c r="M1024" s="133">
        <v>3</v>
      </c>
      <c r="N1024" s="134">
        <v>0</v>
      </c>
      <c r="O1024" s="134">
        <v>3</v>
      </c>
      <c r="P1024" s="134">
        <v>3</v>
      </c>
      <c r="Q1024" s="134">
        <v>7.5</v>
      </c>
      <c r="R1024" s="121"/>
      <c r="S1024" s="121"/>
      <c r="T1024" s="125">
        <v>35</v>
      </c>
      <c r="U1024" s="176"/>
      <c r="V1024" s="123">
        <v>1</v>
      </c>
      <c r="W1024" s="114">
        <v>3</v>
      </c>
      <c r="X1024" s="113">
        <f>COUNTIF($B$6:B1024,B1024)</f>
        <v>34</v>
      </c>
      <c r="Y1024" s="113"/>
      <c r="Z1024" s="123"/>
      <c r="AA1024" s="1"/>
    </row>
    <row r="1025" spans="1:27" x14ac:dyDescent="0.25">
      <c r="A1025" s="115" t="s">
        <v>4714</v>
      </c>
      <c r="B1025" s="116" t="s">
        <v>5116</v>
      </c>
      <c r="C1025" s="118" t="s">
        <v>5128</v>
      </c>
      <c r="D1025" s="118" t="s">
        <v>2416</v>
      </c>
      <c r="E1025" s="118" t="s">
        <v>4743</v>
      </c>
      <c r="F1025" s="118">
        <v>5129</v>
      </c>
      <c r="G1025" s="118"/>
      <c r="H1025" s="119"/>
      <c r="I1025" s="154" t="s">
        <v>5509</v>
      </c>
      <c r="J1025" s="154" t="s">
        <v>5516</v>
      </c>
      <c r="K1025" s="154" t="s">
        <v>5517</v>
      </c>
      <c r="L1025" s="134" t="s">
        <v>2421</v>
      </c>
      <c r="M1025" s="133">
        <v>3</v>
      </c>
      <c r="N1025" s="134">
        <v>0</v>
      </c>
      <c r="O1025" s="134">
        <v>3</v>
      </c>
      <c r="P1025" s="134">
        <v>3</v>
      </c>
      <c r="Q1025" s="134">
        <v>7.5</v>
      </c>
      <c r="R1025" s="121"/>
      <c r="S1025" s="121"/>
      <c r="T1025" s="125">
        <v>35</v>
      </c>
      <c r="U1025" s="176"/>
      <c r="V1025" s="123">
        <v>1</v>
      </c>
      <c r="W1025" s="114">
        <v>3</v>
      </c>
      <c r="X1025" s="113">
        <f>COUNTIF($B$6:B1025,B1025)</f>
        <v>35</v>
      </c>
      <c r="Y1025" s="113"/>
      <c r="Z1025" s="123"/>
      <c r="AA1025" s="1"/>
    </row>
    <row r="1026" spans="1:27" x14ac:dyDescent="0.25">
      <c r="A1026" s="115" t="s">
        <v>4714</v>
      </c>
      <c r="B1026" s="116" t="s">
        <v>5116</v>
      </c>
      <c r="C1026" s="118" t="s">
        <v>5128</v>
      </c>
      <c r="D1026" s="118" t="s">
        <v>2416</v>
      </c>
      <c r="E1026" s="118" t="s">
        <v>4743</v>
      </c>
      <c r="F1026" s="118">
        <v>5130</v>
      </c>
      <c r="G1026" s="118"/>
      <c r="H1026" s="119"/>
      <c r="I1026" s="154" t="s">
        <v>5510</v>
      </c>
      <c r="J1026" s="154" t="s">
        <v>5518</v>
      </c>
      <c r="K1026" s="154" t="s">
        <v>5519</v>
      </c>
      <c r="L1026" s="134" t="s">
        <v>2421</v>
      </c>
      <c r="M1026" s="133">
        <v>3</v>
      </c>
      <c r="N1026" s="134">
        <v>0</v>
      </c>
      <c r="O1026" s="134">
        <v>3</v>
      </c>
      <c r="P1026" s="134">
        <v>3</v>
      </c>
      <c r="Q1026" s="134">
        <v>7.5</v>
      </c>
      <c r="R1026" s="121"/>
      <c r="S1026" s="121"/>
      <c r="T1026" s="125">
        <v>35</v>
      </c>
      <c r="U1026" s="176"/>
      <c r="V1026" s="123">
        <v>1</v>
      </c>
      <c r="W1026" s="114">
        <v>3</v>
      </c>
      <c r="X1026" s="113">
        <f>COUNTIF($B$6:B1026,B1026)</f>
        <v>36</v>
      </c>
      <c r="Y1026" s="113"/>
      <c r="Z1026" s="123"/>
      <c r="AA1026" s="1"/>
    </row>
    <row r="1027" spans="1:27" x14ac:dyDescent="0.25">
      <c r="A1027" s="115" t="s">
        <v>4714</v>
      </c>
      <c r="B1027" s="116" t="s">
        <v>5116</v>
      </c>
      <c r="C1027" s="118" t="s">
        <v>5128</v>
      </c>
      <c r="D1027" s="118" t="s">
        <v>2416</v>
      </c>
      <c r="E1027" s="118" t="s">
        <v>4743</v>
      </c>
      <c r="F1027" s="118">
        <v>5131</v>
      </c>
      <c r="G1027" s="118"/>
      <c r="H1027" s="119"/>
      <c r="I1027" s="154" t="s">
        <v>5511</v>
      </c>
      <c r="J1027" s="154" t="s">
        <v>5520</v>
      </c>
      <c r="K1027" s="154" t="s">
        <v>5521</v>
      </c>
      <c r="L1027" s="134" t="s">
        <v>2421</v>
      </c>
      <c r="M1027" s="133">
        <v>3</v>
      </c>
      <c r="N1027" s="134">
        <v>0</v>
      </c>
      <c r="O1027" s="134">
        <v>3</v>
      </c>
      <c r="P1027" s="134">
        <v>3</v>
      </c>
      <c r="Q1027" s="134">
        <v>7.5</v>
      </c>
      <c r="R1027" s="121"/>
      <c r="S1027" s="121"/>
      <c r="T1027" s="125">
        <v>35</v>
      </c>
      <c r="U1027" s="176"/>
      <c r="V1027" s="123">
        <v>1</v>
      </c>
      <c r="W1027" s="114">
        <v>3</v>
      </c>
      <c r="X1027" s="113">
        <f>COUNTIF($B$6:B1027,B1027)</f>
        <v>37</v>
      </c>
      <c r="Y1027" s="113"/>
      <c r="Z1027" s="123"/>
      <c r="AA1027" s="1"/>
    </row>
    <row r="1028" spans="1:27" x14ac:dyDescent="0.25">
      <c r="A1028" s="115" t="s">
        <v>4714</v>
      </c>
      <c r="B1028" s="116" t="s">
        <v>5116</v>
      </c>
      <c r="C1028" s="118" t="s">
        <v>5128</v>
      </c>
      <c r="D1028" s="118" t="s">
        <v>2416</v>
      </c>
      <c r="E1028" s="118" t="s">
        <v>4743</v>
      </c>
      <c r="F1028" s="118">
        <v>5132</v>
      </c>
      <c r="G1028" s="118"/>
      <c r="H1028" s="119"/>
      <c r="I1028" s="154" t="s">
        <v>5512</v>
      </c>
      <c r="J1028" s="154" t="s">
        <v>5522</v>
      </c>
      <c r="K1028" s="154" t="s">
        <v>5523</v>
      </c>
      <c r="L1028" s="134" t="s">
        <v>2421</v>
      </c>
      <c r="M1028" s="133">
        <v>3</v>
      </c>
      <c r="N1028" s="134">
        <v>0</v>
      </c>
      <c r="O1028" s="134">
        <v>3</v>
      </c>
      <c r="P1028" s="134">
        <v>3</v>
      </c>
      <c r="Q1028" s="134">
        <v>7.5</v>
      </c>
      <c r="R1028" s="121"/>
      <c r="S1028" s="121"/>
      <c r="T1028" s="125">
        <v>35</v>
      </c>
      <c r="U1028" s="176"/>
      <c r="V1028" s="123">
        <v>1</v>
      </c>
      <c r="W1028" s="114">
        <v>3</v>
      </c>
      <c r="X1028" s="113">
        <f>COUNTIF($B$6:B1028,B1028)</f>
        <v>38</v>
      </c>
      <c r="Y1028" s="113"/>
      <c r="Z1028" s="123"/>
      <c r="AA1028" s="1"/>
    </row>
    <row r="1029" spans="1:27" ht="15.75" thickBot="1" x14ac:dyDescent="0.3">
      <c r="A1029" s="115" t="s">
        <v>4714</v>
      </c>
      <c r="B1029" s="116" t="s">
        <v>5116</v>
      </c>
      <c r="C1029" s="118" t="s">
        <v>5128</v>
      </c>
      <c r="D1029" s="118" t="s">
        <v>2416</v>
      </c>
      <c r="E1029" s="118" t="s">
        <v>4743</v>
      </c>
      <c r="F1029" s="118">
        <v>5133</v>
      </c>
      <c r="G1029" s="118"/>
      <c r="H1029" s="119"/>
      <c r="I1029" s="154" t="s">
        <v>5513</v>
      </c>
      <c r="J1029" s="154" t="s">
        <v>5524</v>
      </c>
      <c r="K1029" s="154" t="s">
        <v>5525</v>
      </c>
      <c r="L1029" s="134" t="s">
        <v>2421</v>
      </c>
      <c r="M1029" s="133">
        <v>3</v>
      </c>
      <c r="N1029" s="134">
        <v>0</v>
      </c>
      <c r="O1029" s="134">
        <v>3</v>
      </c>
      <c r="P1029" s="134">
        <v>3</v>
      </c>
      <c r="Q1029" s="134">
        <v>7.5</v>
      </c>
      <c r="R1029" s="121"/>
      <c r="S1029" s="121"/>
      <c r="T1029" s="125">
        <v>35</v>
      </c>
      <c r="U1029" s="176"/>
      <c r="V1029" s="123">
        <v>1</v>
      </c>
      <c r="W1029" s="114">
        <v>3</v>
      </c>
      <c r="X1029" s="113">
        <f>COUNTIF($B$6:B1029,B1029)</f>
        <v>39</v>
      </c>
      <c r="Y1029" s="113"/>
      <c r="Z1029" s="123"/>
      <c r="AA1029" s="1"/>
    </row>
    <row r="1030" spans="1:27" ht="15.75" thickBot="1" x14ac:dyDescent="0.3">
      <c r="A1030" s="115" t="s">
        <v>4714</v>
      </c>
      <c r="B1030" s="116" t="s">
        <v>5116</v>
      </c>
      <c r="C1030" s="118" t="s">
        <v>5128</v>
      </c>
      <c r="D1030" s="118" t="s">
        <v>2416</v>
      </c>
      <c r="E1030" s="118" t="s">
        <v>4743</v>
      </c>
      <c r="F1030" s="118">
        <v>5134</v>
      </c>
      <c r="G1030" s="118"/>
      <c r="H1030" s="119"/>
      <c r="I1030" s="154" t="s">
        <v>5786</v>
      </c>
      <c r="J1030" s="289" t="s">
        <v>5793</v>
      </c>
      <c r="K1030" s="289" t="s">
        <v>5800</v>
      </c>
      <c r="L1030" s="134" t="s">
        <v>2421</v>
      </c>
      <c r="M1030" s="133">
        <v>3</v>
      </c>
      <c r="N1030" s="134">
        <v>0</v>
      </c>
      <c r="O1030" s="134">
        <v>3</v>
      </c>
      <c r="P1030" s="134">
        <v>3</v>
      </c>
      <c r="Q1030" s="134">
        <v>7.5</v>
      </c>
      <c r="R1030" s="121"/>
      <c r="S1030" s="121"/>
      <c r="T1030" s="125">
        <v>37</v>
      </c>
      <c r="U1030" s="176"/>
      <c r="V1030" s="123">
        <v>1</v>
      </c>
      <c r="W1030" s="114">
        <v>3</v>
      </c>
      <c r="X1030" s="113"/>
      <c r="Y1030" s="113"/>
      <c r="Z1030" s="123"/>
      <c r="AA1030" s="1"/>
    </row>
    <row r="1031" spans="1:27" ht="15.75" thickBot="1" x14ac:dyDescent="0.3">
      <c r="A1031" s="115" t="s">
        <v>4714</v>
      </c>
      <c r="B1031" s="116" t="s">
        <v>5116</v>
      </c>
      <c r="C1031" s="118" t="s">
        <v>5128</v>
      </c>
      <c r="D1031" s="118" t="s">
        <v>2416</v>
      </c>
      <c r="E1031" s="118" t="s">
        <v>4743</v>
      </c>
      <c r="F1031" s="118">
        <v>5135</v>
      </c>
      <c r="G1031" s="118"/>
      <c r="H1031" s="119"/>
      <c r="I1031" s="154" t="s">
        <v>5787</v>
      </c>
      <c r="J1031" s="287" t="s">
        <v>5794</v>
      </c>
      <c r="K1031" s="287" t="s">
        <v>5801</v>
      </c>
      <c r="L1031" s="134" t="s">
        <v>2421</v>
      </c>
      <c r="M1031" s="133">
        <v>3</v>
      </c>
      <c r="N1031" s="134">
        <v>0</v>
      </c>
      <c r="O1031" s="134">
        <v>3</v>
      </c>
      <c r="P1031" s="134">
        <v>3</v>
      </c>
      <c r="Q1031" s="134">
        <v>7.5</v>
      </c>
      <c r="R1031" s="121"/>
      <c r="S1031" s="121"/>
      <c r="T1031" s="125">
        <v>37</v>
      </c>
      <c r="U1031" s="176"/>
      <c r="V1031" s="123">
        <v>1</v>
      </c>
      <c r="W1031" s="114">
        <v>3</v>
      </c>
      <c r="X1031" s="113"/>
      <c r="Y1031" s="113"/>
      <c r="Z1031" s="123"/>
      <c r="AA1031" s="1"/>
    </row>
    <row r="1032" spans="1:27" ht="15.75" thickBot="1" x14ac:dyDescent="0.3">
      <c r="A1032" s="115" t="s">
        <v>4714</v>
      </c>
      <c r="B1032" s="116" t="s">
        <v>5116</v>
      </c>
      <c r="C1032" s="118" t="s">
        <v>5128</v>
      </c>
      <c r="D1032" s="118" t="s">
        <v>2416</v>
      </c>
      <c r="E1032" s="118" t="s">
        <v>4743</v>
      </c>
      <c r="F1032" s="118">
        <v>5136</v>
      </c>
      <c r="G1032" s="118"/>
      <c r="H1032" s="119"/>
      <c r="I1032" s="154" t="s">
        <v>5788</v>
      </c>
      <c r="J1032" s="287" t="s">
        <v>5795</v>
      </c>
      <c r="K1032" s="287" t="s">
        <v>5802</v>
      </c>
      <c r="L1032" s="134" t="s">
        <v>2421</v>
      </c>
      <c r="M1032" s="133">
        <v>3</v>
      </c>
      <c r="N1032" s="134">
        <v>0</v>
      </c>
      <c r="O1032" s="134">
        <v>3</v>
      </c>
      <c r="P1032" s="134">
        <v>3</v>
      </c>
      <c r="Q1032" s="134">
        <v>7.5</v>
      </c>
      <c r="R1032" s="121"/>
      <c r="S1032" s="121"/>
      <c r="T1032" s="125">
        <v>37</v>
      </c>
      <c r="U1032" s="176"/>
      <c r="V1032" s="123">
        <v>1</v>
      </c>
      <c r="W1032" s="114">
        <v>3</v>
      </c>
      <c r="X1032" s="113"/>
      <c r="Y1032" s="113"/>
      <c r="Z1032" s="123"/>
      <c r="AA1032" s="1"/>
    </row>
    <row r="1033" spans="1:27" ht="15.75" thickBot="1" x14ac:dyDescent="0.3">
      <c r="A1033" s="115" t="s">
        <v>4714</v>
      </c>
      <c r="B1033" s="116" t="s">
        <v>5116</v>
      </c>
      <c r="C1033" s="118" t="s">
        <v>5128</v>
      </c>
      <c r="D1033" s="118" t="s">
        <v>2416</v>
      </c>
      <c r="E1033" s="118" t="s">
        <v>4743</v>
      </c>
      <c r="F1033" s="118">
        <v>5137</v>
      </c>
      <c r="G1033" s="118"/>
      <c r="H1033" s="119"/>
      <c r="I1033" s="154" t="s">
        <v>5789</v>
      </c>
      <c r="J1033" s="289" t="s">
        <v>5796</v>
      </c>
      <c r="K1033" s="289" t="s">
        <v>5803</v>
      </c>
      <c r="L1033" s="134" t="s">
        <v>2421</v>
      </c>
      <c r="M1033" s="133">
        <v>3</v>
      </c>
      <c r="N1033" s="134">
        <v>0</v>
      </c>
      <c r="O1033" s="134">
        <v>3</v>
      </c>
      <c r="P1033" s="134">
        <v>3</v>
      </c>
      <c r="Q1033" s="134">
        <v>7.5</v>
      </c>
      <c r="R1033" s="121"/>
      <c r="S1033" s="121"/>
      <c r="T1033" s="125">
        <v>37</v>
      </c>
      <c r="U1033" s="176"/>
      <c r="V1033" s="123">
        <v>1</v>
      </c>
      <c r="W1033" s="114">
        <v>3</v>
      </c>
      <c r="X1033" s="113"/>
      <c r="Y1033" s="113"/>
      <c r="Z1033" s="123"/>
      <c r="AA1033" s="1"/>
    </row>
    <row r="1034" spans="1:27" ht="15.75" thickBot="1" x14ac:dyDescent="0.3">
      <c r="A1034" s="115" t="s">
        <v>4714</v>
      </c>
      <c r="B1034" s="116" t="s">
        <v>5116</v>
      </c>
      <c r="C1034" s="118" t="s">
        <v>5128</v>
      </c>
      <c r="D1034" s="118" t="s">
        <v>2416</v>
      </c>
      <c r="E1034" s="118" t="s">
        <v>4743</v>
      </c>
      <c r="F1034" s="118">
        <v>5138</v>
      </c>
      <c r="G1034" s="118"/>
      <c r="H1034" s="119"/>
      <c r="I1034" s="154" t="s">
        <v>5790</v>
      </c>
      <c r="J1034" s="287" t="s">
        <v>5797</v>
      </c>
      <c r="K1034" s="287" t="s">
        <v>5804</v>
      </c>
      <c r="L1034" s="134" t="s">
        <v>2421</v>
      </c>
      <c r="M1034" s="133">
        <v>3</v>
      </c>
      <c r="N1034" s="134">
        <v>0</v>
      </c>
      <c r="O1034" s="134">
        <v>3</v>
      </c>
      <c r="P1034" s="134">
        <v>3</v>
      </c>
      <c r="Q1034" s="134">
        <v>7.5</v>
      </c>
      <c r="R1034" s="121"/>
      <c r="S1034" s="121"/>
      <c r="T1034" s="125">
        <v>37</v>
      </c>
      <c r="U1034" s="176"/>
      <c r="V1034" s="123">
        <v>1</v>
      </c>
      <c r="W1034" s="114">
        <v>3</v>
      </c>
      <c r="X1034" s="113"/>
      <c r="Y1034" s="113"/>
      <c r="Z1034" s="123"/>
      <c r="AA1034" s="1"/>
    </row>
    <row r="1035" spans="1:27" ht="15.75" thickBot="1" x14ac:dyDescent="0.3">
      <c r="A1035" s="115" t="s">
        <v>4714</v>
      </c>
      <c r="B1035" s="116" t="s">
        <v>5116</v>
      </c>
      <c r="C1035" s="118" t="s">
        <v>5128</v>
      </c>
      <c r="D1035" s="118" t="s">
        <v>2416</v>
      </c>
      <c r="E1035" s="118" t="s">
        <v>4743</v>
      </c>
      <c r="F1035" s="118">
        <v>5139</v>
      </c>
      <c r="G1035" s="118"/>
      <c r="H1035" s="119"/>
      <c r="I1035" s="154" t="s">
        <v>5791</v>
      </c>
      <c r="J1035" s="287" t="s">
        <v>5798</v>
      </c>
      <c r="K1035" s="287" t="s">
        <v>5805</v>
      </c>
      <c r="L1035" s="134" t="s">
        <v>2421</v>
      </c>
      <c r="M1035" s="133">
        <v>3</v>
      </c>
      <c r="N1035" s="134">
        <v>0</v>
      </c>
      <c r="O1035" s="134">
        <v>3</v>
      </c>
      <c r="P1035" s="134">
        <v>3</v>
      </c>
      <c r="Q1035" s="134">
        <v>7.5</v>
      </c>
      <c r="R1035" s="121"/>
      <c r="S1035" s="121"/>
      <c r="T1035" s="125">
        <v>37</v>
      </c>
      <c r="U1035" s="176"/>
      <c r="V1035" s="123">
        <v>1</v>
      </c>
      <c r="W1035" s="114">
        <v>3</v>
      </c>
      <c r="X1035" s="113"/>
      <c r="Y1035" s="113"/>
      <c r="Z1035" s="123"/>
      <c r="AA1035" s="1"/>
    </row>
    <row r="1036" spans="1:27" ht="15.75" thickBot="1" x14ac:dyDescent="0.3">
      <c r="A1036" s="115" t="s">
        <v>4714</v>
      </c>
      <c r="B1036" s="116" t="s">
        <v>5116</v>
      </c>
      <c r="C1036" s="118" t="s">
        <v>5128</v>
      </c>
      <c r="D1036" s="118" t="s">
        <v>2416</v>
      </c>
      <c r="E1036" s="118" t="s">
        <v>4743</v>
      </c>
      <c r="F1036" s="118">
        <v>5140</v>
      </c>
      <c r="G1036" s="118"/>
      <c r="H1036" s="119"/>
      <c r="I1036" s="154" t="s">
        <v>5792</v>
      </c>
      <c r="J1036" s="287" t="s">
        <v>5799</v>
      </c>
      <c r="K1036" s="287" t="s">
        <v>5806</v>
      </c>
      <c r="L1036" s="134" t="s">
        <v>2421</v>
      </c>
      <c r="M1036" s="133">
        <v>3</v>
      </c>
      <c r="N1036" s="134">
        <v>0</v>
      </c>
      <c r="O1036" s="134">
        <v>3</v>
      </c>
      <c r="P1036" s="134">
        <v>3</v>
      </c>
      <c r="Q1036" s="134">
        <v>7.5</v>
      </c>
      <c r="R1036" s="121"/>
      <c r="S1036" s="121"/>
      <c r="T1036" s="125">
        <v>37</v>
      </c>
      <c r="U1036" s="176"/>
      <c r="V1036" s="123">
        <v>1</v>
      </c>
      <c r="W1036" s="114">
        <v>3</v>
      </c>
      <c r="X1036" s="113"/>
      <c r="Y1036" s="113"/>
      <c r="Z1036" s="123"/>
      <c r="AA1036" s="1"/>
    </row>
    <row r="1037" spans="1:27" x14ac:dyDescent="0.25">
      <c r="A1037" s="115" t="s">
        <v>4714</v>
      </c>
      <c r="B1037" s="116" t="s">
        <v>5116</v>
      </c>
      <c r="C1037" s="118" t="s">
        <v>5128</v>
      </c>
      <c r="D1037" s="118" t="s">
        <v>2382</v>
      </c>
      <c r="E1037" s="118" t="s">
        <v>4743</v>
      </c>
      <c r="F1037" s="118">
        <v>8000</v>
      </c>
      <c r="G1037" s="118"/>
      <c r="H1037" s="119"/>
      <c r="I1037" s="154" t="s">
        <v>5526</v>
      </c>
      <c r="J1037" s="141" t="s">
        <v>5537</v>
      </c>
      <c r="K1037" s="141" t="s">
        <v>5538</v>
      </c>
      <c r="L1037" s="134" t="s">
        <v>2382</v>
      </c>
      <c r="M1037" s="166">
        <v>4</v>
      </c>
      <c r="N1037" s="166">
        <v>0</v>
      </c>
      <c r="O1037" s="166">
        <v>0</v>
      </c>
      <c r="P1037" s="166">
        <v>4</v>
      </c>
      <c r="Q1037" s="166">
        <v>0</v>
      </c>
      <c r="R1037" s="121" t="s">
        <v>126</v>
      </c>
      <c r="S1037" s="121" t="s">
        <v>5302</v>
      </c>
      <c r="T1037" s="125">
        <v>35</v>
      </c>
      <c r="U1037" s="176"/>
      <c r="V1037" s="123">
        <v>1</v>
      </c>
      <c r="W1037" s="114">
        <v>3</v>
      </c>
      <c r="X1037" s="113">
        <f>COUNTIF($B$6:B1037,B1037)</f>
        <v>47</v>
      </c>
      <c r="Y1037" s="113"/>
      <c r="Z1037" s="123"/>
      <c r="AA1037" s="1"/>
    </row>
    <row r="1038" spans="1:27" x14ac:dyDescent="0.25">
      <c r="A1038" s="115" t="s">
        <v>4714</v>
      </c>
      <c r="B1038" s="116" t="s">
        <v>5116</v>
      </c>
      <c r="C1038" s="118" t="s">
        <v>5128</v>
      </c>
      <c r="D1038" s="118" t="s">
        <v>2382</v>
      </c>
      <c r="E1038" s="118" t="s">
        <v>4743</v>
      </c>
      <c r="F1038" s="118">
        <v>8001</v>
      </c>
      <c r="G1038" s="118"/>
      <c r="H1038" s="119"/>
      <c r="I1038" s="154" t="s">
        <v>5527</v>
      </c>
      <c r="J1038" s="141" t="s">
        <v>5539</v>
      </c>
      <c r="K1038" s="141" t="s">
        <v>5540</v>
      </c>
      <c r="L1038" s="134" t="s">
        <v>2382</v>
      </c>
      <c r="M1038" s="166">
        <v>4</v>
      </c>
      <c r="N1038" s="166">
        <v>0</v>
      </c>
      <c r="O1038" s="166">
        <v>0</v>
      </c>
      <c r="P1038" s="166">
        <v>4</v>
      </c>
      <c r="Q1038" s="166">
        <v>0</v>
      </c>
      <c r="R1038" s="121" t="s">
        <v>126</v>
      </c>
      <c r="S1038" s="121" t="s">
        <v>5302</v>
      </c>
      <c r="T1038" s="125">
        <v>35</v>
      </c>
      <c r="U1038" s="176"/>
      <c r="V1038" s="123">
        <v>1</v>
      </c>
      <c r="W1038" s="114">
        <v>3</v>
      </c>
      <c r="X1038" s="113">
        <f>COUNTIF($B$6:B1038,B1038)</f>
        <v>48</v>
      </c>
      <c r="Y1038" s="113"/>
      <c r="Z1038" s="123"/>
      <c r="AA1038" s="1"/>
    </row>
    <row r="1039" spans="1:27" x14ac:dyDescent="0.25">
      <c r="A1039" s="115" t="s">
        <v>4714</v>
      </c>
      <c r="B1039" s="116" t="s">
        <v>5116</v>
      </c>
      <c r="C1039" s="118" t="s">
        <v>5128</v>
      </c>
      <c r="D1039" s="118" t="s">
        <v>2382</v>
      </c>
      <c r="E1039" s="118" t="s">
        <v>4743</v>
      </c>
      <c r="F1039" s="118">
        <v>8002</v>
      </c>
      <c r="G1039" s="118"/>
      <c r="H1039" s="119"/>
      <c r="I1039" s="154" t="s">
        <v>5528</v>
      </c>
      <c r="J1039" s="141" t="s">
        <v>5541</v>
      </c>
      <c r="K1039" s="141" t="s">
        <v>5542</v>
      </c>
      <c r="L1039" s="134" t="s">
        <v>2382</v>
      </c>
      <c r="M1039" s="166">
        <v>4</v>
      </c>
      <c r="N1039" s="166">
        <v>0</v>
      </c>
      <c r="O1039" s="166">
        <v>0</v>
      </c>
      <c r="P1039" s="166">
        <v>4</v>
      </c>
      <c r="Q1039" s="166">
        <v>0</v>
      </c>
      <c r="R1039" s="121" t="s">
        <v>4981</v>
      </c>
      <c r="S1039" s="121" t="s">
        <v>5204</v>
      </c>
      <c r="T1039" s="125">
        <v>35</v>
      </c>
      <c r="U1039" s="176"/>
      <c r="V1039" s="123">
        <v>1</v>
      </c>
      <c r="W1039" s="114">
        <v>3</v>
      </c>
      <c r="X1039" s="113">
        <f>COUNTIF($B$6:B1039,B1039)</f>
        <v>49</v>
      </c>
      <c r="Y1039" s="113"/>
      <c r="Z1039" s="123"/>
      <c r="AA1039" s="1"/>
    </row>
    <row r="1040" spans="1:27" x14ac:dyDescent="0.25">
      <c r="A1040" s="115" t="s">
        <v>4714</v>
      </c>
      <c r="B1040" s="116" t="s">
        <v>5116</v>
      </c>
      <c r="C1040" s="118" t="s">
        <v>5128</v>
      </c>
      <c r="D1040" s="118" t="s">
        <v>2382</v>
      </c>
      <c r="E1040" s="118" t="s">
        <v>4743</v>
      </c>
      <c r="F1040" s="118">
        <v>8003</v>
      </c>
      <c r="G1040" s="118"/>
      <c r="H1040" s="119"/>
      <c r="I1040" s="154" t="s">
        <v>5529</v>
      </c>
      <c r="J1040" s="141" t="s">
        <v>5543</v>
      </c>
      <c r="K1040" s="141" t="s">
        <v>5544</v>
      </c>
      <c r="L1040" s="134" t="s">
        <v>2382</v>
      </c>
      <c r="M1040" s="166">
        <v>4</v>
      </c>
      <c r="N1040" s="166">
        <v>0</v>
      </c>
      <c r="O1040" s="166">
        <v>0</v>
      </c>
      <c r="P1040" s="166">
        <v>4</v>
      </c>
      <c r="Q1040" s="166">
        <v>0</v>
      </c>
      <c r="R1040" s="121" t="s">
        <v>4981</v>
      </c>
      <c r="S1040" s="121" t="s">
        <v>5204</v>
      </c>
      <c r="T1040" s="125">
        <v>35</v>
      </c>
      <c r="U1040" s="176"/>
      <c r="V1040" s="123">
        <v>1</v>
      </c>
      <c r="W1040" s="114">
        <v>3</v>
      </c>
      <c r="X1040" s="113">
        <f>COUNTIF($B$6:B1040,B1040)</f>
        <v>50</v>
      </c>
      <c r="Y1040" s="113"/>
      <c r="Z1040" s="123"/>
      <c r="AA1040" s="1"/>
    </row>
    <row r="1041" spans="1:27" x14ac:dyDescent="0.25">
      <c r="A1041" s="115" t="s">
        <v>4714</v>
      </c>
      <c r="B1041" s="116" t="s">
        <v>5116</v>
      </c>
      <c r="C1041" s="118" t="s">
        <v>5128</v>
      </c>
      <c r="D1041" s="118" t="s">
        <v>2382</v>
      </c>
      <c r="E1041" s="118" t="s">
        <v>4743</v>
      </c>
      <c r="F1041" s="118">
        <v>8004</v>
      </c>
      <c r="G1041" s="118"/>
      <c r="H1041" s="119"/>
      <c r="I1041" s="154" t="s">
        <v>5530</v>
      </c>
      <c r="J1041" s="141" t="s">
        <v>5545</v>
      </c>
      <c r="K1041" s="141" t="s">
        <v>5546</v>
      </c>
      <c r="L1041" s="134" t="s">
        <v>2382</v>
      </c>
      <c r="M1041" s="166">
        <v>4</v>
      </c>
      <c r="N1041" s="166">
        <v>0</v>
      </c>
      <c r="O1041" s="166">
        <v>0</v>
      </c>
      <c r="P1041" s="166">
        <v>4</v>
      </c>
      <c r="Q1041" s="166">
        <v>0</v>
      </c>
      <c r="R1041" s="121" t="s">
        <v>4981</v>
      </c>
      <c r="S1041" s="121" t="s">
        <v>5272</v>
      </c>
      <c r="T1041" s="125">
        <v>35</v>
      </c>
      <c r="U1041" s="176"/>
      <c r="V1041" s="123">
        <v>1</v>
      </c>
      <c r="W1041" s="114">
        <v>3</v>
      </c>
      <c r="X1041" s="113">
        <f>COUNTIF($B$6:B1041,B1041)</f>
        <v>51</v>
      </c>
      <c r="Y1041" s="113"/>
      <c r="Z1041" s="123"/>
      <c r="AA1041" s="1"/>
    </row>
    <row r="1042" spans="1:27" x14ac:dyDescent="0.25">
      <c r="A1042" s="115" t="s">
        <v>4714</v>
      </c>
      <c r="B1042" s="116" t="s">
        <v>5116</v>
      </c>
      <c r="C1042" s="118" t="s">
        <v>5128</v>
      </c>
      <c r="D1042" s="118" t="s">
        <v>2382</v>
      </c>
      <c r="E1042" s="118" t="s">
        <v>4743</v>
      </c>
      <c r="F1042" s="118">
        <v>8005</v>
      </c>
      <c r="G1042" s="118"/>
      <c r="H1042" s="119"/>
      <c r="I1042" s="154" t="s">
        <v>5531</v>
      </c>
      <c r="J1042" s="141" t="s">
        <v>5547</v>
      </c>
      <c r="K1042" s="141" t="s">
        <v>5548</v>
      </c>
      <c r="L1042" s="134" t="s">
        <v>2382</v>
      </c>
      <c r="M1042" s="166">
        <v>4</v>
      </c>
      <c r="N1042" s="166">
        <v>0</v>
      </c>
      <c r="O1042" s="166">
        <v>0</v>
      </c>
      <c r="P1042" s="166">
        <v>4</v>
      </c>
      <c r="Q1042" s="166">
        <v>0</v>
      </c>
      <c r="R1042" s="121" t="s">
        <v>4981</v>
      </c>
      <c r="S1042" s="121" t="s">
        <v>5272</v>
      </c>
      <c r="T1042" s="125">
        <v>35</v>
      </c>
      <c r="U1042" s="176"/>
      <c r="V1042" s="123">
        <v>1</v>
      </c>
      <c r="W1042" s="114">
        <v>3</v>
      </c>
      <c r="X1042" s="113">
        <f>COUNTIF($B$6:B1042,B1042)</f>
        <v>52</v>
      </c>
      <c r="Y1042" s="113"/>
      <c r="Z1042" s="123"/>
      <c r="AA1042" s="1"/>
    </row>
    <row r="1043" spans="1:27" x14ac:dyDescent="0.25">
      <c r="A1043" s="115" t="s">
        <v>4714</v>
      </c>
      <c r="B1043" s="116" t="s">
        <v>5116</v>
      </c>
      <c r="C1043" s="118" t="s">
        <v>5128</v>
      </c>
      <c r="D1043" s="118" t="s">
        <v>2382</v>
      </c>
      <c r="E1043" s="118" t="s">
        <v>4743</v>
      </c>
      <c r="F1043" s="118">
        <v>8006</v>
      </c>
      <c r="G1043" s="118"/>
      <c r="H1043" s="119"/>
      <c r="I1043" s="154" t="s">
        <v>5532</v>
      </c>
      <c r="J1043" s="141" t="s">
        <v>5549</v>
      </c>
      <c r="K1043" s="141" t="s">
        <v>5550</v>
      </c>
      <c r="L1043" s="134" t="s">
        <v>2382</v>
      </c>
      <c r="M1043" s="166">
        <v>4</v>
      </c>
      <c r="N1043" s="166">
        <v>0</v>
      </c>
      <c r="O1043" s="166">
        <v>0</v>
      </c>
      <c r="P1043" s="166">
        <v>4</v>
      </c>
      <c r="Q1043" s="166">
        <v>0</v>
      </c>
      <c r="R1043" s="121" t="s">
        <v>83</v>
      </c>
      <c r="S1043" s="121" t="s">
        <v>1130</v>
      </c>
      <c r="T1043" s="125">
        <v>35</v>
      </c>
      <c r="U1043" s="176"/>
      <c r="V1043" s="123">
        <v>1</v>
      </c>
      <c r="W1043" s="114">
        <v>3</v>
      </c>
      <c r="X1043" s="113">
        <f>COUNTIF($B$6:B1043,B1043)</f>
        <v>53</v>
      </c>
      <c r="Y1043" s="113"/>
      <c r="Z1043" s="123"/>
      <c r="AA1043" s="1"/>
    </row>
    <row r="1044" spans="1:27" x14ac:dyDescent="0.25">
      <c r="A1044" s="115" t="s">
        <v>4714</v>
      </c>
      <c r="B1044" s="116" t="s">
        <v>5116</v>
      </c>
      <c r="C1044" s="118" t="s">
        <v>5128</v>
      </c>
      <c r="D1044" s="118" t="s">
        <v>2382</v>
      </c>
      <c r="E1044" s="118" t="s">
        <v>4743</v>
      </c>
      <c r="F1044" s="118">
        <v>8007</v>
      </c>
      <c r="G1044" s="118"/>
      <c r="H1044" s="119"/>
      <c r="I1044" s="154" t="s">
        <v>5533</v>
      </c>
      <c r="J1044" s="141" t="s">
        <v>5551</v>
      </c>
      <c r="K1044" s="141" t="s">
        <v>5552</v>
      </c>
      <c r="L1044" s="134" t="s">
        <v>2382</v>
      </c>
      <c r="M1044" s="166">
        <v>4</v>
      </c>
      <c r="N1044" s="166">
        <v>0</v>
      </c>
      <c r="O1044" s="166">
        <v>0</v>
      </c>
      <c r="P1044" s="166">
        <v>4</v>
      </c>
      <c r="Q1044" s="166">
        <v>0</v>
      </c>
      <c r="R1044" s="121" t="s">
        <v>83</v>
      </c>
      <c r="S1044" s="121" t="s">
        <v>1130</v>
      </c>
      <c r="T1044" s="125">
        <v>35</v>
      </c>
      <c r="U1044" s="176"/>
      <c r="V1044" s="123">
        <v>1</v>
      </c>
      <c r="W1044" s="114">
        <v>3</v>
      </c>
      <c r="X1044" s="113">
        <f>COUNTIF($B$6:B1044,B1044)</f>
        <v>54</v>
      </c>
      <c r="Y1044" s="113"/>
      <c r="Z1044" s="123"/>
      <c r="AA1044" s="1"/>
    </row>
    <row r="1045" spans="1:27" x14ac:dyDescent="0.25">
      <c r="A1045" s="115" t="s">
        <v>4714</v>
      </c>
      <c r="B1045" s="116" t="s">
        <v>5116</v>
      </c>
      <c r="C1045" s="118" t="s">
        <v>5128</v>
      </c>
      <c r="D1045" s="118" t="s">
        <v>2382</v>
      </c>
      <c r="E1045" s="118" t="s">
        <v>4743</v>
      </c>
      <c r="F1045" s="118">
        <v>8008</v>
      </c>
      <c r="G1045" s="118"/>
      <c r="H1045" s="119"/>
      <c r="I1045" s="154" t="s">
        <v>5534</v>
      </c>
      <c r="J1045" s="141" t="s">
        <v>5553</v>
      </c>
      <c r="K1045" s="141" t="s">
        <v>5554</v>
      </c>
      <c r="L1045" s="134" t="s">
        <v>2382</v>
      </c>
      <c r="M1045" s="166">
        <v>4</v>
      </c>
      <c r="N1045" s="166">
        <v>0</v>
      </c>
      <c r="O1045" s="166">
        <v>0</v>
      </c>
      <c r="P1045" s="166">
        <v>4</v>
      </c>
      <c r="Q1045" s="166">
        <v>0</v>
      </c>
      <c r="R1045" s="121" t="s">
        <v>83</v>
      </c>
      <c r="S1045" s="121" t="s">
        <v>5281</v>
      </c>
      <c r="T1045" s="125">
        <v>35</v>
      </c>
      <c r="U1045" s="176"/>
      <c r="V1045" s="123">
        <v>1</v>
      </c>
      <c r="W1045" s="114">
        <v>3</v>
      </c>
      <c r="X1045" s="113">
        <f>COUNTIF($B$6:B1045,B1045)</f>
        <v>55</v>
      </c>
      <c r="Y1045" s="113"/>
      <c r="Z1045" s="123"/>
      <c r="AA1045" s="1"/>
    </row>
    <row r="1046" spans="1:27" x14ac:dyDescent="0.25">
      <c r="A1046" s="115" t="s">
        <v>4714</v>
      </c>
      <c r="B1046" s="116" t="s">
        <v>5116</v>
      </c>
      <c r="C1046" s="118" t="s">
        <v>5128</v>
      </c>
      <c r="D1046" s="118" t="s">
        <v>2382</v>
      </c>
      <c r="E1046" s="118" t="s">
        <v>4743</v>
      </c>
      <c r="F1046" s="118">
        <v>8009</v>
      </c>
      <c r="G1046" s="118"/>
      <c r="H1046" s="119"/>
      <c r="I1046" s="154" t="s">
        <v>5535</v>
      </c>
      <c r="J1046" s="141" t="s">
        <v>5555</v>
      </c>
      <c r="K1046" s="141" t="s">
        <v>5556</v>
      </c>
      <c r="L1046" s="134" t="s">
        <v>2382</v>
      </c>
      <c r="M1046" s="166">
        <v>4</v>
      </c>
      <c r="N1046" s="166">
        <v>0</v>
      </c>
      <c r="O1046" s="166">
        <v>0</v>
      </c>
      <c r="P1046" s="166">
        <v>4</v>
      </c>
      <c r="Q1046" s="166">
        <v>0</v>
      </c>
      <c r="R1046" s="121" t="s">
        <v>83</v>
      </c>
      <c r="S1046" s="121" t="s">
        <v>5281</v>
      </c>
      <c r="T1046" s="125">
        <v>35</v>
      </c>
      <c r="U1046" s="176"/>
      <c r="V1046" s="123">
        <v>1</v>
      </c>
      <c r="W1046" s="114">
        <v>3</v>
      </c>
      <c r="X1046" s="113">
        <f>COUNTIF($B$6:B1046,B1046)</f>
        <v>56</v>
      </c>
      <c r="Y1046" s="113"/>
      <c r="Z1046" s="123"/>
      <c r="AA1046" s="1"/>
    </row>
    <row r="1047" spans="1:27" x14ac:dyDescent="0.25">
      <c r="A1047" s="115" t="s">
        <v>4714</v>
      </c>
      <c r="B1047" s="116" t="s">
        <v>5116</v>
      </c>
      <c r="C1047" s="118" t="s">
        <v>5128</v>
      </c>
      <c r="D1047" s="118" t="s">
        <v>2382</v>
      </c>
      <c r="E1047" s="118" t="s">
        <v>4743</v>
      </c>
      <c r="F1047" s="118">
        <v>8010</v>
      </c>
      <c r="G1047" s="118"/>
      <c r="H1047" s="119"/>
      <c r="I1047" s="154" t="s">
        <v>5536</v>
      </c>
      <c r="J1047" s="141" t="s">
        <v>5557</v>
      </c>
      <c r="K1047" s="141" t="s">
        <v>5558</v>
      </c>
      <c r="L1047" s="134" t="s">
        <v>2382</v>
      </c>
      <c r="M1047" s="166">
        <v>4</v>
      </c>
      <c r="N1047" s="166">
        <v>0</v>
      </c>
      <c r="O1047" s="166">
        <v>0</v>
      </c>
      <c r="P1047" s="166">
        <v>4</v>
      </c>
      <c r="Q1047" s="166">
        <v>0</v>
      </c>
      <c r="R1047" s="121" t="s">
        <v>83</v>
      </c>
      <c r="S1047" s="121" t="s">
        <v>5276</v>
      </c>
      <c r="T1047" s="125">
        <v>35</v>
      </c>
      <c r="U1047" s="176"/>
      <c r="V1047" s="123">
        <v>1</v>
      </c>
      <c r="W1047" s="114">
        <v>3</v>
      </c>
      <c r="X1047" s="113">
        <f>COUNTIF($B$6:B1047,B1047)</f>
        <v>57</v>
      </c>
      <c r="Y1047" s="113"/>
      <c r="Z1047" s="123"/>
      <c r="AA1047" s="1"/>
    </row>
    <row r="1048" spans="1:27" x14ac:dyDescent="0.25">
      <c r="A1048" s="105" t="s">
        <v>4496</v>
      </c>
      <c r="B1048" s="106" t="s">
        <v>5100</v>
      </c>
      <c r="C1048" s="107" t="s">
        <v>5128</v>
      </c>
      <c r="D1048" s="107" t="s">
        <v>4510</v>
      </c>
      <c r="E1048" s="107" t="s">
        <v>4488</v>
      </c>
      <c r="F1048" s="107" t="s">
        <v>4488</v>
      </c>
      <c r="G1048" s="107" t="s">
        <v>2427</v>
      </c>
      <c r="H1048" s="111"/>
      <c r="I1048" s="108" t="s">
        <v>5100</v>
      </c>
      <c r="J1048" s="106"/>
      <c r="K1048" s="106"/>
      <c r="L1048" s="109" t="s">
        <v>2</v>
      </c>
      <c r="M1048" s="142"/>
      <c r="N1048" s="106"/>
      <c r="O1048" s="106"/>
      <c r="P1048" s="106"/>
      <c r="Q1048" s="107"/>
      <c r="R1048" s="106"/>
      <c r="S1048" s="106"/>
      <c r="T1048" s="114"/>
      <c r="U1048" s="113" t="s">
        <v>2423</v>
      </c>
      <c r="V1048" s="114"/>
      <c r="W1048" s="114">
        <v>3</v>
      </c>
      <c r="X1048" s="113">
        <f>COUNTIF($B$6:B1048,B1048)</f>
        <v>1</v>
      </c>
      <c r="Y1048" s="113"/>
      <c r="Z1048" s="114" t="b">
        <f>I1048=B1048</f>
        <v>1</v>
      </c>
      <c r="AA1048" s="1"/>
    </row>
    <row r="1049" spans="1:27" x14ac:dyDescent="0.25">
      <c r="A1049" s="115" t="s">
        <v>4496</v>
      </c>
      <c r="B1049" s="116" t="s">
        <v>5100</v>
      </c>
      <c r="C1049" s="117" t="s">
        <v>5128</v>
      </c>
      <c r="D1049" s="118" t="s">
        <v>11</v>
      </c>
      <c r="E1049" s="118" t="s">
        <v>1753</v>
      </c>
      <c r="F1049" s="118">
        <f t="shared" ref="F1049:F1061" si="34">VALUE(RIGHT(I1049,4))</f>
        <v>5000</v>
      </c>
      <c r="G1049" s="125" t="s">
        <v>5562</v>
      </c>
      <c r="H1049" s="119"/>
      <c r="I1049" s="120" t="s">
        <v>1235</v>
      </c>
      <c r="J1049" s="127" t="s">
        <v>11</v>
      </c>
      <c r="K1049" s="127" t="s">
        <v>3015</v>
      </c>
      <c r="L1049" s="126" t="s">
        <v>2422</v>
      </c>
      <c r="M1049" s="133">
        <v>0</v>
      </c>
      <c r="N1049" s="134">
        <v>1</v>
      </c>
      <c r="O1049" s="134">
        <v>0</v>
      </c>
      <c r="P1049" s="134">
        <v>1</v>
      </c>
      <c r="Q1049" s="134">
        <v>60</v>
      </c>
      <c r="R1049" s="121"/>
      <c r="S1049" s="124" t="s">
        <v>2896</v>
      </c>
      <c r="T1049" s="125"/>
      <c r="U1049" s="174"/>
      <c r="V1049" s="123">
        <v>1</v>
      </c>
      <c r="W1049" s="114">
        <v>3</v>
      </c>
      <c r="X1049" s="113">
        <f>COUNTIF($B$6:B1049,B1049)</f>
        <v>2</v>
      </c>
      <c r="Y1049" s="113"/>
      <c r="Z1049" s="123"/>
      <c r="AA1049" s="1"/>
    </row>
    <row r="1050" spans="1:27" x14ac:dyDescent="0.25">
      <c r="A1050" s="115" t="s">
        <v>4496</v>
      </c>
      <c r="B1050" s="116" t="s">
        <v>5100</v>
      </c>
      <c r="C1050" s="117" t="s">
        <v>5128</v>
      </c>
      <c r="D1050" s="118" t="s">
        <v>2415</v>
      </c>
      <c r="E1050" s="118" t="s">
        <v>1753</v>
      </c>
      <c r="F1050" s="118">
        <f t="shared" si="34"/>
        <v>5001</v>
      </c>
      <c r="G1050" s="125" t="s">
        <v>5563</v>
      </c>
      <c r="H1050" s="119"/>
      <c r="I1050" s="120" t="s">
        <v>1236</v>
      </c>
      <c r="J1050" s="127" t="s">
        <v>13</v>
      </c>
      <c r="K1050" s="127" t="s">
        <v>2973</v>
      </c>
      <c r="L1050" s="126" t="s">
        <v>2422</v>
      </c>
      <c r="M1050" s="134">
        <v>0</v>
      </c>
      <c r="N1050" s="134">
        <v>2</v>
      </c>
      <c r="O1050" s="134">
        <v>0</v>
      </c>
      <c r="P1050" s="134">
        <v>2</v>
      </c>
      <c r="Q1050" s="134">
        <v>7.5</v>
      </c>
      <c r="R1050" s="121"/>
      <c r="S1050" s="124" t="s">
        <v>2896</v>
      </c>
      <c r="T1050" s="125"/>
      <c r="U1050" s="174"/>
      <c r="V1050" s="123">
        <v>1</v>
      </c>
      <c r="W1050" s="114">
        <v>3</v>
      </c>
      <c r="X1050" s="113">
        <f>COUNTIF($B$6:B1050,B1050)</f>
        <v>3</v>
      </c>
      <c r="Y1050" s="113"/>
      <c r="Z1050" s="123"/>
      <c r="AA1050" s="1"/>
    </row>
    <row r="1051" spans="1:27" x14ac:dyDescent="0.25">
      <c r="A1051" s="115" t="s">
        <v>4496</v>
      </c>
      <c r="B1051" s="116" t="s">
        <v>5100</v>
      </c>
      <c r="C1051" s="117" t="s">
        <v>5128</v>
      </c>
      <c r="D1051" s="118" t="s">
        <v>2416</v>
      </c>
      <c r="E1051" s="118" t="s">
        <v>1753</v>
      </c>
      <c r="F1051" s="118">
        <f t="shared" si="34"/>
        <v>5050</v>
      </c>
      <c r="G1051" s="118" t="s">
        <v>16</v>
      </c>
      <c r="H1051" s="119"/>
      <c r="I1051" s="120" t="s">
        <v>1237</v>
      </c>
      <c r="J1051" s="127" t="s">
        <v>252</v>
      </c>
      <c r="K1051" s="127" t="s">
        <v>3203</v>
      </c>
      <c r="L1051" s="126" t="s">
        <v>2420</v>
      </c>
      <c r="M1051" s="133">
        <v>3</v>
      </c>
      <c r="N1051" s="134">
        <v>0</v>
      </c>
      <c r="O1051" s="134">
        <v>3</v>
      </c>
      <c r="P1051" s="134">
        <v>3</v>
      </c>
      <c r="Q1051" s="134">
        <v>7.5</v>
      </c>
      <c r="R1051" s="121"/>
      <c r="S1051" s="121"/>
      <c r="T1051" s="125"/>
      <c r="U1051" s="174"/>
      <c r="V1051" s="123">
        <v>1</v>
      </c>
      <c r="W1051" s="114">
        <v>3</v>
      </c>
      <c r="X1051" s="113">
        <f>COUNTIF($B$6:B1051,B1051)</f>
        <v>4</v>
      </c>
      <c r="Y1051" s="118" t="s">
        <v>228</v>
      </c>
      <c r="Z1051" s="123"/>
      <c r="AA1051" s="1"/>
    </row>
    <row r="1052" spans="1:27" x14ac:dyDescent="0.25">
      <c r="A1052" s="115" t="s">
        <v>4496</v>
      </c>
      <c r="B1052" s="116" t="s">
        <v>5100</v>
      </c>
      <c r="C1052" s="117" t="s">
        <v>5128</v>
      </c>
      <c r="D1052" s="118" t="s">
        <v>2416</v>
      </c>
      <c r="E1052" s="118" t="s">
        <v>1753</v>
      </c>
      <c r="F1052" s="118">
        <f t="shared" si="34"/>
        <v>5051</v>
      </c>
      <c r="G1052" s="118" t="s">
        <v>16</v>
      </c>
      <c r="H1052" s="119"/>
      <c r="I1052" s="120" t="s">
        <v>1238</v>
      </c>
      <c r="J1052" s="127" t="s">
        <v>1254</v>
      </c>
      <c r="K1052" s="127" t="s">
        <v>3544</v>
      </c>
      <c r="L1052" s="126" t="s">
        <v>2420</v>
      </c>
      <c r="M1052" s="133">
        <v>3</v>
      </c>
      <c r="N1052" s="134">
        <v>2</v>
      </c>
      <c r="O1052" s="134">
        <v>4</v>
      </c>
      <c r="P1052" s="134">
        <v>5</v>
      </c>
      <c r="Q1052" s="134">
        <v>10</v>
      </c>
      <c r="R1052" s="121"/>
      <c r="S1052" s="121"/>
      <c r="T1052" s="125"/>
      <c r="U1052" s="174"/>
      <c r="V1052" s="123">
        <v>1</v>
      </c>
      <c r="W1052" s="114">
        <v>3</v>
      </c>
      <c r="X1052" s="113">
        <f>COUNTIF($B$6:B1052,B1052)</f>
        <v>5</v>
      </c>
      <c r="Y1052" s="118" t="s">
        <v>228</v>
      </c>
      <c r="Z1052" s="123"/>
      <c r="AA1052" s="1"/>
    </row>
    <row r="1053" spans="1:27" x14ac:dyDescent="0.25">
      <c r="A1053" s="115" t="s">
        <v>4496</v>
      </c>
      <c r="B1053" s="116" t="s">
        <v>5100</v>
      </c>
      <c r="C1053" s="117" t="s">
        <v>5128</v>
      </c>
      <c r="D1053" s="118" t="s">
        <v>2416</v>
      </c>
      <c r="E1053" s="118" t="s">
        <v>1753</v>
      </c>
      <c r="F1053" s="118">
        <f t="shared" si="34"/>
        <v>5105</v>
      </c>
      <c r="G1053" s="118"/>
      <c r="H1053" s="119"/>
      <c r="I1053" s="120" t="s">
        <v>1241</v>
      </c>
      <c r="J1053" s="127" t="s">
        <v>1242</v>
      </c>
      <c r="K1053" s="127" t="s">
        <v>3538</v>
      </c>
      <c r="L1053" s="134" t="s">
        <v>2421</v>
      </c>
      <c r="M1053" s="133">
        <v>3</v>
      </c>
      <c r="N1053" s="134">
        <v>0</v>
      </c>
      <c r="O1053" s="134">
        <v>3</v>
      </c>
      <c r="P1053" s="134">
        <v>3</v>
      </c>
      <c r="Q1053" s="134">
        <v>7.5</v>
      </c>
      <c r="R1053" s="121"/>
      <c r="S1053" s="121"/>
      <c r="T1053" s="125"/>
      <c r="U1053" s="174"/>
      <c r="V1053" s="123">
        <v>1</v>
      </c>
      <c r="W1053" s="114">
        <v>3</v>
      </c>
      <c r="X1053" s="113">
        <f>COUNTIF($B$6:B1053,B1053)</f>
        <v>6</v>
      </c>
      <c r="Y1053" s="113"/>
      <c r="Z1053" s="123"/>
      <c r="AA1053" s="1"/>
    </row>
    <row r="1054" spans="1:27" x14ac:dyDescent="0.25">
      <c r="A1054" s="115" t="s">
        <v>4496</v>
      </c>
      <c r="B1054" s="116" t="s">
        <v>5100</v>
      </c>
      <c r="C1054" s="117" t="s">
        <v>5128</v>
      </c>
      <c r="D1054" s="118" t="s">
        <v>2416</v>
      </c>
      <c r="E1054" s="118" t="s">
        <v>1753</v>
      </c>
      <c r="F1054" s="118">
        <f t="shared" si="34"/>
        <v>5106</v>
      </c>
      <c r="G1054" s="118"/>
      <c r="H1054" s="119"/>
      <c r="I1054" s="120" t="s">
        <v>1243</v>
      </c>
      <c r="J1054" s="147" t="s">
        <v>780</v>
      </c>
      <c r="K1054" s="147" t="s">
        <v>3539</v>
      </c>
      <c r="L1054" s="134" t="s">
        <v>2421</v>
      </c>
      <c r="M1054" s="133">
        <v>3</v>
      </c>
      <c r="N1054" s="134">
        <v>0</v>
      </c>
      <c r="O1054" s="134">
        <v>3</v>
      </c>
      <c r="P1054" s="134">
        <v>3</v>
      </c>
      <c r="Q1054" s="134">
        <v>7.5</v>
      </c>
      <c r="R1054" s="140"/>
      <c r="S1054" s="140"/>
      <c r="T1054" s="125"/>
      <c r="U1054" s="174"/>
      <c r="V1054" s="123">
        <v>1</v>
      </c>
      <c r="W1054" s="114">
        <v>3</v>
      </c>
      <c r="X1054" s="113">
        <f>COUNTIF($B$6:B1054,B1054)</f>
        <v>7</v>
      </c>
      <c r="Y1054" s="113"/>
      <c r="Z1054" s="123"/>
      <c r="AA1054" s="1"/>
    </row>
    <row r="1055" spans="1:27" x14ac:dyDescent="0.25">
      <c r="A1055" s="115" t="s">
        <v>4496</v>
      </c>
      <c r="B1055" s="116" t="s">
        <v>5100</v>
      </c>
      <c r="C1055" s="117" t="s">
        <v>5128</v>
      </c>
      <c r="D1055" s="118" t="s">
        <v>2416</v>
      </c>
      <c r="E1055" s="118" t="s">
        <v>1753</v>
      </c>
      <c r="F1055" s="118">
        <f t="shared" si="34"/>
        <v>5107</v>
      </c>
      <c r="G1055" s="118"/>
      <c r="H1055" s="119"/>
      <c r="I1055" s="120" t="s">
        <v>1244</v>
      </c>
      <c r="J1055" s="127" t="s">
        <v>1245</v>
      </c>
      <c r="K1055" s="127" t="s">
        <v>3540</v>
      </c>
      <c r="L1055" s="134" t="s">
        <v>2421</v>
      </c>
      <c r="M1055" s="133">
        <v>3</v>
      </c>
      <c r="N1055" s="134">
        <v>0</v>
      </c>
      <c r="O1055" s="134">
        <v>3</v>
      </c>
      <c r="P1055" s="134">
        <v>3</v>
      </c>
      <c r="Q1055" s="134">
        <v>7.5</v>
      </c>
      <c r="R1055" s="121"/>
      <c r="S1055" s="121"/>
      <c r="T1055" s="125"/>
      <c r="U1055" s="174"/>
      <c r="V1055" s="123">
        <v>1</v>
      </c>
      <c r="W1055" s="114">
        <v>3</v>
      </c>
      <c r="X1055" s="113">
        <f>COUNTIF($B$6:B1055,B1055)</f>
        <v>8</v>
      </c>
      <c r="Y1055" s="113"/>
      <c r="Z1055" s="123"/>
      <c r="AA1055" s="1"/>
    </row>
    <row r="1056" spans="1:27" x14ac:dyDescent="0.25">
      <c r="A1056" s="115" t="s">
        <v>4496</v>
      </c>
      <c r="B1056" s="116" t="s">
        <v>5100</v>
      </c>
      <c r="C1056" s="117" t="s">
        <v>5128</v>
      </c>
      <c r="D1056" s="118" t="s">
        <v>2416</v>
      </c>
      <c r="E1056" s="118" t="s">
        <v>1753</v>
      </c>
      <c r="F1056" s="118">
        <f t="shared" si="34"/>
        <v>5108</v>
      </c>
      <c r="G1056" s="118"/>
      <c r="H1056" s="119"/>
      <c r="I1056" s="120" t="s">
        <v>1246</v>
      </c>
      <c r="J1056" s="127" t="s">
        <v>1247</v>
      </c>
      <c r="K1056" s="127" t="s">
        <v>3541</v>
      </c>
      <c r="L1056" s="134" t="s">
        <v>2421</v>
      </c>
      <c r="M1056" s="133">
        <v>3</v>
      </c>
      <c r="N1056" s="134">
        <v>0</v>
      </c>
      <c r="O1056" s="134">
        <v>3</v>
      </c>
      <c r="P1056" s="134">
        <v>3</v>
      </c>
      <c r="Q1056" s="134">
        <v>7.5</v>
      </c>
      <c r="R1056" s="140"/>
      <c r="S1056" s="140"/>
      <c r="T1056" s="125"/>
      <c r="U1056" s="174"/>
      <c r="V1056" s="123">
        <v>1</v>
      </c>
      <c r="W1056" s="114">
        <v>3</v>
      </c>
      <c r="X1056" s="113">
        <f>COUNTIF($B$6:B1056,B1056)</f>
        <v>9</v>
      </c>
      <c r="Y1056" s="113"/>
      <c r="Z1056" s="123"/>
      <c r="AA1056" s="1"/>
    </row>
    <row r="1057" spans="1:27" x14ac:dyDescent="0.25">
      <c r="A1057" s="115" t="s">
        <v>4496</v>
      </c>
      <c r="B1057" s="116" t="s">
        <v>5100</v>
      </c>
      <c r="C1057" s="117" t="s">
        <v>5128</v>
      </c>
      <c r="D1057" s="118" t="s">
        <v>2416</v>
      </c>
      <c r="E1057" s="118" t="s">
        <v>1753</v>
      </c>
      <c r="F1057" s="118">
        <f t="shared" si="34"/>
        <v>5110</v>
      </c>
      <c r="G1057" s="118"/>
      <c r="H1057" s="119"/>
      <c r="I1057" s="120" t="s">
        <v>1250</v>
      </c>
      <c r="J1057" s="127" t="s">
        <v>1251</v>
      </c>
      <c r="K1057" s="127" t="s">
        <v>3542</v>
      </c>
      <c r="L1057" s="134" t="s">
        <v>2421</v>
      </c>
      <c r="M1057" s="133">
        <v>3</v>
      </c>
      <c r="N1057" s="134">
        <v>0</v>
      </c>
      <c r="O1057" s="134">
        <v>3</v>
      </c>
      <c r="P1057" s="134">
        <v>3</v>
      </c>
      <c r="Q1057" s="134">
        <v>7.5</v>
      </c>
      <c r="R1057" s="140"/>
      <c r="S1057" s="140"/>
      <c r="T1057" s="125"/>
      <c r="U1057" s="174"/>
      <c r="V1057" s="123">
        <v>1</v>
      </c>
      <c r="W1057" s="114">
        <v>3</v>
      </c>
      <c r="X1057" s="113">
        <f>COUNTIF($B$6:B1057,B1057)</f>
        <v>10</v>
      </c>
      <c r="Y1057" s="113"/>
      <c r="Z1057" s="123"/>
      <c r="AA1057" s="1"/>
    </row>
    <row r="1058" spans="1:27" x14ac:dyDescent="0.25">
      <c r="A1058" s="115" t="s">
        <v>4496</v>
      </c>
      <c r="B1058" s="116" t="s">
        <v>5100</v>
      </c>
      <c r="C1058" s="117" t="s">
        <v>5128</v>
      </c>
      <c r="D1058" s="118" t="s">
        <v>2416</v>
      </c>
      <c r="E1058" s="118" t="s">
        <v>1753</v>
      </c>
      <c r="F1058" s="118">
        <f t="shared" si="34"/>
        <v>5112</v>
      </c>
      <c r="G1058" s="118"/>
      <c r="H1058" s="119"/>
      <c r="I1058" s="120" t="s">
        <v>1252</v>
      </c>
      <c r="J1058" s="127" t="s">
        <v>1253</v>
      </c>
      <c r="K1058" s="127" t="s">
        <v>3543</v>
      </c>
      <c r="L1058" s="134" t="s">
        <v>2421</v>
      </c>
      <c r="M1058" s="133">
        <v>3</v>
      </c>
      <c r="N1058" s="134">
        <v>0</v>
      </c>
      <c r="O1058" s="134">
        <v>3</v>
      </c>
      <c r="P1058" s="134">
        <v>3</v>
      </c>
      <c r="Q1058" s="134">
        <v>7.5</v>
      </c>
      <c r="R1058" s="140"/>
      <c r="S1058" s="140"/>
      <c r="T1058" s="125"/>
      <c r="U1058" s="174"/>
      <c r="V1058" s="123">
        <v>1</v>
      </c>
      <c r="W1058" s="114">
        <v>3</v>
      </c>
      <c r="X1058" s="113">
        <f>COUNTIF($B$6:B1058,B1058)</f>
        <v>11</v>
      </c>
      <c r="Y1058" s="113"/>
      <c r="Z1058" s="123"/>
      <c r="AA1058" s="1"/>
    </row>
    <row r="1059" spans="1:27" x14ac:dyDescent="0.25">
      <c r="A1059" s="115" t="s">
        <v>4496</v>
      </c>
      <c r="B1059" s="116" t="s">
        <v>5100</v>
      </c>
      <c r="C1059" s="117" t="s">
        <v>5128</v>
      </c>
      <c r="D1059" s="118" t="s">
        <v>2416</v>
      </c>
      <c r="E1059" s="118" t="s">
        <v>1753</v>
      </c>
      <c r="F1059" s="118">
        <f t="shared" si="34"/>
        <v>5116</v>
      </c>
      <c r="G1059" s="118"/>
      <c r="H1059" s="119"/>
      <c r="I1059" s="120" t="s">
        <v>1255</v>
      </c>
      <c r="J1059" s="127" t="s">
        <v>1256</v>
      </c>
      <c r="K1059" s="127" t="s">
        <v>3545</v>
      </c>
      <c r="L1059" s="134" t="s">
        <v>2421</v>
      </c>
      <c r="M1059" s="133">
        <v>3</v>
      </c>
      <c r="N1059" s="134">
        <v>0</v>
      </c>
      <c r="O1059" s="134">
        <v>3</v>
      </c>
      <c r="P1059" s="134">
        <v>3</v>
      </c>
      <c r="Q1059" s="134">
        <v>7.5</v>
      </c>
      <c r="R1059" s="121"/>
      <c r="S1059" s="121"/>
      <c r="T1059" s="125"/>
      <c r="U1059" s="174"/>
      <c r="V1059" s="123">
        <v>1</v>
      </c>
      <c r="W1059" s="114">
        <v>3</v>
      </c>
      <c r="X1059" s="113">
        <f>COUNTIF($B$6:B1059,B1059)</f>
        <v>12</v>
      </c>
      <c r="Y1059" s="113"/>
      <c r="Z1059" s="123"/>
      <c r="AA1059" s="1"/>
    </row>
    <row r="1060" spans="1:27" x14ac:dyDescent="0.25">
      <c r="A1060" s="115" t="s">
        <v>4496</v>
      </c>
      <c r="B1060" s="116" t="s">
        <v>5100</v>
      </c>
      <c r="C1060" s="117" t="s">
        <v>5128</v>
      </c>
      <c r="D1060" s="118" t="s">
        <v>2416</v>
      </c>
      <c r="E1060" s="118" t="s">
        <v>1753</v>
      </c>
      <c r="F1060" s="118">
        <f t="shared" si="34"/>
        <v>5118</v>
      </c>
      <c r="G1060" s="118"/>
      <c r="H1060" s="119"/>
      <c r="I1060" s="120" t="s">
        <v>1257</v>
      </c>
      <c r="J1060" s="127" t="s">
        <v>1258</v>
      </c>
      <c r="K1060" s="127" t="s">
        <v>3546</v>
      </c>
      <c r="L1060" s="134" t="s">
        <v>2421</v>
      </c>
      <c r="M1060" s="133">
        <v>3</v>
      </c>
      <c r="N1060" s="134">
        <v>0</v>
      </c>
      <c r="O1060" s="134">
        <v>3</v>
      </c>
      <c r="P1060" s="134">
        <v>3</v>
      </c>
      <c r="Q1060" s="134">
        <v>7.5</v>
      </c>
      <c r="R1060" s="121"/>
      <c r="S1060" s="121"/>
      <c r="T1060" s="125"/>
      <c r="U1060" s="174"/>
      <c r="V1060" s="123">
        <v>1</v>
      </c>
      <c r="W1060" s="114">
        <v>3</v>
      </c>
      <c r="X1060" s="113">
        <f>COUNTIF($B$6:B1060,B1060)</f>
        <v>13</v>
      </c>
      <c r="Y1060" s="113"/>
      <c r="Z1060" s="123"/>
      <c r="AA1060" s="1"/>
    </row>
    <row r="1061" spans="1:27" x14ac:dyDescent="0.25">
      <c r="A1061" s="115" t="s">
        <v>4496</v>
      </c>
      <c r="B1061" s="116" t="s">
        <v>5100</v>
      </c>
      <c r="C1061" s="117" t="s">
        <v>5128</v>
      </c>
      <c r="D1061" s="118" t="s">
        <v>2416</v>
      </c>
      <c r="E1061" s="118" t="s">
        <v>1753</v>
      </c>
      <c r="F1061" s="118">
        <f t="shared" si="34"/>
        <v>5119</v>
      </c>
      <c r="G1061" s="118"/>
      <c r="H1061" s="119"/>
      <c r="I1061" s="120" t="s">
        <v>1259</v>
      </c>
      <c r="J1061" s="127" t="s">
        <v>1260</v>
      </c>
      <c r="K1061" s="127" t="s">
        <v>3547</v>
      </c>
      <c r="L1061" s="134" t="s">
        <v>2421</v>
      </c>
      <c r="M1061" s="133">
        <v>3</v>
      </c>
      <c r="N1061" s="134">
        <v>0</v>
      </c>
      <c r="O1061" s="134">
        <v>3</v>
      </c>
      <c r="P1061" s="134">
        <v>3</v>
      </c>
      <c r="Q1061" s="134">
        <v>7.5</v>
      </c>
      <c r="R1061" s="121"/>
      <c r="S1061" s="121"/>
      <c r="T1061" s="125"/>
      <c r="U1061" s="174"/>
      <c r="V1061" s="123">
        <v>1</v>
      </c>
      <c r="W1061" s="114">
        <v>3</v>
      </c>
      <c r="X1061" s="113">
        <f>COUNTIF($B$6:B1061,B1061)</f>
        <v>14</v>
      </c>
      <c r="Y1061" s="113"/>
      <c r="Z1061" s="123"/>
      <c r="AA1061" s="1"/>
    </row>
    <row r="1062" spans="1:27" x14ac:dyDescent="0.25">
      <c r="A1062" s="115" t="s">
        <v>4496</v>
      </c>
      <c r="B1062" s="116" t="s">
        <v>5100</v>
      </c>
      <c r="C1062" s="117" t="s">
        <v>5128</v>
      </c>
      <c r="D1062" s="118" t="s">
        <v>2416</v>
      </c>
      <c r="E1062" s="118" t="s">
        <v>1753</v>
      </c>
      <c r="F1062" s="118">
        <v>5120</v>
      </c>
      <c r="G1062" s="118"/>
      <c r="H1062" s="119"/>
      <c r="I1062" s="120" t="s">
        <v>2748</v>
      </c>
      <c r="J1062" s="182" t="s">
        <v>2749</v>
      </c>
      <c r="K1062" s="182" t="s">
        <v>3548</v>
      </c>
      <c r="L1062" s="134" t="s">
        <v>2421</v>
      </c>
      <c r="M1062" s="133">
        <v>3</v>
      </c>
      <c r="N1062" s="134">
        <v>0</v>
      </c>
      <c r="O1062" s="134">
        <v>3</v>
      </c>
      <c r="P1062" s="134">
        <v>3</v>
      </c>
      <c r="Q1062" s="134">
        <v>7.5</v>
      </c>
      <c r="R1062" s="121"/>
      <c r="S1062" s="121"/>
      <c r="T1062" s="125"/>
      <c r="U1062" s="174"/>
      <c r="V1062" s="123">
        <v>1</v>
      </c>
      <c r="W1062" s="114">
        <v>3</v>
      </c>
      <c r="X1062" s="113">
        <f>COUNTIF($B$6:B1062,B1062)</f>
        <v>15</v>
      </c>
      <c r="Y1062" s="113"/>
      <c r="Z1062" s="123"/>
      <c r="AA1062" s="1"/>
    </row>
    <row r="1063" spans="1:27" x14ac:dyDescent="0.25">
      <c r="A1063" s="115" t="s">
        <v>4496</v>
      </c>
      <c r="B1063" s="116" t="s">
        <v>5100</v>
      </c>
      <c r="C1063" s="117" t="s">
        <v>5128</v>
      </c>
      <c r="D1063" s="118" t="s">
        <v>2416</v>
      </c>
      <c r="E1063" s="118" t="s">
        <v>1753</v>
      </c>
      <c r="F1063" s="118">
        <v>5121</v>
      </c>
      <c r="G1063" s="118"/>
      <c r="H1063" s="119"/>
      <c r="I1063" s="120" t="s">
        <v>4214</v>
      </c>
      <c r="J1063" s="182" t="s">
        <v>4224</v>
      </c>
      <c r="K1063" s="182" t="s">
        <v>4225</v>
      </c>
      <c r="L1063" s="134" t="s">
        <v>2421</v>
      </c>
      <c r="M1063" s="133">
        <v>3</v>
      </c>
      <c r="N1063" s="134">
        <v>0</v>
      </c>
      <c r="O1063" s="134">
        <v>3</v>
      </c>
      <c r="P1063" s="134">
        <v>3</v>
      </c>
      <c r="Q1063" s="134">
        <v>7.5</v>
      </c>
      <c r="R1063" s="121"/>
      <c r="S1063" s="121"/>
      <c r="T1063" s="125"/>
      <c r="U1063" s="174"/>
      <c r="V1063" s="123">
        <v>1</v>
      </c>
      <c r="W1063" s="114">
        <v>3</v>
      </c>
      <c r="X1063" s="113">
        <f>COUNTIF($B$6:B1063,B1063)</f>
        <v>16</v>
      </c>
      <c r="Y1063" s="113"/>
      <c r="Z1063" s="123"/>
      <c r="AA1063" s="1"/>
    </row>
    <row r="1064" spans="1:27" x14ac:dyDescent="0.25">
      <c r="A1064" s="115" t="s">
        <v>4496</v>
      </c>
      <c r="B1064" s="116" t="s">
        <v>5100</v>
      </c>
      <c r="C1064" s="117" t="s">
        <v>5128</v>
      </c>
      <c r="D1064" s="118" t="s">
        <v>2416</v>
      </c>
      <c r="E1064" s="118" t="s">
        <v>1753</v>
      </c>
      <c r="F1064" s="118">
        <v>5122</v>
      </c>
      <c r="G1064" s="118"/>
      <c r="H1064" s="119"/>
      <c r="I1064" s="120" t="s">
        <v>4215</v>
      </c>
      <c r="J1064" s="182" t="s">
        <v>4226</v>
      </c>
      <c r="K1064" s="182" t="s">
        <v>4227</v>
      </c>
      <c r="L1064" s="134" t="s">
        <v>2421</v>
      </c>
      <c r="M1064" s="133">
        <v>3</v>
      </c>
      <c r="N1064" s="134">
        <v>0</v>
      </c>
      <c r="O1064" s="134">
        <v>3</v>
      </c>
      <c r="P1064" s="134">
        <v>3</v>
      </c>
      <c r="Q1064" s="134">
        <v>7.5</v>
      </c>
      <c r="R1064" s="121"/>
      <c r="S1064" s="121"/>
      <c r="T1064" s="125"/>
      <c r="U1064" s="174"/>
      <c r="V1064" s="123">
        <v>1</v>
      </c>
      <c r="W1064" s="114">
        <v>3</v>
      </c>
      <c r="X1064" s="113">
        <f>COUNTIF($B$6:B1064,B1064)</f>
        <v>17</v>
      </c>
      <c r="Y1064" s="113"/>
      <c r="Z1064" s="123"/>
      <c r="AA1064" s="1"/>
    </row>
    <row r="1065" spans="1:27" x14ac:dyDescent="0.25">
      <c r="A1065" s="115" t="s">
        <v>4496</v>
      </c>
      <c r="B1065" s="116" t="s">
        <v>5100</v>
      </c>
      <c r="C1065" s="117" t="s">
        <v>5128</v>
      </c>
      <c r="D1065" s="118" t="s">
        <v>2416</v>
      </c>
      <c r="E1065" s="118" t="s">
        <v>1753</v>
      </c>
      <c r="F1065" s="118">
        <v>5123</v>
      </c>
      <c r="G1065" s="118"/>
      <c r="H1065" s="119"/>
      <c r="I1065" s="120" t="s">
        <v>4216</v>
      </c>
      <c r="J1065" s="182" t="s">
        <v>4228</v>
      </c>
      <c r="K1065" s="182" t="s">
        <v>4229</v>
      </c>
      <c r="L1065" s="134" t="s">
        <v>2421</v>
      </c>
      <c r="M1065" s="133">
        <v>3</v>
      </c>
      <c r="N1065" s="134">
        <v>0</v>
      </c>
      <c r="O1065" s="134">
        <v>3</v>
      </c>
      <c r="P1065" s="134">
        <v>3</v>
      </c>
      <c r="Q1065" s="134">
        <v>7.5</v>
      </c>
      <c r="R1065" s="121"/>
      <c r="S1065" s="121"/>
      <c r="T1065" s="125"/>
      <c r="U1065" s="174"/>
      <c r="V1065" s="123">
        <v>1</v>
      </c>
      <c r="W1065" s="114">
        <v>3</v>
      </c>
      <c r="X1065" s="113">
        <f>COUNTIF($B$6:B1065,B1065)</f>
        <v>18</v>
      </c>
      <c r="Y1065" s="113"/>
      <c r="Z1065" s="123"/>
      <c r="AA1065" s="1"/>
    </row>
    <row r="1066" spans="1:27" x14ac:dyDescent="0.25">
      <c r="A1066" s="115" t="s">
        <v>4496</v>
      </c>
      <c r="B1066" s="116" t="s">
        <v>5100</v>
      </c>
      <c r="C1066" s="117" t="s">
        <v>5128</v>
      </c>
      <c r="D1066" s="118" t="s">
        <v>2416</v>
      </c>
      <c r="E1066" s="118" t="s">
        <v>1753</v>
      </c>
      <c r="F1066" s="118">
        <v>5124</v>
      </c>
      <c r="G1066" s="118"/>
      <c r="H1066" s="119"/>
      <c r="I1066" s="120" t="s">
        <v>4217</v>
      </c>
      <c r="J1066" s="182" t="s">
        <v>4230</v>
      </c>
      <c r="K1066" s="182" t="s">
        <v>4231</v>
      </c>
      <c r="L1066" s="134" t="s">
        <v>2421</v>
      </c>
      <c r="M1066" s="133">
        <v>3</v>
      </c>
      <c r="N1066" s="134">
        <v>0</v>
      </c>
      <c r="O1066" s="134">
        <v>3</v>
      </c>
      <c r="P1066" s="134">
        <v>3</v>
      </c>
      <c r="Q1066" s="134">
        <v>7.5</v>
      </c>
      <c r="R1066" s="121"/>
      <c r="S1066" s="121"/>
      <c r="T1066" s="125"/>
      <c r="U1066" s="174"/>
      <c r="V1066" s="123">
        <v>1</v>
      </c>
      <c r="W1066" s="114">
        <v>3</v>
      </c>
      <c r="X1066" s="113">
        <f>COUNTIF($B$6:B1066,B1066)</f>
        <v>19</v>
      </c>
      <c r="Y1066" s="113"/>
      <c r="Z1066" s="123"/>
      <c r="AA1066" s="1"/>
    </row>
    <row r="1067" spans="1:27" x14ac:dyDescent="0.25">
      <c r="A1067" s="115" t="s">
        <v>4496</v>
      </c>
      <c r="B1067" s="116" t="s">
        <v>5100</v>
      </c>
      <c r="C1067" s="117" t="s">
        <v>5128</v>
      </c>
      <c r="D1067" s="118" t="s">
        <v>2416</v>
      </c>
      <c r="E1067" s="118" t="s">
        <v>1753</v>
      </c>
      <c r="F1067" s="118">
        <v>5125</v>
      </c>
      <c r="G1067" s="118"/>
      <c r="H1067" s="119"/>
      <c r="I1067" s="120" t="s">
        <v>4218</v>
      </c>
      <c r="J1067" s="182" t="s">
        <v>4232</v>
      </c>
      <c r="K1067" s="182" t="s">
        <v>4233</v>
      </c>
      <c r="L1067" s="134" t="s">
        <v>2421</v>
      </c>
      <c r="M1067" s="133">
        <v>3</v>
      </c>
      <c r="N1067" s="134">
        <v>0</v>
      </c>
      <c r="O1067" s="134">
        <v>3</v>
      </c>
      <c r="P1067" s="134">
        <v>3</v>
      </c>
      <c r="Q1067" s="134">
        <v>7.5</v>
      </c>
      <c r="R1067" s="121"/>
      <c r="S1067" s="121"/>
      <c r="T1067" s="125"/>
      <c r="U1067" s="174"/>
      <c r="V1067" s="123">
        <v>1</v>
      </c>
      <c r="W1067" s="114">
        <v>3</v>
      </c>
      <c r="X1067" s="113">
        <f>COUNTIF($B$6:B1067,B1067)</f>
        <v>20</v>
      </c>
      <c r="Y1067" s="113"/>
      <c r="Z1067" s="123"/>
      <c r="AA1067" s="1"/>
    </row>
    <row r="1068" spans="1:27" x14ac:dyDescent="0.25">
      <c r="A1068" s="115" t="s">
        <v>4496</v>
      </c>
      <c r="B1068" s="116" t="s">
        <v>5100</v>
      </c>
      <c r="C1068" s="117" t="s">
        <v>5128</v>
      </c>
      <c r="D1068" s="118" t="s">
        <v>2416</v>
      </c>
      <c r="E1068" s="118" t="s">
        <v>1753</v>
      </c>
      <c r="F1068" s="118">
        <v>5126</v>
      </c>
      <c r="G1068" s="118"/>
      <c r="H1068" s="119"/>
      <c r="I1068" s="120" t="s">
        <v>4219</v>
      </c>
      <c r="J1068" s="182" t="s">
        <v>4234</v>
      </c>
      <c r="K1068" s="182" t="s">
        <v>4235</v>
      </c>
      <c r="L1068" s="134" t="s">
        <v>2421</v>
      </c>
      <c r="M1068" s="133">
        <v>3</v>
      </c>
      <c r="N1068" s="134">
        <v>0</v>
      </c>
      <c r="O1068" s="134">
        <v>3</v>
      </c>
      <c r="P1068" s="134">
        <v>3</v>
      </c>
      <c r="Q1068" s="134">
        <v>7.5</v>
      </c>
      <c r="R1068" s="121"/>
      <c r="S1068" s="121"/>
      <c r="T1068" s="125"/>
      <c r="U1068" s="174"/>
      <c r="V1068" s="123">
        <v>1</v>
      </c>
      <c r="W1068" s="114">
        <v>3</v>
      </c>
      <c r="X1068" s="113">
        <f>COUNTIF($B$6:B1068,B1068)</f>
        <v>21</v>
      </c>
      <c r="Y1068" s="113"/>
      <c r="Z1068" s="123"/>
      <c r="AA1068" s="1"/>
    </row>
    <row r="1069" spans="1:27" x14ac:dyDescent="0.25">
      <c r="A1069" s="115" t="s">
        <v>4496</v>
      </c>
      <c r="B1069" s="116" t="s">
        <v>5100</v>
      </c>
      <c r="C1069" s="117" t="s">
        <v>5128</v>
      </c>
      <c r="D1069" s="118" t="s">
        <v>2416</v>
      </c>
      <c r="E1069" s="118" t="s">
        <v>1753</v>
      </c>
      <c r="F1069" s="118">
        <v>5127</v>
      </c>
      <c r="G1069" s="118"/>
      <c r="H1069" s="119"/>
      <c r="I1069" s="120" t="s">
        <v>4220</v>
      </c>
      <c r="J1069" s="182" t="s">
        <v>4236</v>
      </c>
      <c r="K1069" s="182" t="s">
        <v>4237</v>
      </c>
      <c r="L1069" s="134" t="s">
        <v>2421</v>
      </c>
      <c r="M1069" s="133">
        <v>3</v>
      </c>
      <c r="N1069" s="134">
        <v>0</v>
      </c>
      <c r="O1069" s="134">
        <v>3</v>
      </c>
      <c r="P1069" s="134">
        <v>3</v>
      </c>
      <c r="Q1069" s="134">
        <v>7.5</v>
      </c>
      <c r="R1069" s="121"/>
      <c r="S1069" s="121"/>
      <c r="T1069" s="125"/>
      <c r="U1069" s="174"/>
      <c r="V1069" s="123">
        <v>1</v>
      </c>
      <c r="W1069" s="114">
        <v>3</v>
      </c>
      <c r="X1069" s="113">
        <f>COUNTIF($B$6:B1069,B1069)</f>
        <v>22</v>
      </c>
      <c r="Y1069" s="113"/>
      <c r="Z1069" s="123"/>
      <c r="AA1069" s="1"/>
    </row>
    <row r="1070" spans="1:27" x14ac:dyDescent="0.25">
      <c r="A1070" s="115" t="s">
        <v>4496</v>
      </c>
      <c r="B1070" s="116" t="s">
        <v>5100</v>
      </c>
      <c r="C1070" s="117" t="s">
        <v>5128</v>
      </c>
      <c r="D1070" s="118" t="s">
        <v>2416</v>
      </c>
      <c r="E1070" s="118" t="s">
        <v>1753</v>
      </c>
      <c r="F1070" s="118">
        <v>5128</v>
      </c>
      <c r="G1070" s="118"/>
      <c r="H1070" s="119"/>
      <c r="I1070" s="120" t="s">
        <v>4221</v>
      </c>
      <c r="J1070" s="182" t="s">
        <v>4238</v>
      </c>
      <c r="K1070" s="182" t="s">
        <v>4239</v>
      </c>
      <c r="L1070" s="134" t="s">
        <v>2421</v>
      </c>
      <c r="M1070" s="133">
        <v>3</v>
      </c>
      <c r="N1070" s="134">
        <v>0</v>
      </c>
      <c r="O1070" s="134">
        <v>3</v>
      </c>
      <c r="P1070" s="134">
        <v>3</v>
      </c>
      <c r="Q1070" s="134">
        <v>7.5</v>
      </c>
      <c r="R1070" s="121"/>
      <c r="S1070" s="121"/>
      <c r="T1070" s="125"/>
      <c r="U1070" s="174"/>
      <c r="V1070" s="123">
        <v>1</v>
      </c>
      <c r="W1070" s="114">
        <v>3</v>
      </c>
      <c r="X1070" s="113">
        <f>COUNTIF($B$6:B1070,B1070)</f>
        <v>23</v>
      </c>
      <c r="Y1070" s="113"/>
      <c r="Z1070" s="123"/>
      <c r="AA1070" s="1"/>
    </row>
    <row r="1071" spans="1:27" x14ac:dyDescent="0.25">
      <c r="A1071" s="115" t="s">
        <v>4496</v>
      </c>
      <c r="B1071" s="116" t="s">
        <v>5100</v>
      </c>
      <c r="C1071" s="117" t="s">
        <v>5128</v>
      </c>
      <c r="D1071" s="118" t="s">
        <v>2416</v>
      </c>
      <c r="E1071" s="118" t="s">
        <v>1753</v>
      </c>
      <c r="F1071" s="118">
        <v>5129</v>
      </c>
      <c r="G1071" s="118"/>
      <c r="H1071" s="119"/>
      <c r="I1071" s="120" t="s">
        <v>4222</v>
      </c>
      <c r="J1071" s="182" t="s">
        <v>4240</v>
      </c>
      <c r="K1071" s="182" t="s">
        <v>4241</v>
      </c>
      <c r="L1071" s="134" t="s">
        <v>2421</v>
      </c>
      <c r="M1071" s="133">
        <v>3</v>
      </c>
      <c r="N1071" s="134">
        <v>0</v>
      </c>
      <c r="O1071" s="134">
        <v>3</v>
      </c>
      <c r="P1071" s="134">
        <v>3</v>
      </c>
      <c r="Q1071" s="134">
        <v>7.5</v>
      </c>
      <c r="R1071" s="121"/>
      <c r="S1071" s="121"/>
      <c r="T1071" s="125"/>
      <c r="U1071" s="174"/>
      <c r="V1071" s="123">
        <v>1</v>
      </c>
      <c r="W1071" s="114">
        <v>3</v>
      </c>
      <c r="X1071" s="113">
        <f>COUNTIF($B$6:B1071,B1071)</f>
        <v>24</v>
      </c>
      <c r="Y1071" s="113"/>
      <c r="Z1071" s="123"/>
      <c r="AA1071" s="1"/>
    </row>
    <row r="1072" spans="1:27" x14ac:dyDescent="0.25">
      <c r="A1072" s="115" t="s">
        <v>4496</v>
      </c>
      <c r="B1072" s="116" t="s">
        <v>5100</v>
      </c>
      <c r="C1072" s="117" t="s">
        <v>5128</v>
      </c>
      <c r="D1072" s="118" t="s">
        <v>2416</v>
      </c>
      <c r="E1072" s="118" t="s">
        <v>1753</v>
      </c>
      <c r="F1072" s="118">
        <v>5130</v>
      </c>
      <c r="G1072" s="118"/>
      <c r="H1072" s="119"/>
      <c r="I1072" s="120" t="s">
        <v>4223</v>
      </c>
      <c r="J1072" s="182" t="s">
        <v>4242</v>
      </c>
      <c r="K1072" s="182" t="s">
        <v>4243</v>
      </c>
      <c r="L1072" s="134" t="s">
        <v>2421</v>
      </c>
      <c r="M1072" s="133">
        <v>3</v>
      </c>
      <c r="N1072" s="134">
        <v>0</v>
      </c>
      <c r="O1072" s="134">
        <v>3</v>
      </c>
      <c r="P1072" s="134">
        <v>3</v>
      </c>
      <c r="Q1072" s="134">
        <v>7.5</v>
      </c>
      <c r="R1072" s="121"/>
      <c r="S1072" s="121"/>
      <c r="T1072" s="125"/>
      <c r="U1072" s="174"/>
      <c r="V1072" s="123">
        <v>1</v>
      </c>
      <c r="W1072" s="114">
        <v>3</v>
      </c>
      <c r="X1072" s="113">
        <f>COUNTIF($B$6:B1072,B1072)</f>
        <v>25</v>
      </c>
      <c r="Y1072" s="113"/>
      <c r="Z1072" s="123"/>
      <c r="AA1072" s="1"/>
    </row>
    <row r="1073" spans="1:27" x14ac:dyDescent="0.25">
      <c r="A1073" s="115" t="s">
        <v>4496</v>
      </c>
      <c r="B1073" s="116" t="s">
        <v>5100</v>
      </c>
      <c r="C1073" s="117" t="s">
        <v>5128</v>
      </c>
      <c r="D1073" s="118" t="s">
        <v>2416</v>
      </c>
      <c r="E1073" s="118" t="s">
        <v>1753</v>
      </c>
      <c r="F1073" s="118">
        <v>5131</v>
      </c>
      <c r="G1073" s="118"/>
      <c r="H1073" s="119"/>
      <c r="I1073" s="120" t="s">
        <v>4656</v>
      </c>
      <c r="J1073" s="155" t="s">
        <v>4664</v>
      </c>
      <c r="K1073" s="155" t="s">
        <v>4672</v>
      </c>
      <c r="L1073" s="134" t="s">
        <v>2421</v>
      </c>
      <c r="M1073" s="133">
        <v>3</v>
      </c>
      <c r="N1073" s="134">
        <v>0</v>
      </c>
      <c r="O1073" s="134">
        <v>3</v>
      </c>
      <c r="P1073" s="134">
        <v>3</v>
      </c>
      <c r="Q1073" s="134">
        <v>7.5</v>
      </c>
      <c r="R1073" s="121"/>
      <c r="S1073" s="121"/>
      <c r="T1073" s="125">
        <v>29</v>
      </c>
      <c r="U1073" s="174"/>
      <c r="V1073" s="123">
        <v>1</v>
      </c>
      <c r="W1073" s="114">
        <v>3</v>
      </c>
      <c r="X1073" s="113">
        <f>COUNTIF($B$6:B1073,B1073)</f>
        <v>26</v>
      </c>
      <c r="Y1073" s="113"/>
      <c r="Z1073" s="123"/>
      <c r="AA1073" s="1"/>
    </row>
    <row r="1074" spans="1:27" x14ac:dyDescent="0.25">
      <c r="A1074" s="115" t="s">
        <v>4496</v>
      </c>
      <c r="B1074" s="116" t="s">
        <v>5100</v>
      </c>
      <c r="C1074" s="117" t="s">
        <v>5128</v>
      </c>
      <c r="D1074" s="118" t="s">
        <v>2416</v>
      </c>
      <c r="E1074" s="118" t="s">
        <v>1753</v>
      </c>
      <c r="F1074" s="118">
        <v>5132</v>
      </c>
      <c r="G1074" s="118"/>
      <c r="H1074" s="119"/>
      <c r="I1074" s="120" t="s">
        <v>4657</v>
      </c>
      <c r="J1074" s="155" t="s">
        <v>4665</v>
      </c>
      <c r="K1074" s="154" t="s">
        <v>4673</v>
      </c>
      <c r="L1074" s="134" t="s">
        <v>2421</v>
      </c>
      <c r="M1074" s="133">
        <v>3</v>
      </c>
      <c r="N1074" s="134">
        <v>0</v>
      </c>
      <c r="O1074" s="134">
        <v>3</v>
      </c>
      <c r="P1074" s="134">
        <v>3</v>
      </c>
      <c r="Q1074" s="134">
        <v>7.5</v>
      </c>
      <c r="R1074" s="121"/>
      <c r="S1074" s="121"/>
      <c r="T1074" s="125">
        <v>29</v>
      </c>
      <c r="U1074" s="174"/>
      <c r="V1074" s="123">
        <v>1</v>
      </c>
      <c r="W1074" s="114">
        <v>3</v>
      </c>
      <c r="X1074" s="113">
        <f>COUNTIF($B$6:B1074,B1074)</f>
        <v>27</v>
      </c>
      <c r="Y1074" s="113"/>
      <c r="Z1074" s="123"/>
      <c r="AA1074" s="1"/>
    </row>
    <row r="1075" spans="1:27" x14ac:dyDescent="0.25">
      <c r="A1075" s="115" t="s">
        <v>4496</v>
      </c>
      <c r="B1075" s="116" t="s">
        <v>5100</v>
      </c>
      <c r="C1075" s="117" t="s">
        <v>5128</v>
      </c>
      <c r="D1075" s="118" t="s">
        <v>2416</v>
      </c>
      <c r="E1075" s="118" t="s">
        <v>1753</v>
      </c>
      <c r="F1075" s="118">
        <v>5133</v>
      </c>
      <c r="G1075" s="118"/>
      <c r="H1075" s="119"/>
      <c r="I1075" s="120" t="s">
        <v>4658</v>
      </c>
      <c r="J1075" s="155" t="s">
        <v>4666</v>
      </c>
      <c r="K1075" s="154" t="s">
        <v>4674</v>
      </c>
      <c r="L1075" s="134" t="s">
        <v>2421</v>
      </c>
      <c r="M1075" s="133">
        <v>3</v>
      </c>
      <c r="N1075" s="134">
        <v>0</v>
      </c>
      <c r="O1075" s="134">
        <v>3</v>
      </c>
      <c r="P1075" s="134">
        <v>3</v>
      </c>
      <c r="Q1075" s="134">
        <v>7.5</v>
      </c>
      <c r="R1075" s="121"/>
      <c r="S1075" s="121"/>
      <c r="T1075" s="125">
        <v>29</v>
      </c>
      <c r="U1075" s="174"/>
      <c r="V1075" s="123">
        <v>1</v>
      </c>
      <c r="W1075" s="114">
        <v>3</v>
      </c>
      <c r="X1075" s="113">
        <f>COUNTIF($B$6:B1075,B1075)</f>
        <v>28</v>
      </c>
      <c r="Y1075" s="113"/>
      <c r="Z1075" s="123"/>
      <c r="AA1075" s="1"/>
    </row>
    <row r="1076" spans="1:27" x14ac:dyDescent="0.25">
      <c r="A1076" s="115" t="s">
        <v>4496</v>
      </c>
      <c r="B1076" s="116" t="s">
        <v>5100</v>
      </c>
      <c r="C1076" s="117" t="s">
        <v>5128</v>
      </c>
      <c r="D1076" s="118" t="s">
        <v>2416</v>
      </c>
      <c r="E1076" s="118" t="s">
        <v>1753</v>
      </c>
      <c r="F1076" s="118">
        <v>5134</v>
      </c>
      <c r="G1076" s="118"/>
      <c r="H1076" s="119"/>
      <c r="I1076" s="120" t="s">
        <v>4659</v>
      </c>
      <c r="J1076" s="155" t="s">
        <v>4667</v>
      </c>
      <c r="K1076" s="154" t="s">
        <v>4675</v>
      </c>
      <c r="L1076" s="134" t="s">
        <v>2421</v>
      </c>
      <c r="M1076" s="133">
        <v>3</v>
      </c>
      <c r="N1076" s="134">
        <v>0</v>
      </c>
      <c r="O1076" s="134">
        <v>3</v>
      </c>
      <c r="P1076" s="134">
        <v>3</v>
      </c>
      <c r="Q1076" s="134">
        <v>7.5</v>
      </c>
      <c r="R1076" s="121"/>
      <c r="S1076" s="121"/>
      <c r="T1076" s="125">
        <v>29</v>
      </c>
      <c r="U1076" s="174"/>
      <c r="V1076" s="123">
        <v>1</v>
      </c>
      <c r="W1076" s="114">
        <v>3</v>
      </c>
      <c r="X1076" s="113">
        <f>COUNTIF($B$6:B1076,B1076)</f>
        <v>29</v>
      </c>
      <c r="Y1076" s="113"/>
      <c r="Z1076" s="123"/>
      <c r="AA1076" s="1"/>
    </row>
    <row r="1077" spans="1:27" x14ac:dyDescent="0.25">
      <c r="A1077" s="115" t="s">
        <v>4496</v>
      </c>
      <c r="B1077" s="116" t="s">
        <v>5100</v>
      </c>
      <c r="C1077" s="117" t="s">
        <v>5128</v>
      </c>
      <c r="D1077" s="118" t="s">
        <v>2416</v>
      </c>
      <c r="E1077" s="118" t="s">
        <v>1753</v>
      </c>
      <c r="F1077" s="118">
        <v>5135</v>
      </c>
      <c r="G1077" s="118"/>
      <c r="H1077" s="119"/>
      <c r="I1077" s="120" t="s">
        <v>4660</v>
      </c>
      <c r="J1077" s="155" t="s">
        <v>4668</v>
      </c>
      <c r="K1077" s="154" t="s">
        <v>4676</v>
      </c>
      <c r="L1077" s="134" t="s">
        <v>2421</v>
      </c>
      <c r="M1077" s="133">
        <v>3</v>
      </c>
      <c r="N1077" s="134">
        <v>0</v>
      </c>
      <c r="O1077" s="134">
        <v>3</v>
      </c>
      <c r="P1077" s="134">
        <v>3</v>
      </c>
      <c r="Q1077" s="134">
        <v>7.5</v>
      </c>
      <c r="R1077" s="121"/>
      <c r="S1077" s="121"/>
      <c r="T1077" s="125">
        <v>29</v>
      </c>
      <c r="U1077" s="174"/>
      <c r="V1077" s="123">
        <v>1</v>
      </c>
      <c r="W1077" s="114">
        <v>3</v>
      </c>
      <c r="X1077" s="113">
        <f>COUNTIF($B$6:B1077,B1077)</f>
        <v>30</v>
      </c>
      <c r="Y1077" s="113"/>
      <c r="Z1077" s="123"/>
      <c r="AA1077" s="1"/>
    </row>
    <row r="1078" spans="1:27" x14ac:dyDescent="0.25">
      <c r="A1078" s="115" t="s">
        <v>4496</v>
      </c>
      <c r="B1078" s="116" t="s">
        <v>5100</v>
      </c>
      <c r="C1078" s="117" t="s">
        <v>5128</v>
      </c>
      <c r="D1078" s="118" t="s">
        <v>2416</v>
      </c>
      <c r="E1078" s="118" t="s">
        <v>1753</v>
      </c>
      <c r="F1078" s="118">
        <v>5136</v>
      </c>
      <c r="G1078" s="118"/>
      <c r="H1078" s="119"/>
      <c r="I1078" s="120" t="s">
        <v>4661</v>
      </c>
      <c r="J1078" s="155" t="s">
        <v>4669</v>
      </c>
      <c r="K1078" s="154" t="s">
        <v>4677</v>
      </c>
      <c r="L1078" s="134" t="s">
        <v>2421</v>
      </c>
      <c r="M1078" s="133">
        <v>3</v>
      </c>
      <c r="N1078" s="134">
        <v>0</v>
      </c>
      <c r="O1078" s="134">
        <v>3</v>
      </c>
      <c r="P1078" s="134">
        <v>3</v>
      </c>
      <c r="Q1078" s="134">
        <v>7.5</v>
      </c>
      <c r="R1078" s="121"/>
      <c r="S1078" s="121"/>
      <c r="T1078" s="125">
        <v>29</v>
      </c>
      <c r="U1078" s="174"/>
      <c r="V1078" s="123">
        <v>1</v>
      </c>
      <c r="W1078" s="114">
        <v>3</v>
      </c>
      <c r="X1078" s="113">
        <f>COUNTIF($B$6:B1078,B1078)</f>
        <v>31</v>
      </c>
      <c r="Y1078" s="113"/>
      <c r="Z1078" s="123"/>
      <c r="AA1078" s="1"/>
    </row>
    <row r="1079" spans="1:27" x14ac:dyDescent="0.25">
      <c r="A1079" s="115" t="s">
        <v>4496</v>
      </c>
      <c r="B1079" s="116" t="s">
        <v>5100</v>
      </c>
      <c r="C1079" s="117" t="s">
        <v>5128</v>
      </c>
      <c r="D1079" s="118" t="s">
        <v>2416</v>
      </c>
      <c r="E1079" s="118" t="s">
        <v>1753</v>
      </c>
      <c r="F1079" s="118">
        <v>5137</v>
      </c>
      <c r="G1079" s="118"/>
      <c r="H1079" s="119"/>
      <c r="I1079" s="120" t="s">
        <v>4662</v>
      </c>
      <c r="J1079" s="155" t="s">
        <v>4670</v>
      </c>
      <c r="K1079" s="154" t="s">
        <v>4678</v>
      </c>
      <c r="L1079" s="134" t="s">
        <v>2421</v>
      </c>
      <c r="M1079" s="133">
        <v>3</v>
      </c>
      <c r="N1079" s="134">
        <v>0</v>
      </c>
      <c r="O1079" s="134">
        <v>3</v>
      </c>
      <c r="P1079" s="134">
        <v>3</v>
      </c>
      <c r="Q1079" s="134">
        <v>7.5</v>
      </c>
      <c r="R1079" s="121"/>
      <c r="S1079" s="121"/>
      <c r="T1079" s="125">
        <v>29</v>
      </c>
      <c r="U1079" s="174"/>
      <c r="V1079" s="123">
        <v>1</v>
      </c>
      <c r="W1079" s="114">
        <v>3</v>
      </c>
      <c r="X1079" s="113">
        <f>COUNTIF($B$6:B1079,B1079)</f>
        <v>32</v>
      </c>
      <c r="Y1079" s="113"/>
      <c r="Z1079" s="123"/>
      <c r="AA1079" s="1"/>
    </row>
    <row r="1080" spans="1:27" x14ac:dyDescent="0.25">
      <c r="A1080" s="115" t="s">
        <v>4496</v>
      </c>
      <c r="B1080" s="116" t="s">
        <v>5100</v>
      </c>
      <c r="C1080" s="117" t="s">
        <v>5128</v>
      </c>
      <c r="D1080" s="118" t="s">
        <v>2416</v>
      </c>
      <c r="E1080" s="118" t="s">
        <v>1753</v>
      </c>
      <c r="F1080" s="118">
        <v>5138</v>
      </c>
      <c r="G1080" s="118"/>
      <c r="H1080" s="119"/>
      <c r="I1080" s="120" t="s">
        <v>4663</v>
      </c>
      <c r="J1080" s="155" t="s">
        <v>4671</v>
      </c>
      <c r="K1080" s="154" t="s">
        <v>4679</v>
      </c>
      <c r="L1080" s="134" t="s">
        <v>2421</v>
      </c>
      <c r="M1080" s="133">
        <v>3</v>
      </c>
      <c r="N1080" s="134">
        <v>0</v>
      </c>
      <c r="O1080" s="134">
        <v>3</v>
      </c>
      <c r="P1080" s="134">
        <v>3</v>
      </c>
      <c r="Q1080" s="134">
        <v>7.5</v>
      </c>
      <c r="R1080" s="121"/>
      <c r="S1080" s="121"/>
      <c r="T1080" s="125">
        <v>29</v>
      </c>
      <c r="U1080" s="174"/>
      <c r="V1080" s="123">
        <v>1</v>
      </c>
      <c r="W1080" s="114">
        <v>3</v>
      </c>
      <c r="X1080" s="113">
        <f>COUNTIF($B$6:B1080,B1080)</f>
        <v>33</v>
      </c>
      <c r="Y1080" s="113"/>
      <c r="Z1080" s="123"/>
      <c r="AA1080" s="1"/>
    </row>
    <row r="1081" spans="1:27" x14ac:dyDescent="0.25">
      <c r="A1081" s="115" t="s">
        <v>4496</v>
      </c>
      <c r="B1081" s="116" t="s">
        <v>5100</v>
      </c>
      <c r="C1081" s="117" t="s">
        <v>5128</v>
      </c>
      <c r="D1081" s="118" t="s">
        <v>2416</v>
      </c>
      <c r="E1081" s="118" t="s">
        <v>1753</v>
      </c>
      <c r="F1081" s="118">
        <v>5139</v>
      </c>
      <c r="G1081" s="118"/>
      <c r="H1081" s="119"/>
      <c r="I1081" s="120" t="s">
        <v>5040</v>
      </c>
      <c r="J1081" s="154" t="s">
        <v>5044</v>
      </c>
      <c r="K1081" s="154" t="s">
        <v>5045</v>
      </c>
      <c r="L1081" s="134" t="s">
        <v>2421</v>
      </c>
      <c r="M1081" s="133">
        <v>3</v>
      </c>
      <c r="N1081" s="134">
        <v>0</v>
      </c>
      <c r="O1081" s="134">
        <v>3</v>
      </c>
      <c r="P1081" s="134">
        <v>3</v>
      </c>
      <c r="Q1081" s="134">
        <v>7.5</v>
      </c>
      <c r="R1081" s="121"/>
      <c r="S1081" s="121"/>
      <c r="T1081" s="125">
        <v>32</v>
      </c>
      <c r="U1081" s="174"/>
      <c r="V1081" s="123">
        <v>1</v>
      </c>
      <c r="W1081" s="114">
        <v>3</v>
      </c>
      <c r="X1081" s="113">
        <f>COUNTIF($B$6:B1081,B1081)</f>
        <v>34</v>
      </c>
      <c r="Y1081" s="113"/>
      <c r="Z1081" s="123"/>
      <c r="AA1081" s="1"/>
    </row>
    <row r="1082" spans="1:27" x14ac:dyDescent="0.25">
      <c r="A1082" s="115" t="s">
        <v>4496</v>
      </c>
      <c r="B1082" s="116" t="s">
        <v>5100</v>
      </c>
      <c r="C1082" s="117" t="s">
        <v>5128</v>
      </c>
      <c r="D1082" s="118" t="s">
        <v>2416</v>
      </c>
      <c r="E1082" s="118" t="s">
        <v>1753</v>
      </c>
      <c r="F1082" s="118">
        <v>5140</v>
      </c>
      <c r="G1082" s="118"/>
      <c r="H1082" s="119"/>
      <c r="I1082" s="120" t="s">
        <v>5041</v>
      </c>
      <c r="J1082" s="154" t="s">
        <v>5046</v>
      </c>
      <c r="K1082" s="154" t="s">
        <v>5047</v>
      </c>
      <c r="L1082" s="134" t="s">
        <v>2421</v>
      </c>
      <c r="M1082" s="133">
        <v>3</v>
      </c>
      <c r="N1082" s="134">
        <v>0</v>
      </c>
      <c r="O1082" s="134">
        <v>3</v>
      </c>
      <c r="P1082" s="134">
        <v>3</v>
      </c>
      <c r="Q1082" s="134">
        <v>7.5</v>
      </c>
      <c r="R1082" s="121"/>
      <c r="S1082" s="121"/>
      <c r="T1082" s="125">
        <v>32</v>
      </c>
      <c r="U1082" s="174"/>
      <c r="V1082" s="123">
        <v>1</v>
      </c>
      <c r="W1082" s="114">
        <v>3</v>
      </c>
      <c r="X1082" s="113">
        <f>COUNTIF($B$6:B1082,B1082)</f>
        <v>35</v>
      </c>
      <c r="Y1082" s="113"/>
      <c r="Z1082" s="123"/>
      <c r="AA1082" s="1"/>
    </row>
    <row r="1083" spans="1:27" x14ac:dyDescent="0.25">
      <c r="A1083" s="115" t="s">
        <v>4496</v>
      </c>
      <c r="B1083" s="116" t="s">
        <v>5100</v>
      </c>
      <c r="C1083" s="117" t="s">
        <v>5128</v>
      </c>
      <c r="D1083" s="118" t="s">
        <v>2416</v>
      </c>
      <c r="E1083" s="118" t="s">
        <v>1753</v>
      </c>
      <c r="F1083" s="118">
        <v>5141</v>
      </c>
      <c r="G1083" s="118"/>
      <c r="H1083" s="119"/>
      <c r="I1083" s="120" t="s">
        <v>5042</v>
      </c>
      <c r="J1083" s="154" t="s">
        <v>5048</v>
      </c>
      <c r="K1083" s="154" t="s">
        <v>5049</v>
      </c>
      <c r="L1083" s="134" t="s">
        <v>2421</v>
      </c>
      <c r="M1083" s="133">
        <v>3</v>
      </c>
      <c r="N1083" s="134">
        <v>0</v>
      </c>
      <c r="O1083" s="134">
        <v>3</v>
      </c>
      <c r="P1083" s="134">
        <v>3</v>
      </c>
      <c r="Q1083" s="134">
        <v>7.5</v>
      </c>
      <c r="R1083" s="121"/>
      <c r="S1083" s="121"/>
      <c r="T1083" s="125">
        <v>32</v>
      </c>
      <c r="U1083" s="174"/>
      <c r="V1083" s="123">
        <v>1</v>
      </c>
      <c r="W1083" s="114">
        <v>3</v>
      </c>
      <c r="X1083" s="113">
        <f>COUNTIF($B$6:B1083,B1083)</f>
        <v>36</v>
      </c>
      <c r="Y1083" s="113"/>
      <c r="Z1083" s="123"/>
      <c r="AA1083" s="1"/>
    </row>
    <row r="1084" spans="1:27" x14ac:dyDescent="0.25">
      <c r="A1084" s="115" t="s">
        <v>4496</v>
      </c>
      <c r="B1084" s="116" t="s">
        <v>5100</v>
      </c>
      <c r="C1084" s="117" t="s">
        <v>5128</v>
      </c>
      <c r="D1084" s="118" t="s">
        <v>2416</v>
      </c>
      <c r="E1084" s="118" t="s">
        <v>1753</v>
      </c>
      <c r="F1084" s="118">
        <v>5142</v>
      </c>
      <c r="G1084" s="118"/>
      <c r="H1084" s="119"/>
      <c r="I1084" s="120" t="s">
        <v>5043</v>
      </c>
      <c r="J1084" s="154" t="s">
        <v>5050</v>
      </c>
      <c r="K1084" s="154" t="s">
        <v>5051</v>
      </c>
      <c r="L1084" s="134" t="s">
        <v>2421</v>
      </c>
      <c r="M1084" s="133">
        <v>3</v>
      </c>
      <c r="N1084" s="134">
        <v>0</v>
      </c>
      <c r="O1084" s="134">
        <v>3</v>
      </c>
      <c r="P1084" s="134">
        <v>3</v>
      </c>
      <c r="Q1084" s="134">
        <v>7.5</v>
      </c>
      <c r="R1084" s="121"/>
      <c r="S1084" s="121"/>
      <c r="T1084" s="125">
        <v>32</v>
      </c>
      <c r="U1084" s="174"/>
      <c r="V1084" s="123">
        <v>1</v>
      </c>
      <c r="W1084" s="114">
        <v>3</v>
      </c>
      <c r="X1084" s="113">
        <f>COUNTIF($B$6:B1084,B1084)</f>
        <v>37</v>
      </c>
      <c r="Y1084" s="113"/>
      <c r="Z1084" s="123"/>
      <c r="AA1084" s="1"/>
    </row>
    <row r="1085" spans="1:27" x14ac:dyDescent="0.25">
      <c r="A1085" s="115" t="s">
        <v>4496</v>
      </c>
      <c r="B1085" s="116" t="s">
        <v>5100</v>
      </c>
      <c r="C1085" s="117" t="s">
        <v>5128</v>
      </c>
      <c r="D1085" s="118" t="s">
        <v>2382</v>
      </c>
      <c r="E1085" s="118" t="s">
        <v>1753</v>
      </c>
      <c r="F1085" s="118">
        <f>VALUE(RIGHT(I1085,4))</f>
        <v>8004</v>
      </c>
      <c r="G1085" s="118"/>
      <c r="H1085" s="119"/>
      <c r="I1085" s="120" t="s">
        <v>1261</v>
      </c>
      <c r="J1085" s="127" t="s">
        <v>1262</v>
      </c>
      <c r="K1085" s="127" t="s">
        <v>3549</v>
      </c>
      <c r="L1085" s="134" t="s">
        <v>2382</v>
      </c>
      <c r="M1085" s="133">
        <v>4</v>
      </c>
      <c r="N1085" s="134">
        <v>0</v>
      </c>
      <c r="O1085" s="134">
        <v>0</v>
      </c>
      <c r="P1085" s="134">
        <v>4</v>
      </c>
      <c r="Q1085" s="134">
        <v>0</v>
      </c>
      <c r="R1085" s="121" t="s">
        <v>126</v>
      </c>
      <c r="S1085" s="121" t="s">
        <v>4575</v>
      </c>
      <c r="T1085" s="125"/>
      <c r="U1085" s="174"/>
      <c r="V1085" s="123">
        <v>1</v>
      </c>
      <c r="W1085" s="114">
        <v>3</v>
      </c>
      <c r="X1085" s="113">
        <f>COUNTIF($B$6:B1085,B1085)</f>
        <v>38</v>
      </c>
      <c r="Y1085" s="113"/>
      <c r="Z1085" s="123"/>
      <c r="AA1085" s="1"/>
    </row>
    <row r="1086" spans="1:27" x14ac:dyDescent="0.25">
      <c r="A1086" s="115" t="s">
        <v>4496</v>
      </c>
      <c r="B1086" s="116" t="s">
        <v>5100</v>
      </c>
      <c r="C1086" s="117" t="s">
        <v>5128</v>
      </c>
      <c r="D1086" s="118" t="s">
        <v>2382</v>
      </c>
      <c r="E1086" s="118" t="s">
        <v>1753</v>
      </c>
      <c r="F1086" s="118">
        <f>VALUE(RIGHT(I1086,4))</f>
        <v>8005</v>
      </c>
      <c r="G1086" s="118"/>
      <c r="H1086" s="119"/>
      <c r="I1086" s="120" t="s">
        <v>1263</v>
      </c>
      <c r="J1086" s="127" t="s">
        <v>1264</v>
      </c>
      <c r="K1086" s="127" t="s">
        <v>3550</v>
      </c>
      <c r="L1086" s="134" t="s">
        <v>2382</v>
      </c>
      <c r="M1086" s="133">
        <v>4</v>
      </c>
      <c r="N1086" s="134">
        <v>0</v>
      </c>
      <c r="O1086" s="134">
        <v>0</v>
      </c>
      <c r="P1086" s="134">
        <v>4</v>
      </c>
      <c r="Q1086" s="134">
        <v>0</v>
      </c>
      <c r="R1086" s="121" t="s">
        <v>126</v>
      </c>
      <c r="S1086" s="121" t="s">
        <v>4575</v>
      </c>
      <c r="T1086" s="125"/>
      <c r="U1086" s="174"/>
      <c r="V1086" s="123">
        <v>1</v>
      </c>
      <c r="W1086" s="114">
        <v>3</v>
      </c>
      <c r="X1086" s="113">
        <f>COUNTIF($B$6:B1086,B1086)</f>
        <v>39</v>
      </c>
      <c r="Y1086" s="113"/>
      <c r="Z1086" s="123"/>
      <c r="AA1086" s="1"/>
    </row>
    <row r="1087" spans="1:27" x14ac:dyDescent="0.25">
      <c r="A1087" s="115" t="s">
        <v>4496</v>
      </c>
      <c r="B1087" s="116" t="s">
        <v>5100</v>
      </c>
      <c r="C1087" s="117" t="s">
        <v>5128</v>
      </c>
      <c r="D1087" s="118" t="s">
        <v>2382</v>
      </c>
      <c r="E1087" s="118" t="s">
        <v>1753</v>
      </c>
      <c r="F1087" s="118">
        <f>VALUE(RIGHT(I1087,4))</f>
        <v>8006</v>
      </c>
      <c r="G1087" s="118"/>
      <c r="H1087" s="119"/>
      <c r="I1087" s="120" t="s">
        <v>1265</v>
      </c>
      <c r="J1087" s="127" t="s">
        <v>1266</v>
      </c>
      <c r="K1087" s="127" t="s">
        <v>3551</v>
      </c>
      <c r="L1087" s="134" t="s">
        <v>2382</v>
      </c>
      <c r="M1087" s="133">
        <v>4</v>
      </c>
      <c r="N1087" s="134">
        <v>0</v>
      </c>
      <c r="O1087" s="134">
        <v>0</v>
      </c>
      <c r="P1087" s="134">
        <v>4</v>
      </c>
      <c r="Q1087" s="134">
        <v>0</v>
      </c>
      <c r="R1087" s="121" t="s">
        <v>63</v>
      </c>
      <c r="S1087" s="121" t="s">
        <v>1267</v>
      </c>
      <c r="T1087" s="125"/>
      <c r="U1087" s="174"/>
      <c r="V1087" s="123">
        <v>1</v>
      </c>
      <c r="W1087" s="114">
        <v>3</v>
      </c>
      <c r="X1087" s="113">
        <f>COUNTIF($B$6:B1087,B1087)</f>
        <v>40</v>
      </c>
      <c r="Y1087" s="113"/>
      <c r="Z1087" s="123"/>
      <c r="AA1087" s="1"/>
    </row>
    <row r="1088" spans="1:27" x14ac:dyDescent="0.25">
      <c r="A1088" s="115" t="s">
        <v>4496</v>
      </c>
      <c r="B1088" s="116" t="s">
        <v>5100</v>
      </c>
      <c r="C1088" s="117" t="s">
        <v>5128</v>
      </c>
      <c r="D1088" s="118" t="s">
        <v>2382</v>
      </c>
      <c r="E1088" s="118" t="s">
        <v>1753</v>
      </c>
      <c r="F1088" s="118">
        <f>VALUE(RIGHT(I1088,4))</f>
        <v>8007</v>
      </c>
      <c r="G1088" s="118"/>
      <c r="H1088" s="119"/>
      <c r="I1088" s="120" t="s">
        <v>1268</v>
      </c>
      <c r="J1088" s="127" t="s">
        <v>1269</v>
      </c>
      <c r="K1088" s="127" t="s">
        <v>3552</v>
      </c>
      <c r="L1088" s="134" t="s">
        <v>2382</v>
      </c>
      <c r="M1088" s="133">
        <v>4</v>
      </c>
      <c r="N1088" s="134">
        <v>0</v>
      </c>
      <c r="O1088" s="134">
        <v>0</v>
      </c>
      <c r="P1088" s="134">
        <v>4</v>
      </c>
      <c r="Q1088" s="134">
        <v>0</v>
      </c>
      <c r="R1088" s="121" t="s">
        <v>83</v>
      </c>
      <c r="S1088" s="121" t="s">
        <v>1270</v>
      </c>
      <c r="T1088" s="125"/>
      <c r="U1088" s="174"/>
      <c r="V1088" s="123">
        <v>1</v>
      </c>
      <c r="W1088" s="114">
        <v>3</v>
      </c>
      <c r="X1088" s="113">
        <f>COUNTIF($B$6:B1088,B1088)</f>
        <v>41</v>
      </c>
      <c r="Y1088" s="113"/>
      <c r="Z1088" s="123"/>
      <c r="AA1088" s="1"/>
    </row>
    <row r="1089" spans="1:27" x14ac:dyDescent="0.25">
      <c r="A1089" s="115" t="s">
        <v>4496</v>
      </c>
      <c r="B1089" s="116" t="s">
        <v>5100</v>
      </c>
      <c r="C1089" s="117" t="s">
        <v>5128</v>
      </c>
      <c r="D1089" s="118" t="s">
        <v>2382</v>
      </c>
      <c r="E1089" s="118" t="s">
        <v>1753</v>
      </c>
      <c r="F1089" s="118">
        <v>8008</v>
      </c>
      <c r="G1089" s="118"/>
      <c r="H1089" s="119"/>
      <c r="I1089" s="120" t="s">
        <v>2750</v>
      </c>
      <c r="J1089" s="155" t="s">
        <v>2752</v>
      </c>
      <c r="K1089" s="155" t="s">
        <v>3553</v>
      </c>
      <c r="L1089" s="134" t="s">
        <v>2382</v>
      </c>
      <c r="M1089" s="133">
        <v>4</v>
      </c>
      <c r="N1089" s="134">
        <v>0</v>
      </c>
      <c r="O1089" s="134">
        <v>0</v>
      </c>
      <c r="P1089" s="134">
        <v>4</v>
      </c>
      <c r="Q1089" s="134">
        <v>0</v>
      </c>
      <c r="R1089" s="121" t="s">
        <v>63</v>
      </c>
      <c r="S1089" s="121" t="s">
        <v>1267</v>
      </c>
      <c r="T1089" s="125"/>
      <c r="U1089" s="174"/>
      <c r="V1089" s="123">
        <v>1</v>
      </c>
      <c r="W1089" s="114">
        <v>3</v>
      </c>
      <c r="X1089" s="113">
        <f>COUNTIF($B$6:B1089,B1089)</f>
        <v>42</v>
      </c>
      <c r="Y1089" s="113"/>
      <c r="Z1089" s="123"/>
      <c r="AA1089" s="1"/>
    </row>
    <row r="1090" spans="1:27" x14ac:dyDescent="0.25">
      <c r="A1090" s="115" t="s">
        <v>4496</v>
      </c>
      <c r="B1090" s="116" t="s">
        <v>5100</v>
      </c>
      <c r="C1090" s="117" t="s">
        <v>5128</v>
      </c>
      <c r="D1090" s="118" t="s">
        <v>2382</v>
      </c>
      <c r="E1090" s="118" t="s">
        <v>1753</v>
      </c>
      <c r="F1090" s="118">
        <v>8009</v>
      </c>
      <c r="G1090" s="118"/>
      <c r="H1090" s="119"/>
      <c r="I1090" s="120" t="s">
        <v>2751</v>
      </c>
      <c r="J1090" s="155" t="s">
        <v>2753</v>
      </c>
      <c r="K1090" s="155" t="s">
        <v>3554</v>
      </c>
      <c r="L1090" s="134" t="s">
        <v>2382</v>
      </c>
      <c r="M1090" s="133">
        <v>4</v>
      </c>
      <c r="N1090" s="134">
        <v>0</v>
      </c>
      <c r="O1090" s="134">
        <v>0</v>
      </c>
      <c r="P1090" s="134">
        <v>4</v>
      </c>
      <c r="Q1090" s="134">
        <v>0</v>
      </c>
      <c r="R1090" s="121" t="s">
        <v>83</v>
      </c>
      <c r="S1090" s="121" t="s">
        <v>1270</v>
      </c>
      <c r="T1090" s="125"/>
      <c r="U1090" s="174"/>
      <c r="V1090" s="123">
        <v>1</v>
      </c>
      <c r="W1090" s="114">
        <v>3</v>
      </c>
      <c r="X1090" s="113">
        <f>COUNTIF($B$6:B1090,B1090)</f>
        <v>43</v>
      </c>
      <c r="Y1090" s="113"/>
      <c r="Z1090" s="123"/>
      <c r="AA1090" s="1"/>
    </row>
    <row r="1091" spans="1:27" x14ac:dyDescent="0.25">
      <c r="A1091" s="115" t="s">
        <v>4496</v>
      </c>
      <c r="B1091" s="116" t="s">
        <v>5100</v>
      </c>
      <c r="C1091" s="117" t="s">
        <v>5128</v>
      </c>
      <c r="D1091" s="118" t="s">
        <v>2382</v>
      </c>
      <c r="E1091" s="118" t="s">
        <v>1753</v>
      </c>
      <c r="F1091" s="118">
        <v>8010</v>
      </c>
      <c r="G1091" s="118"/>
      <c r="H1091" s="119"/>
      <c r="I1091" s="120" t="s">
        <v>4244</v>
      </c>
      <c r="J1091" s="155" t="s">
        <v>4248</v>
      </c>
      <c r="K1091" s="155" t="s">
        <v>4249</v>
      </c>
      <c r="L1091" s="134" t="s">
        <v>2382</v>
      </c>
      <c r="M1091" s="133">
        <v>4</v>
      </c>
      <c r="N1091" s="134">
        <v>0</v>
      </c>
      <c r="O1091" s="134">
        <v>0</v>
      </c>
      <c r="P1091" s="134">
        <v>4</v>
      </c>
      <c r="Q1091" s="134">
        <v>0</v>
      </c>
      <c r="R1091" s="121" t="s">
        <v>63</v>
      </c>
      <c r="S1091" s="181" t="s">
        <v>4256</v>
      </c>
      <c r="T1091" s="125"/>
      <c r="U1091" s="174"/>
      <c r="V1091" s="123">
        <v>1</v>
      </c>
      <c r="W1091" s="114">
        <v>3</v>
      </c>
      <c r="X1091" s="113">
        <f>COUNTIF($B$6:B1091,B1091)</f>
        <v>44</v>
      </c>
      <c r="Y1091" s="113"/>
      <c r="Z1091" s="123"/>
      <c r="AA1091" s="1"/>
    </row>
    <row r="1092" spans="1:27" x14ac:dyDescent="0.25">
      <c r="A1092" s="115" t="s">
        <v>4496</v>
      </c>
      <c r="B1092" s="116" t="s">
        <v>5100</v>
      </c>
      <c r="C1092" s="117" t="s">
        <v>5128</v>
      </c>
      <c r="D1092" s="118" t="s">
        <v>2382</v>
      </c>
      <c r="E1092" s="118" t="s">
        <v>1753</v>
      </c>
      <c r="F1092" s="118">
        <v>8011</v>
      </c>
      <c r="G1092" s="118"/>
      <c r="H1092" s="119"/>
      <c r="I1092" s="120" t="s">
        <v>4245</v>
      </c>
      <c r="J1092" s="155" t="s">
        <v>4250</v>
      </c>
      <c r="K1092" s="155" t="s">
        <v>4251</v>
      </c>
      <c r="L1092" s="134" t="s">
        <v>2382</v>
      </c>
      <c r="M1092" s="133">
        <v>4</v>
      </c>
      <c r="N1092" s="134">
        <v>0</v>
      </c>
      <c r="O1092" s="134">
        <v>0</v>
      </c>
      <c r="P1092" s="134">
        <v>4</v>
      </c>
      <c r="Q1092" s="134">
        <v>0</v>
      </c>
      <c r="R1092" s="121" t="s">
        <v>63</v>
      </c>
      <c r="S1092" s="181" t="s">
        <v>4256</v>
      </c>
      <c r="T1092" s="125"/>
      <c r="U1092" s="174"/>
      <c r="V1092" s="123">
        <v>1</v>
      </c>
      <c r="W1092" s="114">
        <v>3</v>
      </c>
      <c r="X1092" s="113">
        <f>COUNTIF($B$6:B1092,B1092)</f>
        <v>45</v>
      </c>
      <c r="Y1092" s="113"/>
      <c r="Z1092" s="123"/>
      <c r="AA1092" s="1"/>
    </row>
    <row r="1093" spans="1:27" x14ac:dyDescent="0.25">
      <c r="A1093" s="115" t="s">
        <v>4496</v>
      </c>
      <c r="B1093" s="116" t="s">
        <v>5100</v>
      </c>
      <c r="C1093" s="117" t="s">
        <v>5128</v>
      </c>
      <c r="D1093" s="118" t="s">
        <v>2382</v>
      </c>
      <c r="E1093" s="118" t="s">
        <v>1753</v>
      </c>
      <c r="F1093" s="118">
        <v>8012</v>
      </c>
      <c r="G1093" s="118"/>
      <c r="H1093" s="119"/>
      <c r="I1093" s="120" t="s">
        <v>4246</v>
      </c>
      <c r="J1093" s="155" t="s">
        <v>4252</v>
      </c>
      <c r="K1093" s="155" t="s">
        <v>4253</v>
      </c>
      <c r="L1093" s="134" t="s">
        <v>2382</v>
      </c>
      <c r="M1093" s="133">
        <v>4</v>
      </c>
      <c r="N1093" s="134">
        <v>0</v>
      </c>
      <c r="O1093" s="134">
        <v>0</v>
      </c>
      <c r="P1093" s="134">
        <v>4</v>
      </c>
      <c r="Q1093" s="134">
        <v>0</v>
      </c>
      <c r="R1093" s="121" t="s">
        <v>83</v>
      </c>
      <c r="S1093" s="121" t="s">
        <v>4257</v>
      </c>
      <c r="T1093" s="125"/>
      <c r="U1093" s="174"/>
      <c r="V1093" s="123">
        <v>1</v>
      </c>
      <c r="W1093" s="114">
        <v>3</v>
      </c>
      <c r="X1093" s="113">
        <f>COUNTIF($B$6:B1093,B1093)</f>
        <v>46</v>
      </c>
      <c r="Y1093" s="113"/>
      <c r="Z1093" s="123"/>
      <c r="AA1093" s="1"/>
    </row>
    <row r="1094" spans="1:27" x14ac:dyDescent="0.25">
      <c r="A1094" s="115" t="s">
        <v>4496</v>
      </c>
      <c r="B1094" s="116" t="s">
        <v>5100</v>
      </c>
      <c r="C1094" s="117" t="s">
        <v>5128</v>
      </c>
      <c r="D1094" s="118" t="s">
        <v>2382</v>
      </c>
      <c r="E1094" s="118" t="s">
        <v>1753</v>
      </c>
      <c r="F1094" s="118">
        <v>8013</v>
      </c>
      <c r="G1094" s="118"/>
      <c r="H1094" s="119"/>
      <c r="I1094" s="120" t="s">
        <v>4247</v>
      </c>
      <c r="J1094" s="155" t="s">
        <v>4254</v>
      </c>
      <c r="K1094" s="155" t="s">
        <v>4255</v>
      </c>
      <c r="L1094" s="134" t="s">
        <v>2382</v>
      </c>
      <c r="M1094" s="133">
        <v>4</v>
      </c>
      <c r="N1094" s="134">
        <v>0</v>
      </c>
      <c r="O1094" s="134">
        <v>0</v>
      </c>
      <c r="P1094" s="134">
        <v>4</v>
      </c>
      <c r="Q1094" s="134">
        <v>0</v>
      </c>
      <c r="R1094" s="121" t="s">
        <v>83</v>
      </c>
      <c r="S1094" s="121" t="s">
        <v>4257</v>
      </c>
      <c r="T1094" s="125"/>
      <c r="U1094" s="174"/>
      <c r="V1094" s="123">
        <v>1</v>
      </c>
      <c r="W1094" s="114">
        <v>3</v>
      </c>
      <c r="X1094" s="113">
        <f>COUNTIF($B$6:B1094,B1094)</f>
        <v>47</v>
      </c>
      <c r="Y1094" s="113"/>
      <c r="Z1094" s="123"/>
      <c r="AA1094" s="1"/>
    </row>
    <row r="1095" spans="1:27" x14ac:dyDescent="0.25">
      <c r="A1095" s="115" t="s">
        <v>4496</v>
      </c>
      <c r="B1095" s="116" t="s">
        <v>5100</v>
      </c>
      <c r="C1095" s="117" t="s">
        <v>5128</v>
      </c>
      <c r="D1095" s="118" t="s">
        <v>2382</v>
      </c>
      <c r="E1095" s="118" t="s">
        <v>1753</v>
      </c>
      <c r="F1095" s="118">
        <v>8014</v>
      </c>
      <c r="G1095" s="118"/>
      <c r="H1095" s="119"/>
      <c r="I1095" s="120" t="s">
        <v>4680</v>
      </c>
      <c r="J1095" s="155" t="s">
        <v>4684</v>
      </c>
      <c r="K1095" s="155" t="s">
        <v>4688</v>
      </c>
      <c r="L1095" s="134" t="s">
        <v>2382</v>
      </c>
      <c r="M1095" s="133">
        <v>4</v>
      </c>
      <c r="N1095" s="134">
        <v>0</v>
      </c>
      <c r="O1095" s="134">
        <v>0</v>
      </c>
      <c r="P1095" s="134">
        <v>4</v>
      </c>
      <c r="Q1095" s="134">
        <v>0</v>
      </c>
      <c r="R1095" s="121" t="s">
        <v>83</v>
      </c>
      <c r="S1095" s="121" t="s">
        <v>4692</v>
      </c>
      <c r="T1095" s="125">
        <v>29</v>
      </c>
      <c r="U1095" s="174"/>
      <c r="V1095" s="123">
        <v>1</v>
      </c>
      <c r="W1095" s="114">
        <v>3</v>
      </c>
      <c r="X1095" s="113">
        <f>COUNTIF($B$6:B1095,B1095)</f>
        <v>48</v>
      </c>
      <c r="Y1095" s="113"/>
      <c r="Z1095" s="123"/>
      <c r="AA1095" s="1"/>
    </row>
    <row r="1096" spans="1:27" x14ac:dyDescent="0.25">
      <c r="A1096" s="115" t="s">
        <v>4496</v>
      </c>
      <c r="B1096" s="116" t="s">
        <v>5100</v>
      </c>
      <c r="C1096" s="117" t="s">
        <v>5128</v>
      </c>
      <c r="D1096" s="118" t="s">
        <v>2382</v>
      </c>
      <c r="E1096" s="118" t="s">
        <v>1753</v>
      </c>
      <c r="F1096" s="118">
        <v>8015</v>
      </c>
      <c r="G1096" s="118"/>
      <c r="H1096" s="119"/>
      <c r="I1096" s="120" t="s">
        <v>4681</v>
      </c>
      <c r="J1096" s="155" t="s">
        <v>4685</v>
      </c>
      <c r="K1096" s="297" t="s">
        <v>4689</v>
      </c>
      <c r="L1096" s="134" t="s">
        <v>2382</v>
      </c>
      <c r="M1096" s="133">
        <v>4</v>
      </c>
      <c r="N1096" s="134">
        <v>0</v>
      </c>
      <c r="O1096" s="134">
        <v>0</v>
      </c>
      <c r="P1096" s="134">
        <v>4</v>
      </c>
      <c r="Q1096" s="134">
        <v>0</v>
      </c>
      <c r="R1096" s="121" t="s">
        <v>83</v>
      </c>
      <c r="S1096" s="121" t="s">
        <v>4692</v>
      </c>
      <c r="T1096" s="125">
        <v>29</v>
      </c>
      <c r="U1096" s="174"/>
      <c r="V1096" s="123">
        <v>1</v>
      </c>
      <c r="W1096" s="114">
        <v>3</v>
      </c>
      <c r="X1096" s="113">
        <f>COUNTIF($B$6:B1096,B1096)</f>
        <v>49</v>
      </c>
      <c r="Y1096" s="113"/>
      <c r="Z1096" s="123"/>
      <c r="AA1096" s="1"/>
    </row>
    <row r="1097" spans="1:27" x14ac:dyDescent="0.25">
      <c r="A1097" s="115" t="s">
        <v>4496</v>
      </c>
      <c r="B1097" s="116" t="s">
        <v>5100</v>
      </c>
      <c r="C1097" s="117" t="s">
        <v>5128</v>
      </c>
      <c r="D1097" s="118" t="s">
        <v>2382</v>
      </c>
      <c r="E1097" s="118" t="s">
        <v>1753</v>
      </c>
      <c r="F1097" s="118">
        <v>8016</v>
      </c>
      <c r="G1097" s="118"/>
      <c r="H1097" s="119"/>
      <c r="I1097" s="120" t="s">
        <v>4682</v>
      </c>
      <c r="J1097" s="155" t="s">
        <v>4686</v>
      </c>
      <c r="K1097" s="297" t="s">
        <v>4690</v>
      </c>
      <c r="L1097" s="134" t="s">
        <v>2382</v>
      </c>
      <c r="M1097" s="133">
        <v>4</v>
      </c>
      <c r="N1097" s="134">
        <v>0</v>
      </c>
      <c r="O1097" s="134">
        <v>0</v>
      </c>
      <c r="P1097" s="134">
        <v>4</v>
      </c>
      <c r="Q1097" s="134">
        <v>0</v>
      </c>
      <c r="R1097" s="121" t="s">
        <v>83</v>
      </c>
      <c r="S1097" s="121" t="s">
        <v>4693</v>
      </c>
      <c r="T1097" s="125">
        <v>29</v>
      </c>
      <c r="U1097" s="174"/>
      <c r="V1097" s="123">
        <v>1</v>
      </c>
      <c r="W1097" s="114">
        <v>3</v>
      </c>
      <c r="X1097" s="113">
        <f>COUNTIF($B$6:B1097,B1097)</f>
        <v>50</v>
      </c>
      <c r="Y1097" s="113"/>
      <c r="Z1097" s="123"/>
      <c r="AA1097" s="1"/>
    </row>
    <row r="1098" spans="1:27" x14ac:dyDescent="0.25">
      <c r="A1098" s="115" t="s">
        <v>4496</v>
      </c>
      <c r="B1098" s="116" t="s">
        <v>5100</v>
      </c>
      <c r="C1098" s="117" t="s">
        <v>5128</v>
      </c>
      <c r="D1098" s="118" t="s">
        <v>2382</v>
      </c>
      <c r="E1098" s="118" t="s">
        <v>1753</v>
      </c>
      <c r="F1098" s="118">
        <v>8017</v>
      </c>
      <c r="G1098" s="118"/>
      <c r="H1098" s="119"/>
      <c r="I1098" s="120" t="s">
        <v>4683</v>
      </c>
      <c r="J1098" s="155" t="s">
        <v>4687</v>
      </c>
      <c r="K1098" s="297" t="s">
        <v>4691</v>
      </c>
      <c r="L1098" s="134" t="s">
        <v>2382</v>
      </c>
      <c r="M1098" s="133">
        <v>4</v>
      </c>
      <c r="N1098" s="134">
        <v>0</v>
      </c>
      <c r="O1098" s="134">
        <v>0</v>
      </c>
      <c r="P1098" s="134">
        <v>4</v>
      </c>
      <c r="Q1098" s="134">
        <v>0</v>
      </c>
      <c r="R1098" s="121" t="s">
        <v>83</v>
      </c>
      <c r="S1098" s="121" t="s">
        <v>4693</v>
      </c>
      <c r="T1098" s="125">
        <v>29</v>
      </c>
      <c r="U1098" s="174"/>
      <c r="V1098" s="123">
        <v>1</v>
      </c>
      <c r="W1098" s="114">
        <v>3</v>
      </c>
      <c r="X1098" s="113">
        <f>COUNTIF($B$6:B1098,B1098)</f>
        <v>51</v>
      </c>
      <c r="Y1098" s="113"/>
      <c r="Z1098" s="123"/>
      <c r="AA1098" s="1"/>
    </row>
    <row r="1099" spans="1:27" x14ac:dyDescent="0.25">
      <c r="A1099" s="115" t="s">
        <v>4496</v>
      </c>
      <c r="B1099" s="116" t="s">
        <v>5100</v>
      </c>
      <c r="C1099" s="117" t="s">
        <v>5128</v>
      </c>
      <c r="D1099" s="118" t="s">
        <v>2382</v>
      </c>
      <c r="E1099" s="118" t="s">
        <v>1753</v>
      </c>
      <c r="F1099" s="118">
        <v>8018</v>
      </c>
      <c r="G1099" s="118"/>
      <c r="H1099" s="119"/>
      <c r="I1099" s="120" t="s">
        <v>5052</v>
      </c>
      <c r="J1099" s="154" t="s">
        <v>5054</v>
      </c>
      <c r="K1099" s="154" t="s">
        <v>5055</v>
      </c>
      <c r="L1099" s="134" t="s">
        <v>2382</v>
      </c>
      <c r="M1099" s="133">
        <v>4</v>
      </c>
      <c r="N1099" s="134">
        <v>0</v>
      </c>
      <c r="O1099" s="134">
        <v>0</v>
      </c>
      <c r="P1099" s="134">
        <v>4</v>
      </c>
      <c r="Q1099" s="134">
        <v>0</v>
      </c>
      <c r="R1099" s="121" t="s">
        <v>83</v>
      </c>
      <c r="S1099" s="121" t="s">
        <v>5058</v>
      </c>
      <c r="T1099" s="125">
        <v>32</v>
      </c>
      <c r="U1099" s="174"/>
      <c r="V1099" s="123">
        <v>1</v>
      </c>
      <c r="W1099" s="114">
        <v>3</v>
      </c>
      <c r="X1099" s="113">
        <f>COUNTIF($B$6:B1099,B1099)</f>
        <v>52</v>
      </c>
      <c r="Y1099" s="113"/>
      <c r="Z1099" s="123"/>
      <c r="AA1099" s="1"/>
    </row>
    <row r="1100" spans="1:27" x14ac:dyDescent="0.25">
      <c r="A1100" s="115" t="s">
        <v>4496</v>
      </c>
      <c r="B1100" s="116" t="s">
        <v>5100</v>
      </c>
      <c r="C1100" s="117" t="s">
        <v>5128</v>
      </c>
      <c r="D1100" s="118" t="s">
        <v>2382</v>
      </c>
      <c r="E1100" s="118" t="s">
        <v>1753</v>
      </c>
      <c r="F1100" s="118">
        <v>8019</v>
      </c>
      <c r="G1100" s="118"/>
      <c r="H1100" s="119"/>
      <c r="I1100" s="120" t="s">
        <v>5053</v>
      </c>
      <c r="J1100" s="154" t="s">
        <v>5056</v>
      </c>
      <c r="K1100" s="154" t="s">
        <v>5057</v>
      </c>
      <c r="L1100" s="134" t="s">
        <v>2382</v>
      </c>
      <c r="M1100" s="133">
        <v>4</v>
      </c>
      <c r="N1100" s="134">
        <v>0</v>
      </c>
      <c r="O1100" s="134">
        <v>0</v>
      </c>
      <c r="P1100" s="134">
        <v>4</v>
      </c>
      <c r="Q1100" s="134">
        <v>0</v>
      </c>
      <c r="R1100" s="121" t="s">
        <v>83</v>
      </c>
      <c r="S1100" s="121" t="s">
        <v>5058</v>
      </c>
      <c r="T1100" s="125">
        <v>32</v>
      </c>
      <c r="U1100" s="174"/>
      <c r="V1100" s="123">
        <v>1</v>
      </c>
      <c r="W1100" s="114">
        <v>3</v>
      </c>
      <c r="X1100" s="113">
        <f>COUNTIF($B$6:B1100,B1100)</f>
        <v>53</v>
      </c>
      <c r="Y1100" s="113"/>
      <c r="Z1100" s="123"/>
      <c r="AA1100" s="1"/>
    </row>
    <row r="1101" spans="1:27" x14ac:dyDescent="0.25">
      <c r="A1101" s="184" t="s">
        <v>5314</v>
      </c>
      <c r="B1101" s="184" t="s">
        <v>5393</v>
      </c>
      <c r="C1101" s="107" t="s">
        <v>5128</v>
      </c>
      <c r="D1101" s="107" t="s">
        <v>4510</v>
      </c>
      <c r="E1101" s="107" t="s">
        <v>4488</v>
      </c>
      <c r="F1101" s="107" t="s">
        <v>4488</v>
      </c>
      <c r="G1101" s="107" t="s">
        <v>2427</v>
      </c>
      <c r="H1101" s="136"/>
      <c r="I1101" s="108" t="s">
        <v>5393</v>
      </c>
      <c r="J1101" s="167"/>
      <c r="K1101" s="167"/>
      <c r="L1101" s="109" t="s">
        <v>2</v>
      </c>
      <c r="M1101" s="167"/>
      <c r="N1101" s="167"/>
      <c r="O1101" s="167"/>
      <c r="P1101" s="167"/>
      <c r="Q1101" s="168"/>
      <c r="R1101" s="169"/>
      <c r="S1101" s="169"/>
      <c r="T1101" s="114"/>
      <c r="U1101" s="113" t="s">
        <v>2423</v>
      </c>
      <c r="V1101" s="114"/>
      <c r="W1101" s="114">
        <v>3</v>
      </c>
      <c r="X1101" s="113">
        <f>COUNTIF($B$6:B1101,B1101)</f>
        <v>1</v>
      </c>
      <c r="Y1101" s="113"/>
      <c r="Z1101" s="114"/>
      <c r="AA1101" s="1"/>
    </row>
    <row r="1102" spans="1:27" x14ac:dyDescent="0.25">
      <c r="A1102" s="171" t="s">
        <v>5314</v>
      </c>
      <c r="B1102" s="171" t="s">
        <v>5393</v>
      </c>
      <c r="C1102" s="118" t="s">
        <v>5128</v>
      </c>
      <c r="D1102" s="118" t="s">
        <v>11</v>
      </c>
      <c r="E1102" s="118" t="s">
        <v>5425</v>
      </c>
      <c r="F1102" s="118">
        <v>5000</v>
      </c>
      <c r="G1102" s="125" t="s">
        <v>5562</v>
      </c>
      <c r="H1102" s="173"/>
      <c r="I1102" s="129" t="s">
        <v>5394</v>
      </c>
      <c r="J1102" s="129" t="s">
        <v>11</v>
      </c>
      <c r="K1102" s="129" t="s">
        <v>3015</v>
      </c>
      <c r="L1102" s="156" t="s">
        <v>2422</v>
      </c>
      <c r="M1102" s="160">
        <v>0</v>
      </c>
      <c r="N1102" s="160">
        <v>1</v>
      </c>
      <c r="O1102" s="160">
        <v>0</v>
      </c>
      <c r="P1102" s="160">
        <v>1</v>
      </c>
      <c r="Q1102" s="160">
        <v>60</v>
      </c>
      <c r="R1102" s="124"/>
      <c r="S1102" s="124" t="s">
        <v>2896</v>
      </c>
      <c r="T1102" s="125">
        <v>32</v>
      </c>
      <c r="U1102" s="177"/>
      <c r="V1102" s="123">
        <v>1</v>
      </c>
      <c r="W1102" s="114">
        <v>3</v>
      </c>
      <c r="X1102" s="113">
        <f>COUNTIF($B$6:B1102,B1102)</f>
        <v>2</v>
      </c>
      <c r="Y1102" s="113"/>
      <c r="Z1102" s="123"/>
      <c r="AA1102" s="1"/>
    </row>
    <row r="1103" spans="1:27" x14ac:dyDescent="0.25">
      <c r="A1103" s="171" t="s">
        <v>5314</v>
      </c>
      <c r="B1103" s="171" t="s">
        <v>5393</v>
      </c>
      <c r="C1103" s="118" t="s">
        <v>5128</v>
      </c>
      <c r="D1103" s="118" t="s">
        <v>2415</v>
      </c>
      <c r="E1103" s="118" t="s">
        <v>5425</v>
      </c>
      <c r="F1103" s="118">
        <v>5001</v>
      </c>
      <c r="G1103" s="125" t="s">
        <v>5563</v>
      </c>
      <c r="H1103" s="173"/>
      <c r="I1103" s="129" t="s">
        <v>5395</v>
      </c>
      <c r="J1103" s="129" t="s">
        <v>13</v>
      </c>
      <c r="K1103" s="129" t="s">
        <v>2973</v>
      </c>
      <c r="L1103" s="156" t="s">
        <v>2422</v>
      </c>
      <c r="M1103" s="160">
        <v>0</v>
      </c>
      <c r="N1103" s="160">
        <v>2</v>
      </c>
      <c r="O1103" s="160">
        <v>0</v>
      </c>
      <c r="P1103" s="160">
        <v>2</v>
      </c>
      <c r="Q1103" s="160">
        <v>7.5</v>
      </c>
      <c r="R1103" s="124"/>
      <c r="S1103" s="124" t="s">
        <v>2896</v>
      </c>
      <c r="T1103" s="125">
        <v>32</v>
      </c>
      <c r="U1103" s="177"/>
      <c r="V1103" s="123">
        <v>1</v>
      </c>
      <c r="W1103" s="114">
        <v>3</v>
      </c>
      <c r="X1103" s="113">
        <f>COUNTIF($B$6:B1103,B1103)</f>
        <v>3</v>
      </c>
      <c r="Y1103" s="113"/>
      <c r="Z1103" s="123"/>
      <c r="AA1103" s="1"/>
    </row>
    <row r="1104" spans="1:27" x14ac:dyDescent="0.25">
      <c r="A1104" s="171" t="s">
        <v>5314</v>
      </c>
      <c r="B1104" s="171" t="s">
        <v>5393</v>
      </c>
      <c r="C1104" s="118" t="s">
        <v>5128</v>
      </c>
      <c r="D1104" s="118" t="s">
        <v>2416</v>
      </c>
      <c r="E1104" s="118" t="s">
        <v>5425</v>
      </c>
      <c r="F1104" s="118">
        <v>5050</v>
      </c>
      <c r="G1104" s="185" t="s">
        <v>228</v>
      </c>
      <c r="H1104" s="173"/>
      <c r="I1104" s="129" t="s">
        <v>5396</v>
      </c>
      <c r="J1104" s="129" t="s">
        <v>371</v>
      </c>
      <c r="K1104" s="129" t="s">
        <v>5397</v>
      </c>
      <c r="L1104" s="122" t="s">
        <v>2420</v>
      </c>
      <c r="M1104" s="160">
        <v>3</v>
      </c>
      <c r="N1104" s="160">
        <v>0</v>
      </c>
      <c r="O1104" s="160">
        <v>3</v>
      </c>
      <c r="P1104" s="160">
        <v>3</v>
      </c>
      <c r="Q1104" s="160">
        <v>7.5</v>
      </c>
      <c r="R1104" s="121"/>
      <c r="S1104" s="121"/>
      <c r="T1104" s="125">
        <v>32</v>
      </c>
      <c r="U1104" s="177"/>
      <c r="V1104" s="123">
        <v>1</v>
      </c>
      <c r="W1104" s="114">
        <v>3</v>
      </c>
      <c r="X1104" s="113">
        <f>COUNTIF($B$6:B1104,B1104)</f>
        <v>4</v>
      </c>
      <c r="Y1104" s="118" t="s">
        <v>228</v>
      </c>
      <c r="Z1104" s="123"/>
      <c r="AA1104" s="1"/>
    </row>
    <row r="1105" spans="1:27" x14ac:dyDescent="0.25">
      <c r="A1105" s="171" t="s">
        <v>5314</v>
      </c>
      <c r="B1105" s="171" t="s">
        <v>5393</v>
      </c>
      <c r="C1105" s="118" t="s">
        <v>5128</v>
      </c>
      <c r="D1105" s="118" t="s">
        <v>2416</v>
      </c>
      <c r="E1105" s="118" t="s">
        <v>5425</v>
      </c>
      <c r="F1105" s="118">
        <v>5051</v>
      </c>
      <c r="G1105" s="125" t="s">
        <v>19</v>
      </c>
      <c r="H1105" s="173"/>
      <c r="I1105" s="129" t="s">
        <v>5398</v>
      </c>
      <c r="J1105" s="129" t="s">
        <v>5399</v>
      </c>
      <c r="K1105" s="129" t="s">
        <v>5400</v>
      </c>
      <c r="L1105" s="122" t="s">
        <v>2420</v>
      </c>
      <c r="M1105" s="160">
        <v>3</v>
      </c>
      <c r="N1105" s="160">
        <v>0</v>
      </c>
      <c r="O1105" s="160">
        <v>3</v>
      </c>
      <c r="P1105" s="160">
        <v>3</v>
      </c>
      <c r="Q1105" s="160">
        <v>7.5</v>
      </c>
      <c r="R1105" s="121"/>
      <c r="S1105" s="121"/>
      <c r="T1105" s="125">
        <v>32</v>
      </c>
      <c r="U1105" s="177"/>
      <c r="V1105" s="123">
        <v>1</v>
      </c>
      <c r="W1105" s="114">
        <v>3</v>
      </c>
      <c r="X1105" s="113">
        <f>COUNTIF($B$6:B1105,B1105)</f>
        <v>5</v>
      </c>
      <c r="Y1105" s="113"/>
      <c r="Z1105" s="123"/>
      <c r="AA1105" s="1"/>
    </row>
    <row r="1106" spans="1:27" x14ac:dyDescent="0.25">
      <c r="A1106" s="171" t="s">
        <v>5314</v>
      </c>
      <c r="B1106" s="171" t="s">
        <v>5393</v>
      </c>
      <c r="C1106" s="118" t="s">
        <v>5128</v>
      </c>
      <c r="D1106" s="118" t="s">
        <v>2416</v>
      </c>
      <c r="E1106" s="118" t="s">
        <v>5425</v>
      </c>
      <c r="F1106" s="118">
        <v>5100</v>
      </c>
      <c r="G1106" s="139"/>
      <c r="H1106" s="173"/>
      <c r="I1106" s="129" t="s">
        <v>5401</v>
      </c>
      <c r="J1106" s="129" t="s">
        <v>5402</v>
      </c>
      <c r="K1106" s="129" t="s">
        <v>5403</v>
      </c>
      <c r="L1106" s="134" t="s">
        <v>2421</v>
      </c>
      <c r="M1106" s="160">
        <v>3</v>
      </c>
      <c r="N1106" s="160">
        <v>0</v>
      </c>
      <c r="O1106" s="160">
        <v>3</v>
      </c>
      <c r="P1106" s="160">
        <v>3</v>
      </c>
      <c r="Q1106" s="160">
        <v>7.5</v>
      </c>
      <c r="R1106" s="121"/>
      <c r="S1106" s="121"/>
      <c r="T1106" s="125">
        <v>32</v>
      </c>
      <c r="U1106" s="177"/>
      <c r="V1106" s="123">
        <v>1</v>
      </c>
      <c r="W1106" s="114">
        <v>3</v>
      </c>
      <c r="X1106" s="113">
        <f>COUNTIF($B$6:B1106,B1106)</f>
        <v>6</v>
      </c>
      <c r="Y1106" s="113"/>
      <c r="Z1106" s="123"/>
      <c r="AA1106" s="1"/>
    </row>
    <row r="1107" spans="1:27" x14ac:dyDescent="0.25">
      <c r="A1107" s="171" t="s">
        <v>5314</v>
      </c>
      <c r="B1107" s="171" t="s">
        <v>5393</v>
      </c>
      <c r="C1107" s="118" t="s">
        <v>5128</v>
      </c>
      <c r="D1107" s="118" t="s">
        <v>2416</v>
      </c>
      <c r="E1107" s="118" t="s">
        <v>5425</v>
      </c>
      <c r="F1107" s="118">
        <v>5101</v>
      </c>
      <c r="G1107" s="139"/>
      <c r="H1107" s="173"/>
      <c r="I1107" s="129" t="s">
        <v>5404</v>
      </c>
      <c r="J1107" s="129" t="s">
        <v>5405</v>
      </c>
      <c r="K1107" s="129" t="s">
        <v>5406</v>
      </c>
      <c r="L1107" s="134" t="s">
        <v>2421</v>
      </c>
      <c r="M1107" s="160">
        <v>3</v>
      </c>
      <c r="N1107" s="160">
        <v>0</v>
      </c>
      <c r="O1107" s="160">
        <v>3</v>
      </c>
      <c r="P1107" s="160">
        <v>3</v>
      </c>
      <c r="Q1107" s="160">
        <v>7.5</v>
      </c>
      <c r="R1107" s="121"/>
      <c r="S1107" s="121"/>
      <c r="T1107" s="125">
        <v>32</v>
      </c>
      <c r="U1107" s="177"/>
      <c r="V1107" s="123">
        <v>1</v>
      </c>
      <c r="W1107" s="114">
        <v>3</v>
      </c>
      <c r="X1107" s="113">
        <f>COUNTIF($B$6:B1107,B1107)</f>
        <v>7</v>
      </c>
      <c r="Y1107" s="113"/>
      <c r="Z1107" s="123"/>
      <c r="AA1107" s="1"/>
    </row>
    <row r="1108" spans="1:27" x14ac:dyDescent="0.25">
      <c r="A1108" s="171" t="s">
        <v>5314</v>
      </c>
      <c r="B1108" s="171" t="s">
        <v>5393</v>
      </c>
      <c r="C1108" s="118" t="s">
        <v>5128</v>
      </c>
      <c r="D1108" s="118" t="s">
        <v>2416</v>
      </c>
      <c r="E1108" s="118" t="s">
        <v>5425</v>
      </c>
      <c r="F1108" s="118">
        <v>5102</v>
      </c>
      <c r="G1108" s="139"/>
      <c r="H1108" s="173"/>
      <c r="I1108" s="129" t="s">
        <v>5407</v>
      </c>
      <c r="J1108" s="129" t="s">
        <v>5408</v>
      </c>
      <c r="K1108" s="129" t="s">
        <v>5409</v>
      </c>
      <c r="L1108" s="134" t="s">
        <v>2421</v>
      </c>
      <c r="M1108" s="160">
        <v>3</v>
      </c>
      <c r="N1108" s="160">
        <v>0</v>
      </c>
      <c r="O1108" s="160">
        <v>3</v>
      </c>
      <c r="P1108" s="160">
        <v>3</v>
      </c>
      <c r="Q1108" s="160">
        <v>7.5</v>
      </c>
      <c r="R1108" s="121"/>
      <c r="S1108" s="121"/>
      <c r="T1108" s="125">
        <v>32</v>
      </c>
      <c r="U1108" s="177"/>
      <c r="V1108" s="123">
        <v>1</v>
      </c>
      <c r="W1108" s="114">
        <v>3</v>
      </c>
      <c r="X1108" s="113">
        <f>COUNTIF($B$6:B1108,B1108)</f>
        <v>8</v>
      </c>
      <c r="Y1108" s="113"/>
      <c r="Z1108" s="123"/>
      <c r="AA1108" s="1"/>
    </row>
    <row r="1109" spans="1:27" x14ac:dyDescent="0.25">
      <c r="A1109" s="171" t="s">
        <v>5314</v>
      </c>
      <c r="B1109" s="171" t="s">
        <v>5393</v>
      </c>
      <c r="C1109" s="118" t="s">
        <v>5128</v>
      </c>
      <c r="D1109" s="118" t="s">
        <v>2416</v>
      </c>
      <c r="E1109" s="118" t="s">
        <v>5425</v>
      </c>
      <c r="F1109" s="118">
        <v>5103</v>
      </c>
      <c r="G1109" s="139"/>
      <c r="H1109" s="173"/>
      <c r="I1109" s="129" t="s">
        <v>5410</v>
      </c>
      <c r="J1109" s="129" t="s">
        <v>5411</v>
      </c>
      <c r="K1109" s="129" t="s">
        <v>5412</v>
      </c>
      <c r="L1109" s="134" t="s">
        <v>2421</v>
      </c>
      <c r="M1109" s="160">
        <v>3</v>
      </c>
      <c r="N1109" s="160">
        <v>0</v>
      </c>
      <c r="O1109" s="160">
        <v>3</v>
      </c>
      <c r="P1109" s="160">
        <v>3</v>
      </c>
      <c r="Q1109" s="160">
        <v>7.5</v>
      </c>
      <c r="R1109" s="121"/>
      <c r="S1109" s="121"/>
      <c r="T1109" s="125">
        <v>32</v>
      </c>
      <c r="U1109" s="177"/>
      <c r="V1109" s="123">
        <v>1</v>
      </c>
      <c r="W1109" s="114">
        <v>3</v>
      </c>
      <c r="X1109" s="113">
        <f>COUNTIF($B$6:B1109,B1109)</f>
        <v>9</v>
      </c>
      <c r="Y1109" s="113"/>
      <c r="Z1109" s="123"/>
      <c r="AA1109" s="1"/>
    </row>
    <row r="1110" spans="1:27" x14ac:dyDescent="0.25">
      <c r="A1110" s="171" t="s">
        <v>5314</v>
      </c>
      <c r="B1110" s="171" t="s">
        <v>5393</v>
      </c>
      <c r="C1110" s="118" t="s">
        <v>5128</v>
      </c>
      <c r="D1110" s="118" t="s">
        <v>2416</v>
      </c>
      <c r="E1110" s="118" t="s">
        <v>5425</v>
      </c>
      <c r="F1110" s="118">
        <v>5104</v>
      </c>
      <c r="G1110" s="139"/>
      <c r="H1110" s="173"/>
      <c r="I1110" s="129" t="s">
        <v>5413</v>
      </c>
      <c r="J1110" s="129" t="s">
        <v>5414</v>
      </c>
      <c r="K1110" s="129" t="s">
        <v>5415</v>
      </c>
      <c r="L1110" s="134" t="s">
        <v>2421</v>
      </c>
      <c r="M1110" s="160">
        <v>3</v>
      </c>
      <c r="N1110" s="160">
        <v>0</v>
      </c>
      <c r="O1110" s="160">
        <v>3</v>
      </c>
      <c r="P1110" s="160">
        <v>3</v>
      </c>
      <c r="Q1110" s="160">
        <v>7.5</v>
      </c>
      <c r="R1110" s="121"/>
      <c r="S1110" s="121"/>
      <c r="T1110" s="125">
        <v>32</v>
      </c>
      <c r="U1110" s="177"/>
      <c r="V1110" s="123">
        <v>1</v>
      </c>
      <c r="W1110" s="114">
        <v>3</v>
      </c>
      <c r="X1110" s="113">
        <f>COUNTIF($B$6:B1110,B1110)</f>
        <v>10</v>
      </c>
      <c r="Y1110" s="113"/>
      <c r="Z1110" s="123"/>
      <c r="AA1110" s="1"/>
    </row>
    <row r="1111" spans="1:27" x14ac:dyDescent="0.25">
      <c r="A1111" s="171" t="s">
        <v>5314</v>
      </c>
      <c r="B1111" s="171" t="s">
        <v>5393</v>
      </c>
      <c r="C1111" s="118" t="s">
        <v>5128</v>
      </c>
      <c r="D1111" s="118" t="s">
        <v>2416</v>
      </c>
      <c r="E1111" s="118" t="s">
        <v>5425</v>
      </c>
      <c r="F1111" s="118">
        <v>5105</v>
      </c>
      <c r="G1111" s="139"/>
      <c r="H1111" s="173"/>
      <c r="I1111" s="129" t="s">
        <v>5416</v>
      </c>
      <c r="J1111" s="129" t="s">
        <v>5417</v>
      </c>
      <c r="K1111" s="129" t="s">
        <v>5418</v>
      </c>
      <c r="L1111" s="134" t="s">
        <v>2421</v>
      </c>
      <c r="M1111" s="160">
        <v>3</v>
      </c>
      <c r="N1111" s="160">
        <v>0</v>
      </c>
      <c r="O1111" s="160">
        <v>3</v>
      </c>
      <c r="P1111" s="160">
        <v>3</v>
      </c>
      <c r="Q1111" s="160">
        <v>7.5</v>
      </c>
      <c r="R1111" s="121"/>
      <c r="S1111" s="121"/>
      <c r="T1111" s="125">
        <v>32</v>
      </c>
      <c r="U1111" s="177"/>
      <c r="V1111" s="123">
        <v>1</v>
      </c>
      <c r="W1111" s="114">
        <v>3</v>
      </c>
      <c r="X1111" s="113">
        <f>COUNTIF($B$6:B1111,B1111)</f>
        <v>11</v>
      </c>
      <c r="Y1111" s="113"/>
      <c r="Z1111" s="123"/>
      <c r="AA1111" s="1"/>
    </row>
    <row r="1112" spans="1:27" x14ac:dyDescent="0.25">
      <c r="A1112" s="171" t="s">
        <v>5314</v>
      </c>
      <c r="B1112" s="171" t="s">
        <v>5393</v>
      </c>
      <c r="C1112" s="118" t="s">
        <v>5128</v>
      </c>
      <c r="D1112" s="118" t="s">
        <v>2416</v>
      </c>
      <c r="E1112" s="118" t="s">
        <v>5425</v>
      </c>
      <c r="F1112" s="118">
        <v>5106</v>
      </c>
      <c r="G1112" s="139"/>
      <c r="H1112" s="173"/>
      <c r="I1112" s="129" t="s">
        <v>5419</v>
      </c>
      <c r="J1112" s="129" t="s">
        <v>5420</v>
      </c>
      <c r="K1112" s="129" t="s">
        <v>5421</v>
      </c>
      <c r="L1112" s="134" t="s">
        <v>2421</v>
      </c>
      <c r="M1112" s="160">
        <v>3</v>
      </c>
      <c r="N1112" s="160">
        <v>0</v>
      </c>
      <c r="O1112" s="160">
        <v>3</v>
      </c>
      <c r="P1112" s="160">
        <v>3</v>
      </c>
      <c r="Q1112" s="160">
        <v>7.5</v>
      </c>
      <c r="R1112" s="121"/>
      <c r="S1112" s="121"/>
      <c r="T1112" s="125">
        <v>32</v>
      </c>
      <c r="U1112" s="177"/>
      <c r="V1112" s="123">
        <v>1</v>
      </c>
      <c r="W1112" s="114">
        <v>3</v>
      </c>
      <c r="X1112" s="113">
        <f>COUNTIF($B$6:B1112,B1112)</f>
        <v>12</v>
      </c>
      <c r="Y1112" s="113"/>
      <c r="Z1112" s="123"/>
      <c r="AA1112" s="1"/>
    </row>
    <row r="1113" spans="1:27" ht="15.75" thickBot="1" x14ac:dyDescent="0.3">
      <c r="A1113" s="171" t="s">
        <v>5314</v>
      </c>
      <c r="B1113" s="171" t="s">
        <v>5393</v>
      </c>
      <c r="C1113" s="118" t="s">
        <v>5128</v>
      </c>
      <c r="D1113" s="118" t="s">
        <v>2416</v>
      </c>
      <c r="E1113" s="118" t="s">
        <v>5425</v>
      </c>
      <c r="F1113" s="118">
        <v>5107</v>
      </c>
      <c r="G1113" s="139"/>
      <c r="H1113" s="173"/>
      <c r="I1113" s="129" t="s">
        <v>5422</v>
      </c>
      <c r="J1113" s="129" t="s">
        <v>5423</v>
      </c>
      <c r="K1113" s="129" t="s">
        <v>5424</v>
      </c>
      <c r="L1113" s="134" t="s">
        <v>2421</v>
      </c>
      <c r="M1113" s="160">
        <v>3</v>
      </c>
      <c r="N1113" s="160">
        <v>0</v>
      </c>
      <c r="O1113" s="160">
        <v>3</v>
      </c>
      <c r="P1113" s="160">
        <v>3</v>
      </c>
      <c r="Q1113" s="160">
        <v>7.5</v>
      </c>
      <c r="R1113" s="121"/>
      <c r="S1113" s="121"/>
      <c r="T1113" s="125">
        <v>32</v>
      </c>
      <c r="U1113" s="177"/>
      <c r="V1113" s="123">
        <v>1</v>
      </c>
      <c r="W1113" s="114">
        <v>3</v>
      </c>
      <c r="X1113" s="113">
        <f>COUNTIF($B$6:B1113,B1113)</f>
        <v>13</v>
      </c>
      <c r="Y1113" s="113"/>
      <c r="Z1113" s="123"/>
      <c r="AA1113" s="1"/>
    </row>
    <row r="1114" spans="1:27" ht="15.75" thickBot="1" x14ac:dyDescent="0.3">
      <c r="A1114" s="171" t="s">
        <v>5314</v>
      </c>
      <c r="B1114" s="171" t="s">
        <v>5393</v>
      </c>
      <c r="C1114" s="118" t="s">
        <v>5128</v>
      </c>
      <c r="D1114" s="118" t="s">
        <v>2416</v>
      </c>
      <c r="E1114" s="118" t="s">
        <v>5425</v>
      </c>
      <c r="F1114" s="118">
        <v>5108</v>
      </c>
      <c r="G1114" s="139"/>
      <c r="H1114" s="173"/>
      <c r="I1114" s="129" t="s">
        <v>5813</v>
      </c>
      <c r="J1114" s="289" t="s">
        <v>5814</v>
      </c>
      <c r="K1114" s="300" t="s">
        <v>5815</v>
      </c>
      <c r="L1114" s="134" t="s">
        <v>2421</v>
      </c>
      <c r="M1114" s="160">
        <v>3</v>
      </c>
      <c r="N1114" s="160">
        <v>0</v>
      </c>
      <c r="O1114" s="160">
        <v>3</v>
      </c>
      <c r="P1114" s="160">
        <v>3</v>
      </c>
      <c r="Q1114" s="160">
        <v>7.5</v>
      </c>
      <c r="R1114" s="121"/>
      <c r="S1114" s="121"/>
      <c r="T1114" s="125">
        <v>37</v>
      </c>
      <c r="U1114" s="177"/>
      <c r="V1114" s="123">
        <v>1</v>
      </c>
      <c r="W1114" s="114">
        <v>3</v>
      </c>
      <c r="X1114" s="113"/>
      <c r="Y1114" s="113"/>
      <c r="Z1114" s="123"/>
      <c r="AA1114" s="1"/>
    </row>
    <row r="1115" spans="1:27" ht="15.75" thickBot="1" x14ac:dyDescent="0.3">
      <c r="A1115" s="171" t="s">
        <v>5314</v>
      </c>
      <c r="B1115" s="171" t="s">
        <v>5393</v>
      </c>
      <c r="C1115" s="118" t="s">
        <v>5128</v>
      </c>
      <c r="D1115" s="118" t="s">
        <v>2382</v>
      </c>
      <c r="E1115" s="118" t="s">
        <v>5425</v>
      </c>
      <c r="F1115" s="118">
        <v>8000</v>
      </c>
      <c r="G1115" s="139"/>
      <c r="H1115" s="173"/>
      <c r="I1115" s="129" t="s">
        <v>5836</v>
      </c>
      <c r="J1115" s="289" t="s">
        <v>5816</v>
      </c>
      <c r="K1115" s="300" t="s">
        <v>5817</v>
      </c>
      <c r="L1115" s="134" t="s">
        <v>2382</v>
      </c>
      <c r="M1115" s="133">
        <v>4</v>
      </c>
      <c r="N1115" s="134">
        <v>0</v>
      </c>
      <c r="O1115" s="134">
        <v>0</v>
      </c>
      <c r="P1115" s="134">
        <v>4</v>
      </c>
      <c r="Q1115" s="134">
        <v>0</v>
      </c>
      <c r="R1115" s="121" t="s">
        <v>63</v>
      </c>
      <c r="S1115" s="121" t="s">
        <v>5846</v>
      </c>
      <c r="T1115" s="125">
        <v>37</v>
      </c>
      <c r="U1115" s="177"/>
      <c r="V1115" s="123">
        <v>1</v>
      </c>
      <c r="W1115" s="114">
        <v>3</v>
      </c>
      <c r="X1115" s="113"/>
      <c r="Y1115" s="113"/>
      <c r="Z1115" s="123"/>
      <c r="AA1115" s="1"/>
    </row>
    <row r="1116" spans="1:27" ht="15.75" thickBot="1" x14ac:dyDescent="0.3">
      <c r="A1116" s="171" t="s">
        <v>5314</v>
      </c>
      <c r="B1116" s="171" t="s">
        <v>5393</v>
      </c>
      <c r="C1116" s="118" t="s">
        <v>5128</v>
      </c>
      <c r="D1116" s="118" t="s">
        <v>2382</v>
      </c>
      <c r="E1116" s="118" t="s">
        <v>5425</v>
      </c>
      <c r="F1116" s="118">
        <v>8001</v>
      </c>
      <c r="G1116" s="139"/>
      <c r="H1116" s="173"/>
      <c r="I1116" s="129" t="s">
        <v>5837</v>
      </c>
      <c r="J1116" s="287" t="s">
        <v>5818</v>
      </c>
      <c r="K1116" s="302" t="s">
        <v>5819</v>
      </c>
      <c r="L1116" s="134" t="s">
        <v>2382</v>
      </c>
      <c r="M1116" s="133">
        <v>4</v>
      </c>
      <c r="N1116" s="134">
        <v>0</v>
      </c>
      <c r="O1116" s="134">
        <v>0</v>
      </c>
      <c r="P1116" s="134">
        <v>4</v>
      </c>
      <c r="Q1116" s="134">
        <v>0</v>
      </c>
      <c r="R1116" s="121" t="s">
        <v>63</v>
      </c>
      <c r="S1116" s="121" t="s">
        <v>5846</v>
      </c>
      <c r="T1116" s="125">
        <v>37</v>
      </c>
      <c r="U1116" s="177"/>
      <c r="V1116" s="123">
        <v>1</v>
      </c>
      <c r="W1116" s="114">
        <v>3</v>
      </c>
      <c r="X1116" s="113"/>
      <c r="Y1116" s="113"/>
      <c r="Z1116" s="123"/>
      <c r="AA1116" s="1"/>
    </row>
    <row r="1117" spans="1:27" ht="15.75" thickBot="1" x14ac:dyDescent="0.3">
      <c r="A1117" s="171" t="s">
        <v>5314</v>
      </c>
      <c r="B1117" s="171" t="s">
        <v>5393</v>
      </c>
      <c r="C1117" s="118" t="s">
        <v>5128</v>
      </c>
      <c r="D1117" s="118" t="s">
        <v>2382</v>
      </c>
      <c r="E1117" s="118" t="s">
        <v>5425</v>
      </c>
      <c r="F1117" s="118">
        <v>8002</v>
      </c>
      <c r="G1117" s="139"/>
      <c r="H1117" s="173"/>
      <c r="I1117" s="129" t="s">
        <v>5838</v>
      </c>
      <c r="J1117" s="287" t="s">
        <v>5820</v>
      </c>
      <c r="K1117" s="302" t="s">
        <v>5821</v>
      </c>
      <c r="L1117" s="134" t="s">
        <v>2382</v>
      </c>
      <c r="M1117" s="133">
        <v>4</v>
      </c>
      <c r="N1117" s="134">
        <v>0</v>
      </c>
      <c r="O1117" s="134">
        <v>0</v>
      </c>
      <c r="P1117" s="134">
        <v>4</v>
      </c>
      <c r="Q1117" s="134">
        <v>0</v>
      </c>
      <c r="R1117" s="121" t="s">
        <v>63</v>
      </c>
      <c r="S1117" s="121" t="s">
        <v>5847</v>
      </c>
      <c r="T1117" s="125">
        <v>37</v>
      </c>
      <c r="U1117" s="177"/>
      <c r="V1117" s="123">
        <v>1</v>
      </c>
      <c r="W1117" s="114">
        <v>3</v>
      </c>
      <c r="X1117" s="113"/>
      <c r="Y1117" s="113"/>
      <c r="Z1117" s="123"/>
      <c r="AA1117" s="1"/>
    </row>
    <row r="1118" spans="1:27" ht="15.75" thickBot="1" x14ac:dyDescent="0.3">
      <c r="A1118" s="171" t="s">
        <v>5314</v>
      </c>
      <c r="B1118" s="171" t="s">
        <v>5393</v>
      </c>
      <c r="C1118" s="118" t="s">
        <v>5128</v>
      </c>
      <c r="D1118" s="118" t="s">
        <v>2382</v>
      </c>
      <c r="E1118" s="118" t="s">
        <v>5425</v>
      </c>
      <c r="F1118" s="118">
        <v>8003</v>
      </c>
      <c r="G1118" s="139"/>
      <c r="H1118" s="173"/>
      <c r="I1118" s="129" t="s">
        <v>5839</v>
      </c>
      <c r="J1118" s="287" t="s">
        <v>5822</v>
      </c>
      <c r="K1118" s="302" t="s">
        <v>5823</v>
      </c>
      <c r="L1118" s="134" t="s">
        <v>2382</v>
      </c>
      <c r="M1118" s="133">
        <v>4</v>
      </c>
      <c r="N1118" s="134">
        <v>0</v>
      </c>
      <c r="O1118" s="134">
        <v>0</v>
      </c>
      <c r="P1118" s="134">
        <v>4</v>
      </c>
      <c r="Q1118" s="134">
        <v>0</v>
      </c>
      <c r="R1118" s="121" t="s">
        <v>63</v>
      </c>
      <c r="S1118" s="121" t="s">
        <v>5847</v>
      </c>
      <c r="T1118" s="125">
        <v>37</v>
      </c>
      <c r="U1118" s="177"/>
      <c r="V1118" s="123">
        <v>1</v>
      </c>
      <c r="W1118" s="114">
        <v>3</v>
      </c>
      <c r="X1118" s="113"/>
      <c r="Y1118" s="113"/>
      <c r="Z1118" s="123"/>
      <c r="AA1118" s="1"/>
    </row>
    <row r="1119" spans="1:27" ht="15.75" thickBot="1" x14ac:dyDescent="0.3">
      <c r="A1119" s="171" t="s">
        <v>5314</v>
      </c>
      <c r="B1119" s="171" t="s">
        <v>5393</v>
      </c>
      <c r="C1119" s="118" t="s">
        <v>5128</v>
      </c>
      <c r="D1119" s="118" t="s">
        <v>2382</v>
      </c>
      <c r="E1119" s="118" t="s">
        <v>5425</v>
      </c>
      <c r="F1119" s="118">
        <v>8004</v>
      </c>
      <c r="G1119" s="139"/>
      <c r="H1119" s="173"/>
      <c r="I1119" s="129" t="s">
        <v>5840</v>
      </c>
      <c r="J1119" s="287" t="s">
        <v>5824</v>
      </c>
      <c r="K1119" s="302" t="s">
        <v>5825</v>
      </c>
      <c r="L1119" s="134" t="s">
        <v>2382</v>
      </c>
      <c r="M1119" s="133">
        <v>4</v>
      </c>
      <c r="N1119" s="134">
        <v>0</v>
      </c>
      <c r="O1119" s="134">
        <v>0</v>
      </c>
      <c r="P1119" s="134">
        <v>4</v>
      </c>
      <c r="Q1119" s="134">
        <v>0</v>
      </c>
      <c r="R1119" s="121" t="s">
        <v>5501</v>
      </c>
      <c r="S1119" s="121" t="s">
        <v>5848</v>
      </c>
      <c r="T1119" s="125">
        <v>37</v>
      </c>
      <c r="U1119" s="177"/>
      <c r="V1119" s="123">
        <v>1</v>
      </c>
      <c r="W1119" s="114">
        <v>3</v>
      </c>
      <c r="X1119" s="113"/>
      <c r="Y1119" s="113"/>
      <c r="Z1119" s="123"/>
      <c r="AA1119" s="1"/>
    </row>
    <row r="1120" spans="1:27" ht="15.75" thickBot="1" x14ac:dyDescent="0.3">
      <c r="A1120" s="171" t="s">
        <v>5314</v>
      </c>
      <c r="B1120" s="171" t="s">
        <v>5393</v>
      </c>
      <c r="C1120" s="118" t="s">
        <v>5128</v>
      </c>
      <c r="D1120" s="118" t="s">
        <v>2382</v>
      </c>
      <c r="E1120" s="118" t="s">
        <v>5425</v>
      </c>
      <c r="F1120" s="118">
        <v>8005</v>
      </c>
      <c r="G1120" s="139"/>
      <c r="H1120" s="173"/>
      <c r="I1120" s="129" t="s">
        <v>5841</v>
      </c>
      <c r="J1120" s="287" t="s">
        <v>5826</v>
      </c>
      <c r="K1120" s="302" t="s">
        <v>5827</v>
      </c>
      <c r="L1120" s="134" t="s">
        <v>2382</v>
      </c>
      <c r="M1120" s="133">
        <v>4</v>
      </c>
      <c r="N1120" s="134">
        <v>0</v>
      </c>
      <c r="O1120" s="134">
        <v>0</v>
      </c>
      <c r="P1120" s="134">
        <v>4</v>
      </c>
      <c r="Q1120" s="134">
        <v>0</v>
      </c>
      <c r="R1120" s="121" t="s">
        <v>5501</v>
      </c>
      <c r="S1120" s="121" t="s">
        <v>5848</v>
      </c>
      <c r="T1120" s="125">
        <v>37</v>
      </c>
      <c r="U1120" s="177"/>
      <c r="V1120" s="123">
        <v>1</v>
      </c>
      <c r="W1120" s="114">
        <v>3</v>
      </c>
      <c r="X1120" s="113"/>
      <c r="Y1120" s="113"/>
      <c r="Z1120" s="123"/>
      <c r="AA1120" s="1"/>
    </row>
    <row r="1121" spans="1:27" ht="15.75" thickBot="1" x14ac:dyDescent="0.3">
      <c r="A1121" s="171" t="s">
        <v>5314</v>
      </c>
      <c r="B1121" s="171" t="s">
        <v>5393</v>
      </c>
      <c r="C1121" s="118" t="s">
        <v>5128</v>
      </c>
      <c r="D1121" s="118" t="s">
        <v>2382</v>
      </c>
      <c r="E1121" s="118" t="s">
        <v>5425</v>
      </c>
      <c r="F1121" s="118">
        <v>8006</v>
      </c>
      <c r="G1121" s="139"/>
      <c r="H1121" s="173"/>
      <c r="I1121" s="129" t="s">
        <v>5842</v>
      </c>
      <c r="J1121" s="287" t="s">
        <v>5828</v>
      </c>
      <c r="K1121" s="302" t="s">
        <v>5829</v>
      </c>
      <c r="L1121" s="134" t="s">
        <v>2382</v>
      </c>
      <c r="M1121" s="133">
        <v>4</v>
      </c>
      <c r="N1121" s="134">
        <v>0</v>
      </c>
      <c r="O1121" s="134">
        <v>0</v>
      </c>
      <c r="P1121" s="134">
        <v>4</v>
      </c>
      <c r="Q1121" s="134">
        <v>0</v>
      </c>
      <c r="R1121" s="121" t="s">
        <v>5501</v>
      </c>
      <c r="S1121" s="121" t="s">
        <v>5849</v>
      </c>
      <c r="T1121" s="125">
        <v>37</v>
      </c>
      <c r="U1121" s="177"/>
      <c r="V1121" s="123">
        <v>1</v>
      </c>
      <c r="W1121" s="114">
        <v>3</v>
      </c>
      <c r="X1121" s="113"/>
      <c r="Y1121" s="113"/>
      <c r="Z1121" s="123"/>
      <c r="AA1121" s="1"/>
    </row>
    <row r="1122" spans="1:27" ht="15.75" thickBot="1" x14ac:dyDescent="0.3">
      <c r="A1122" s="171" t="s">
        <v>5314</v>
      </c>
      <c r="B1122" s="171" t="s">
        <v>5393</v>
      </c>
      <c r="C1122" s="118" t="s">
        <v>5128</v>
      </c>
      <c r="D1122" s="118" t="s">
        <v>2382</v>
      </c>
      <c r="E1122" s="118" t="s">
        <v>5425</v>
      </c>
      <c r="F1122" s="118">
        <v>8007</v>
      </c>
      <c r="G1122" s="139"/>
      <c r="H1122" s="173"/>
      <c r="I1122" s="129" t="s">
        <v>5843</v>
      </c>
      <c r="J1122" s="287" t="s">
        <v>5830</v>
      </c>
      <c r="K1122" s="302" t="s">
        <v>5831</v>
      </c>
      <c r="L1122" s="134" t="s">
        <v>2382</v>
      </c>
      <c r="M1122" s="133">
        <v>4</v>
      </c>
      <c r="N1122" s="134">
        <v>0</v>
      </c>
      <c r="O1122" s="134">
        <v>0</v>
      </c>
      <c r="P1122" s="134">
        <v>4</v>
      </c>
      <c r="Q1122" s="134">
        <v>0</v>
      </c>
      <c r="R1122" s="121" t="s">
        <v>5501</v>
      </c>
      <c r="S1122" s="121" t="s">
        <v>5849</v>
      </c>
      <c r="T1122" s="125">
        <v>37</v>
      </c>
      <c r="U1122" s="177"/>
      <c r="V1122" s="123">
        <v>1</v>
      </c>
      <c r="W1122" s="114">
        <v>3</v>
      </c>
      <c r="X1122" s="113"/>
      <c r="Y1122" s="113"/>
      <c r="Z1122" s="123"/>
      <c r="AA1122" s="1"/>
    </row>
    <row r="1123" spans="1:27" ht="15.75" thickBot="1" x14ac:dyDescent="0.3">
      <c r="A1123" s="171" t="s">
        <v>5314</v>
      </c>
      <c r="B1123" s="171" t="s">
        <v>5393</v>
      </c>
      <c r="C1123" s="118" t="s">
        <v>5128</v>
      </c>
      <c r="D1123" s="118" t="s">
        <v>2382</v>
      </c>
      <c r="E1123" s="118" t="s">
        <v>5425</v>
      </c>
      <c r="F1123" s="118">
        <v>8008</v>
      </c>
      <c r="G1123" s="139"/>
      <c r="H1123" s="173"/>
      <c r="I1123" s="129" t="s">
        <v>5844</v>
      </c>
      <c r="J1123" s="287" t="s">
        <v>5832</v>
      </c>
      <c r="K1123" s="302" t="s">
        <v>5833</v>
      </c>
      <c r="L1123" s="134" t="s">
        <v>2382</v>
      </c>
      <c r="M1123" s="133">
        <v>4</v>
      </c>
      <c r="N1123" s="134">
        <v>0</v>
      </c>
      <c r="O1123" s="134">
        <v>0</v>
      </c>
      <c r="P1123" s="134">
        <v>4</v>
      </c>
      <c r="Q1123" s="134">
        <v>0</v>
      </c>
      <c r="R1123" s="121" t="s">
        <v>126</v>
      </c>
      <c r="S1123" s="121" t="s">
        <v>5850</v>
      </c>
      <c r="T1123" s="125">
        <v>37</v>
      </c>
      <c r="U1123" s="177"/>
      <c r="V1123" s="123">
        <v>1</v>
      </c>
      <c r="W1123" s="114">
        <v>3</v>
      </c>
      <c r="X1123" s="113"/>
      <c r="Y1123" s="113"/>
      <c r="Z1123" s="123"/>
      <c r="AA1123" s="1"/>
    </row>
    <row r="1124" spans="1:27" ht="15.75" thickBot="1" x14ac:dyDescent="0.3">
      <c r="A1124" s="171" t="s">
        <v>5314</v>
      </c>
      <c r="B1124" s="171" t="s">
        <v>5393</v>
      </c>
      <c r="C1124" s="118" t="s">
        <v>5128</v>
      </c>
      <c r="D1124" s="118" t="s">
        <v>2382</v>
      </c>
      <c r="E1124" s="118" t="s">
        <v>5425</v>
      </c>
      <c r="F1124" s="118">
        <v>8009</v>
      </c>
      <c r="G1124" s="139"/>
      <c r="H1124" s="173"/>
      <c r="I1124" s="129" t="s">
        <v>5845</v>
      </c>
      <c r="J1124" s="287" t="s">
        <v>5834</v>
      </c>
      <c r="K1124" s="302" t="s">
        <v>5835</v>
      </c>
      <c r="L1124" s="134" t="s">
        <v>2382</v>
      </c>
      <c r="M1124" s="133">
        <v>4</v>
      </c>
      <c r="N1124" s="134">
        <v>0</v>
      </c>
      <c r="O1124" s="134">
        <v>0</v>
      </c>
      <c r="P1124" s="134">
        <v>4</v>
      </c>
      <c r="Q1124" s="134">
        <v>0</v>
      </c>
      <c r="R1124" s="121" t="s">
        <v>126</v>
      </c>
      <c r="S1124" s="121" t="s">
        <v>5850</v>
      </c>
      <c r="T1124" s="125">
        <v>37</v>
      </c>
      <c r="U1124" s="177"/>
      <c r="V1124" s="123">
        <v>1</v>
      </c>
      <c r="W1124" s="114">
        <v>3</v>
      </c>
      <c r="X1124" s="113"/>
      <c r="Y1124" s="113"/>
      <c r="Z1124" s="123"/>
      <c r="AA1124" s="1"/>
    </row>
    <row r="1125" spans="1:27" x14ac:dyDescent="0.25">
      <c r="A1125" s="184" t="s">
        <v>5311</v>
      </c>
      <c r="B1125" s="184" t="s">
        <v>5351</v>
      </c>
      <c r="C1125" s="107" t="s">
        <v>5128</v>
      </c>
      <c r="D1125" s="107" t="s">
        <v>4510</v>
      </c>
      <c r="E1125" s="107" t="s">
        <v>4488</v>
      </c>
      <c r="F1125" s="107" t="s">
        <v>4488</v>
      </c>
      <c r="G1125" s="107" t="s">
        <v>2427</v>
      </c>
      <c r="H1125" s="111"/>
      <c r="I1125" s="110" t="s">
        <v>5351</v>
      </c>
      <c r="J1125" s="110"/>
      <c r="K1125" s="110"/>
      <c r="L1125" s="109" t="s">
        <v>2</v>
      </c>
      <c r="M1125" s="167"/>
      <c r="N1125" s="167"/>
      <c r="O1125" s="167"/>
      <c r="P1125" s="167"/>
      <c r="Q1125" s="168"/>
      <c r="R1125" s="169"/>
      <c r="S1125" s="169"/>
      <c r="T1125" s="114"/>
      <c r="U1125" s="113" t="s">
        <v>2423</v>
      </c>
      <c r="V1125" s="114"/>
      <c r="W1125" s="114">
        <v>3</v>
      </c>
      <c r="X1125" s="113">
        <f>COUNTIF($B$6:B1125,B1125)</f>
        <v>1</v>
      </c>
      <c r="Y1125" s="113"/>
      <c r="Z1125" s="114"/>
      <c r="AA1125" s="1"/>
    </row>
    <row r="1126" spans="1:27" x14ac:dyDescent="0.25">
      <c r="A1126" s="171" t="s">
        <v>5311</v>
      </c>
      <c r="B1126" s="171" t="s">
        <v>5351</v>
      </c>
      <c r="C1126" s="118" t="s">
        <v>5128</v>
      </c>
      <c r="D1126" s="118" t="s">
        <v>11</v>
      </c>
      <c r="E1126" s="118" t="s">
        <v>5352</v>
      </c>
      <c r="F1126" s="118">
        <v>5000</v>
      </c>
      <c r="G1126" s="125" t="s">
        <v>5562</v>
      </c>
      <c r="H1126" s="119"/>
      <c r="I1126" s="128" t="s">
        <v>5339</v>
      </c>
      <c r="J1126" s="146" t="s">
        <v>11</v>
      </c>
      <c r="K1126" s="155" t="s">
        <v>3015</v>
      </c>
      <c r="L1126" s="126" t="s">
        <v>2422</v>
      </c>
      <c r="M1126" s="133">
        <v>0</v>
      </c>
      <c r="N1126" s="134">
        <v>1</v>
      </c>
      <c r="O1126" s="134">
        <v>0</v>
      </c>
      <c r="P1126" s="134">
        <v>1</v>
      </c>
      <c r="Q1126" s="134">
        <v>60</v>
      </c>
      <c r="R1126" s="121"/>
      <c r="S1126" s="124" t="s">
        <v>2896</v>
      </c>
      <c r="T1126" s="125">
        <v>34</v>
      </c>
      <c r="U1126" s="177"/>
      <c r="V1126" s="123">
        <v>1</v>
      </c>
      <c r="W1126" s="114">
        <v>3</v>
      </c>
      <c r="X1126" s="113">
        <f>COUNTIF($B$6:B1126,B1126)</f>
        <v>2</v>
      </c>
      <c r="Y1126" s="113"/>
      <c r="Z1126" s="123"/>
      <c r="AA1126" s="1"/>
    </row>
    <row r="1127" spans="1:27" x14ac:dyDescent="0.25">
      <c r="A1127" s="171" t="s">
        <v>5311</v>
      </c>
      <c r="B1127" s="171" t="s">
        <v>5351</v>
      </c>
      <c r="C1127" s="118" t="s">
        <v>5128</v>
      </c>
      <c r="D1127" s="118" t="s">
        <v>2415</v>
      </c>
      <c r="E1127" s="118" t="s">
        <v>5352</v>
      </c>
      <c r="F1127" s="118">
        <v>5001</v>
      </c>
      <c r="G1127" s="125" t="s">
        <v>5563</v>
      </c>
      <c r="H1127" s="119"/>
      <c r="I1127" s="146" t="s">
        <v>5315</v>
      </c>
      <c r="J1127" s="146" t="s">
        <v>13</v>
      </c>
      <c r="K1127" s="155" t="s">
        <v>2973</v>
      </c>
      <c r="L1127" s="126" t="s">
        <v>2422</v>
      </c>
      <c r="M1127" s="134">
        <v>0</v>
      </c>
      <c r="N1127" s="134">
        <v>2</v>
      </c>
      <c r="O1127" s="134">
        <v>0</v>
      </c>
      <c r="P1127" s="134">
        <v>2</v>
      </c>
      <c r="Q1127" s="134">
        <v>7.5</v>
      </c>
      <c r="R1127" s="121"/>
      <c r="S1127" s="124" t="s">
        <v>2896</v>
      </c>
      <c r="T1127" s="125">
        <v>34</v>
      </c>
      <c r="U1127" s="177"/>
      <c r="V1127" s="123">
        <v>1</v>
      </c>
      <c r="W1127" s="114">
        <v>3</v>
      </c>
      <c r="X1127" s="113">
        <f>COUNTIF($B$6:B1127,B1127)</f>
        <v>3</v>
      </c>
      <c r="Y1127" s="113"/>
      <c r="Z1127" s="123"/>
      <c r="AA1127" s="1"/>
    </row>
    <row r="1128" spans="1:27" x14ac:dyDescent="0.25">
      <c r="A1128" s="171" t="s">
        <v>5311</v>
      </c>
      <c r="B1128" s="171" t="s">
        <v>5351</v>
      </c>
      <c r="C1128" s="118" t="s">
        <v>5128</v>
      </c>
      <c r="D1128" s="118" t="s">
        <v>2416</v>
      </c>
      <c r="E1128" s="118" t="s">
        <v>5352</v>
      </c>
      <c r="F1128" s="118">
        <v>5050</v>
      </c>
      <c r="G1128" s="185" t="s">
        <v>228</v>
      </c>
      <c r="H1128" s="119"/>
      <c r="I1128" s="146" t="s">
        <v>5316</v>
      </c>
      <c r="J1128" s="146" t="s">
        <v>371</v>
      </c>
      <c r="K1128" s="172" t="s">
        <v>3171</v>
      </c>
      <c r="L1128" s="126" t="s">
        <v>2420</v>
      </c>
      <c r="M1128" s="133">
        <v>3</v>
      </c>
      <c r="N1128" s="134">
        <v>0</v>
      </c>
      <c r="O1128" s="134">
        <v>3</v>
      </c>
      <c r="P1128" s="134">
        <v>3</v>
      </c>
      <c r="Q1128" s="134">
        <v>7.5</v>
      </c>
      <c r="R1128" s="121"/>
      <c r="S1128" s="121"/>
      <c r="T1128" s="125">
        <v>34</v>
      </c>
      <c r="U1128" s="177"/>
      <c r="V1128" s="123">
        <v>1</v>
      </c>
      <c r="W1128" s="114">
        <v>3</v>
      </c>
      <c r="X1128" s="113">
        <f>COUNTIF($B$6:B1128,B1128)</f>
        <v>4</v>
      </c>
      <c r="Y1128" s="118" t="s">
        <v>228</v>
      </c>
      <c r="Z1128" s="123"/>
      <c r="AA1128" s="1"/>
    </row>
    <row r="1129" spans="1:27" x14ac:dyDescent="0.25">
      <c r="A1129" s="171" t="s">
        <v>5311</v>
      </c>
      <c r="B1129" s="171" t="s">
        <v>5351</v>
      </c>
      <c r="C1129" s="118" t="s">
        <v>5128</v>
      </c>
      <c r="D1129" s="118" t="s">
        <v>2416</v>
      </c>
      <c r="E1129" s="118" t="s">
        <v>5352</v>
      </c>
      <c r="F1129" s="118">
        <v>5051</v>
      </c>
      <c r="G1129" s="185" t="s">
        <v>228</v>
      </c>
      <c r="H1129" s="119"/>
      <c r="I1129" s="146" t="s">
        <v>5317</v>
      </c>
      <c r="J1129" s="146" t="s">
        <v>5318</v>
      </c>
      <c r="K1129" s="172" t="s">
        <v>5343</v>
      </c>
      <c r="L1129" s="126" t="s">
        <v>2420</v>
      </c>
      <c r="M1129" s="133">
        <v>3</v>
      </c>
      <c r="N1129" s="134">
        <v>0</v>
      </c>
      <c r="O1129" s="134">
        <v>3</v>
      </c>
      <c r="P1129" s="134">
        <v>3</v>
      </c>
      <c r="Q1129" s="134">
        <v>7.5</v>
      </c>
      <c r="R1129" s="121"/>
      <c r="S1129" s="121"/>
      <c r="T1129" s="125">
        <v>34</v>
      </c>
      <c r="U1129" s="177"/>
      <c r="V1129" s="123">
        <v>1</v>
      </c>
      <c r="W1129" s="114">
        <v>3</v>
      </c>
      <c r="X1129" s="113">
        <f>COUNTIF($B$6:B1129,B1129)</f>
        <v>5</v>
      </c>
      <c r="Y1129" s="118" t="s">
        <v>228</v>
      </c>
      <c r="Z1129" s="123"/>
      <c r="AA1129" s="1"/>
    </row>
    <row r="1130" spans="1:27" x14ac:dyDescent="0.25">
      <c r="A1130" s="171" t="s">
        <v>5311</v>
      </c>
      <c r="B1130" s="171" t="s">
        <v>5351</v>
      </c>
      <c r="C1130" s="118" t="s">
        <v>5128</v>
      </c>
      <c r="D1130" s="118" t="s">
        <v>2416</v>
      </c>
      <c r="E1130" s="118" t="s">
        <v>5352</v>
      </c>
      <c r="F1130" s="118">
        <v>5052</v>
      </c>
      <c r="G1130" s="125" t="s">
        <v>19</v>
      </c>
      <c r="H1130" s="119"/>
      <c r="I1130" s="146" t="s">
        <v>5319</v>
      </c>
      <c r="J1130" s="146" t="s">
        <v>5320</v>
      </c>
      <c r="K1130" s="172" t="s">
        <v>5347</v>
      </c>
      <c r="L1130" s="126" t="s">
        <v>2420</v>
      </c>
      <c r="M1130" s="133">
        <v>3</v>
      </c>
      <c r="N1130" s="134">
        <v>0</v>
      </c>
      <c r="O1130" s="134">
        <v>3</v>
      </c>
      <c r="P1130" s="134">
        <v>3</v>
      </c>
      <c r="Q1130" s="134">
        <v>7.5</v>
      </c>
      <c r="R1130" s="121"/>
      <c r="S1130" s="121"/>
      <c r="T1130" s="125">
        <v>34</v>
      </c>
      <c r="U1130" s="177"/>
      <c r="V1130" s="123">
        <v>1</v>
      </c>
      <c r="W1130" s="114">
        <v>3</v>
      </c>
      <c r="X1130" s="113">
        <f>COUNTIF($B$6:B1130,B1130)</f>
        <v>6</v>
      </c>
      <c r="Y1130" s="113"/>
      <c r="Z1130" s="123"/>
      <c r="AA1130" s="1"/>
    </row>
    <row r="1131" spans="1:27" x14ac:dyDescent="0.25">
      <c r="A1131" s="171" t="s">
        <v>5311</v>
      </c>
      <c r="B1131" s="171" t="s">
        <v>5351</v>
      </c>
      <c r="C1131" s="118" t="s">
        <v>5128</v>
      </c>
      <c r="D1131" s="118" t="s">
        <v>2416</v>
      </c>
      <c r="E1131" s="118" t="s">
        <v>5352</v>
      </c>
      <c r="F1131" s="118">
        <v>5100</v>
      </c>
      <c r="G1131" s="139"/>
      <c r="H1131" s="119"/>
      <c r="I1131" s="146" t="s">
        <v>5321</v>
      </c>
      <c r="J1131" s="146" t="s">
        <v>5322</v>
      </c>
      <c r="K1131" s="172" t="s">
        <v>5344</v>
      </c>
      <c r="L1131" s="134" t="s">
        <v>2421</v>
      </c>
      <c r="M1131" s="133">
        <v>3</v>
      </c>
      <c r="N1131" s="134">
        <v>0</v>
      </c>
      <c r="O1131" s="134">
        <v>3</v>
      </c>
      <c r="P1131" s="134">
        <v>3</v>
      </c>
      <c r="Q1131" s="134">
        <v>7.5</v>
      </c>
      <c r="R1131" s="121"/>
      <c r="S1131" s="121"/>
      <c r="T1131" s="125">
        <v>34</v>
      </c>
      <c r="U1131" s="177"/>
      <c r="V1131" s="123">
        <v>1</v>
      </c>
      <c r="W1131" s="114">
        <v>3</v>
      </c>
      <c r="X1131" s="113">
        <f>COUNTIF($B$6:B1131,B1131)</f>
        <v>7</v>
      </c>
      <c r="Y1131" s="113"/>
      <c r="Z1131" s="123"/>
      <c r="AA1131" s="1"/>
    </row>
    <row r="1132" spans="1:27" x14ac:dyDescent="0.25">
      <c r="A1132" s="171" t="s">
        <v>5311</v>
      </c>
      <c r="B1132" s="171" t="s">
        <v>5351</v>
      </c>
      <c r="C1132" s="118" t="s">
        <v>5128</v>
      </c>
      <c r="D1132" s="118" t="s">
        <v>2416</v>
      </c>
      <c r="E1132" s="118" t="s">
        <v>5352</v>
      </c>
      <c r="F1132" s="118">
        <v>5101</v>
      </c>
      <c r="G1132" s="139"/>
      <c r="H1132" s="119"/>
      <c r="I1132" s="146" t="s">
        <v>5323</v>
      </c>
      <c r="J1132" s="146" t="s">
        <v>5324</v>
      </c>
      <c r="K1132" s="172" t="s">
        <v>5346</v>
      </c>
      <c r="L1132" s="134" t="s">
        <v>2421</v>
      </c>
      <c r="M1132" s="133">
        <v>3</v>
      </c>
      <c r="N1132" s="134">
        <v>0</v>
      </c>
      <c r="O1132" s="134">
        <v>3</v>
      </c>
      <c r="P1132" s="134">
        <v>3</v>
      </c>
      <c r="Q1132" s="134">
        <v>7.5</v>
      </c>
      <c r="R1132" s="121"/>
      <c r="S1132" s="121"/>
      <c r="T1132" s="125">
        <v>34</v>
      </c>
      <c r="U1132" s="177"/>
      <c r="V1132" s="123">
        <v>1</v>
      </c>
      <c r="W1132" s="114">
        <v>3</v>
      </c>
      <c r="X1132" s="113">
        <f>COUNTIF($B$6:B1132,B1132)</f>
        <v>8</v>
      </c>
      <c r="Y1132" s="113"/>
      <c r="Z1132" s="123"/>
      <c r="AA1132" s="1"/>
    </row>
    <row r="1133" spans="1:27" x14ac:dyDescent="0.25">
      <c r="A1133" s="171" t="s">
        <v>5311</v>
      </c>
      <c r="B1133" s="171" t="s">
        <v>5351</v>
      </c>
      <c r="C1133" s="118" t="s">
        <v>5128</v>
      </c>
      <c r="D1133" s="118" t="s">
        <v>2416</v>
      </c>
      <c r="E1133" s="118" t="s">
        <v>5352</v>
      </c>
      <c r="F1133" s="118">
        <v>5102</v>
      </c>
      <c r="G1133" s="139"/>
      <c r="H1133" s="119"/>
      <c r="I1133" s="146" t="s">
        <v>5325</v>
      </c>
      <c r="J1133" s="146" t="s">
        <v>5326</v>
      </c>
      <c r="K1133" s="172" t="s">
        <v>5348</v>
      </c>
      <c r="L1133" s="134" t="s">
        <v>2421</v>
      </c>
      <c r="M1133" s="133">
        <v>3</v>
      </c>
      <c r="N1133" s="134">
        <v>0</v>
      </c>
      <c r="O1133" s="134">
        <v>3</v>
      </c>
      <c r="P1133" s="134">
        <v>3</v>
      </c>
      <c r="Q1133" s="134">
        <v>7.5</v>
      </c>
      <c r="R1133" s="121"/>
      <c r="S1133" s="121"/>
      <c r="T1133" s="125">
        <v>34</v>
      </c>
      <c r="U1133" s="177"/>
      <c r="V1133" s="123">
        <v>1</v>
      </c>
      <c r="W1133" s="114">
        <v>3</v>
      </c>
      <c r="X1133" s="113">
        <f>COUNTIF($B$6:B1133,B1133)</f>
        <v>9</v>
      </c>
      <c r="Y1133" s="113"/>
      <c r="Z1133" s="123"/>
      <c r="AA1133" s="1"/>
    </row>
    <row r="1134" spans="1:27" x14ac:dyDescent="0.25">
      <c r="A1134" s="171" t="s">
        <v>5311</v>
      </c>
      <c r="B1134" s="171" t="s">
        <v>5351</v>
      </c>
      <c r="C1134" s="118" t="s">
        <v>5128</v>
      </c>
      <c r="D1134" s="118" t="s">
        <v>2416</v>
      </c>
      <c r="E1134" s="118" t="s">
        <v>5352</v>
      </c>
      <c r="F1134" s="118">
        <v>5103</v>
      </c>
      <c r="G1134" s="139"/>
      <c r="H1134" s="119"/>
      <c r="I1134" s="146" t="s">
        <v>5327</v>
      </c>
      <c r="J1134" s="146" t="s">
        <v>5328</v>
      </c>
      <c r="K1134" s="135" t="s">
        <v>5349</v>
      </c>
      <c r="L1134" s="134" t="s">
        <v>2421</v>
      </c>
      <c r="M1134" s="133">
        <v>3</v>
      </c>
      <c r="N1134" s="134">
        <v>0</v>
      </c>
      <c r="O1134" s="134">
        <v>3</v>
      </c>
      <c r="P1134" s="134">
        <v>3</v>
      </c>
      <c r="Q1134" s="134">
        <v>7.5</v>
      </c>
      <c r="R1134" s="121"/>
      <c r="S1134" s="121"/>
      <c r="T1134" s="125">
        <v>34</v>
      </c>
      <c r="U1134" s="177"/>
      <c r="V1134" s="123">
        <v>1</v>
      </c>
      <c r="W1134" s="114">
        <v>3</v>
      </c>
      <c r="X1134" s="113">
        <f>COUNTIF($B$6:B1134,B1134)</f>
        <v>10</v>
      </c>
      <c r="Y1134" s="113"/>
      <c r="Z1134" s="123"/>
      <c r="AA1134" s="1"/>
    </row>
    <row r="1135" spans="1:27" x14ac:dyDescent="0.25">
      <c r="A1135" s="171" t="s">
        <v>5311</v>
      </c>
      <c r="B1135" s="171" t="s">
        <v>5351</v>
      </c>
      <c r="C1135" s="118" t="s">
        <v>5128</v>
      </c>
      <c r="D1135" s="118" t="s">
        <v>2416</v>
      </c>
      <c r="E1135" s="118" t="s">
        <v>5352</v>
      </c>
      <c r="F1135" s="118">
        <v>5104</v>
      </c>
      <c r="G1135" s="139"/>
      <c r="H1135" s="119"/>
      <c r="I1135" s="146" t="s">
        <v>5329</v>
      </c>
      <c r="J1135" s="146" t="s">
        <v>5330</v>
      </c>
      <c r="K1135" s="172" t="s">
        <v>5341</v>
      </c>
      <c r="L1135" s="134" t="s">
        <v>2421</v>
      </c>
      <c r="M1135" s="133">
        <v>3</v>
      </c>
      <c r="N1135" s="134">
        <v>0</v>
      </c>
      <c r="O1135" s="134">
        <v>3</v>
      </c>
      <c r="P1135" s="134">
        <v>3</v>
      </c>
      <c r="Q1135" s="134">
        <v>7.5</v>
      </c>
      <c r="R1135" s="121"/>
      <c r="S1135" s="121"/>
      <c r="T1135" s="125">
        <v>34</v>
      </c>
      <c r="U1135" s="177"/>
      <c r="V1135" s="123">
        <v>1</v>
      </c>
      <c r="W1135" s="114">
        <v>3</v>
      </c>
      <c r="X1135" s="113">
        <f>COUNTIF($B$6:B1135,B1135)</f>
        <v>11</v>
      </c>
      <c r="Y1135" s="113"/>
      <c r="Z1135" s="123"/>
      <c r="AA1135" s="1"/>
    </row>
    <row r="1136" spans="1:27" x14ac:dyDescent="0.25">
      <c r="A1136" s="171" t="s">
        <v>5311</v>
      </c>
      <c r="B1136" s="171" t="s">
        <v>5351</v>
      </c>
      <c r="C1136" s="118" t="s">
        <v>5128</v>
      </c>
      <c r="D1136" s="118" t="s">
        <v>2416</v>
      </c>
      <c r="E1136" s="118" t="s">
        <v>5352</v>
      </c>
      <c r="F1136" s="118">
        <v>5105</v>
      </c>
      <c r="G1136" s="139"/>
      <c r="H1136" s="119"/>
      <c r="I1136" s="146" t="s">
        <v>5331</v>
      </c>
      <c r="J1136" s="146" t="s">
        <v>5332</v>
      </c>
      <c r="K1136" s="172" t="s">
        <v>5350</v>
      </c>
      <c r="L1136" s="134" t="s">
        <v>2421</v>
      </c>
      <c r="M1136" s="133">
        <v>3</v>
      </c>
      <c r="N1136" s="134">
        <v>0</v>
      </c>
      <c r="O1136" s="134">
        <v>3</v>
      </c>
      <c r="P1136" s="134">
        <v>3</v>
      </c>
      <c r="Q1136" s="134">
        <v>7.5</v>
      </c>
      <c r="R1136" s="121"/>
      <c r="S1136" s="121"/>
      <c r="T1136" s="125">
        <v>34</v>
      </c>
      <c r="U1136" s="177"/>
      <c r="V1136" s="123">
        <v>1</v>
      </c>
      <c r="W1136" s="114">
        <v>3</v>
      </c>
      <c r="X1136" s="113">
        <f>COUNTIF($B$6:B1136,B1136)</f>
        <v>12</v>
      </c>
      <c r="Y1136" s="113"/>
      <c r="Z1136" s="123"/>
      <c r="AA1136" s="1"/>
    </row>
    <row r="1137" spans="1:27" x14ac:dyDescent="0.25">
      <c r="A1137" s="171" t="s">
        <v>5311</v>
      </c>
      <c r="B1137" s="171" t="s">
        <v>5351</v>
      </c>
      <c r="C1137" s="118" t="s">
        <v>5128</v>
      </c>
      <c r="D1137" s="118" t="s">
        <v>2416</v>
      </c>
      <c r="E1137" s="118" t="s">
        <v>5352</v>
      </c>
      <c r="F1137" s="118">
        <v>5106</v>
      </c>
      <c r="G1137" s="139"/>
      <c r="H1137" s="119"/>
      <c r="I1137" s="146" t="s">
        <v>5333</v>
      </c>
      <c r="J1137" s="146" t="s">
        <v>5334</v>
      </c>
      <c r="K1137" s="172" t="s">
        <v>5340</v>
      </c>
      <c r="L1137" s="134" t="s">
        <v>2421</v>
      </c>
      <c r="M1137" s="133">
        <v>3</v>
      </c>
      <c r="N1137" s="134">
        <v>0</v>
      </c>
      <c r="O1137" s="134">
        <v>3</v>
      </c>
      <c r="P1137" s="134">
        <v>3</v>
      </c>
      <c r="Q1137" s="134">
        <v>7.5</v>
      </c>
      <c r="R1137" s="121"/>
      <c r="S1137" s="121"/>
      <c r="T1137" s="125">
        <v>34</v>
      </c>
      <c r="U1137" s="177"/>
      <c r="V1137" s="123">
        <v>1</v>
      </c>
      <c r="W1137" s="114">
        <v>3</v>
      </c>
      <c r="X1137" s="113">
        <f>COUNTIF($B$6:B1137,B1137)</f>
        <v>13</v>
      </c>
      <c r="Y1137" s="113"/>
      <c r="Z1137" s="123"/>
      <c r="AA1137" s="1"/>
    </row>
    <row r="1138" spans="1:27" x14ac:dyDescent="0.25">
      <c r="A1138" s="171" t="s">
        <v>5311</v>
      </c>
      <c r="B1138" s="171" t="s">
        <v>5351</v>
      </c>
      <c r="C1138" s="118" t="s">
        <v>5128</v>
      </c>
      <c r="D1138" s="118" t="s">
        <v>2416</v>
      </c>
      <c r="E1138" s="118" t="s">
        <v>5352</v>
      </c>
      <c r="F1138" s="118">
        <v>5107</v>
      </c>
      <c r="G1138" s="139"/>
      <c r="H1138" s="119"/>
      <c r="I1138" s="146" t="s">
        <v>5335</v>
      </c>
      <c r="J1138" s="146" t="s">
        <v>5336</v>
      </c>
      <c r="K1138" s="172" t="s">
        <v>5345</v>
      </c>
      <c r="L1138" s="134" t="s">
        <v>2421</v>
      </c>
      <c r="M1138" s="133">
        <v>3</v>
      </c>
      <c r="N1138" s="134">
        <v>0</v>
      </c>
      <c r="O1138" s="134">
        <v>3</v>
      </c>
      <c r="P1138" s="134">
        <v>3</v>
      </c>
      <c r="Q1138" s="134">
        <v>7.5</v>
      </c>
      <c r="R1138" s="121"/>
      <c r="S1138" s="121"/>
      <c r="T1138" s="125">
        <v>34</v>
      </c>
      <c r="U1138" s="177"/>
      <c r="V1138" s="123">
        <v>1</v>
      </c>
      <c r="W1138" s="114">
        <v>3</v>
      </c>
      <c r="X1138" s="113">
        <f>COUNTIF($B$6:B1138,B1138)</f>
        <v>14</v>
      </c>
      <c r="Y1138" s="113"/>
      <c r="Z1138" s="123"/>
      <c r="AA1138" s="1"/>
    </row>
    <row r="1139" spans="1:27" x14ac:dyDescent="0.25">
      <c r="A1139" s="171" t="s">
        <v>5311</v>
      </c>
      <c r="B1139" s="171" t="s">
        <v>5351</v>
      </c>
      <c r="C1139" s="118" t="s">
        <v>5128</v>
      </c>
      <c r="D1139" s="118" t="s">
        <v>2416</v>
      </c>
      <c r="E1139" s="118" t="s">
        <v>5352</v>
      </c>
      <c r="F1139" s="118">
        <v>5108</v>
      </c>
      <c r="G1139" s="139"/>
      <c r="H1139" s="119"/>
      <c r="I1139" s="146" t="s">
        <v>5337</v>
      </c>
      <c r="J1139" s="146" t="s">
        <v>5338</v>
      </c>
      <c r="K1139" s="172" t="s">
        <v>5342</v>
      </c>
      <c r="L1139" s="134" t="s">
        <v>2421</v>
      </c>
      <c r="M1139" s="133">
        <v>3</v>
      </c>
      <c r="N1139" s="134">
        <v>0</v>
      </c>
      <c r="O1139" s="134">
        <v>3</v>
      </c>
      <c r="P1139" s="134">
        <v>3</v>
      </c>
      <c r="Q1139" s="134">
        <v>7.5</v>
      </c>
      <c r="R1139" s="121"/>
      <c r="S1139" s="121"/>
      <c r="T1139" s="125">
        <v>34</v>
      </c>
      <c r="U1139" s="177"/>
      <c r="V1139" s="123">
        <v>1</v>
      </c>
      <c r="W1139" s="114">
        <v>3</v>
      </c>
      <c r="X1139" s="113">
        <f>COUNTIF($B$6:B1139,B1139)</f>
        <v>15</v>
      </c>
      <c r="Y1139" s="113"/>
      <c r="Z1139" s="123"/>
      <c r="AA1139" s="1"/>
    </row>
    <row r="1140" spans="1:27" x14ac:dyDescent="0.25">
      <c r="A1140" s="105" t="s">
        <v>4509</v>
      </c>
      <c r="B1140" s="106" t="s">
        <v>5109</v>
      </c>
      <c r="C1140" s="107" t="s">
        <v>5128</v>
      </c>
      <c r="D1140" s="107" t="s">
        <v>4510</v>
      </c>
      <c r="E1140" s="107" t="s">
        <v>4488</v>
      </c>
      <c r="F1140" s="107" t="s">
        <v>4488</v>
      </c>
      <c r="G1140" s="107" t="s">
        <v>2427</v>
      </c>
      <c r="H1140" s="136"/>
      <c r="I1140" s="108" t="s">
        <v>5109</v>
      </c>
      <c r="J1140" s="106"/>
      <c r="K1140" s="106"/>
      <c r="L1140" s="109" t="s">
        <v>2</v>
      </c>
      <c r="M1140" s="110"/>
      <c r="N1140" s="110"/>
      <c r="O1140" s="110"/>
      <c r="P1140" s="110"/>
      <c r="Q1140" s="109"/>
      <c r="R1140" s="110"/>
      <c r="S1140" s="110"/>
      <c r="T1140" s="114"/>
      <c r="U1140" s="113" t="s">
        <v>2423</v>
      </c>
      <c r="V1140" s="114"/>
      <c r="W1140" s="114">
        <v>3</v>
      </c>
      <c r="X1140" s="113">
        <f>COUNTIF($B$6:B1140,B1140)</f>
        <v>1</v>
      </c>
      <c r="Y1140" s="113"/>
      <c r="Z1140" s="114" t="b">
        <f>I1140=B1140</f>
        <v>1</v>
      </c>
      <c r="AA1140" s="1"/>
    </row>
    <row r="1141" spans="1:27" x14ac:dyDescent="0.25">
      <c r="A1141" s="115" t="s">
        <v>4509</v>
      </c>
      <c r="B1141" s="116" t="s">
        <v>5109</v>
      </c>
      <c r="C1141" s="118" t="s">
        <v>5128</v>
      </c>
      <c r="D1141" s="118" t="s">
        <v>11</v>
      </c>
      <c r="E1141" s="118" t="s">
        <v>2614</v>
      </c>
      <c r="F1141" s="118">
        <v>5000</v>
      </c>
      <c r="G1141" s="125" t="s">
        <v>5562</v>
      </c>
      <c r="H1141" s="119"/>
      <c r="I1141" s="127" t="s">
        <v>2615</v>
      </c>
      <c r="J1141" s="127" t="s">
        <v>11</v>
      </c>
      <c r="K1141" s="127" t="s">
        <v>2972</v>
      </c>
      <c r="L1141" s="126" t="s">
        <v>2422</v>
      </c>
      <c r="M1141" s="133">
        <v>0</v>
      </c>
      <c r="N1141" s="134">
        <v>1</v>
      </c>
      <c r="O1141" s="134">
        <v>0</v>
      </c>
      <c r="P1141" s="134">
        <v>1</v>
      </c>
      <c r="Q1141" s="134">
        <v>60</v>
      </c>
      <c r="R1141" s="124"/>
      <c r="S1141" s="124" t="s">
        <v>2896</v>
      </c>
      <c r="T1141" s="125"/>
      <c r="U1141" s="174"/>
      <c r="V1141" s="123">
        <v>1</v>
      </c>
      <c r="W1141" s="114">
        <v>3</v>
      </c>
      <c r="X1141" s="113">
        <f>COUNTIF($B$6:B1141,B1141)</f>
        <v>2</v>
      </c>
      <c r="Y1141" s="113"/>
      <c r="Z1141" s="123"/>
      <c r="AA1141" s="1"/>
    </row>
    <row r="1142" spans="1:27" x14ac:dyDescent="0.25">
      <c r="A1142" s="115" t="s">
        <v>4509</v>
      </c>
      <c r="B1142" s="116" t="s">
        <v>5109</v>
      </c>
      <c r="C1142" s="118" t="s">
        <v>5128</v>
      </c>
      <c r="D1142" s="118" t="s">
        <v>2415</v>
      </c>
      <c r="E1142" s="118" t="s">
        <v>2614</v>
      </c>
      <c r="F1142" s="118">
        <v>5001</v>
      </c>
      <c r="G1142" s="125" t="s">
        <v>5563</v>
      </c>
      <c r="H1142" s="119"/>
      <c r="I1142" s="127" t="s">
        <v>2616</v>
      </c>
      <c r="J1142" s="127" t="s">
        <v>13</v>
      </c>
      <c r="K1142" s="127" t="s">
        <v>2973</v>
      </c>
      <c r="L1142" s="126" t="s">
        <v>2422</v>
      </c>
      <c r="M1142" s="134">
        <v>0</v>
      </c>
      <c r="N1142" s="134">
        <v>2</v>
      </c>
      <c r="O1142" s="134">
        <v>0</v>
      </c>
      <c r="P1142" s="134">
        <v>2</v>
      </c>
      <c r="Q1142" s="134">
        <v>7.5</v>
      </c>
      <c r="R1142" s="124"/>
      <c r="S1142" s="124" t="s">
        <v>2896</v>
      </c>
      <c r="T1142" s="125"/>
      <c r="U1142" s="174"/>
      <c r="V1142" s="123">
        <v>1</v>
      </c>
      <c r="W1142" s="114">
        <v>3</v>
      </c>
      <c r="X1142" s="113">
        <f>COUNTIF($B$6:B1142,B1142)</f>
        <v>3</v>
      </c>
      <c r="Y1142" s="113"/>
      <c r="Z1142" s="123"/>
      <c r="AA1142" s="1"/>
    </row>
    <row r="1143" spans="1:27" x14ac:dyDescent="0.25">
      <c r="A1143" s="115" t="s">
        <v>4509</v>
      </c>
      <c r="B1143" s="116" t="s">
        <v>5109</v>
      </c>
      <c r="C1143" s="118" t="s">
        <v>5128</v>
      </c>
      <c r="D1143" s="118" t="s">
        <v>2416</v>
      </c>
      <c r="E1143" s="118" t="s">
        <v>2614</v>
      </c>
      <c r="F1143" s="118">
        <v>5050</v>
      </c>
      <c r="G1143" s="125" t="s">
        <v>16</v>
      </c>
      <c r="H1143" s="119"/>
      <c r="I1143" s="127" t="s">
        <v>2617</v>
      </c>
      <c r="J1143" s="127" t="s">
        <v>2613</v>
      </c>
      <c r="K1143" s="127" t="s">
        <v>2974</v>
      </c>
      <c r="L1143" s="126" t="s">
        <v>2420</v>
      </c>
      <c r="M1143" s="134">
        <v>3</v>
      </c>
      <c r="N1143" s="134">
        <v>0</v>
      </c>
      <c r="O1143" s="134">
        <v>3</v>
      </c>
      <c r="P1143" s="134">
        <v>3</v>
      </c>
      <c r="Q1143" s="134">
        <v>7.5</v>
      </c>
      <c r="R1143" s="124"/>
      <c r="S1143" s="124"/>
      <c r="T1143" s="125"/>
      <c r="U1143" s="174"/>
      <c r="V1143" s="123">
        <v>1</v>
      </c>
      <c r="W1143" s="114">
        <v>3</v>
      </c>
      <c r="X1143" s="113">
        <f>COUNTIF($B$6:B1143,B1143)</f>
        <v>4</v>
      </c>
      <c r="Y1143" s="118" t="s">
        <v>228</v>
      </c>
      <c r="Z1143" s="123"/>
      <c r="AA1143" s="1"/>
    </row>
    <row r="1144" spans="1:27" x14ac:dyDescent="0.25">
      <c r="A1144" s="115" t="s">
        <v>4509</v>
      </c>
      <c r="B1144" s="116" t="s">
        <v>5109</v>
      </c>
      <c r="C1144" s="118" t="s">
        <v>5128</v>
      </c>
      <c r="D1144" s="118" t="s">
        <v>2416</v>
      </c>
      <c r="E1144" s="118" t="s">
        <v>2614</v>
      </c>
      <c r="F1144" s="118">
        <v>5051</v>
      </c>
      <c r="G1144" s="125" t="s">
        <v>19</v>
      </c>
      <c r="H1144" s="119"/>
      <c r="I1144" s="127" t="s">
        <v>2618</v>
      </c>
      <c r="J1144" s="127" t="s">
        <v>2636</v>
      </c>
      <c r="K1144" s="127" t="s">
        <v>2990</v>
      </c>
      <c r="L1144" s="126" t="s">
        <v>2420</v>
      </c>
      <c r="M1144" s="134">
        <v>3</v>
      </c>
      <c r="N1144" s="134">
        <v>0</v>
      </c>
      <c r="O1144" s="134">
        <v>3</v>
      </c>
      <c r="P1144" s="134">
        <v>3</v>
      </c>
      <c r="Q1144" s="134">
        <v>7.5</v>
      </c>
      <c r="R1144" s="124"/>
      <c r="S1144" s="124"/>
      <c r="T1144" s="125"/>
      <c r="U1144" s="174"/>
      <c r="V1144" s="123">
        <v>1</v>
      </c>
      <c r="W1144" s="114">
        <v>3</v>
      </c>
      <c r="X1144" s="113">
        <f>COUNTIF($B$6:B1144,B1144)</f>
        <v>5</v>
      </c>
      <c r="Y1144" s="113"/>
      <c r="Z1144" s="123"/>
      <c r="AA1144" s="1"/>
    </row>
    <row r="1145" spans="1:27" x14ac:dyDescent="0.25">
      <c r="A1145" s="115" t="s">
        <v>4509</v>
      </c>
      <c r="B1145" s="116" t="s">
        <v>5109</v>
      </c>
      <c r="C1145" s="118" t="s">
        <v>5128</v>
      </c>
      <c r="D1145" s="118" t="s">
        <v>2416</v>
      </c>
      <c r="E1145" s="118" t="s">
        <v>2614</v>
      </c>
      <c r="F1145" s="118">
        <v>5100</v>
      </c>
      <c r="G1145" s="125"/>
      <c r="H1145" s="119"/>
      <c r="I1145" s="127" t="s">
        <v>2619</v>
      </c>
      <c r="J1145" s="127" t="s">
        <v>2635</v>
      </c>
      <c r="K1145" s="127" t="s">
        <v>2991</v>
      </c>
      <c r="L1145" s="134" t="s">
        <v>2421</v>
      </c>
      <c r="M1145" s="134">
        <v>3</v>
      </c>
      <c r="N1145" s="134">
        <v>0</v>
      </c>
      <c r="O1145" s="134">
        <v>3</v>
      </c>
      <c r="P1145" s="134">
        <v>3</v>
      </c>
      <c r="Q1145" s="134">
        <v>7.5</v>
      </c>
      <c r="R1145" s="124"/>
      <c r="S1145" s="124"/>
      <c r="T1145" s="125"/>
      <c r="U1145" s="174"/>
      <c r="V1145" s="123">
        <v>1</v>
      </c>
      <c r="W1145" s="114">
        <v>3</v>
      </c>
      <c r="X1145" s="113">
        <f>COUNTIF($B$6:B1145,B1145)</f>
        <v>6</v>
      </c>
      <c r="Y1145" s="113"/>
      <c r="Z1145" s="123"/>
      <c r="AA1145" s="1"/>
    </row>
    <row r="1146" spans="1:27" x14ac:dyDescent="0.25">
      <c r="A1146" s="115" t="s">
        <v>4509</v>
      </c>
      <c r="B1146" s="116" t="s">
        <v>5109</v>
      </c>
      <c r="C1146" s="118" t="s">
        <v>5128</v>
      </c>
      <c r="D1146" s="118" t="s">
        <v>2416</v>
      </c>
      <c r="E1146" s="118" t="s">
        <v>2614</v>
      </c>
      <c r="F1146" s="118">
        <v>5101</v>
      </c>
      <c r="G1146" s="125"/>
      <c r="H1146" s="119"/>
      <c r="I1146" s="127" t="s">
        <v>2620</v>
      </c>
      <c r="J1146" s="127" t="s">
        <v>2637</v>
      </c>
      <c r="K1146" s="127" t="s">
        <v>2992</v>
      </c>
      <c r="L1146" s="134" t="s">
        <v>2421</v>
      </c>
      <c r="M1146" s="134">
        <v>3</v>
      </c>
      <c r="N1146" s="134">
        <v>0</v>
      </c>
      <c r="O1146" s="134">
        <v>3</v>
      </c>
      <c r="P1146" s="134">
        <v>3</v>
      </c>
      <c r="Q1146" s="134">
        <v>7.5</v>
      </c>
      <c r="R1146" s="124"/>
      <c r="S1146" s="124"/>
      <c r="T1146" s="125"/>
      <c r="U1146" s="174"/>
      <c r="V1146" s="123">
        <v>1</v>
      </c>
      <c r="W1146" s="114">
        <v>3</v>
      </c>
      <c r="X1146" s="113">
        <f>COUNTIF($B$6:B1146,B1146)</f>
        <v>7</v>
      </c>
      <c r="Y1146" s="113"/>
      <c r="Z1146" s="123"/>
      <c r="AA1146" s="1"/>
    </row>
    <row r="1147" spans="1:27" x14ac:dyDescent="0.25">
      <c r="A1147" s="115" t="s">
        <v>4509</v>
      </c>
      <c r="B1147" s="116" t="s">
        <v>5109</v>
      </c>
      <c r="C1147" s="118" t="s">
        <v>5128</v>
      </c>
      <c r="D1147" s="118" t="s">
        <v>2416</v>
      </c>
      <c r="E1147" s="118" t="s">
        <v>2614</v>
      </c>
      <c r="F1147" s="118">
        <v>5102</v>
      </c>
      <c r="G1147" s="125"/>
      <c r="H1147" s="119"/>
      <c r="I1147" s="127" t="s">
        <v>2621</v>
      </c>
      <c r="J1147" s="127" t="s">
        <v>2638</v>
      </c>
      <c r="K1147" s="127" t="s">
        <v>2993</v>
      </c>
      <c r="L1147" s="134" t="s">
        <v>2421</v>
      </c>
      <c r="M1147" s="134">
        <v>3</v>
      </c>
      <c r="N1147" s="134">
        <v>0</v>
      </c>
      <c r="O1147" s="134">
        <v>3</v>
      </c>
      <c r="P1147" s="134">
        <v>3</v>
      </c>
      <c r="Q1147" s="134">
        <v>7.5</v>
      </c>
      <c r="R1147" s="124"/>
      <c r="S1147" s="124"/>
      <c r="T1147" s="125"/>
      <c r="U1147" s="174"/>
      <c r="V1147" s="123">
        <v>1</v>
      </c>
      <c r="W1147" s="114">
        <v>3</v>
      </c>
      <c r="X1147" s="113">
        <f>COUNTIF($B$6:B1147,B1147)</f>
        <v>8</v>
      </c>
      <c r="Y1147" s="113"/>
      <c r="Z1147" s="123"/>
      <c r="AA1147" s="1"/>
    </row>
    <row r="1148" spans="1:27" x14ac:dyDescent="0.25">
      <c r="A1148" s="115" t="s">
        <v>4509</v>
      </c>
      <c r="B1148" s="116" t="s">
        <v>5109</v>
      </c>
      <c r="C1148" s="118" t="s">
        <v>5128</v>
      </c>
      <c r="D1148" s="118" t="s">
        <v>2416</v>
      </c>
      <c r="E1148" s="118" t="s">
        <v>2614</v>
      </c>
      <c r="F1148" s="118">
        <v>5103</v>
      </c>
      <c r="G1148" s="125"/>
      <c r="H1148" s="119"/>
      <c r="I1148" s="127" t="s">
        <v>2622</v>
      </c>
      <c r="J1148" s="127" t="s">
        <v>2639</v>
      </c>
      <c r="K1148" s="127" t="s">
        <v>2994</v>
      </c>
      <c r="L1148" s="134" t="s">
        <v>2421</v>
      </c>
      <c r="M1148" s="134">
        <v>3</v>
      </c>
      <c r="N1148" s="134">
        <v>0</v>
      </c>
      <c r="O1148" s="134">
        <v>3</v>
      </c>
      <c r="P1148" s="134">
        <v>3</v>
      </c>
      <c r="Q1148" s="134">
        <v>7.5</v>
      </c>
      <c r="R1148" s="124"/>
      <c r="S1148" s="124"/>
      <c r="T1148" s="125"/>
      <c r="U1148" s="174"/>
      <c r="V1148" s="123">
        <v>1</v>
      </c>
      <c r="W1148" s="114">
        <v>3</v>
      </c>
      <c r="X1148" s="113">
        <f>COUNTIF($B$6:B1148,B1148)</f>
        <v>9</v>
      </c>
      <c r="Y1148" s="113"/>
      <c r="Z1148" s="123"/>
      <c r="AA1148" s="1"/>
    </row>
    <row r="1149" spans="1:27" x14ac:dyDescent="0.25">
      <c r="A1149" s="115" t="s">
        <v>4509</v>
      </c>
      <c r="B1149" s="116" t="s">
        <v>5109</v>
      </c>
      <c r="C1149" s="118" t="s">
        <v>5128</v>
      </c>
      <c r="D1149" s="118" t="s">
        <v>2416</v>
      </c>
      <c r="E1149" s="118" t="s">
        <v>2614</v>
      </c>
      <c r="F1149" s="118">
        <v>5104</v>
      </c>
      <c r="G1149" s="125"/>
      <c r="H1149" s="119"/>
      <c r="I1149" s="127" t="s">
        <v>2623</v>
      </c>
      <c r="J1149" s="127" t="s">
        <v>2640</v>
      </c>
      <c r="K1149" s="127" t="s">
        <v>2995</v>
      </c>
      <c r="L1149" s="134" t="s">
        <v>2421</v>
      </c>
      <c r="M1149" s="134">
        <v>3</v>
      </c>
      <c r="N1149" s="134">
        <v>0</v>
      </c>
      <c r="O1149" s="134">
        <v>3</v>
      </c>
      <c r="P1149" s="134">
        <v>3</v>
      </c>
      <c r="Q1149" s="134">
        <v>7.5</v>
      </c>
      <c r="R1149" s="124"/>
      <c r="S1149" s="124"/>
      <c r="T1149" s="125"/>
      <c r="U1149" s="174"/>
      <c r="V1149" s="123">
        <v>1</v>
      </c>
      <c r="W1149" s="114">
        <v>3</v>
      </c>
      <c r="X1149" s="113">
        <f>COUNTIF($B$6:B1149,B1149)</f>
        <v>10</v>
      </c>
      <c r="Y1149" s="113"/>
      <c r="Z1149" s="123"/>
      <c r="AA1149" s="1"/>
    </row>
    <row r="1150" spans="1:27" x14ac:dyDescent="0.25">
      <c r="A1150" s="115" t="s">
        <v>4509</v>
      </c>
      <c r="B1150" s="116" t="s">
        <v>5109</v>
      </c>
      <c r="C1150" s="118" t="s">
        <v>5128</v>
      </c>
      <c r="D1150" s="118" t="s">
        <v>2416</v>
      </c>
      <c r="E1150" s="118" t="s">
        <v>2614</v>
      </c>
      <c r="F1150" s="118">
        <v>5105</v>
      </c>
      <c r="G1150" s="125"/>
      <c r="H1150" s="119"/>
      <c r="I1150" s="127" t="s">
        <v>2624</v>
      </c>
      <c r="J1150" s="127" t="s">
        <v>2641</v>
      </c>
      <c r="K1150" s="127" t="s">
        <v>2996</v>
      </c>
      <c r="L1150" s="134" t="s">
        <v>2421</v>
      </c>
      <c r="M1150" s="134">
        <v>3</v>
      </c>
      <c r="N1150" s="134">
        <v>0</v>
      </c>
      <c r="O1150" s="134">
        <v>3</v>
      </c>
      <c r="P1150" s="134">
        <v>3</v>
      </c>
      <c r="Q1150" s="134">
        <v>7.5</v>
      </c>
      <c r="R1150" s="124"/>
      <c r="S1150" s="124"/>
      <c r="T1150" s="125"/>
      <c r="U1150" s="174"/>
      <c r="V1150" s="123">
        <v>1</v>
      </c>
      <c r="W1150" s="114">
        <v>3</v>
      </c>
      <c r="X1150" s="113">
        <f>COUNTIF($B$6:B1150,B1150)</f>
        <v>11</v>
      </c>
      <c r="Y1150" s="113"/>
      <c r="Z1150" s="123"/>
      <c r="AA1150" s="1"/>
    </row>
    <row r="1151" spans="1:27" x14ac:dyDescent="0.25">
      <c r="A1151" s="115" t="s">
        <v>4509</v>
      </c>
      <c r="B1151" s="116" t="s">
        <v>5109</v>
      </c>
      <c r="C1151" s="118" t="s">
        <v>5128</v>
      </c>
      <c r="D1151" s="118" t="s">
        <v>2416</v>
      </c>
      <c r="E1151" s="118" t="s">
        <v>2614</v>
      </c>
      <c r="F1151" s="118">
        <v>5106</v>
      </c>
      <c r="G1151" s="125"/>
      <c r="H1151" s="119"/>
      <c r="I1151" s="127" t="s">
        <v>2625</v>
      </c>
      <c r="J1151" s="127" t="s">
        <v>2642</v>
      </c>
      <c r="K1151" s="127" t="s">
        <v>2997</v>
      </c>
      <c r="L1151" s="134" t="s">
        <v>2421</v>
      </c>
      <c r="M1151" s="134">
        <v>3</v>
      </c>
      <c r="N1151" s="134">
        <v>0</v>
      </c>
      <c r="O1151" s="134">
        <v>3</v>
      </c>
      <c r="P1151" s="134">
        <v>3</v>
      </c>
      <c r="Q1151" s="134">
        <v>7.5</v>
      </c>
      <c r="R1151" s="124"/>
      <c r="S1151" s="124"/>
      <c r="T1151" s="125"/>
      <c r="U1151" s="174"/>
      <c r="V1151" s="123">
        <v>1</v>
      </c>
      <c r="W1151" s="114">
        <v>3</v>
      </c>
      <c r="X1151" s="113">
        <f>COUNTIF($B$6:B1151,B1151)</f>
        <v>12</v>
      </c>
      <c r="Y1151" s="113"/>
      <c r="Z1151" s="123"/>
      <c r="AA1151" s="1"/>
    </row>
    <row r="1152" spans="1:27" x14ac:dyDescent="0.25">
      <c r="A1152" s="115" t="s">
        <v>4509</v>
      </c>
      <c r="B1152" s="116" t="s">
        <v>5109</v>
      </c>
      <c r="C1152" s="118" t="s">
        <v>5128</v>
      </c>
      <c r="D1152" s="118" t="s">
        <v>2416</v>
      </c>
      <c r="E1152" s="118" t="s">
        <v>2614</v>
      </c>
      <c r="F1152" s="118">
        <v>5107</v>
      </c>
      <c r="G1152" s="125"/>
      <c r="H1152" s="119"/>
      <c r="I1152" s="127" t="s">
        <v>2626</v>
      </c>
      <c r="J1152" s="127" t="s">
        <v>2643</v>
      </c>
      <c r="K1152" s="127" t="s">
        <v>2998</v>
      </c>
      <c r="L1152" s="134" t="s">
        <v>2421</v>
      </c>
      <c r="M1152" s="134">
        <v>3</v>
      </c>
      <c r="N1152" s="134">
        <v>0</v>
      </c>
      <c r="O1152" s="134">
        <v>3</v>
      </c>
      <c r="P1152" s="134">
        <v>3</v>
      </c>
      <c r="Q1152" s="134">
        <v>7.5</v>
      </c>
      <c r="R1152" s="124"/>
      <c r="S1152" s="124"/>
      <c r="T1152" s="125"/>
      <c r="U1152" s="174"/>
      <c r="V1152" s="123">
        <v>1</v>
      </c>
      <c r="W1152" s="114">
        <v>3</v>
      </c>
      <c r="X1152" s="113">
        <f>COUNTIF($B$6:B1152,B1152)</f>
        <v>13</v>
      </c>
      <c r="Y1152" s="113"/>
      <c r="Z1152" s="123"/>
      <c r="AA1152" s="1"/>
    </row>
    <row r="1153" spans="1:27" x14ac:dyDescent="0.25">
      <c r="A1153" s="115" t="s">
        <v>4509</v>
      </c>
      <c r="B1153" s="116" t="s">
        <v>5109</v>
      </c>
      <c r="C1153" s="118" t="s">
        <v>5128</v>
      </c>
      <c r="D1153" s="118" t="s">
        <v>2416</v>
      </c>
      <c r="E1153" s="118" t="s">
        <v>2614</v>
      </c>
      <c r="F1153" s="118">
        <v>5108</v>
      </c>
      <c r="G1153" s="125"/>
      <c r="H1153" s="119"/>
      <c r="I1153" s="127" t="s">
        <v>2627</v>
      </c>
      <c r="J1153" s="127" t="s">
        <v>2644</v>
      </c>
      <c r="K1153" s="127" t="s">
        <v>2999</v>
      </c>
      <c r="L1153" s="134" t="s">
        <v>2421</v>
      </c>
      <c r="M1153" s="134">
        <v>3</v>
      </c>
      <c r="N1153" s="134">
        <v>0</v>
      </c>
      <c r="O1153" s="134">
        <v>3</v>
      </c>
      <c r="P1153" s="134">
        <v>3</v>
      </c>
      <c r="Q1153" s="134">
        <v>7.5</v>
      </c>
      <c r="R1153" s="124"/>
      <c r="S1153" s="124"/>
      <c r="T1153" s="125"/>
      <c r="U1153" s="174"/>
      <c r="V1153" s="123">
        <v>1</v>
      </c>
      <c r="W1153" s="114">
        <v>3</v>
      </c>
      <c r="X1153" s="113">
        <f>COUNTIF($B$6:B1153,B1153)</f>
        <v>14</v>
      </c>
      <c r="Y1153" s="113"/>
      <c r="Z1153" s="123"/>
      <c r="AA1153" s="1"/>
    </row>
    <row r="1154" spans="1:27" x14ac:dyDescent="0.25">
      <c r="A1154" s="115" t="s">
        <v>4509</v>
      </c>
      <c r="B1154" s="116" t="s">
        <v>5109</v>
      </c>
      <c r="C1154" s="118" t="s">
        <v>5128</v>
      </c>
      <c r="D1154" s="118" t="s">
        <v>2416</v>
      </c>
      <c r="E1154" s="118" t="s">
        <v>2614</v>
      </c>
      <c r="F1154" s="118">
        <v>5109</v>
      </c>
      <c r="G1154" s="125"/>
      <c r="H1154" s="119"/>
      <c r="I1154" s="127" t="s">
        <v>2628</v>
      </c>
      <c r="J1154" s="127" t="s">
        <v>2645</v>
      </c>
      <c r="K1154" s="127" t="s">
        <v>3000</v>
      </c>
      <c r="L1154" s="134" t="s">
        <v>2421</v>
      </c>
      <c r="M1154" s="134">
        <v>3</v>
      </c>
      <c r="N1154" s="134">
        <v>0</v>
      </c>
      <c r="O1154" s="134">
        <v>3</v>
      </c>
      <c r="P1154" s="134">
        <v>3</v>
      </c>
      <c r="Q1154" s="134">
        <v>7.5</v>
      </c>
      <c r="R1154" s="124"/>
      <c r="S1154" s="124"/>
      <c r="T1154" s="125"/>
      <c r="U1154" s="174"/>
      <c r="V1154" s="123">
        <v>1</v>
      </c>
      <c r="W1154" s="114">
        <v>3</v>
      </c>
      <c r="X1154" s="113">
        <f>COUNTIF($B$6:B1154,B1154)</f>
        <v>15</v>
      </c>
      <c r="Y1154" s="113"/>
      <c r="Z1154" s="123"/>
      <c r="AA1154" s="1"/>
    </row>
    <row r="1155" spans="1:27" x14ac:dyDescent="0.25">
      <c r="A1155" s="115" t="s">
        <v>4509</v>
      </c>
      <c r="B1155" s="116" t="s">
        <v>5109</v>
      </c>
      <c r="C1155" s="118" t="s">
        <v>5128</v>
      </c>
      <c r="D1155" s="118" t="s">
        <v>2416</v>
      </c>
      <c r="E1155" s="118" t="s">
        <v>2614</v>
      </c>
      <c r="F1155" s="118">
        <v>5110</v>
      </c>
      <c r="G1155" s="125"/>
      <c r="H1155" s="119"/>
      <c r="I1155" s="127" t="s">
        <v>2629</v>
      </c>
      <c r="J1155" s="127" t="s">
        <v>2646</v>
      </c>
      <c r="K1155" s="127" t="s">
        <v>3001</v>
      </c>
      <c r="L1155" s="134" t="s">
        <v>2421</v>
      </c>
      <c r="M1155" s="134">
        <v>3</v>
      </c>
      <c r="N1155" s="134">
        <v>0</v>
      </c>
      <c r="O1155" s="134">
        <v>3</v>
      </c>
      <c r="P1155" s="134">
        <v>3</v>
      </c>
      <c r="Q1155" s="134">
        <v>7.5</v>
      </c>
      <c r="R1155" s="124"/>
      <c r="S1155" s="124"/>
      <c r="T1155" s="125"/>
      <c r="U1155" s="174"/>
      <c r="V1155" s="123">
        <v>1</v>
      </c>
      <c r="W1155" s="114">
        <v>3</v>
      </c>
      <c r="X1155" s="113">
        <f>COUNTIF($B$6:B1155,B1155)</f>
        <v>16</v>
      </c>
      <c r="Y1155" s="113"/>
      <c r="Z1155" s="123"/>
      <c r="AA1155" s="1"/>
    </row>
    <row r="1156" spans="1:27" x14ac:dyDescent="0.25">
      <c r="A1156" s="115" t="s">
        <v>4509</v>
      </c>
      <c r="B1156" s="116" t="s">
        <v>5109</v>
      </c>
      <c r="C1156" s="118" t="s">
        <v>5128</v>
      </c>
      <c r="D1156" s="118" t="s">
        <v>2416</v>
      </c>
      <c r="E1156" s="118" t="s">
        <v>2614</v>
      </c>
      <c r="F1156" s="118">
        <v>5111</v>
      </c>
      <c r="G1156" s="125"/>
      <c r="H1156" s="119"/>
      <c r="I1156" s="127" t="s">
        <v>2630</v>
      </c>
      <c r="J1156" s="127" t="s">
        <v>2647</v>
      </c>
      <c r="K1156" s="127" t="s">
        <v>3002</v>
      </c>
      <c r="L1156" s="134" t="s">
        <v>2421</v>
      </c>
      <c r="M1156" s="134">
        <v>3</v>
      </c>
      <c r="N1156" s="134">
        <v>0</v>
      </c>
      <c r="O1156" s="134">
        <v>3</v>
      </c>
      <c r="P1156" s="134">
        <v>3</v>
      </c>
      <c r="Q1156" s="134">
        <v>7.5</v>
      </c>
      <c r="R1156" s="124"/>
      <c r="S1156" s="124"/>
      <c r="T1156" s="125"/>
      <c r="U1156" s="174"/>
      <c r="V1156" s="123">
        <v>1</v>
      </c>
      <c r="W1156" s="114">
        <v>3</v>
      </c>
      <c r="X1156" s="113">
        <f>COUNTIF($B$6:B1156,B1156)</f>
        <v>17</v>
      </c>
      <c r="Y1156" s="113"/>
      <c r="Z1156" s="123"/>
      <c r="AA1156" s="1"/>
    </row>
    <row r="1157" spans="1:27" x14ac:dyDescent="0.25">
      <c r="A1157" s="115" t="s">
        <v>4509</v>
      </c>
      <c r="B1157" s="116" t="s">
        <v>5109</v>
      </c>
      <c r="C1157" s="118" t="s">
        <v>5128</v>
      </c>
      <c r="D1157" s="118" t="s">
        <v>2416</v>
      </c>
      <c r="E1157" s="118" t="s">
        <v>2614</v>
      </c>
      <c r="F1157" s="118">
        <v>5112</v>
      </c>
      <c r="G1157" s="125"/>
      <c r="H1157" s="119"/>
      <c r="I1157" s="127" t="s">
        <v>2631</v>
      </c>
      <c r="J1157" s="127" t="s">
        <v>2648</v>
      </c>
      <c r="K1157" s="127" t="s">
        <v>3003</v>
      </c>
      <c r="L1157" s="134" t="s">
        <v>2421</v>
      </c>
      <c r="M1157" s="134">
        <v>3</v>
      </c>
      <c r="N1157" s="134">
        <v>0</v>
      </c>
      <c r="O1157" s="134">
        <v>3</v>
      </c>
      <c r="P1157" s="134">
        <v>3</v>
      </c>
      <c r="Q1157" s="134">
        <v>7.5</v>
      </c>
      <c r="R1157" s="124"/>
      <c r="S1157" s="124"/>
      <c r="T1157" s="125"/>
      <c r="U1157" s="174"/>
      <c r="V1157" s="123">
        <v>1</v>
      </c>
      <c r="W1157" s="114">
        <v>3</v>
      </c>
      <c r="X1157" s="113">
        <f>COUNTIF($B$6:B1157,B1157)</f>
        <v>18</v>
      </c>
      <c r="Y1157" s="113"/>
      <c r="Z1157" s="123"/>
      <c r="AA1157" s="1"/>
    </row>
    <row r="1158" spans="1:27" x14ac:dyDescent="0.25">
      <c r="A1158" s="115" t="s">
        <v>4509</v>
      </c>
      <c r="B1158" s="116" t="s">
        <v>5109</v>
      </c>
      <c r="C1158" s="118" t="s">
        <v>5128</v>
      </c>
      <c r="D1158" s="118" t="s">
        <v>2416</v>
      </c>
      <c r="E1158" s="118" t="s">
        <v>2614</v>
      </c>
      <c r="F1158" s="118">
        <v>5113</v>
      </c>
      <c r="G1158" s="125"/>
      <c r="H1158" s="119"/>
      <c r="I1158" s="127" t="s">
        <v>2632</v>
      </c>
      <c r="J1158" s="127" t="s">
        <v>2649</v>
      </c>
      <c r="K1158" s="127" t="s">
        <v>3004</v>
      </c>
      <c r="L1158" s="134" t="s">
        <v>2421</v>
      </c>
      <c r="M1158" s="134">
        <v>3</v>
      </c>
      <c r="N1158" s="134">
        <v>0</v>
      </c>
      <c r="O1158" s="134">
        <v>3</v>
      </c>
      <c r="P1158" s="134">
        <v>3</v>
      </c>
      <c r="Q1158" s="134">
        <v>7.5</v>
      </c>
      <c r="R1158" s="124"/>
      <c r="S1158" s="124"/>
      <c r="T1158" s="125"/>
      <c r="U1158" s="174"/>
      <c r="V1158" s="123">
        <v>1</v>
      </c>
      <c r="W1158" s="114">
        <v>3</v>
      </c>
      <c r="X1158" s="113">
        <f>COUNTIF($B$6:B1158,B1158)</f>
        <v>19</v>
      </c>
      <c r="Y1158" s="113"/>
      <c r="Z1158" s="123"/>
      <c r="AA1158" s="1"/>
    </row>
    <row r="1159" spans="1:27" x14ac:dyDescent="0.25">
      <c r="A1159" s="115" t="s">
        <v>4509</v>
      </c>
      <c r="B1159" s="116" t="s">
        <v>5109</v>
      </c>
      <c r="C1159" s="118" t="s">
        <v>5128</v>
      </c>
      <c r="D1159" s="118" t="s">
        <v>2416</v>
      </c>
      <c r="E1159" s="118" t="s">
        <v>2614</v>
      </c>
      <c r="F1159" s="118">
        <v>5114</v>
      </c>
      <c r="G1159" s="125"/>
      <c r="H1159" s="119"/>
      <c r="I1159" s="127" t="s">
        <v>2633</v>
      </c>
      <c r="J1159" s="127" t="s">
        <v>2650</v>
      </c>
      <c r="K1159" s="127" t="s">
        <v>3005</v>
      </c>
      <c r="L1159" s="134" t="s">
        <v>2421</v>
      </c>
      <c r="M1159" s="134">
        <v>3</v>
      </c>
      <c r="N1159" s="134">
        <v>0</v>
      </c>
      <c r="O1159" s="134">
        <v>3</v>
      </c>
      <c r="P1159" s="134">
        <v>3</v>
      </c>
      <c r="Q1159" s="134">
        <v>7.5</v>
      </c>
      <c r="R1159" s="124"/>
      <c r="S1159" s="124"/>
      <c r="T1159" s="125"/>
      <c r="U1159" s="174"/>
      <c r="V1159" s="123">
        <v>1</v>
      </c>
      <c r="W1159" s="114">
        <v>3</v>
      </c>
      <c r="X1159" s="113">
        <f>COUNTIF($B$6:B1159,B1159)</f>
        <v>20</v>
      </c>
      <c r="Y1159" s="113"/>
      <c r="Z1159" s="123"/>
      <c r="AA1159" s="1"/>
    </row>
    <row r="1160" spans="1:27" x14ac:dyDescent="0.25">
      <c r="A1160" s="115" t="s">
        <v>4509</v>
      </c>
      <c r="B1160" s="116" t="s">
        <v>5109</v>
      </c>
      <c r="C1160" s="118" t="s">
        <v>5128</v>
      </c>
      <c r="D1160" s="118" t="s">
        <v>2416</v>
      </c>
      <c r="E1160" s="118" t="s">
        <v>2614</v>
      </c>
      <c r="F1160" s="118">
        <v>5115</v>
      </c>
      <c r="G1160" s="125"/>
      <c r="H1160" s="119"/>
      <c r="I1160" s="127" t="s">
        <v>2634</v>
      </c>
      <c r="J1160" s="127" t="s">
        <v>2651</v>
      </c>
      <c r="K1160" s="127" t="s">
        <v>3006</v>
      </c>
      <c r="L1160" s="134" t="s">
        <v>2421</v>
      </c>
      <c r="M1160" s="134">
        <v>3</v>
      </c>
      <c r="N1160" s="134">
        <v>0</v>
      </c>
      <c r="O1160" s="134">
        <v>3</v>
      </c>
      <c r="P1160" s="134">
        <v>3</v>
      </c>
      <c r="Q1160" s="134">
        <v>7.5</v>
      </c>
      <c r="R1160" s="124"/>
      <c r="S1160" s="124"/>
      <c r="T1160" s="125"/>
      <c r="U1160" s="174"/>
      <c r="V1160" s="123">
        <v>1</v>
      </c>
      <c r="W1160" s="114">
        <v>3</v>
      </c>
      <c r="X1160" s="113">
        <f>COUNTIF($B$6:B1160,B1160)</f>
        <v>21</v>
      </c>
      <c r="Y1160" s="113"/>
      <c r="Z1160" s="123"/>
      <c r="AA1160" s="1"/>
    </row>
    <row r="1161" spans="1:27" x14ac:dyDescent="0.25">
      <c r="A1161" s="115" t="s">
        <v>4509</v>
      </c>
      <c r="B1161" s="116" t="s">
        <v>5109</v>
      </c>
      <c r="C1161" s="118" t="s">
        <v>5128</v>
      </c>
      <c r="D1161" s="118" t="s">
        <v>2416</v>
      </c>
      <c r="E1161" s="118" t="s">
        <v>2614</v>
      </c>
      <c r="F1161" s="118">
        <v>5116</v>
      </c>
      <c r="G1161" s="125"/>
      <c r="H1161" s="119"/>
      <c r="I1161" s="127" t="s">
        <v>2655</v>
      </c>
      <c r="J1161" s="127" t="s">
        <v>2652</v>
      </c>
      <c r="K1161" s="127" t="s">
        <v>3007</v>
      </c>
      <c r="L1161" s="134" t="s">
        <v>2421</v>
      </c>
      <c r="M1161" s="134">
        <v>3</v>
      </c>
      <c r="N1161" s="134">
        <v>0</v>
      </c>
      <c r="O1161" s="134">
        <v>3</v>
      </c>
      <c r="P1161" s="134">
        <v>3</v>
      </c>
      <c r="Q1161" s="134">
        <v>7.5</v>
      </c>
      <c r="R1161" s="124"/>
      <c r="S1161" s="124"/>
      <c r="T1161" s="125"/>
      <c r="U1161" s="174"/>
      <c r="V1161" s="123">
        <v>1</v>
      </c>
      <c r="W1161" s="114">
        <v>3</v>
      </c>
      <c r="X1161" s="113">
        <f>COUNTIF($B$6:B1161,B1161)</f>
        <v>22</v>
      </c>
      <c r="Y1161" s="113"/>
      <c r="Z1161" s="123"/>
      <c r="AA1161" s="1"/>
    </row>
    <row r="1162" spans="1:27" x14ac:dyDescent="0.25">
      <c r="A1162" s="115" t="s">
        <v>4509</v>
      </c>
      <c r="B1162" s="116" t="s">
        <v>5109</v>
      </c>
      <c r="C1162" s="118" t="s">
        <v>5128</v>
      </c>
      <c r="D1162" s="118" t="s">
        <v>2416</v>
      </c>
      <c r="E1162" s="118" t="s">
        <v>2614</v>
      </c>
      <c r="F1162" s="118">
        <v>5117</v>
      </c>
      <c r="G1162" s="125"/>
      <c r="H1162" s="119"/>
      <c r="I1162" s="127" t="s">
        <v>2656</v>
      </c>
      <c r="J1162" s="127" t="s">
        <v>2653</v>
      </c>
      <c r="K1162" s="127" t="s">
        <v>3008</v>
      </c>
      <c r="L1162" s="134" t="s">
        <v>2421</v>
      </c>
      <c r="M1162" s="134">
        <v>3</v>
      </c>
      <c r="N1162" s="134">
        <v>0</v>
      </c>
      <c r="O1162" s="134">
        <v>3</v>
      </c>
      <c r="P1162" s="134">
        <v>3</v>
      </c>
      <c r="Q1162" s="134">
        <v>7.5</v>
      </c>
      <c r="R1162" s="124"/>
      <c r="S1162" s="124"/>
      <c r="T1162" s="125"/>
      <c r="U1162" s="174"/>
      <c r="V1162" s="123">
        <v>1</v>
      </c>
      <c r="W1162" s="114">
        <v>3</v>
      </c>
      <c r="X1162" s="113">
        <f>COUNTIF($B$6:B1162,B1162)</f>
        <v>23</v>
      </c>
      <c r="Y1162" s="113"/>
      <c r="Z1162" s="123"/>
      <c r="AA1162" s="1"/>
    </row>
    <row r="1163" spans="1:27" x14ac:dyDescent="0.25">
      <c r="A1163" s="115" t="s">
        <v>4509</v>
      </c>
      <c r="B1163" s="116" t="s">
        <v>5109</v>
      </c>
      <c r="C1163" s="118" t="s">
        <v>5128</v>
      </c>
      <c r="D1163" s="118" t="s">
        <v>2416</v>
      </c>
      <c r="E1163" s="118" t="s">
        <v>2614</v>
      </c>
      <c r="F1163" s="118">
        <v>5118</v>
      </c>
      <c r="G1163" s="125"/>
      <c r="H1163" s="119"/>
      <c r="I1163" s="127" t="s">
        <v>2657</v>
      </c>
      <c r="J1163" s="127" t="s">
        <v>2696</v>
      </c>
      <c r="K1163" s="127" t="s">
        <v>3009</v>
      </c>
      <c r="L1163" s="134" t="s">
        <v>2421</v>
      </c>
      <c r="M1163" s="134">
        <v>3</v>
      </c>
      <c r="N1163" s="134">
        <v>0</v>
      </c>
      <c r="O1163" s="134">
        <v>3</v>
      </c>
      <c r="P1163" s="134">
        <v>3</v>
      </c>
      <c r="Q1163" s="134">
        <v>7.5</v>
      </c>
      <c r="R1163" s="124"/>
      <c r="S1163" s="124"/>
      <c r="T1163" s="125"/>
      <c r="U1163" s="174"/>
      <c r="V1163" s="123">
        <v>1</v>
      </c>
      <c r="W1163" s="114">
        <v>3</v>
      </c>
      <c r="X1163" s="113">
        <f>COUNTIF($B$6:B1163,B1163)</f>
        <v>24</v>
      </c>
      <c r="Y1163" s="113"/>
      <c r="Z1163" s="123"/>
      <c r="AA1163" s="1"/>
    </row>
    <row r="1164" spans="1:27" x14ac:dyDescent="0.25">
      <c r="A1164" s="115" t="s">
        <v>4509</v>
      </c>
      <c r="B1164" s="116" t="s">
        <v>5109</v>
      </c>
      <c r="C1164" s="118" t="s">
        <v>5128</v>
      </c>
      <c r="D1164" s="118" t="s">
        <v>2416</v>
      </c>
      <c r="E1164" s="118" t="s">
        <v>2614</v>
      </c>
      <c r="F1164" s="118">
        <v>5119</v>
      </c>
      <c r="G1164" s="125"/>
      <c r="H1164" s="119"/>
      <c r="I1164" s="127" t="s">
        <v>2658</v>
      </c>
      <c r="J1164" s="127" t="s">
        <v>2654</v>
      </c>
      <c r="K1164" s="127" t="s">
        <v>3010</v>
      </c>
      <c r="L1164" s="134" t="s">
        <v>2421</v>
      </c>
      <c r="M1164" s="134">
        <v>3</v>
      </c>
      <c r="N1164" s="134">
        <v>0</v>
      </c>
      <c r="O1164" s="134">
        <v>3</v>
      </c>
      <c r="P1164" s="134">
        <v>3</v>
      </c>
      <c r="Q1164" s="134">
        <v>7.5</v>
      </c>
      <c r="R1164" s="124"/>
      <c r="S1164" s="124"/>
      <c r="T1164" s="125"/>
      <c r="U1164" s="174"/>
      <c r="V1164" s="123">
        <v>1</v>
      </c>
      <c r="W1164" s="114">
        <v>3</v>
      </c>
      <c r="X1164" s="113">
        <f>COUNTIF($B$6:B1164,B1164)</f>
        <v>25</v>
      </c>
      <c r="Y1164" s="113"/>
      <c r="Z1164" s="123"/>
      <c r="AA1164" s="1"/>
    </row>
    <row r="1165" spans="1:27" x14ac:dyDescent="0.25">
      <c r="A1165" s="115" t="s">
        <v>4509</v>
      </c>
      <c r="B1165" s="116" t="s">
        <v>5109</v>
      </c>
      <c r="C1165" s="118" t="s">
        <v>5128</v>
      </c>
      <c r="D1165" s="118" t="s">
        <v>2382</v>
      </c>
      <c r="E1165" s="118" t="s">
        <v>2614</v>
      </c>
      <c r="F1165" s="118">
        <v>8000</v>
      </c>
      <c r="G1165" s="125"/>
      <c r="H1165" s="119"/>
      <c r="I1165" s="127" t="s">
        <v>2758</v>
      </c>
      <c r="J1165" s="129" t="s">
        <v>62</v>
      </c>
      <c r="K1165" s="129" t="s">
        <v>3011</v>
      </c>
      <c r="L1165" s="134" t="s">
        <v>2382</v>
      </c>
      <c r="M1165" s="133">
        <v>4</v>
      </c>
      <c r="N1165" s="134">
        <v>0</v>
      </c>
      <c r="O1165" s="134">
        <v>0</v>
      </c>
      <c r="P1165" s="134">
        <v>4</v>
      </c>
      <c r="Q1165" s="134">
        <v>0</v>
      </c>
      <c r="R1165" s="124" t="s">
        <v>126</v>
      </c>
      <c r="S1165" s="124" t="s">
        <v>64</v>
      </c>
      <c r="T1165" s="125"/>
      <c r="U1165" s="174"/>
      <c r="V1165" s="123">
        <v>1</v>
      </c>
      <c r="W1165" s="114">
        <v>3</v>
      </c>
      <c r="X1165" s="113">
        <f>COUNTIF($B$6:B1165,B1165)</f>
        <v>26</v>
      </c>
      <c r="Y1165" s="113"/>
      <c r="Z1165" s="123"/>
      <c r="AA1165" s="1"/>
    </row>
    <row r="1166" spans="1:27" x14ac:dyDescent="0.25">
      <c r="A1166" s="115" t="s">
        <v>4509</v>
      </c>
      <c r="B1166" s="116" t="s">
        <v>5109</v>
      </c>
      <c r="C1166" s="118" t="s">
        <v>5128</v>
      </c>
      <c r="D1166" s="118" t="s">
        <v>2382</v>
      </c>
      <c r="E1166" s="118" t="s">
        <v>2614</v>
      </c>
      <c r="F1166" s="118">
        <v>8001</v>
      </c>
      <c r="G1166" s="125"/>
      <c r="H1166" s="119"/>
      <c r="I1166" s="127" t="s">
        <v>2759</v>
      </c>
      <c r="J1166" s="129" t="s">
        <v>65</v>
      </c>
      <c r="K1166" s="129" t="s">
        <v>3012</v>
      </c>
      <c r="L1166" s="134" t="s">
        <v>2382</v>
      </c>
      <c r="M1166" s="133">
        <v>4</v>
      </c>
      <c r="N1166" s="134">
        <v>0</v>
      </c>
      <c r="O1166" s="134">
        <v>0</v>
      </c>
      <c r="P1166" s="134">
        <v>4</v>
      </c>
      <c r="Q1166" s="134">
        <v>0</v>
      </c>
      <c r="R1166" s="124" t="s">
        <v>126</v>
      </c>
      <c r="S1166" s="124" t="s">
        <v>64</v>
      </c>
      <c r="T1166" s="125"/>
      <c r="U1166" s="174"/>
      <c r="V1166" s="123">
        <v>1</v>
      </c>
      <c r="W1166" s="114">
        <v>3</v>
      </c>
      <c r="X1166" s="113">
        <f>COUNTIF($B$6:B1166,B1166)</f>
        <v>27</v>
      </c>
      <c r="Y1166" s="113"/>
      <c r="Z1166" s="123"/>
      <c r="AA1166" s="1"/>
    </row>
    <row r="1167" spans="1:27" x14ac:dyDescent="0.25">
      <c r="A1167" s="115" t="s">
        <v>4509</v>
      </c>
      <c r="B1167" s="116" t="s">
        <v>5109</v>
      </c>
      <c r="C1167" s="118" t="s">
        <v>5128</v>
      </c>
      <c r="D1167" s="118" t="s">
        <v>2382</v>
      </c>
      <c r="E1167" s="118" t="s">
        <v>2614</v>
      </c>
      <c r="F1167" s="118">
        <v>8002</v>
      </c>
      <c r="G1167" s="125"/>
      <c r="H1167" s="119"/>
      <c r="I1167" s="127" t="s">
        <v>2760</v>
      </c>
      <c r="J1167" s="129" t="s">
        <v>2440</v>
      </c>
      <c r="K1167" s="129" t="s">
        <v>3013</v>
      </c>
      <c r="L1167" s="134" t="s">
        <v>2382</v>
      </c>
      <c r="M1167" s="133">
        <v>4</v>
      </c>
      <c r="N1167" s="134">
        <v>0</v>
      </c>
      <c r="O1167" s="134">
        <v>0</v>
      </c>
      <c r="P1167" s="134">
        <v>4</v>
      </c>
      <c r="Q1167" s="134">
        <v>0</v>
      </c>
      <c r="R1167" s="124" t="s">
        <v>63</v>
      </c>
      <c r="S1167" s="124" t="s">
        <v>2442</v>
      </c>
      <c r="T1167" s="125"/>
      <c r="U1167" s="174"/>
      <c r="V1167" s="123">
        <v>1</v>
      </c>
      <c r="W1167" s="114">
        <v>3</v>
      </c>
      <c r="X1167" s="113">
        <f>COUNTIF($B$6:B1167,B1167)</f>
        <v>28</v>
      </c>
      <c r="Y1167" s="113"/>
      <c r="Z1167" s="123"/>
      <c r="AA1167" s="1"/>
    </row>
    <row r="1168" spans="1:27" x14ac:dyDescent="0.25">
      <c r="A1168" s="115" t="s">
        <v>4509</v>
      </c>
      <c r="B1168" s="116" t="s">
        <v>5109</v>
      </c>
      <c r="C1168" s="118" t="s">
        <v>5128</v>
      </c>
      <c r="D1168" s="118" t="s">
        <v>2382</v>
      </c>
      <c r="E1168" s="118" t="s">
        <v>2614</v>
      </c>
      <c r="F1168" s="118">
        <v>8003</v>
      </c>
      <c r="G1168" s="125"/>
      <c r="H1168" s="119"/>
      <c r="I1168" s="127" t="s">
        <v>2761</v>
      </c>
      <c r="J1168" s="129" t="s">
        <v>2441</v>
      </c>
      <c r="K1168" s="129" t="s">
        <v>3014</v>
      </c>
      <c r="L1168" s="134" t="s">
        <v>2382</v>
      </c>
      <c r="M1168" s="133">
        <v>4</v>
      </c>
      <c r="N1168" s="134">
        <v>0</v>
      </c>
      <c r="O1168" s="134">
        <v>0</v>
      </c>
      <c r="P1168" s="134">
        <v>4</v>
      </c>
      <c r="Q1168" s="134">
        <v>0</v>
      </c>
      <c r="R1168" s="124" t="s">
        <v>63</v>
      </c>
      <c r="S1168" s="124" t="s">
        <v>2442</v>
      </c>
      <c r="T1168" s="125"/>
      <c r="U1168" s="174"/>
      <c r="V1168" s="123">
        <v>1</v>
      </c>
      <c r="W1168" s="114">
        <v>3</v>
      </c>
      <c r="X1168" s="113">
        <f>COUNTIF($B$6:B1168,B1168)</f>
        <v>29</v>
      </c>
      <c r="Y1168" s="113"/>
      <c r="Z1168" s="123"/>
      <c r="AA1168" s="1"/>
    </row>
    <row r="1169" spans="1:27" x14ac:dyDescent="0.25">
      <c r="A1169" s="115" t="s">
        <v>4509</v>
      </c>
      <c r="B1169" s="116" t="s">
        <v>5109</v>
      </c>
      <c r="C1169" s="118" t="s">
        <v>5128</v>
      </c>
      <c r="D1169" s="118" t="s">
        <v>2382</v>
      </c>
      <c r="E1169" s="118" t="s">
        <v>2614</v>
      </c>
      <c r="F1169" s="118">
        <v>8004</v>
      </c>
      <c r="G1169" s="125"/>
      <c r="H1169" s="119"/>
      <c r="I1169" s="127" t="s">
        <v>2885</v>
      </c>
      <c r="J1169" s="129" t="s">
        <v>2887</v>
      </c>
      <c r="K1169" s="155" t="s">
        <v>4122</v>
      </c>
      <c r="L1169" s="134" t="s">
        <v>2382</v>
      </c>
      <c r="M1169" s="133">
        <v>4</v>
      </c>
      <c r="N1169" s="134">
        <v>0</v>
      </c>
      <c r="O1169" s="134">
        <v>0</v>
      </c>
      <c r="P1169" s="134">
        <v>4</v>
      </c>
      <c r="Q1169" s="134">
        <v>0</v>
      </c>
      <c r="R1169" s="124" t="s">
        <v>63</v>
      </c>
      <c r="S1169" s="124" t="s">
        <v>2889</v>
      </c>
      <c r="T1169" s="125"/>
      <c r="U1169" s="174"/>
      <c r="V1169" s="123">
        <v>1</v>
      </c>
      <c r="W1169" s="114">
        <v>3</v>
      </c>
      <c r="X1169" s="113">
        <f>COUNTIF($B$6:B1169,B1169)</f>
        <v>30</v>
      </c>
      <c r="Y1169" s="113"/>
      <c r="Z1169" s="123"/>
      <c r="AA1169" s="1"/>
    </row>
    <row r="1170" spans="1:27" x14ac:dyDescent="0.25">
      <c r="A1170" s="115" t="s">
        <v>4509</v>
      </c>
      <c r="B1170" s="116" t="s">
        <v>5109</v>
      </c>
      <c r="C1170" s="118" t="s">
        <v>5128</v>
      </c>
      <c r="D1170" s="118" t="s">
        <v>2382</v>
      </c>
      <c r="E1170" s="118" t="s">
        <v>2614</v>
      </c>
      <c r="F1170" s="118">
        <v>8005</v>
      </c>
      <c r="G1170" s="125"/>
      <c r="H1170" s="119"/>
      <c r="I1170" s="127" t="s">
        <v>2886</v>
      </c>
      <c r="J1170" s="129" t="s">
        <v>2888</v>
      </c>
      <c r="K1170" s="155" t="s">
        <v>4123</v>
      </c>
      <c r="L1170" s="134" t="s">
        <v>2382</v>
      </c>
      <c r="M1170" s="133">
        <v>4</v>
      </c>
      <c r="N1170" s="134">
        <v>0</v>
      </c>
      <c r="O1170" s="134">
        <v>0</v>
      </c>
      <c r="P1170" s="134">
        <v>4</v>
      </c>
      <c r="Q1170" s="134">
        <v>0</v>
      </c>
      <c r="R1170" s="124" t="s">
        <v>63</v>
      </c>
      <c r="S1170" s="124" t="s">
        <v>2889</v>
      </c>
      <c r="T1170" s="125"/>
      <c r="U1170" s="174"/>
      <c r="V1170" s="123">
        <v>1</v>
      </c>
      <c r="W1170" s="114">
        <v>3</v>
      </c>
      <c r="X1170" s="113">
        <f>COUNTIF($B$6:B1170,B1170)</f>
        <v>31</v>
      </c>
      <c r="Y1170" s="113"/>
      <c r="Z1170" s="123"/>
      <c r="AA1170" s="1"/>
    </row>
    <row r="1171" spans="1:27" x14ac:dyDescent="0.25">
      <c r="A1171" s="115" t="s">
        <v>4509</v>
      </c>
      <c r="B1171" s="116" t="s">
        <v>5109</v>
      </c>
      <c r="C1171" s="118" t="s">
        <v>5128</v>
      </c>
      <c r="D1171" s="118" t="s">
        <v>2382</v>
      </c>
      <c r="E1171" s="118" t="s">
        <v>2614</v>
      </c>
      <c r="F1171" s="118">
        <v>8006</v>
      </c>
      <c r="G1171" s="125"/>
      <c r="H1171" s="119"/>
      <c r="I1171" s="127" t="s">
        <v>4258</v>
      </c>
      <c r="J1171" s="129" t="s">
        <v>4259</v>
      </c>
      <c r="K1171" s="155" t="s">
        <v>4260</v>
      </c>
      <c r="L1171" s="134" t="s">
        <v>2382</v>
      </c>
      <c r="M1171" s="133">
        <v>4</v>
      </c>
      <c r="N1171" s="134">
        <v>0</v>
      </c>
      <c r="O1171" s="134">
        <v>0</v>
      </c>
      <c r="P1171" s="134">
        <v>4</v>
      </c>
      <c r="Q1171" s="134">
        <v>0</v>
      </c>
      <c r="R1171" s="124" t="s">
        <v>83</v>
      </c>
      <c r="S1171" s="124" t="s">
        <v>4261</v>
      </c>
      <c r="T1171" s="125"/>
      <c r="U1171" s="174"/>
      <c r="V1171" s="123">
        <v>1</v>
      </c>
      <c r="W1171" s="114">
        <v>3</v>
      </c>
      <c r="X1171" s="113">
        <f>COUNTIF($B$6:B1171,B1171)</f>
        <v>32</v>
      </c>
      <c r="Y1171" s="113"/>
      <c r="Z1171" s="123"/>
      <c r="AA1171" s="1"/>
    </row>
    <row r="1172" spans="1:27" x14ac:dyDescent="0.25">
      <c r="A1172" s="115" t="s">
        <v>4509</v>
      </c>
      <c r="B1172" s="116" t="s">
        <v>5109</v>
      </c>
      <c r="C1172" s="118" t="s">
        <v>5128</v>
      </c>
      <c r="D1172" s="118" t="s">
        <v>2382</v>
      </c>
      <c r="E1172" s="118" t="s">
        <v>2614</v>
      </c>
      <c r="F1172" s="118">
        <v>8007</v>
      </c>
      <c r="G1172" s="125"/>
      <c r="H1172" s="119"/>
      <c r="I1172" s="127" t="s">
        <v>4949</v>
      </c>
      <c r="J1172" s="154" t="s">
        <v>4952</v>
      </c>
      <c r="K1172" s="154" t="s">
        <v>4953</v>
      </c>
      <c r="L1172" s="134" t="s">
        <v>2382</v>
      </c>
      <c r="M1172" s="133">
        <v>4</v>
      </c>
      <c r="N1172" s="134">
        <v>0</v>
      </c>
      <c r="O1172" s="134">
        <v>0</v>
      </c>
      <c r="P1172" s="134">
        <v>4</v>
      </c>
      <c r="Q1172" s="134">
        <v>0</v>
      </c>
      <c r="R1172" s="124" t="s">
        <v>83</v>
      </c>
      <c r="S1172" s="124" t="s">
        <v>4261</v>
      </c>
      <c r="T1172" s="125">
        <v>31</v>
      </c>
      <c r="U1172" s="174"/>
      <c r="V1172" s="123">
        <v>1</v>
      </c>
      <c r="W1172" s="114">
        <v>3</v>
      </c>
      <c r="X1172" s="113">
        <f>COUNTIF($B$6:B1172,B1172)</f>
        <v>33</v>
      </c>
      <c r="Y1172" s="113"/>
      <c r="Z1172" s="123"/>
      <c r="AA1172" s="1"/>
    </row>
    <row r="1173" spans="1:27" x14ac:dyDescent="0.25">
      <c r="A1173" s="115" t="s">
        <v>4509</v>
      </c>
      <c r="B1173" s="116" t="s">
        <v>5109</v>
      </c>
      <c r="C1173" s="118" t="s">
        <v>5128</v>
      </c>
      <c r="D1173" s="118" t="s">
        <v>2382</v>
      </c>
      <c r="E1173" s="118" t="s">
        <v>2614</v>
      </c>
      <c r="F1173" s="118">
        <v>8008</v>
      </c>
      <c r="G1173" s="125"/>
      <c r="H1173" s="119"/>
      <c r="I1173" s="127" t="s">
        <v>4950</v>
      </c>
      <c r="J1173" s="154" t="s">
        <v>4954</v>
      </c>
      <c r="K1173" s="154" t="s">
        <v>4955</v>
      </c>
      <c r="L1173" s="134" t="s">
        <v>2382</v>
      </c>
      <c r="M1173" s="133">
        <v>4</v>
      </c>
      <c r="N1173" s="134">
        <v>0</v>
      </c>
      <c r="O1173" s="134">
        <v>0</v>
      </c>
      <c r="P1173" s="134">
        <v>4</v>
      </c>
      <c r="Q1173" s="134">
        <v>0</v>
      </c>
      <c r="R1173" s="124" t="s">
        <v>126</v>
      </c>
      <c r="S1173" s="124" t="s">
        <v>4958</v>
      </c>
      <c r="T1173" s="125">
        <v>31</v>
      </c>
      <c r="U1173" s="174"/>
      <c r="V1173" s="123">
        <v>1</v>
      </c>
      <c r="W1173" s="114">
        <v>3</v>
      </c>
      <c r="X1173" s="113">
        <f>COUNTIF($B$6:B1173,B1173)</f>
        <v>34</v>
      </c>
      <c r="Y1173" s="113"/>
      <c r="Z1173" s="123"/>
      <c r="AA1173" s="1"/>
    </row>
    <row r="1174" spans="1:27" x14ac:dyDescent="0.25">
      <c r="A1174" s="115" t="s">
        <v>4509</v>
      </c>
      <c r="B1174" s="116" t="s">
        <v>5109</v>
      </c>
      <c r="C1174" s="118" t="s">
        <v>5128</v>
      </c>
      <c r="D1174" s="118" t="s">
        <v>2382</v>
      </c>
      <c r="E1174" s="118" t="s">
        <v>2614</v>
      </c>
      <c r="F1174" s="118">
        <v>8009</v>
      </c>
      <c r="G1174" s="125"/>
      <c r="H1174" s="119"/>
      <c r="I1174" s="127" t="s">
        <v>4951</v>
      </c>
      <c r="J1174" s="154" t="s">
        <v>4956</v>
      </c>
      <c r="K1174" s="154" t="s">
        <v>4957</v>
      </c>
      <c r="L1174" s="134" t="s">
        <v>2382</v>
      </c>
      <c r="M1174" s="133">
        <v>4</v>
      </c>
      <c r="N1174" s="134">
        <v>0</v>
      </c>
      <c r="O1174" s="134">
        <v>0</v>
      </c>
      <c r="P1174" s="134">
        <v>4</v>
      </c>
      <c r="Q1174" s="134">
        <v>0</v>
      </c>
      <c r="R1174" s="124" t="s">
        <v>126</v>
      </c>
      <c r="S1174" s="124" t="s">
        <v>4958</v>
      </c>
      <c r="T1174" s="125">
        <v>31</v>
      </c>
      <c r="U1174" s="174"/>
      <c r="V1174" s="123">
        <v>1</v>
      </c>
      <c r="W1174" s="114">
        <v>3</v>
      </c>
      <c r="X1174" s="113">
        <f>COUNTIF($B$6:B1174,B1174)</f>
        <v>35</v>
      </c>
      <c r="Y1174" s="113"/>
      <c r="Z1174" s="123"/>
      <c r="AA1174" s="1"/>
    </row>
    <row r="1175" spans="1:27" x14ac:dyDescent="0.25">
      <c r="A1175" s="105" t="s">
        <v>4498</v>
      </c>
      <c r="B1175" s="106" t="s">
        <v>5101</v>
      </c>
      <c r="C1175" s="107" t="s">
        <v>5128</v>
      </c>
      <c r="D1175" s="107" t="s">
        <v>4510</v>
      </c>
      <c r="E1175" s="107" t="s">
        <v>4488</v>
      </c>
      <c r="F1175" s="107" t="s">
        <v>4488</v>
      </c>
      <c r="G1175" s="107" t="s">
        <v>2427</v>
      </c>
      <c r="H1175" s="111"/>
      <c r="I1175" s="108" t="s">
        <v>5101</v>
      </c>
      <c r="J1175" s="106"/>
      <c r="K1175" s="106"/>
      <c r="L1175" s="109" t="s">
        <v>2</v>
      </c>
      <c r="M1175" s="142"/>
      <c r="N1175" s="106"/>
      <c r="O1175" s="106"/>
      <c r="P1175" s="106"/>
      <c r="Q1175" s="107"/>
      <c r="R1175" s="106"/>
      <c r="S1175" s="106"/>
      <c r="T1175" s="114"/>
      <c r="U1175" s="113" t="s">
        <v>2423</v>
      </c>
      <c r="V1175" s="114"/>
      <c r="W1175" s="114">
        <v>3</v>
      </c>
      <c r="X1175" s="113">
        <f>COUNTIF($B$6:B1175,B1175)</f>
        <v>1</v>
      </c>
      <c r="Y1175" s="113"/>
      <c r="Z1175" s="114" t="b">
        <f>I1175=B1175</f>
        <v>1</v>
      </c>
      <c r="AA1175" s="1"/>
    </row>
    <row r="1176" spans="1:27" x14ac:dyDescent="0.25">
      <c r="A1176" s="115" t="s">
        <v>4498</v>
      </c>
      <c r="B1176" s="116" t="s">
        <v>5101</v>
      </c>
      <c r="C1176" s="117" t="s">
        <v>5128</v>
      </c>
      <c r="D1176" s="118" t="s">
        <v>11</v>
      </c>
      <c r="E1176" s="118" t="s">
        <v>1758</v>
      </c>
      <c r="F1176" s="118">
        <f t="shared" ref="F1176:F1194" si="35">VALUE(RIGHT(I1176,4))</f>
        <v>5000</v>
      </c>
      <c r="G1176" s="125" t="s">
        <v>5562</v>
      </c>
      <c r="H1176" s="119"/>
      <c r="I1176" s="127" t="s">
        <v>1447</v>
      </c>
      <c r="J1176" s="121" t="s">
        <v>11</v>
      </c>
      <c r="K1176" s="121" t="s">
        <v>3015</v>
      </c>
      <c r="L1176" s="126" t="s">
        <v>2422</v>
      </c>
      <c r="M1176" s="133">
        <v>0</v>
      </c>
      <c r="N1176" s="134">
        <v>1</v>
      </c>
      <c r="O1176" s="134">
        <v>0</v>
      </c>
      <c r="P1176" s="134">
        <v>1</v>
      </c>
      <c r="Q1176" s="134">
        <v>60</v>
      </c>
      <c r="R1176" s="121"/>
      <c r="S1176" s="124" t="s">
        <v>2896</v>
      </c>
      <c r="T1176" s="125"/>
      <c r="U1176" s="174"/>
      <c r="V1176" s="123">
        <v>1</v>
      </c>
      <c r="W1176" s="114">
        <v>3</v>
      </c>
      <c r="X1176" s="113">
        <f>COUNTIF($B$6:B1176,B1176)</f>
        <v>2</v>
      </c>
      <c r="Y1176" s="113"/>
      <c r="Z1176" s="123"/>
      <c r="AA1176" s="1"/>
    </row>
    <row r="1177" spans="1:27" x14ac:dyDescent="0.25">
      <c r="A1177" s="115" t="s">
        <v>4498</v>
      </c>
      <c r="B1177" s="116" t="s">
        <v>5101</v>
      </c>
      <c r="C1177" s="117" t="s">
        <v>5128</v>
      </c>
      <c r="D1177" s="118" t="s">
        <v>2415</v>
      </c>
      <c r="E1177" s="118" t="s">
        <v>1758</v>
      </c>
      <c r="F1177" s="118">
        <f t="shared" si="35"/>
        <v>5001</v>
      </c>
      <c r="G1177" s="125" t="s">
        <v>5563</v>
      </c>
      <c r="H1177" s="119"/>
      <c r="I1177" s="127" t="s">
        <v>1448</v>
      </c>
      <c r="J1177" s="121" t="s">
        <v>13</v>
      </c>
      <c r="K1177" s="121" t="s">
        <v>3016</v>
      </c>
      <c r="L1177" s="126" t="s">
        <v>2422</v>
      </c>
      <c r="M1177" s="134">
        <v>0</v>
      </c>
      <c r="N1177" s="134">
        <v>2</v>
      </c>
      <c r="O1177" s="134">
        <v>0</v>
      </c>
      <c r="P1177" s="134">
        <v>2</v>
      </c>
      <c r="Q1177" s="134">
        <v>7.5</v>
      </c>
      <c r="R1177" s="121"/>
      <c r="S1177" s="124" t="s">
        <v>2896</v>
      </c>
      <c r="T1177" s="125"/>
      <c r="U1177" s="174"/>
      <c r="V1177" s="123">
        <v>1</v>
      </c>
      <c r="W1177" s="114">
        <v>3</v>
      </c>
      <c r="X1177" s="113">
        <f>COUNTIF($B$6:B1177,B1177)</f>
        <v>3</v>
      </c>
      <c r="Y1177" s="113"/>
      <c r="Z1177" s="123"/>
      <c r="AA1177" s="1"/>
    </row>
    <row r="1178" spans="1:27" x14ac:dyDescent="0.25">
      <c r="A1178" s="115" t="s">
        <v>4498</v>
      </c>
      <c r="B1178" s="116" t="s">
        <v>5101</v>
      </c>
      <c r="C1178" s="117" t="s">
        <v>5128</v>
      </c>
      <c r="D1178" s="118" t="s">
        <v>2416</v>
      </c>
      <c r="E1178" s="118" t="s">
        <v>1758</v>
      </c>
      <c r="F1178" s="118">
        <f t="shared" si="35"/>
        <v>5050</v>
      </c>
      <c r="G1178" s="118" t="s">
        <v>16</v>
      </c>
      <c r="H1178" s="119"/>
      <c r="I1178" s="127" t="s">
        <v>1449</v>
      </c>
      <c r="J1178" s="144" t="s">
        <v>1450</v>
      </c>
      <c r="K1178" s="144" t="s">
        <v>3628</v>
      </c>
      <c r="L1178" s="126" t="s">
        <v>2420</v>
      </c>
      <c r="M1178" s="133">
        <v>3</v>
      </c>
      <c r="N1178" s="134">
        <v>0</v>
      </c>
      <c r="O1178" s="134">
        <v>3</v>
      </c>
      <c r="P1178" s="134">
        <v>3</v>
      </c>
      <c r="Q1178" s="134">
        <v>7.5</v>
      </c>
      <c r="R1178" s="121"/>
      <c r="S1178" s="121"/>
      <c r="T1178" s="125"/>
      <c r="U1178" s="174"/>
      <c r="V1178" s="123">
        <v>1</v>
      </c>
      <c r="W1178" s="114">
        <v>3</v>
      </c>
      <c r="X1178" s="113">
        <f>COUNTIF($B$6:B1178,B1178)</f>
        <v>4</v>
      </c>
      <c r="Y1178" s="118" t="s">
        <v>228</v>
      </c>
      <c r="Z1178" s="123"/>
      <c r="AA1178" s="1"/>
    </row>
    <row r="1179" spans="1:27" x14ac:dyDescent="0.25">
      <c r="A1179" s="115" t="s">
        <v>4498</v>
      </c>
      <c r="B1179" s="116" t="s">
        <v>5101</v>
      </c>
      <c r="C1179" s="117" t="s">
        <v>5128</v>
      </c>
      <c r="D1179" s="118" t="s">
        <v>2416</v>
      </c>
      <c r="E1179" s="118" t="s">
        <v>1758</v>
      </c>
      <c r="F1179" s="118">
        <f t="shared" si="35"/>
        <v>5051</v>
      </c>
      <c r="G1179" s="118" t="s">
        <v>19</v>
      </c>
      <c r="H1179" s="119"/>
      <c r="I1179" s="127" t="s">
        <v>1451</v>
      </c>
      <c r="J1179" s="121" t="s">
        <v>1452</v>
      </c>
      <c r="K1179" s="121" t="s">
        <v>3629</v>
      </c>
      <c r="L1179" s="126" t="s">
        <v>2420</v>
      </c>
      <c r="M1179" s="133">
        <v>3</v>
      </c>
      <c r="N1179" s="134">
        <v>0</v>
      </c>
      <c r="O1179" s="134">
        <v>3</v>
      </c>
      <c r="P1179" s="134">
        <v>3</v>
      </c>
      <c r="Q1179" s="134">
        <v>7.5</v>
      </c>
      <c r="R1179" s="121"/>
      <c r="S1179" s="121"/>
      <c r="T1179" s="125"/>
      <c r="U1179" s="174"/>
      <c r="V1179" s="123">
        <v>1</v>
      </c>
      <c r="W1179" s="114">
        <v>3</v>
      </c>
      <c r="X1179" s="113">
        <f>COUNTIF($B$6:B1179,B1179)</f>
        <v>5</v>
      </c>
      <c r="Y1179" s="113"/>
      <c r="Z1179" s="123"/>
      <c r="AA1179" s="1"/>
    </row>
    <row r="1180" spans="1:27" x14ac:dyDescent="0.25">
      <c r="A1180" s="115" t="s">
        <v>4498</v>
      </c>
      <c r="B1180" s="116" t="s">
        <v>5101</v>
      </c>
      <c r="C1180" s="117" t="s">
        <v>5128</v>
      </c>
      <c r="D1180" s="118" t="s">
        <v>2416</v>
      </c>
      <c r="E1180" s="118" t="s">
        <v>1758</v>
      </c>
      <c r="F1180" s="118">
        <f t="shared" si="35"/>
        <v>5100</v>
      </c>
      <c r="G1180" s="118"/>
      <c r="H1180" s="119"/>
      <c r="I1180" s="127" t="s">
        <v>1453</v>
      </c>
      <c r="J1180" s="121" t="s">
        <v>1454</v>
      </c>
      <c r="K1180" s="121" t="s">
        <v>3630</v>
      </c>
      <c r="L1180" s="134" t="s">
        <v>2421</v>
      </c>
      <c r="M1180" s="133">
        <v>3</v>
      </c>
      <c r="N1180" s="134">
        <v>0</v>
      </c>
      <c r="O1180" s="134">
        <v>3</v>
      </c>
      <c r="P1180" s="134">
        <v>3</v>
      </c>
      <c r="Q1180" s="134">
        <v>7.5</v>
      </c>
      <c r="R1180" s="121"/>
      <c r="S1180" s="121"/>
      <c r="T1180" s="125"/>
      <c r="U1180" s="174"/>
      <c r="V1180" s="123">
        <v>1</v>
      </c>
      <c r="W1180" s="114">
        <v>3</v>
      </c>
      <c r="X1180" s="113">
        <f>COUNTIF($B$6:B1180,B1180)</f>
        <v>6</v>
      </c>
      <c r="Y1180" s="113"/>
      <c r="Z1180" s="123"/>
      <c r="AA1180" s="1"/>
    </row>
    <row r="1181" spans="1:27" x14ac:dyDescent="0.25">
      <c r="A1181" s="115" t="s">
        <v>4498</v>
      </c>
      <c r="B1181" s="116" t="s">
        <v>5101</v>
      </c>
      <c r="C1181" s="117" t="s">
        <v>5128</v>
      </c>
      <c r="D1181" s="118" t="s">
        <v>2416</v>
      </c>
      <c r="E1181" s="118" t="s">
        <v>1758</v>
      </c>
      <c r="F1181" s="118">
        <f t="shared" si="35"/>
        <v>5101</v>
      </c>
      <c r="G1181" s="118"/>
      <c r="H1181" s="119"/>
      <c r="I1181" s="127" t="s">
        <v>1455</v>
      </c>
      <c r="J1181" s="121" t="s">
        <v>1456</v>
      </c>
      <c r="K1181" s="121" t="s">
        <v>1456</v>
      </c>
      <c r="L1181" s="134" t="s">
        <v>2421</v>
      </c>
      <c r="M1181" s="133">
        <v>3</v>
      </c>
      <c r="N1181" s="134">
        <v>0</v>
      </c>
      <c r="O1181" s="134">
        <v>3</v>
      </c>
      <c r="P1181" s="134">
        <v>3</v>
      </c>
      <c r="Q1181" s="134">
        <v>7.5</v>
      </c>
      <c r="R1181" s="140"/>
      <c r="S1181" s="140"/>
      <c r="T1181" s="125"/>
      <c r="U1181" s="174"/>
      <c r="V1181" s="123">
        <v>1</v>
      </c>
      <c r="W1181" s="114">
        <v>3</v>
      </c>
      <c r="X1181" s="113">
        <f>COUNTIF($B$6:B1181,B1181)</f>
        <v>7</v>
      </c>
      <c r="Y1181" s="113"/>
      <c r="Z1181" s="123"/>
      <c r="AA1181" s="1"/>
    </row>
    <row r="1182" spans="1:27" x14ac:dyDescent="0.25">
      <c r="A1182" s="115" t="s">
        <v>4498</v>
      </c>
      <c r="B1182" s="116" t="s">
        <v>5101</v>
      </c>
      <c r="C1182" s="117" t="s">
        <v>5128</v>
      </c>
      <c r="D1182" s="118" t="s">
        <v>2416</v>
      </c>
      <c r="E1182" s="118" t="s">
        <v>1758</v>
      </c>
      <c r="F1182" s="118">
        <f t="shared" si="35"/>
        <v>5103</v>
      </c>
      <c r="G1182" s="118"/>
      <c r="H1182" s="119"/>
      <c r="I1182" s="127" t="s">
        <v>1459</v>
      </c>
      <c r="J1182" s="121" t="s">
        <v>1460</v>
      </c>
      <c r="K1182" s="121" t="s">
        <v>3631</v>
      </c>
      <c r="L1182" s="134" t="s">
        <v>2421</v>
      </c>
      <c r="M1182" s="133">
        <v>3</v>
      </c>
      <c r="N1182" s="134">
        <v>0</v>
      </c>
      <c r="O1182" s="134">
        <v>3</v>
      </c>
      <c r="P1182" s="134">
        <v>3</v>
      </c>
      <c r="Q1182" s="134">
        <v>7.5</v>
      </c>
      <c r="R1182" s="140"/>
      <c r="S1182" s="140"/>
      <c r="T1182" s="125"/>
      <c r="U1182" s="174"/>
      <c r="V1182" s="123">
        <v>1</v>
      </c>
      <c r="W1182" s="114">
        <v>3</v>
      </c>
      <c r="X1182" s="113">
        <f>COUNTIF($B$6:B1182,B1182)</f>
        <v>8</v>
      </c>
      <c r="Y1182" s="113"/>
      <c r="Z1182" s="123"/>
      <c r="AA1182" s="1"/>
    </row>
    <row r="1183" spans="1:27" x14ac:dyDescent="0.25">
      <c r="A1183" s="115" t="s">
        <v>4498</v>
      </c>
      <c r="B1183" s="116" t="s">
        <v>5101</v>
      </c>
      <c r="C1183" s="117" t="s">
        <v>5128</v>
      </c>
      <c r="D1183" s="118" t="s">
        <v>2416</v>
      </c>
      <c r="E1183" s="118" t="s">
        <v>1758</v>
      </c>
      <c r="F1183" s="118">
        <f t="shared" si="35"/>
        <v>5105</v>
      </c>
      <c r="G1183" s="118"/>
      <c r="H1183" s="119"/>
      <c r="I1183" s="127" t="s">
        <v>1463</v>
      </c>
      <c r="J1183" s="143" t="s">
        <v>1464</v>
      </c>
      <c r="K1183" s="143" t="s">
        <v>3632</v>
      </c>
      <c r="L1183" s="134" t="s">
        <v>2421</v>
      </c>
      <c r="M1183" s="133">
        <v>3</v>
      </c>
      <c r="N1183" s="134">
        <v>0</v>
      </c>
      <c r="O1183" s="134">
        <v>3</v>
      </c>
      <c r="P1183" s="134">
        <v>3</v>
      </c>
      <c r="Q1183" s="134">
        <v>7.5</v>
      </c>
      <c r="R1183" s="140"/>
      <c r="S1183" s="140"/>
      <c r="T1183" s="125"/>
      <c r="U1183" s="174"/>
      <c r="V1183" s="123">
        <v>1</v>
      </c>
      <c r="W1183" s="114">
        <v>3</v>
      </c>
      <c r="X1183" s="113">
        <f>COUNTIF($B$6:B1183,B1183)</f>
        <v>9</v>
      </c>
      <c r="Y1183" s="113"/>
      <c r="Z1183" s="123"/>
      <c r="AA1183" s="1"/>
    </row>
    <row r="1184" spans="1:27" x14ac:dyDescent="0.25">
      <c r="A1184" s="115" t="s">
        <v>4498</v>
      </c>
      <c r="B1184" s="116" t="s">
        <v>5101</v>
      </c>
      <c r="C1184" s="117" t="s">
        <v>5128</v>
      </c>
      <c r="D1184" s="118" t="s">
        <v>2416</v>
      </c>
      <c r="E1184" s="118" t="s">
        <v>1758</v>
      </c>
      <c r="F1184" s="118">
        <f t="shared" si="35"/>
        <v>5106</v>
      </c>
      <c r="G1184" s="118"/>
      <c r="H1184" s="119"/>
      <c r="I1184" s="127" t="s">
        <v>1465</v>
      </c>
      <c r="J1184" s="143" t="s">
        <v>1466</v>
      </c>
      <c r="K1184" s="143" t="s">
        <v>3633</v>
      </c>
      <c r="L1184" s="134" t="s">
        <v>2421</v>
      </c>
      <c r="M1184" s="133">
        <v>3</v>
      </c>
      <c r="N1184" s="134">
        <v>0</v>
      </c>
      <c r="O1184" s="134">
        <v>3</v>
      </c>
      <c r="P1184" s="134">
        <v>3</v>
      </c>
      <c r="Q1184" s="134">
        <v>7.5</v>
      </c>
      <c r="R1184" s="140"/>
      <c r="S1184" s="140"/>
      <c r="T1184" s="125"/>
      <c r="U1184" s="174"/>
      <c r="V1184" s="123">
        <v>1</v>
      </c>
      <c r="W1184" s="114">
        <v>3</v>
      </c>
      <c r="X1184" s="113">
        <f>COUNTIF($B$6:B1184,B1184)</f>
        <v>10</v>
      </c>
      <c r="Y1184" s="113"/>
      <c r="Z1184" s="123"/>
      <c r="AA1184" s="1"/>
    </row>
    <row r="1185" spans="1:27" x14ac:dyDescent="0.25">
      <c r="A1185" s="115" t="s">
        <v>4498</v>
      </c>
      <c r="B1185" s="116" t="s">
        <v>5101</v>
      </c>
      <c r="C1185" s="117" t="s">
        <v>5128</v>
      </c>
      <c r="D1185" s="118" t="s">
        <v>2416</v>
      </c>
      <c r="E1185" s="118" t="s">
        <v>1758</v>
      </c>
      <c r="F1185" s="118">
        <f t="shared" si="35"/>
        <v>5107</v>
      </c>
      <c r="G1185" s="118"/>
      <c r="H1185" s="119"/>
      <c r="I1185" s="127" t="s">
        <v>1467</v>
      </c>
      <c r="J1185" s="121" t="s">
        <v>1468</v>
      </c>
      <c r="K1185" s="121" t="s">
        <v>3634</v>
      </c>
      <c r="L1185" s="134" t="s">
        <v>2421</v>
      </c>
      <c r="M1185" s="133">
        <v>3</v>
      </c>
      <c r="N1185" s="134">
        <v>0</v>
      </c>
      <c r="O1185" s="134">
        <v>3</v>
      </c>
      <c r="P1185" s="134">
        <v>3</v>
      </c>
      <c r="Q1185" s="134">
        <v>7.5</v>
      </c>
      <c r="R1185" s="121"/>
      <c r="S1185" s="121"/>
      <c r="T1185" s="125"/>
      <c r="U1185" s="174"/>
      <c r="V1185" s="123">
        <v>1</v>
      </c>
      <c r="W1185" s="114">
        <v>3</v>
      </c>
      <c r="X1185" s="113">
        <f>COUNTIF($B$6:B1185,B1185)</f>
        <v>11</v>
      </c>
      <c r="Y1185" s="113"/>
      <c r="Z1185" s="123"/>
      <c r="AA1185" s="1"/>
    </row>
    <row r="1186" spans="1:27" x14ac:dyDescent="0.25">
      <c r="A1186" s="115" t="s">
        <v>4498</v>
      </c>
      <c r="B1186" s="116" t="s">
        <v>5101</v>
      </c>
      <c r="C1186" s="117" t="s">
        <v>5128</v>
      </c>
      <c r="D1186" s="118" t="s">
        <v>2416</v>
      </c>
      <c r="E1186" s="118" t="s">
        <v>1758</v>
      </c>
      <c r="F1186" s="118">
        <f t="shared" si="35"/>
        <v>5108</v>
      </c>
      <c r="G1186" s="118"/>
      <c r="H1186" s="119"/>
      <c r="I1186" s="127" t="s">
        <v>1469</v>
      </c>
      <c r="J1186" s="121" t="s">
        <v>1470</v>
      </c>
      <c r="K1186" s="121" t="s">
        <v>3635</v>
      </c>
      <c r="L1186" s="134" t="s">
        <v>2421</v>
      </c>
      <c r="M1186" s="133">
        <v>3</v>
      </c>
      <c r="N1186" s="134">
        <v>0</v>
      </c>
      <c r="O1186" s="134">
        <v>3</v>
      </c>
      <c r="P1186" s="134">
        <v>3</v>
      </c>
      <c r="Q1186" s="134">
        <v>7.5</v>
      </c>
      <c r="R1186" s="121"/>
      <c r="S1186" s="121"/>
      <c r="T1186" s="125"/>
      <c r="U1186" s="174"/>
      <c r="V1186" s="123">
        <v>1</v>
      </c>
      <c r="W1186" s="114">
        <v>3</v>
      </c>
      <c r="X1186" s="113">
        <f>COUNTIF($B$6:B1186,B1186)</f>
        <v>12</v>
      </c>
      <c r="Y1186" s="113"/>
      <c r="Z1186" s="123"/>
      <c r="AA1186" s="1"/>
    </row>
    <row r="1187" spans="1:27" x14ac:dyDescent="0.25">
      <c r="A1187" s="115" t="s">
        <v>4498</v>
      </c>
      <c r="B1187" s="116" t="s">
        <v>5101</v>
      </c>
      <c r="C1187" s="117" t="s">
        <v>5128</v>
      </c>
      <c r="D1187" s="118" t="s">
        <v>2416</v>
      </c>
      <c r="E1187" s="118" t="s">
        <v>1758</v>
      </c>
      <c r="F1187" s="118">
        <f t="shared" si="35"/>
        <v>5109</v>
      </c>
      <c r="G1187" s="118"/>
      <c r="H1187" s="119"/>
      <c r="I1187" s="127" t="s">
        <v>1471</v>
      </c>
      <c r="J1187" s="144" t="s">
        <v>1472</v>
      </c>
      <c r="K1187" s="144" t="s">
        <v>3636</v>
      </c>
      <c r="L1187" s="134" t="s">
        <v>2421</v>
      </c>
      <c r="M1187" s="133">
        <v>3</v>
      </c>
      <c r="N1187" s="134">
        <v>0</v>
      </c>
      <c r="O1187" s="134">
        <v>3</v>
      </c>
      <c r="P1187" s="134">
        <v>3</v>
      </c>
      <c r="Q1187" s="134">
        <v>7.5</v>
      </c>
      <c r="R1187" s="121"/>
      <c r="S1187" s="121"/>
      <c r="T1187" s="125"/>
      <c r="U1187" s="174"/>
      <c r="V1187" s="123">
        <v>1</v>
      </c>
      <c r="W1187" s="114">
        <v>3</v>
      </c>
      <c r="X1187" s="113">
        <f>COUNTIF($B$6:B1187,B1187)</f>
        <v>13</v>
      </c>
      <c r="Y1187" s="113"/>
      <c r="Z1187" s="123"/>
      <c r="AA1187" s="1"/>
    </row>
    <row r="1188" spans="1:27" x14ac:dyDescent="0.25">
      <c r="A1188" s="115" t="s">
        <v>4498</v>
      </c>
      <c r="B1188" s="116" t="s">
        <v>5101</v>
      </c>
      <c r="C1188" s="117" t="s">
        <v>5128</v>
      </c>
      <c r="D1188" s="118" t="s">
        <v>2416</v>
      </c>
      <c r="E1188" s="118" t="s">
        <v>1758</v>
      </c>
      <c r="F1188" s="118">
        <f t="shared" si="35"/>
        <v>5110</v>
      </c>
      <c r="G1188" s="118"/>
      <c r="H1188" s="119"/>
      <c r="I1188" s="127" t="s">
        <v>1473</v>
      </c>
      <c r="J1188" s="121" t="s">
        <v>1474</v>
      </c>
      <c r="K1188" s="121" t="s">
        <v>3637</v>
      </c>
      <c r="L1188" s="134" t="s">
        <v>2421</v>
      </c>
      <c r="M1188" s="133">
        <v>3</v>
      </c>
      <c r="N1188" s="134">
        <v>0</v>
      </c>
      <c r="O1188" s="134">
        <v>3</v>
      </c>
      <c r="P1188" s="134">
        <v>3</v>
      </c>
      <c r="Q1188" s="134">
        <v>7.5</v>
      </c>
      <c r="R1188" s="121"/>
      <c r="S1188" s="121"/>
      <c r="T1188" s="125"/>
      <c r="U1188" s="174"/>
      <c r="V1188" s="123">
        <v>1</v>
      </c>
      <c r="W1188" s="114">
        <v>3</v>
      </c>
      <c r="X1188" s="113">
        <f>COUNTIF($B$6:B1188,B1188)</f>
        <v>14</v>
      </c>
      <c r="Y1188" s="113"/>
      <c r="Z1188" s="123"/>
      <c r="AA1188" s="1"/>
    </row>
    <row r="1189" spans="1:27" x14ac:dyDescent="0.25">
      <c r="A1189" s="115" t="s">
        <v>4498</v>
      </c>
      <c r="B1189" s="116" t="s">
        <v>5101</v>
      </c>
      <c r="C1189" s="117" t="s">
        <v>5128</v>
      </c>
      <c r="D1189" s="118" t="s">
        <v>2416</v>
      </c>
      <c r="E1189" s="118" t="s">
        <v>1758</v>
      </c>
      <c r="F1189" s="118">
        <f t="shared" si="35"/>
        <v>5111</v>
      </c>
      <c r="G1189" s="118"/>
      <c r="H1189" s="119"/>
      <c r="I1189" s="127" t="s">
        <v>1475</v>
      </c>
      <c r="J1189" s="121" t="s">
        <v>1476</v>
      </c>
      <c r="K1189" s="121" t="s">
        <v>3638</v>
      </c>
      <c r="L1189" s="134" t="s">
        <v>2421</v>
      </c>
      <c r="M1189" s="133">
        <v>3</v>
      </c>
      <c r="N1189" s="134">
        <v>0</v>
      </c>
      <c r="O1189" s="134">
        <v>3</v>
      </c>
      <c r="P1189" s="134">
        <v>3</v>
      </c>
      <c r="Q1189" s="134">
        <v>7.5</v>
      </c>
      <c r="R1189" s="121"/>
      <c r="S1189" s="121"/>
      <c r="T1189" s="125"/>
      <c r="U1189" s="174"/>
      <c r="V1189" s="123">
        <v>1</v>
      </c>
      <c r="W1189" s="114">
        <v>3</v>
      </c>
      <c r="X1189" s="113">
        <f>COUNTIF($B$6:B1189,B1189)</f>
        <v>15</v>
      </c>
      <c r="Y1189" s="113"/>
      <c r="Z1189" s="123"/>
      <c r="AA1189" s="1"/>
    </row>
    <row r="1190" spans="1:27" x14ac:dyDescent="0.25">
      <c r="A1190" s="115" t="s">
        <v>4498</v>
      </c>
      <c r="B1190" s="116" t="s">
        <v>5101</v>
      </c>
      <c r="C1190" s="117" t="s">
        <v>5128</v>
      </c>
      <c r="D1190" s="118" t="s">
        <v>2416</v>
      </c>
      <c r="E1190" s="118" t="s">
        <v>1758</v>
      </c>
      <c r="F1190" s="118">
        <f t="shared" si="35"/>
        <v>5112</v>
      </c>
      <c r="G1190" s="118"/>
      <c r="H1190" s="119"/>
      <c r="I1190" s="127" t="s">
        <v>1477</v>
      </c>
      <c r="J1190" s="121" t="s">
        <v>1478</v>
      </c>
      <c r="K1190" s="121" t="s">
        <v>3639</v>
      </c>
      <c r="L1190" s="134" t="s">
        <v>2421</v>
      </c>
      <c r="M1190" s="133">
        <v>3</v>
      </c>
      <c r="N1190" s="134">
        <v>0</v>
      </c>
      <c r="O1190" s="134">
        <v>3</v>
      </c>
      <c r="P1190" s="134">
        <v>3</v>
      </c>
      <c r="Q1190" s="134">
        <v>7.5</v>
      </c>
      <c r="R1190" s="121"/>
      <c r="S1190" s="121"/>
      <c r="T1190" s="125"/>
      <c r="U1190" s="174"/>
      <c r="V1190" s="123">
        <v>1</v>
      </c>
      <c r="W1190" s="114">
        <v>3</v>
      </c>
      <c r="X1190" s="113">
        <f>COUNTIF($B$6:B1190,B1190)</f>
        <v>16</v>
      </c>
      <c r="Y1190" s="113"/>
      <c r="Z1190" s="123"/>
      <c r="AA1190" s="1"/>
    </row>
    <row r="1191" spans="1:27" x14ac:dyDescent="0.25">
      <c r="A1191" s="115" t="s">
        <v>4498</v>
      </c>
      <c r="B1191" s="116" t="s">
        <v>5101</v>
      </c>
      <c r="C1191" s="117" t="s">
        <v>5128</v>
      </c>
      <c r="D1191" s="118" t="s">
        <v>2416</v>
      </c>
      <c r="E1191" s="118" t="s">
        <v>1758</v>
      </c>
      <c r="F1191" s="118">
        <f t="shared" si="35"/>
        <v>5113</v>
      </c>
      <c r="G1191" s="118"/>
      <c r="H1191" s="119"/>
      <c r="I1191" s="127" t="s">
        <v>1479</v>
      </c>
      <c r="J1191" s="121" t="s">
        <v>1480</v>
      </c>
      <c r="K1191" s="121" t="s">
        <v>3640</v>
      </c>
      <c r="L1191" s="134" t="s">
        <v>2421</v>
      </c>
      <c r="M1191" s="133">
        <v>3</v>
      </c>
      <c r="N1191" s="134">
        <v>0</v>
      </c>
      <c r="O1191" s="134">
        <v>3</v>
      </c>
      <c r="P1191" s="134">
        <v>3</v>
      </c>
      <c r="Q1191" s="134">
        <v>7.5</v>
      </c>
      <c r="R1191" s="121"/>
      <c r="S1191" s="121"/>
      <c r="T1191" s="125"/>
      <c r="U1191" s="174"/>
      <c r="V1191" s="123">
        <v>1</v>
      </c>
      <c r="W1191" s="114">
        <v>3</v>
      </c>
      <c r="X1191" s="113">
        <f>COUNTIF($B$6:B1191,B1191)</f>
        <v>17</v>
      </c>
      <c r="Y1191" s="113"/>
      <c r="Z1191" s="123"/>
      <c r="AA1191" s="1"/>
    </row>
    <row r="1192" spans="1:27" x14ac:dyDescent="0.25">
      <c r="A1192" s="115" t="s">
        <v>4498</v>
      </c>
      <c r="B1192" s="116" t="s">
        <v>5101</v>
      </c>
      <c r="C1192" s="117" t="s">
        <v>5128</v>
      </c>
      <c r="D1192" s="118" t="s">
        <v>2416</v>
      </c>
      <c r="E1192" s="118" t="s">
        <v>1758</v>
      </c>
      <c r="F1192" s="118">
        <f t="shared" si="35"/>
        <v>5115</v>
      </c>
      <c r="G1192" s="118"/>
      <c r="H1192" s="119"/>
      <c r="I1192" s="127" t="s">
        <v>1483</v>
      </c>
      <c r="J1192" s="121" t="s">
        <v>1484</v>
      </c>
      <c r="K1192" s="121" t="s">
        <v>3641</v>
      </c>
      <c r="L1192" s="134" t="s">
        <v>2421</v>
      </c>
      <c r="M1192" s="133">
        <v>3</v>
      </c>
      <c r="N1192" s="134">
        <v>0</v>
      </c>
      <c r="O1192" s="134">
        <v>3</v>
      </c>
      <c r="P1192" s="134">
        <v>3</v>
      </c>
      <c r="Q1192" s="134">
        <v>7.5</v>
      </c>
      <c r="R1192" s="121"/>
      <c r="S1192" s="121"/>
      <c r="T1192" s="125"/>
      <c r="U1192" s="174"/>
      <c r="V1192" s="123">
        <v>1</v>
      </c>
      <c r="W1192" s="114">
        <v>3</v>
      </c>
      <c r="X1192" s="113">
        <f>COUNTIF($B$6:B1192,B1192)</f>
        <v>18</v>
      </c>
      <c r="Y1192" s="113"/>
      <c r="Z1192" s="123"/>
      <c r="AA1192" s="1"/>
    </row>
    <row r="1193" spans="1:27" x14ac:dyDescent="0.25">
      <c r="A1193" s="115" t="s">
        <v>4498</v>
      </c>
      <c r="B1193" s="116" t="s">
        <v>5101</v>
      </c>
      <c r="C1193" s="117" t="s">
        <v>5128</v>
      </c>
      <c r="D1193" s="118" t="s">
        <v>2416</v>
      </c>
      <c r="E1193" s="118" t="s">
        <v>1758</v>
      </c>
      <c r="F1193" s="118">
        <f t="shared" si="35"/>
        <v>5116</v>
      </c>
      <c r="G1193" s="118"/>
      <c r="H1193" s="119"/>
      <c r="I1193" s="127" t="s">
        <v>1485</v>
      </c>
      <c r="J1193" s="121" t="s">
        <v>1486</v>
      </c>
      <c r="K1193" s="121" t="s">
        <v>3642</v>
      </c>
      <c r="L1193" s="134" t="s">
        <v>2421</v>
      </c>
      <c r="M1193" s="133">
        <v>3</v>
      </c>
      <c r="N1193" s="134">
        <v>0</v>
      </c>
      <c r="O1193" s="134">
        <v>3</v>
      </c>
      <c r="P1193" s="134">
        <v>3</v>
      </c>
      <c r="Q1193" s="134">
        <v>7.5</v>
      </c>
      <c r="R1193" s="121"/>
      <c r="S1193" s="121"/>
      <c r="T1193" s="125"/>
      <c r="U1193" s="174"/>
      <c r="V1193" s="123">
        <v>1</v>
      </c>
      <c r="W1193" s="114">
        <v>3</v>
      </c>
      <c r="X1193" s="113">
        <f>COUNTIF($B$6:B1193,B1193)</f>
        <v>19</v>
      </c>
      <c r="Y1193" s="113"/>
      <c r="Z1193" s="123"/>
      <c r="AA1193" s="1"/>
    </row>
    <row r="1194" spans="1:27" x14ac:dyDescent="0.25">
      <c r="A1194" s="115" t="s">
        <v>4498</v>
      </c>
      <c r="B1194" s="116" t="s">
        <v>5101</v>
      </c>
      <c r="C1194" s="117" t="s">
        <v>5128</v>
      </c>
      <c r="D1194" s="118" t="s">
        <v>2416</v>
      </c>
      <c r="E1194" s="118" t="s">
        <v>1758</v>
      </c>
      <c r="F1194" s="118">
        <f t="shared" si="35"/>
        <v>5117</v>
      </c>
      <c r="G1194" s="118"/>
      <c r="H1194" s="119"/>
      <c r="I1194" s="127" t="s">
        <v>1487</v>
      </c>
      <c r="J1194" s="143" t="s">
        <v>1488</v>
      </c>
      <c r="K1194" s="143" t="s">
        <v>3643</v>
      </c>
      <c r="L1194" s="134" t="s">
        <v>2421</v>
      </c>
      <c r="M1194" s="133">
        <v>3</v>
      </c>
      <c r="N1194" s="134">
        <v>0</v>
      </c>
      <c r="O1194" s="134">
        <v>3</v>
      </c>
      <c r="P1194" s="134">
        <v>3</v>
      </c>
      <c r="Q1194" s="134">
        <v>7.5</v>
      </c>
      <c r="R1194" s="121"/>
      <c r="S1194" s="121"/>
      <c r="T1194" s="125"/>
      <c r="U1194" s="174"/>
      <c r="V1194" s="123">
        <v>1</v>
      </c>
      <c r="W1194" s="114">
        <v>3</v>
      </c>
      <c r="X1194" s="113">
        <f>COUNTIF($B$6:B1194,B1194)</f>
        <v>20</v>
      </c>
      <c r="Y1194" s="113"/>
      <c r="Z1194" s="123"/>
      <c r="AA1194" s="1"/>
    </row>
    <row r="1195" spans="1:27" x14ac:dyDescent="0.25">
      <c r="A1195" s="115" t="s">
        <v>4498</v>
      </c>
      <c r="B1195" s="116" t="s">
        <v>5101</v>
      </c>
      <c r="C1195" s="117" t="s">
        <v>5128</v>
      </c>
      <c r="D1195" s="118" t="s">
        <v>2416</v>
      </c>
      <c r="E1195" s="118" t="s">
        <v>1758</v>
      </c>
      <c r="F1195" s="118">
        <v>5118</v>
      </c>
      <c r="G1195" s="118"/>
      <c r="H1195" s="119"/>
      <c r="I1195" s="127" t="s">
        <v>4959</v>
      </c>
      <c r="J1195" s="154" t="s">
        <v>4960</v>
      </c>
      <c r="K1195" s="154" t="s">
        <v>4961</v>
      </c>
      <c r="L1195" s="134" t="s">
        <v>2421</v>
      </c>
      <c r="M1195" s="133">
        <v>3</v>
      </c>
      <c r="N1195" s="134">
        <v>0</v>
      </c>
      <c r="O1195" s="134">
        <v>3</v>
      </c>
      <c r="P1195" s="134">
        <v>3</v>
      </c>
      <c r="Q1195" s="134">
        <v>7.5</v>
      </c>
      <c r="R1195" s="121"/>
      <c r="S1195" s="121"/>
      <c r="T1195" s="125">
        <v>31</v>
      </c>
      <c r="U1195" s="174"/>
      <c r="V1195" s="123">
        <v>1</v>
      </c>
      <c r="W1195" s="114">
        <v>3</v>
      </c>
      <c r="X1195" s="113">
        <f>COUNTIF($B$6:B1195,B1195)</f>
        <v>21</v>
      </c>
      <c r="Y1195" s="113"/>
      <c r="Z1195" s="123"/>
      <c r="AA1195" s="1"/>
    </row>
    <row r="1196" spans="1:27" x14ac:dyDescent="0.25">
      <c r="A1196" s="115" t="s">
        <v>4498</v>
      </c>
      <c r="B1196" s="116" t="s">
        <v>5101</v>
      </c>
      <c r="C1196" s="117" t="s">
        <v>5128</v>
      </c>
      <c r="D1196" s="118" t="s">
        <v>2416</v>
      </c>
      <c r="E1196" s="118" t="s">
        <v>1758</v>
      </c>
      <c r="F1196" s="118">
        <v>5119</v>
      </c>
      <c r="G1196" s="118"/>
      <c r="H1196" s="119"/>
      <c r="I1196" s="127" t="s">
        <v>4962</v>
      </c>
      <c r="J1196" s="154" t="s">
        <v>4963</v>
      </c>
      <c r="K1196" s="154" t="s">
        <v>4964</v>
      </c>
      <c r="L1196" s="134" t="s">
        <v>2421</v>
      </c>
      <c r="M1196" s="133">
        <v>3</v>
      </c>
      <c r="N1196" s="134">
        <v>0</v>
      </c>
      <c r="O1196" s="134">
        <v>3</v>
      </c>
      <c r="P1196" s="134">
        <v>3</v>
      </c>
      <c r="Q1196" s="134">
        <v>7.5</v>
      </c>
      <c r="R1196" s="121"/>
      <c r="S1196" s="121"/>
      <c r="T1196" s="125">
        <v>31</v>
      </c>
      <c r="U1196" s="174"/>
      <c r="V1196" s="123">
        <v>1</v>
      </c>
      <c r="W1196" s="114">
        <v>3</v>
      </c>
      <c r="X1196" s="113">
        <f>COUNTIF($B$6:B1196,B1196)</f>
        <v>22</v>
      </c>
      <c r="Y1196" s="113"/>
      <c r="Z1196" s="123"/>
      <c r="AA1196" s="1"/>
    </row>
    <row r="1197" spans="1:27" x14ac:dyDescent="0.25">
      <c r="A1197" s="115" t="s">
        <v>4498</v>
      </c>
      <c r="B1197" s="116" t="s">
        <v>5101</v>
      </c>
      <c r="C1197" s="117" t="s">
        <v>5128</v>
      </c>
      <c r="D1197" s="118" t="s">
        <v>2382</v>
      </c>
      <c r="E1197" s="118" t="s">
        <v>1758</v>
      </c>
      <c r="F1197" s="118">
        <f t="shared" ref="F1197:F1212" si="36">VALUE(RIGHT(I1197,4))</f>
        <v>8000</v>
      </c>
      <c r="G1197" s="118"/>
      <c r="H1197" s="119"/>
      <c r="I1197" s="120" t="s">
        <v>1489</v>
      </c>
      <c r="J1197" s="121" t="s">
        <v>1490</v>
      </c>
      <c r="K1197" s="121" t="s">
        <v>3644</v>
      </c>
      <c r="L1197" s="134" t="s">
        <v>2382</v>
      </c>
      <c r="M1197" s="133">
        <v>4</v>
      </c>
      <c r="N1197" s="134">
        <v>0</v>
      </c>
      <c r="O1197" s="134">
        <v>0</v>
      </c>
      <c r="P1197" s="134">
        <v>4</v>
      </c>
      <c r="Q1197" s="134">
        <v>0</v>
      </c>
      <c r="R1197" s="121" t="s">
        <v>126</v>
      </c>
      <c r="S1197" s="121" t="s">
        <v>5212</v>
      </c>
      <c r="T1197" s="125"/>
      <c r="U1197" s="174"/>
      <c r="V1197" s="123">
        <v>1</v>
      </c>
      <c r="W1197" s="114">
        <v>3</v>
      </c>
      <c r="X1197" s="113">
        <f>COUNTIF($B$6:B1197,B1197)</f>
        <v>23</v>
      </c>
      <c r="Y1197" s="113"/>
      <c r="Z1197" s="123"/>
      <c r="AA1197" s="1"/>
    </row>
    <row r="1198" spans="1:27" x14ac:dyDescent="0.25">
      <c r="A1198" s="115" t="s">
        <v>4498</v>
      </c>
      <c r="B1198" s="116" t="s">
        <v>5101</v>
      </c>
      <c r="C1198" s="117" t="s">
        <v>5128</v>
      </c>
      <c r="D1198" s="118" t="s">
        <v>2382</v>
      </c>
      <c r="E1198" s="118" t="s">
        <v>1758</v>
      </c>
      <c r="F1198" s="118">
        <f t="shared" si="36"/>
        <v>8001</v>
      </c>
      <c r="G1198" s="118"/>
      <c r="H1198" s="119"/>
      <c r="I1198" s="120" t="s">
        <v>1491</v>
      </c>
      <c r="J1198" s="121" t="s">
        <v>1492</v>
      </c>
      <c r="K1198" s="121" t="s">
        <v>3645</v>
      </c>
      <c r="L1198" s="134" t="s">
        <v>2382</v>
      </c>
      <c r="M1198" s="133">
        <v>4</v>
      </c>
      <c r="N1198" s="134">
        <v>0</v>
      </c>
      <c r="O1198" s="134">
        <v>0</v>
      </c>
      <c r="P1198" s="134">
        <v>4</v>
      </c>
      <c r="Q1198" s="134">
        <v>0</v>
      </c>
      <c r="R1198" s="121" t="s">
        <v>126</v>
      </c>
      <c r="S1198" s="121" t="s">
        <v>5212</v>
      </c>
      <c r="T1198" s="125"/>
      <c r="U1198" s="174"/>
      <c r="V1198" s="123">
        <v>1</v>
      </c>
      <c r="W1198" s="114">
        <v>3</v>
      </c>
      <c r="X1198" s="113">
        <f>COUNTIF($B$6:B1198,B1198)</f>
        <v>24</v>
      </c>
      <c r="Y1198" s="113"/>
      <c r="Z1198" s="123"/>
      <c r="AA1198" s="1"/>
    </row>
    <row r="1199" spans="1:27" x14ac:dyDescent="0.25">
      <c r="A1199" s="115" t="s">
        <v>4498</v>
      </c>
      <c r="B1199" s="116" t="s">
        <v>5101</v>
      </c>
      <c r="C1199" s="117" t="s">
        <v>5128</v>
      </c>
      <c r="D1199" s="118" t="s">
        <v>2382</v>
      </c>
      <c r="E1199" s="118" t="s">
        <v>1758</v>
      </c>
      <c r="F1199" s="118">
        <f t="shared" si="36"/>
        <v>8003</v>
      </c>
      <c r="G1199" s="118"/>
      <c r="H1199" s="119"/>
      <c r="I1199" s="120" t="s">
        <v>1496</v>
      </c>
      <c r="J1199" s="121" t="s">
        <v>1497</v>
      </c>
      <c r="K1199" s="121" t="s">
        <v>3646</v>
      </c>
      <c r="L1199" s="134" t="s">
        <v>2382</v>
      </c>
      <c r="M1199" s="133">
        <v>4</v>
      </c>
      <c r="N1199" s="134">
        <v>0</v>
      </c>
      <c r="O1199" s="134">
        <v>0</v>
      </c>
      <c r="P1199" s="134">
        <v>4</v>
      </c>
      <c r="Q1199" s="134">
        <v>0</v>
      </c>
      <c r="R1199" s="121" t="s">
        <v>126</v>
      </c>
      <c r="S1199" s="121" t="s">
        <v>1495</v>
      </c>
      <c r="T1199" s="125"/>
      <c r="U1199" s="174"/>
      <c r="V1199" s="123">
        <v>1</v>
      </c>
      <c r="W1199" s="114">
        <v>3</v>
      </c>
      <c r="X1199" s="113">
        <f>COUNTIF($B$6:B1199,B1199)</f>
        <v>25</v>
      </c>
      <c r="Y1199" s="113"/>
      <c r="Z1199" s="123"/>
      <c r="AA1199" s="1"/>
    </row>
    <row r="1200" spans="1:27" x14ac:dyDescent="0.25">
      <c r="A1200" s="115" t="s">
        <v>4498</v>
      </c>
      <c r="B1200" s="116" t="s">
        <v>5101</v>
      </c>
      <c r="C1200" s="117" t="s">
        <v>5128</v>
      </c>
      <c r="D1200" s="118" t="s">
        <v>2382</v>
      </c>
      <c r="E1200" s="118" t="s">
        <v>1758</v>
      </c>
      <c r="F1200" s="118">
        <f t="shared" si="36"/>
        <v>8004</v>
      </c>
      <c r="G1200" s="118"/>
      <c r="H1200" s="119"/>
      <c r="I1200" s="120" t="s">
        <v>1498</v>
      </c>
      <c r="J1200" s="121" t="s">
        <v>1499</v>
      </c>
      <c r="K1200" s="121" t="s">
        <v>3647</v>
      </c>
      <c r="L1200" s="134" t="s">
        <v>2382</v>
      </c>
      <c r="M1200" s="133">
        <v>4</v>
      </c>
      <c r="N1200" s="134">
        <v>0</v>
      </c>
      <c r="O1200" s="134">
        <v>0</v>
      </c>
      <c r="P1200" s="134">
        <v>4</v>
      </c>
      <c r="Q1200" s="134">
        <v>0</v>
      </c>
      <c r="R1200" s="121" t="s">
        <v>126</v>
      </c>
      <c r="S1200" s="121" t="s">
        <v>1500</v>
      </c>
      <c r="T1200" s="125"/>
      <c r="U1200" s="174"/>
      <c r="V1200" s="123">
        <v>1</v>
      </c>
      <c r="W1200" s="114">
        <v>3</v>
      </c>
      <c r="X1200" s="113">
        <f>COUNTIF($B$6:B1200,B1200)</f>
        <v>26</v>
      </c>
      <c r="Y1200" s="113"/>
      <c r="Z1200" s="123"/>
      <c r="AA1200" s="1"/>
    </row>
    <row r="1201" spans="1:27" x14ac:dyDescent="0.25">
      <c r="A1201" s="115" t="s">
        <v>4498</v>
      </c>
      <c r="B1201" s="116" t="s">
        <v>5101</v>
      </c>
      <c r="C1201" s="117" t="s">
        <v>5128</v>
      </c>
      <c r="D1201" s="118" t="s">
        <v>2382</v>
      </c>
      <c r="E1201" s="118" t="s">
        <v>1758</v>
      </c>
      <c r="F1201" s="118">
        <f t="shared" si="36"/>
        <v>8005</v>
      </c>
      <c r="G1201" s="118"/>
      <c r="H1201" s="119"/>
      <c r="I1201" s="120" t="s">
        <v>1501</v>
      </c>
      <c r="J1201" s="121" t="s">
        <v>1502</v>
      </c>
      <c r="K1201" s="121" t="s">
        <v>3648</v>
      </c>
      <c r="L1201" s="134" t="s">
        <v>2382</v>
      </c>
      <c r="M1201" s="133">
        <v>4</v>
      </c>
      <c r="N1201" s="134">
        <v>0</v>
      </c>
      <c r="O1201" s="134">
        <v>0</v>
      </c>
      <c r="P1201" s="134">
        <v>4</v>
      </c>
      <c r="Q1201" s="134">
        <v>0</v>
      </c>
      <c r="R1201" s="121" t="s">
        <v>126</v>
      </c>
      <c r="S1201" s="121" t="s">
        <v>1500</v>
      </c>
      <c r="T1201" s="125"/>
      <c r="U1201" s="174"/>
      <c r="V1201" s="123">
        <v>1</v>
      </c>
      <c r="W1201" s="114">
        <v>3</v>
      </c>
      <c r="X1201" s="113">
        <f>COUNTIF($B$6:B1201,B1201)</f>
        <v>27</v>
      </c>
      <c r="Y1201" s="113"/>
      <c r="Z1201" s="123"/>
      <c r="AA1201" s="1"/>
    </row>
    <row r="1202" spans="1:27" x14ac:dyDescent="0.25">
      <c r="A1202" s="115" t="s">
        <v>4498</v>
      </c>
      <c r="B1202" s="116" t="s">
        <v>5101</v>
      </c>
      <c r="C1202" s="117" t="s">
        <v>5128</v>
      </c>
      <c r="D1202" s="118" t="s">
        <v>2382</v>
      </c>
      <c r="E1202" s="118" t="s">
        <v>1758</v>
      </c>
      <c r="F1202" s="118">
        <f t="shared" si="36"/>
        <v>8006</v>
      </c>
      <c r="G1202" s="118"/>
      <c r="H1202" s="119"/>
      <c r="I1202" s="120" t="s">
        <v>1503</v>
      </c>
      <c r="J1202" s="121" t="s">
        <v>1504</v>
      </c>
      <c r="K1202" s="121" t="s">
        <v>3649</v>
      </c>
      <c r="L1202" s="134" t="s">
        <v>2382</v>
      </c>
      <c r="M1202" s="133">
        <v>4</v>
      </c>
      <c r="N1202" s="134">
        <v>0</v>
      </c>
      <c r="O1202" s="134">
        <v>0</v>
      </c>
      <c r="P1202" s="134">
        <v>4</v>
      </c>
      <c r="Q1202" s="134">
        <v>0</v>
      </c>
      <c r="R1202" s="121" t="s">
        <v>126</v>
      </c>
      <c r="S1202" s="121" t="s">
        <v>1505</v>
      </c>
      <c r="T1202" s="125"/>
      <c r="U1202" s="174"/>
      <c r="V1202" s="123">
        <v>1</v>
      </c>
      <c r="W1202" s="114">
        <v>3</v>
      </c>
      <c r="X1202" s="113">
        <f>COUNTIF($B$6:B1202,B1202)</f>
        <v>28</v>
      </c>
      <c r="Y1202" s="113"/>
      <c r="Z1202" s="123"/>
      <c r="AA1202" s="1"/>
    </row>
    <row r="1203" spans="1:27" x14ac:dyDescent="0.25">
      <c r="A1203" s="115" t="s">
        <v>4498</v>
      </c>
      <c r="B1203" s="116" t="s">
        <v>5101</v>
      </c>
      <c r="C1203" s="117" t="s">
        <v>5128</v>
      </c>
      <c r="D1203" s="118" t="s">
        <v>2382</v>
      </c>
      <c r="E1203" s="118" t="s">
        <v>1758</v>
      </c>
      <c r="F1203" s="118">
        <f t="shared" si="36"/>
        <v>8007</v>
      </c>
      <c r="G1203" s="118"/>
      <c r="H1203" s="119"/>
      <c r="I1203" s="120" t="s">
        <v>1506</v>
      </c>
      <c r="J1203" s="121" t="s">
        <v>1507</v>
      </c>
      <c r="K1203" s="121" t="s">
        <v>3650</v>
      </c>
      <c r="L1203" s="134" t="s">
        <v>2382</v>
      </c>
      <c r="M1203" s="133">
        <v>4</v>
      </c>
      <c r="N1203" s="134">
        <v>0</v>
      </c>
      <c r="O1203" s="134">
        <v>0</v>
      </c>
      <c r="P1203" s="134">
        <v>4</v>
      </c>
      <c r="Q1203" s="134">
        <v>0</v>
      </c>
      <c r="R1203" s="121" t="s">
        <v>126</v>
      </c>
      <c r="S1203" s="121" t="s">
        <v>1505</v>
      </c>
      <c r="T1203" s="125"/>
      <c r="U1203" s="174"/>
      <c r="V1203" s="123">
        <v>1</v>
      </c>
      <c r="W1203" s="114">
        <v>3</v>
      </c>
      <c r="X1203" s="113">
        <f>COUNTIF($B$6:B1203,B1203)</f>
        <v>29</v>
      </c>
      <c r="Y1203" s="113"/>
      <c r="Z1203" s="123"/>
      <c r="AA1203" s="1"/>
    </row>
    <row r="1204" spans="1:27" x14ac:dyDescent="0.25">
      <c r="A1204" s="115" t="s">
        <v>4498</v>
      </c>
      <c r="B1204" s="116" t="s">
        <v>5101</v>
      </c>
      <c r="C1204" s="117" t="s">
        <v>5128</v>
      </c>
      <c r="D1204" s="118" t="s">
        <v>2382</v>
      </c>
      <c r="E1204" s="118" t="s">
        <v>1758</v>
      </c>
      <c r="F1204" s="118">
        <f t="shared" si="36"/>
        <v>8008</v>
      </c>
      <c r="G1204" s="118"/>
      <c r="H1204" s="119"/>
      <c r="I1204" s="120" t="s">
        <v>1508</v>
      </c>
      <c r="J1204" s="121" t="s">
        <v>1509</v>
      </c>
      <c r="K1204" s="121" t="s">
        <v>3651</v>
      </c>
      <c r="L1204" s="134" t="s">
        <v>2382</v>
      </c>
      <c r="M1204" s="133">
        <v>4</v>
      </c>
      <c r="N1204" s="134">
        <v>0</v>
      </c>
      <c r="O1204" s="134">
        <v>0</v>
      </c>
      <c r="P1204" s="134">
        <v>4</v>
      </c>
      <c r="Q1204" s="134">
        <v>0</v>
      </c>
      <c r="R1204" s="121" t="s">
        <v>126</v>
      </c>
      <c r="S1204" s="121" t="s">
        <v>1510</v>
      </c>
      <c r="T1204" s="125"/>
      <c r="U1204" s="174"/>
      <c r="V1204" s="123">
        <v>1</v>
      </c>
      <c r="W1204" s="114">
        <v>3</v>
      </c>
      <c r="X1204" s="113">
        <f>COUNTIF($B$6:B1204,B1204)</f>
        <v>30</v>
      </c>
      <c r="Y1204" s="113"/>
      <c r="Z1204" s="123"/>
      <c r="AA1204" s="1"/>
    </row>
    <row r="1205" spans="1:27" x14ac:dyDescent="0.25">
      <c r="A1205" s="115" t="s">
        <v>4498</v>
      </c>
      <c r="B1205" s="116" t="s">
        <v>5101</v>
      </c>
      <c r="C1205" s="117" t="s">
        <v>5128</v>
      </c>
      <c r="D1205" s="118" t="s">
        <v>2382</v>
      </c>
      <c r="E1205" s="118" t="s">
        <v>1758</v>
      </c>
      <c r="F1205" s="118">
        <f t="shared" si="36"/>
        <v>8009</v>
      </c>
      <c r="G1205" s="118"/>
      <c r="H1205" s="119"/>
      <c r="I1205" s="120" t="s">
        <v>1511</v>
      </c>
      <c r="J1205" s="121" t="s">
        <v>1512</v>
      </c>
      <c r="K1205" s="121" t="s">
        <v>3652</v>
      </c>
      <c r="L1205" s="134" t="s">
        <v>2382</v>
      </c>
      <c r="M1205" s="133">
        <v>4</v>
      </c>
      <c r="N1205" s="134">
        <v>0</v>
      </c>
      <c r="O1205" s="134">
        <v>0</v>
      </c>
      <c r="P1205" s="134">
        <v>4</v>
      </c>
      <c r="Q1205" s="134">
        <v>0</v>
      </c>
      <c r="R1205" s="121" t="s">
        <v>126</v>
      </c>
      <c r="S1205" s="121" t="s">
        <v>1510</v>
      </c>
      <c r="T1205" s="125"/>
      <c r="U1205" s="174"/>
      <c r="V1205" s="123">
        <v>1</v>
      </c>
      <c r="W1205" s="114">
        <v>3</v>
      </c>
      <c r="X1205" s="113">
        <f>COUNTIF($B$6:B1205,B1205)</f>
        <v>31</v>
      </c>
      <c r="Y1205" s="113"/>
      <c r="Z1205" s="123"/>
      <c r="AA1205" s="1"/>
    </row>
    <row r="1206" spans="1:27" x14ac:dyDescent="0.25">
      <c r="A1206" s="115" t="s">
        <v>4498</v>
      </c>
      <c r="B1206" s="116" t="s">
        <v>5101</v>
      </c>
      <c r="C1206" s="117" t="s">
        <v>5128</v>
      </c>
      <c r="D1206" s="118" t="s">
        <v>2382</v>
      </c>
      <c r="E1206" s="118" t="s">
        <v>1758</v>
      </c>
      <c r="F1206" s="118">
        <f t="shared" si="36"/>
        <v>8012</v>
      </c>
      <c r="G1206" s="118"/>
      <c r="H1206" s="119"/>
      <c r="I1206" s="120" t="s">
        <v>1517</v>
      </c>
      <c r="J1206" s="121" t="s">
        <v>1518</v>
      </c>
      <c r="K1206" s="121" t="s">
        <v>3653</v>
      </c>
      <c r="L1206" s="134" t="s">
        <v>2382</v>
      </c>
      <c r="M1206" s="133">
        <v>4</v>
      </c>
      <c r="N1206" s="134">
        <v>0</v>
      </c>
      <c r="O1206" s="134">
        <v>0</v>
      </c>
      <c r="P1206" s="134">
        <v>4</v>
      </c>
      <c r="Q1206" s="134">
        <v>0</v>
      </c>
      <c r="R1206" s="121" t="s">
        <v>126</v>
      </c>
      <c r="S1206" s="121" t="s">
        <v>1519</v>
      </c>
      <c r="T1206" s="125"/>
      <c r="U1206" s="174"/>
      <c r="V1206" s="123">
        <v>1</v>
      </c>
      <c r="W1206" s="114">
        <v>3</v>
      </c>
      <c r="X1206" s="113">
        <f>COUNTIF($B$6:B1206,B1206)</f>
        <v>32</v>
      </c>
      <c r="Y1206" s="113"/>
      <c r="Z1206" s="123"/>
      <c r="AA1206" s="1"/>
    </row>
    <row r="1207" spans="1:27" x14ac:dyDescent="0.25">
      <c r="A1207" s="115" t="s">
        <v>4498</v>
      </c>
      <c r="B1207" s="116" t="s">
        <v>5101</v>
      </c>
      <c r="C1207" s="117" t="s">
        <v>5128</v>
      </c>
      <c r="D1207" s="118" t="s">
        <v>2382</v>
      </c>
      <c r="E1207" s="118" t="s">
        <v>1758</v>
      </c>
      <c r="F1207" s="118">
        <f t="shared" si="36"/>
        <v>8013</v>
      </c>
      <c r="G1207" s="118"/>
      <c r="H1207" s="119"/>
      <c r="I1207" s="120" t="s">
        <v>1520</v>
      </c>
      <c r="J1207" s="121" t="s">
        <v>1521</v>
      </c>
      <c r="K1207" s="121" t="s">
        <v>3654</v>
      </c>
      <c r="L1207" s="134" t="s">
        <v>2382</v>
      </c>
      <c r="M1207" s="133">
        <v>4</v>
      </c>
      <c r="N1207" s="134">
        <v>0</v>
      </c>
      <c r="O1207" s="134">
        <v>0</v>
      </c>
      <c r="P1207" s="134">
        <v>4</v>
      </c>
      <c r="Q1207" s="134">
        <v>0</v>
      </c>
      <c r="R1207" s="121" t="s">
        <v>63</v>
      </c>
      <c r="S1207" s="121" t="s">
        <v>1522</v>
      </c>
      <c r="T1207" s="125"/>
      <c r="U1207" s="174"/>
      <c r="V1207" s="123">
        <v>1</v>
      </c>
      <c r="W1207" s="114">
        <v>3</v>
      </c>
      <c r="X1207" s="113">
        <f>COUNTIF($B$6:B1207,B1207)</f>
        <v>33</v>
      </c>
      <c r="Y1207" s="113"/>
      <c r="Z1207" s="123"/>
      <c r="AA1207" s="1"/>
    </row>
    <row r="1208" spans="1:27" x14ac:dyDescent="0.25">
      <c r="A1208" s="115" t="s">
        <v>4498</v>
      </c>
      <c r="B1208" s="116" t="s">
        <v>5101</v>
      </c>
      <c r="C1208" s="117" t="s">
        <v>5128</v>
      </c>
      <c r="D1208" s="118" t="s">
        <v>2382</v>
      </c>
      <c r="E1208" s="118" t="s">
        <v>1758</v>
      </c>
      <c r="F1208" s="118">
        <f t="shared" si="36"/>
        <v>8014</v>
      </c>
      <c r="G1208" s="118"/>
      <c r="H1208" s="119"/>
      <c r="I1208" s="120" t="s">
        <v>1523</v>
      </c>
      <c r="J1208" s="121" t="s">
        <v>1524</v>
      </c>
      <c r="K1208" s="121" t="s">
        <v>3655</v>
      </c>
      <c r="L1208" s="134" t="s">
        <v>2382</v>
      </c>
      <c r="M1208" s="133">
        <v>4</v>
      </c>
      <c r="N1208" s="134">
        <v>0</v>
      </c>
      <c r="O1208" s="134">
        <v>0</v>
      </c>
      <c r="P1208" s="134">
        <v>4</v>
      </c>
      <c r="Q1208" s="134">
        <v>0</v>
      </c>
      <c r="R1208" s="121" t="s">
        <v>63</v>
      </c>
      <c r="S1208" s="121" t="s">
        <v>1522</v>
      </c>
      <c r="T1208" s="125"/>
      <c r="U1208" s="174"/>
      <c r="V1208" s="123">
        <v>1</v>
      </c>
      <c r="W1208" s="114">
        <v>3</v>
      </c>
      <c r="X1208" s="113">
        <f>COUNTIF($B$6:B1208,B1208)</f>
        <v>34</v>
      </c>
      <c r="Y1208" s="113"/>
      <c r="Z1208" s="123"/>
      <c r="AA1208" s="1"/>
    </row>
    <row r="1209" spans="1:27" x14ac:dyDescent="0.25">
      <c r="A1209" s="115" t="s">
        <v>4498</v>
      </c>
      <c r="B1209" s="116" t="s">
        <v>5101</v>
      </c>
      <c r="C1209" s="117" t="s">
        <v>5128</v>
      </c>
      <c r="D1209" s="118" t="s">
        <v>2382</v>
      </c>
      <c r="E1209" s="118" t="s">
        <v>1758</v>
      </c>
      <c r="F1209" s="118">
        <f t="shared" si="36"/>
        <v>8015</v>
      </c>
      <c r="G1209" s="118"/>
      <c r="H1209" s="119"/>
      <c r="I1209" s="120" t="s">
        <v>1525</v>
      </c>
      <c r="J1209" s="121" t="s">
        <v>1526</v>
      </c>
      <c r="K1209" s="121" t="s">
        <v>3656</v>
      </c>
      <c r="L1209" s="134" t="s">
        <v>2382</v>
      </c>
      <c r="M1209" s="133">
        <v>4</v>
      </c>
      <c r="N1209" s="134">
        <v>0</v>
      </c>
      <c r="O1209" s="134">
        <v>0</v>
      </c>
      <c r="P1209" s="134">
        <v>4</v>
      </c>
      <c r="Q1209" s="134">
        <v>0</v>
      </c>
      <c r="R1209" s="121" t="s">
        <v>63</v>
      </c>
      <c r="S1209" s="121" t="s">
        <v>1527</v>
      </c>
      <c r="T1209" s="125"/>
      <c r="U1209" s="174"/>
      <c r="V1209" s="123">
        <v>1</v>
      </c>
      <c r="W1209" s="114">
        <v>3</v>
      </c>
      <c r="X1209" s="113">
        <f>COUNTIF($B$6:B1209,B1209)</f>
        <v>35</v>
      </c>
      <c r="Y1209" s="113"/>
      <c r="Z1209" s="123"/>
      <c r="AA1209" s="1"/>
    </row>
    <row r="1210" spans="1:27" x14ac:dyDescent="0.25">
      <c r="A1210" s="115" t="s">
        <v>4498</v>
      </c>
      <c r="B1210" s="116" t="s">
        <v>5101</v>
      </c>
      <c r="C1210" s="117" t="s">
        <v>5128</v>
      </c>
      <c r="D1210" s="118" t="s">
        <v>2382</v>
      </c>
      <c r="E1210" s="118" t="s">
        <v>1758</v>
      </c>
      <c r="F1210" s="118">
        <f t="shared" si="36"/>
        <v>8016</v>
      </c>
      <c r="G1210" s="118"/>
      <c r="H1210" s="119"/>
      <c r="I1210" s="120" t="s">
        <v>1528</v>
      </c>
      <c r="J1210" s="121" t="s">
        <v>1529</v>
      </c>
      <c r="K1210" s="121" t="s">
        <v>3657</v>
      </c>
      <c r="L1210" s="134" t="s">
        <v>2382</v>
      </c>
      <c r="M1210" s="133">
        <v>4</v>
      </c>
      <c r="N1210" s="134">
        <v>0</v>
      </c>
      <c r="O1210" s="134">
        <v>0</v>
      </c>
      <c r="P1210" s="134">
        <v>4</v>
      </c>
      <c r="Q1210" s="134">
        <v>0</v>
      </c>
      <c r="R1210" s="121" t="s">
        <v>63</v>
      </c>
      <c r="S1210" s="121" t="s">
        <v>1527</v>
      </c>
      <c r="T1210" s="125"/>
      <c r="U1210" s="174"/>
      <c r="V1210" s="123">
        <v>1</v>
      </c>
      <c r="W1210" s="114">
        <v>3</v>
      </c>
      <c r="X1210" s="113">
        <f>COUNTIF($B$6:B1210,B1210)</f>
        <v>36</v>
      </c>
      <c r="Y1210" s="113"/>
      <c r="Z1210" s="123"/>
      <c r="AA1210" s="1"/>
    </row>
    <row r="1211" spans="1:27" x14ac:dyDescent="0.25">
      <c r="A1211" s="115" t="s">
        <v>4498</v>
      </c>
      <c r="B1211" s="116" t="s">
        <v>5101</v>
      </c>
      <c r="C1211" s="117" t="s">
        <v>5128</v>
      </c>
      <c r="D1211" s="118" t="s">
        <v>2382</v>
      </c>
      <c r="E1211" s="118" t="s">
        <v>1758</v>
      </c>
      <c r="F1211" s="118">
        <f t="shared" si="36"/>
        <v>8017</v>
      </c>
      <c r="G1211" s="118"/>
      <c r="H1211" s="119"/>
      <c r="I1211" s="120" t="s">
        <v>1530</v>
      </c>
      <c r="J1211" s="121" t="s">
        <v>1531</v>
      </c>
      <c r="K1211" s="121" t="s">
        <v>3658</v>
      </c>
      <c r="L1211" s="134" t="s">
        <v>2382</v>
      </c>
      <c r="M1211" s="133">
        <v>4</v>
      </c>
      <c r="N1211" s="134">
        <v>0</v>
      </c>
      <c r="O1211" s="134">
        <v>0</v>
      </c>
      <c r="P1211" s="134">
        <v>4</v>
      </c>
      <c r="Q1211" s="134">
        <v>0</v>
      </c>
      <c r="R1211" s="121" t="s">
        <v>126</v>
      </c>
      <c r="S1211" s="121" t="s">
        <v>1532</v>
      </c>
      <c r="T1211" s="125"/>
      <c r="U1211" s="174"/>
      <c r="V1211" s="123">
        <v>1</v>
      </c>
      <c r="W1211" s="114">
        <v>3</v>
      </c>
      <c r="X1211" s="113">
        <f>COUNTIF($B$6:B1211,B1211)</f>
        <v>37</v>
      </c>
      <c r="Y1211" s="113"/>
      <c r="Z1211" s="123"/>
      <c r="AA1211" s="1"/>
    </row>
    <row r="1212" spans="1:27" x14ac:dyDescent="0.25">
      <c r="A1212" s="115" t="s">
        <v>4498</v>
      </c>
      <c r="B1212" s="116" t="s">
        <v>5101</v>
      </c>
      <c r="C1212" s="117" t="s">
        <v>5128</v>
      </c>
      <c r="D1212" s="118" t="s">
        <v>2382</v>
      </c>
      <c r="E1212" s="118" t="s">
        <v>1758</v>
      </c>
      <c r="F1212" s="118">
        <f t="shared" si="36"/>
        <v>8018</v>
      </c>
      <c r="G1212" s="118"/>
      <c r="H1212" s="119"/>
      <c r="I1212" s="120" t="s">
        <v>1533</v>
      </c>
      <c r="J1212" s="121" t="s">
        <v>1534</v>
      </c>
      <c r="K1212" s="121" t="s">
        <v>3659</v>
      </c>
      <c r="L1212" s="134" t="s">
        <v>2382</v>
      </c>
      <c r="M1212" s="133">
        <v>4</v>
      </c>
      <c r="N1212" s="134">
        <v>0</v>
      </c>
      <c r="O1212" s="134">
        <v>0</v>
      </c>
      <c r="P1212" s="134">
        <v>4</v>
      </c>
      <c r="Q1212" s="134">
        <v>0</v>
      </c>
      <c r="R1212" s="121" t="s">
        <v>126</v>
      </c>
      <c r="S1212" s="121" t="s">
        <v>1532</v>
      </c>
      <c r="T1212" s="125"/>
      <c r="U1212" s="174"/>
      <c r="V1212" s="123">
        <v>1</v>
      </c>
      <c r="W1212" s="114">
        <v>3</v>
      </c>
      <c r="X1212" s="113">
        <f>COUNTIF($B$6:B1212,B1212)</f>
        <v>38</v>
      </c>
      <c r="Y1212" s="113"/>
      <c r="Z1212" s="123"/>
      <c r="AA1212" s="1"/>
    </row>
    <row r="1213" spans="1:27" x14ac:dyDescent="0.25">
      <c r="A1213" s="115" t="s">
        <v>4498</v>
      </c>
      <c r="B1213" s="116" t="s">
        <v>5101</v>
      </c>
      <c r="C1213" s="117" t="s">
        <v>5128</v>
      </c>
      <c r="D1213" s="118" t="s">
        <v>2382</v>
      </c>
      <c r="E1213" s="118" t="s">
        <v>1758</v>
      </c>
      <c r="F1213" s="118">
        <v>8019</v>
      </c>
      <c r="G1213" s="118"/>
      <c r="H1213" s="119"/>
      <c r="I1213" s="120" t="s">
        <v>4968</v>
      </c>
      <c r="J1213" s="154" t="s">
        <v>4969</v>
      </c>
      <c r="K1213" s="154" t="s">
        <v>4970</v>
      </c>
      <c r="L1213" s="134" t="s">
        <v>2382</v>
      </c>
      <c r="M1213" s="133">
        <v>4</v>
      </c>
      <c r="N1213" s="134">
        <v>0</v>
      </c>
      <c r="O1213" s="134">
        <v>0</v>
      </c>
      <c r="P1213" s="134">
        <v>4</v>
      </c>
      <c r="Q1213" s="134">
        <v>0</v>
      </c>
      <c r="R1213" s="121" t="s">
        <v>83</v>
      </c>
      <c r="S1213" s="121" t="s">
        <v>4971</v>
      </c>
      <c r="T1213" s="125">
        <v>31</v>
      </c>
      <c r="U1213" s="174"/>
      <c r="V1213" s="123">
        <v>1</v>
      </c>
      <c r="W1213" s="114">
        <v>3</v>
      </c>
      <c r="X1213" s="113">
        <f>COUNTIF($B$6:B1213,B1213)</f>
        <v>39</v>
      </c>
      <c r="Y1213" s="113"/>
      <c r="Z1213" s="123"/>
      <c r="AA1213" s="1"/>
    </row>
    <row r="1214" spans="1:27" x14ac:dyDescent="0.25">
      <c r="A1214" s="115" t="s">
        <v>4498</v>
      </c>
      <c r="B1214" s="116" t="s">
        <v>5101</v>
      </c>
      <c r="C1214" s="117" t="s">
        <v>5128</v>
      </c>
      <c r="D1214" s="118" t="s">
        <v>2382</v>
      </c>
      <c r="E1214" s="118" t="s">
        <v>1758</v>
      </c>
      <c r="F1214" s="118">
        <v>8020</v>
      </c>
      <c r="G1214" s="118"/>
      <c r="H1214" s="119"/>
      <c r="I1214" s="120" t="s">
        <v>5561</v>
      </c>
      <c r="J1214" s="154" t="s">
        <v>5559</v>
      </c>
      <c r="K1214" s="154" t="s">
        <v>5560</v>
      </c>
      <c r="L1214" s="134" t="s">
        <v>2382</v>
      </c>
      <c r="M1214" s="133">
        <v>4</v>
      </c>
      <c r="N1214" s="134">
        <v>0</v>
      </c>
      <c r="O1214" s="134">
        <v>0</v>
      </c>
      <c r="P1214" s="134">
        <v>4</v>
      </c>
      <c r="Q1214" s="134">
        <v>0</v>
      </c>
      <c r="R1214" s="121" t="s">
        <v>83</v>
      </c>
      <c r="S1214" s="121" t="s">
        <v>4971</v>
      </c>
      <c r="T1214" s="125">
        <v>35</v>
      </c>
      <c r="U1214" s="174"/>
      <c r="V1214" s="123">
        <v>1</v>
      </c>
      <c r="W1214" s="114">
        <v>3</v>
      </c>
      <c r="X1214" s="113">
        <f>COUNTIF($B$6:B1214,B1214)</f>
        <v>40</v>
      </c>
      <c r="Y1214" s="113"/>
      <c r="Z1214" s="123"/>
      <c r="AA1214" s="1"/>
    </row>
    <row r="1215" spans="1:27" x14ac:dyDescent="0.25">
      <c r="A1215" s="105" t="s">
        <v>4499</v>
      </c>
      <c r="B1215" s="106" t="s">
        <v>5114</v>
      </c>
      <c r="C1215" s="107" t="s">
        <v>5128</v>
      </c>
      <c r="D1215" s="107" t="s">
        <v>4510</v>
      </c>
      <c r="E1215" s="107" t="s">
        <v>4488</v>
      </c>
      <c r="F1215" s="107" t="s">
        <v>4488</v>
      </c>
      <c r="G1215" s="107" t="s">
        <v>2427</v>
      </c>
      <c r="H1215" s="136"/>
      <c r="I1215" s="180" t="s">
        <v>5114</v>
      </c>
      <c r="J1215" s="106"/>
      <c r="K1215" s="106"/>
      <c r="L1215" s="109" t="s">
        <v>2</v>
      </c>
      <c r="M1215" s="142"/>
      <c r="N1215" s="106"/>
      <c r="O1215" s="106"/>
      <c r="P1215" s="106"/>
      <c r="Q1215" s="107"/>
      <c r="R1215" s="106"/>
      <c r="S1215" s="106"/>
      <c r="T1215" s="114"/>
      <c r="U1215" s="113" t="s">
        <v>2423</v>
      </c>
      <c r="V1215" s="114"/>
      <c r="W1215" s="114">
        <v>3</v>
      </c>
      <c r="X1215" s="113">
        <f>COUNTIF($B$6:B1215,B1215)</f>
        <v>1</v>
      </c>
      <c r="Y1215" s="113"/>
      <c r="Z1215" s="114" t="b">
        <f>I1215=B1215</f>
        <v>1</v>
      </c>
      <c r="AA1215" s="1"/>
    </row>
    <row r="1216" spans="1:27" x14ac:dyDescent="0.25">
      <c r="A1216" s="115" t="s">
        <v>4499</v>
      </c>
      <c r="B1216" s="116" t="s">
        <v>5114</v>
      </c>
      <c r="C1216" s="118" t="s">
        <v>5128</v>
      </c>
      <c r="D1216" s="118" t="s">
        <v>11</v>
      </c>
      <c r="E1216" s="118" t="s">
        <v>4352</v>
      </c>
      <c r="F1216" s="118">
        <v>5000</v>
      </c>
      <c r="G1216" s="125" t="s">
        <v>5562</v>
      </c>
      <c r="H1216" s="131"/>
      <c r="I1216" s="155" t="s">
        <v>4354</v>
      </c>
      <c r="J1216" s="155" t="s">
        <v>11</v>
      </c>
      <c r="K1216" s="124"/>
      <c r="L1216" s="156" t="s">
        <v>2422</v>
      </c>
      <c r="M1216" s="157">
        <v>0</v>
      </c>
      <c r="N1216" s="155">
        <v>1</v>
      </c>
      <c r="O1216" s="157">
        <v>0</v>
      </c>
      <c r="P1216" s="124">
        <v>1</v>
      </c>
      <c r="Q1216" s="134">
        <v>60</v>
      </c>
      <c r="R1216" s="149"/>
      <c r="S1216" s="149"/>
      <c r="T1216" s="132"/>
      <c r="U1216" s="174"/>
      <c r="V1216" s="123">
        <v>1</v>
      </c>
      <c r="W1216" s="114">
        <v>3</v>
      </c>
      <c r="X1216" s="113">
        <f>COUNTIF($B$6:B1216,B1216)</f>
        <v>2</v>
      </c>
      <c r="Y1216" s="113"/>
      <c r="Z1216" s="124"/>
      <c r="AA1216" s="1"/>
    </row>
    <row r="1217" spans="1:27" x14ac:dyDescent="0.25">
      <c r="A1217" s="115" t="s">
        <v>4499</v>
      </c>
      <c r="B1217" s="116" t="s">
        <v>5114</v>
      </c>
      <c r="C1217" s="118" t="s">
        <v>5128</v>
      </c>
      <c r="D1217" s="118" t="s">
        <v>2415</v>
      </c>
      <c r="E1217" s="118" t="s">
        <v>4352</v>
      </c>
      <c r="F1217" s="118">
        <v>5001</v>
      </c>
      <c r="G1217" s="125" t="s">
        <v>5563</v>
      </c>
      <c r="H1217" s="131"/>
      <c r="I1217" s="155" t="s">
        <v>4355</v>
      </c>
      <c r="J1217" s="155" t="s">
        <v>13</v>
      </c>
      <c r="K1217" s="124"/>
      <c r="L1217" s="156" t="s">
        <v>2422</v>
      </c>
      <c r="M1217" s="157">
        <v>0</v>
      </c>
      <c r="N1217" s="155">
        <v>2</v>
      </c>
      <c r="O1217" s="157">
        <v>0</v>
      </c>
      <c r="P1217" s="124">
        <v>2</v>
      </c>
      <c r="Q1217" s="155">
        <v>7.5</v>
      </c>
      <c r="R1217" s="149"/>
      <c r="S1217" s="149"/>
      <c r="T1217" s="132"/>
      <c r="U1217" s="174"/>
      <c r="V1217" s="123">
        <v>1</v>
      </c>
      <c r="W1217" s="114">
        <v>3</v>
      </c>
      <c r="X1217" s="113">
        <f>COUNTIF($B$6:B1217,B1217)</f>
        <v>3</v>
      </c>
      <c r="Y1217" s="113"/>
      <c r="Z1217" s="124"/>
      <c r="AA1217" s="1"/>
    </row>
    <row r="1218" spans="1:27" x14ac:dyDescent="0.25">
      <c r="A1218" s="115" t="s">
        <v>4499</v>
      </c>
      <c r="B1218" s="116" t="s">
        <v>5114</v>
      </c>
      <c r="C1218" s="118" t="s">
        <v>5128</v>
      </c>
      <c r="D1218" s="118" t="s">
        <v>2416</v>
      </c>
      <c r="E1218" s="118" t="s">
        <v>4352</v>
      </c>
      <c r="F1218" s="118">
        <v>5050</v>
      </c>
      <c r="G1218" s="118" t="s">
        <v>16</v>
      </c>
      <c r="H1218" s="131"/>
      <c r="I1218" s="155" t="s">
        <v>4356</v>
      </c>
      <c r="J1218" s="158" t="s">
        <v>371</v>
      </c>
      <c r="K1218" s="124"/>
      <c r="L1218" s="156" t="s">
        <v>2420</v>
      </c>
      <c r="M1218" s="155">
        <v>3</v>
      </c>
      <c r="N1218" s="157">
        <v>0</v>
      </c>
      <c r="O1218" s="155">
        <v>3</v>
      </c>
      <c r="P1218" s="124">
        <v>3</v>
      </c>
      <c r="Q1218" s="155">
        <v>7.5</v>
      </c>
      <c r="R1218" s="149"/>
      <c r="S1218" s="149"/>
      <c r="T1218" s="132"/>
      <c r="U1218" s="174"/>
      <c r="V1218" s="123">
        <v>1</v>
      </c>
      <c r="W1218" s="114">
        <v>3</v>
      </c>
      <c r="X1218" s="113">
        <f>COUNTIF($B$6:B1218,B1218)</f>
        <v>4</v>
      </c>
      <c r="Y1218" s="118" t="s">
        <v>228</v>
      </c>
      <c r="Z1218" s="124"/>
      <c r="AA1218" s="1"/>
    </row>
    <row r="1219" spans="1:27" x14ac:dyDescent="0.25">
      <c r="A1219" s="115" t="s">
        <v>4499</v>
      </c>
      <c r="B1219" s="116" t="s">
        <v>5114</v>
      </c>
      <c r="C1219" s="118" t="s">
        <v>5128</v>
      </c>
      <c r="D1219" s="118" t="s">
        <v>2416</v>
      </c>
      <c r="E1219" s="118" t="s">
        <v>4352</v>
      </c>
      <c r="F1219" s="118">
        <v>5051</v>
      </c>
      <c r="G1219" s="118" t="s">
        <v>19</v>
      </c>
      <c r="H1219" s="131"/>
      <c r="I1219" s="155" t="s">
        <v>4375</v>
      </c>
      <c r="J1219" s="155" t="s">
        <v>1553</v>
      </c>
      <c r="K1219" s="124"/>
      <c r="L1219" s="156" t="s">
        <v>2420</v>
      </c>
      <c r="M1219" s="155">
        <v>3</v>
      </c>
      <c r="N1219" s="157">
        <v>0</v>
      </c>
      <c r="O1219" s="155">
        <v>3</v>
      </c>
      <c r="P1219" s="124">
        <v>3</v>
      </c>
      <c r="Q1219" s="155">
        <v>7.5</v>
      </c>
      <c r="R1219" s="149"/>
      <c r="S1219" s="149"/>
      <c r="T1219" s="132"/>
      <c r="U1219" s="174"/>
      <c r="V1219" s="123">
        <v>1</v>
      </c>
      <c r="W1219" s="114">
        <v>3</v>
      </c>
      <c r="X1219" s="113">
        <f>COUNTIF($B$6:B1219,B1219)</f>
        <v>5</v>
      </c>
      <c r="Y1219" s="113"/>
      <c r="Z1219" s="124"/>
      <c r="AA1219" s="1"/>
    </row>
    <row r="1220" spans="1:27" x14ac:dyDescent="0.25">
      <c r="A1220" s="115" t="s">
        <v>4499</v>
      </c>
      <c r="B1220" s="116" t="s">
        <v>5114</v>
      </c>
      <c r="C1220" s="118" t="s">
        <v>5128</v>
      </c>
      <c r="D1220" s="118" t="s">
        <v>2416</v>
      </c>
      <c r="E1220" s="118" t="s">
        <v>4352</v>
      </c>
      <c r="F1220" s="118">
        <v>5100</v>
      </c>
      <c r="G1220" s="118"/>
      <c r="H1220" s="131"/>
      <c r="I1220" s="155" t="s">
        <v>4376</v>
      </c>
      <c r="J1220" s="155" t="s">
        <v>1555</v>
      </c>
      <c r="K1220" s="124"/>
      <c r="L1220" s="156" t="s">
        <v>2421</v>
      </c>
      <c r="M1220" s="155">
        <v>3</v>
      </c>
      <c r="N1220" s="157">
        <v>0</v>
      </c>
      <c r="O1220" s="155">
        <v>3</v>
      </c>
      <c r="P1220" s="124">
        <v>3</v>
      </c>
      <c r="Q1220" s="155">
        <v>7.5</v>
      </c>
      <c r="R1220" s="149"/>
      <c r="S1220" s="149"/>
      <c r="T1220" s="132"/>
      <c r="U1220" s="174"/>
      <c r="V1220" s="123">
        <v>1</v>
      </c>
      <c r="W1220" s="114">
        <v>3</v>
      </c>
      <c r="X1220" s="113">
        <f>COUNTIF($B$6:B1220,B1220)</f>
        <v>6</v>
      </c>
      <c r="Y1220" s="113"/>
      <c r="Z1220" s="124"/>
      <c r="AA1220" s="1"/>
    </row>
    <row r="1221" spans="1:27" x14ac:dyDescent="0.25">
      <c r="A1221" s="115" t="s">
        <v>4499</v>
      </c>
      <c r="B1221" s="116" t="s">
        <v>5114</v>
      </c>
      <c r="C1221" s="118" t="s">
        <v>5128</v>
      </c>
      <c r="D1221" s="118" t="s">
        <v>2416</v>
      </c>
      <c r="E1221" s="118" t="s">
        <v>4352</v>
      </c>
      <c r="F1221" s="118">
        <v>5101</v>
      </c>
      <c r="G1221" s="118"/>
      <c r="H1221" s="131"/>
      <c r="I1221" s="155" t="s">
        <v>4377</v>
      </c>
      <c r="J1221" s="155" t="s">
        <v>4378</v>
      </c>
      <c r="K1221" s="124"/>
      <c r="L1221" s="156" t="s">
        <v>2421</v>
      </c>
      <c r="M1221" s="155">
        <v>3</v>
      </c>
      <c r="N1221" s="157">
        <v>0</v>
      </c>
      <c r="O1221" s="155">
        <v>3</v>
      </c>
      <c r="P1221" s="124">
        <v>3</v>
      </c>
      <c r="Q1221" s="155">
        <v>7.5</v>
      </c>
      <c r="R1221" s="149"/>
      <c r="S1221" s="149"/>
      <c r="T1221" s="132"/>
      <c r="U1221" s="174"/>
      <c r="V1221" s="123">
        <v>1</v>
      </c>
      <c r="W1221" s="114">
        <v>3</v>
      </c>
      <c r="X1221" s="113">
        <f>COUNTIF($B$6:B1221,B1221)</f>
        <v>7</v>
      </c>
      <c r="Y1221" s="113"/>
      <c r="Z1221" s="124"/>
      <c r="AA1221" s="1"/>
    </row>
    <row r="1222" spans="1:27" x14ac:dyDescent="0.25">
      <c r="A1222" s="115" t="s">
        <v>4499</v>
      </c>
      <c r="B1222" s="116" t="s">
        <v>5114</v>
      </c>
      <c r="C1222" s="118" t="s">
        <v>5128</v>
      </c>
      <c r="D1222" s="118" t="s">
        <v>2416</v>
      </c>
      <c r="E1222" s="118" t="s">
        <v>4352</v>
      </c>
      <c r="F1222" s="118">
        <v>5102</v>
      </c>
      <c r="G1222" s="118"/>
      <c r="H1222" s="131"/>
      <c r="I1222" s="155" t="s">
        <v>4379</v>
      </c>
      <c r="J1222" s="155" t="s">
        <v>1554</v>
      </c>
      <c r="K1222" s="124"/>
      <c r="L1222" s="156" t="s">
        <v>2421</v>
      </c>
      <c r="M1222" s="155">
        <v>3</v>
      </c>
      <c r="N1222" s="157">
        <v>0</v>
      </c>
      <c r="O1222" s="155">
        <v>3</v>
      </c>
      <c r="P1222" s="124">
        <v>3</v>
      </c>
      <c r="Q1222" s="155">
        <v>7.5</v>
      </c>
      <c r="R1222" s="149"/>
      <c r="S1222" s="149"/>
      <c r="T1222" s="132"/>
      <c r="U1222" s="174"/>
      <c r="V1222" s="123">
        <v>1</v>
      </c>
      <c r="W1222" s="114">
        <v>3</v>
      </c>
      <c r="X1222" s="113">
        <f>COUNTIF($B$6:B1222,B1222)</f>
        <v>8</v>
      </c>
      <c r="Y1222" s="113"/>
      <c r="Z1222" s="124"/>
      <c r="AA1222" s="1"/>
    </row>
    <row r="1223" spans="1:27" x14ac:dyDescent="0.25">
      <c r="A1223" s="115" t="s">
        <v>4499</v>
      </c>
      <c r="B1223" s="116" t="s">
        <v>5114</v>
      </c>
      <c r="C1223" s="118" t="s">
        <v>5128</v>
      </c>
      <c r="D1223" s="118" t="s">
        <v>2416</v>
      </c>
      <c r="E1223" s="118" t="s">
        <v>4352</v>
      </c>
      <c r="F1223" s="118">
        <v>5103</v>
      </c>
      <c r="G1223" s="118"/>
      <c r="H1223" s="131"/>
      <c r="I1223" s="155" t="s">
        <v>4392</v>
      </c>
      <c r="J1223" s="155" t="s">
        <v>1552</v>
      </c>
      <c r="K1223" s="124"/>
      <c r="L1223" s="156" t="s">
        <v>2421</v>
      </c>
      <c r="M1223" s="155">
        <v>3</v>
      </c>
      <c r="N1223" s="157">
        <v>0</v>
      </c>
      <c r="O1223" s="155">
        <v>3</v>
      </c>
      <c r="P1223" s="124">
        <v>3</v>
      </c>
      <c r="Q1223" s="155">
        <v>7.5</v>
      </c>
      <c r="R1223" s="149"/>
      <c r="S1223" s="149"/>
      <c r="T1223" s="132"/>
      <c r="U1223" s="174"/>
      <c r="V1223" s="123">
        <v>1</v>
      </c>
      <c r="W1223" s="114">
        <v>3</v>
      </c>
      <c r="X1223" s="113">
        <f>COUNTIF($B$6:B1223,B1223)</f>
        <v>9</v>
      </c>
      <c r="Y1223" s="113"/>
      <c r="Z1223" s="124"/>
      <c r="AA1223" s="1"/>
    </row>
    <row r="1224" spans="1:27" x14ac:dyDescent="0.25">
      <c r="A1224" s="115" t="s">
        <v>4499</v>
      </c>
      <c r="B1224" s="116" t="s">
        <v>5114</v>
      </c>
      <c r="C1224" s="118" t="s">
        <v>5128</v>
      </c>
      <c r="D1224" s="118" t="s">
        <v>2416</v>
      </c>
      <c r="E1224" s="118" t="s">
        <v>4352</v>
      </c>
      <c r="F1224" s="118">
        <v>5104</v>
      </c>
      <c r="G1224" s="118"/>
      <c r="H1224" s="131"/>
      <c r="I1224" s="155" t="s">
        <v>4380</v>
      </c>
      <c r="J1224" s="155" t="s">
        <v>4381</v>
      </c>
      <c r="K1224" s="124"/>
      <c r="L1224" s="156" t="s">
        <v>2421</v>
      </c>
      <c r="M1224" s="155">
        <v>3</v>
      </c>
      <c r="N1224" s="157">
        <v>0</v>
      </c>
      <c r="O1224" s="155">
        <v>3</v>
      </c>
      <c r="P1224" s="124">
        <v>3</v>
      </c>
      <c r="Q1224" s="155">
        <v>7.5</v>
      </c>
      <c r="R1224" s="149"/>
      <c r="S1224" s="149"/>
      <c r="T1224" s="132"/>
      <c r="U1224" s="174"/>
      <c r="V1224" s="123">
        <v>1</v>
      </c>
      <c r="W1224" s="114">
        <v>3</v>
      </c>
      <c r="X1224" s="113">
        <f>COUNTIF($B$6:B1224,B1224)</f>
        <v>10</v>
      </c>
      <c r="Y1224" s="113"/>
      <c r="Z1224" s="124"/>
      <c r="AA1224" s="1"/>
    </row>
    <row r="1225" spans="1:27" x14ac:dyDescent="0.25">
      <c r="A1225" s="115" t="s">
        <v>4499</v>
      </c>
      <c r="B1225" s="116" t="s">
        <v>5114</v>
      </c>
      <c r="C1225" s="118" t="s">
        <v>5128</v>
      </c>
      <c r="D1225" s="118" t="s">
        <v>2416</v>
      </c>
      <c r="E1225" s="118" t="s">
        <v>4352</v>
      </c>
      <c r="F1225" s="118">
        <v>5105</v>
      </c>
      <c r="G1225" s="118"/>
      <c r="H1225" s="131"/>
      <c r="I1225" s="155" t="s">
        <v>4393</v>
      </c>
      <c r="J1225" s="155" t="s">
        <v>4371</v>
      </c>
      <c r="K1225" s="124"/>
      <c r="L1225" s="156" t="s">
        <v>2421</v>
      </c>
      <c r="M1225" s="155">
        <v>3</v>
      </c>
      <c r="N1225" s="157">
        <v>0</v>
      </c>
      <c r="O1225" s="155">
        <v>3</v>
      </c>
      <c r="P1225" s="124">
        <v>3</v>
      </c>
      <c r="Q1225" s="155">
        <v>7.5</v>
      </c>
      <c r="R1225" s="149"/>
      <c r="S1225" s="149"/>
      <c r="T1225" s="132"/>
      <c r="U1225" s="174"/>
      <c r="V1225" s="123">
        <v>1</v>
      </c>
      <c r="W1225" s="114">
        <v>3</v>
      </c>
      <c r="X1225" s="113">
        <f>COUNTIF($B$6:B1225,B1225)</f>
        <v>11</v>
      </c>
      <c r="Y1225" s="113"/>
      <c r="Z1225" s="124"/>
      <c r="AA1225" s="1"/>
    </row>
    <row r="1226" spans="1:27" x14ac:dyDescent="0.25">
      <c r="A1226" s="115" t="s">
        <v>4499</v>
      </c>
      <c r="B1226" s="116" t="s">
        <v>5114</v>
      </c>
      <c r="C1226" s="118" t="s">
        <v>5128</v>
      </c>
      <c r="D1226" s="118" t="s">
        <v>2416</v>
      </c>
      <c r="E1226" s="118" t="s">
        <v>4352</v>
      </c>
      <c r="F1226" s="118">
        <v>5106</v>
      </c>
      <c r="G1226" s="118"/>
      <c r="H1226" s="131"/>
      <c r="I1226" s="155" t="s">
        <v>4394</v>
      </c>
      <c r="J1226" s="155" t="s">
        <v>4372</v>
      </c>
      <c r="K1226" s="124"/>
      <c r="L1226" s="156" t="s">
        <v>2421</v>
      </c>
      <c r="M1226" s="155">
        <v>3</v>
      </c>
      <c r="N1226" s="157">
        <v>0</v>
      </c>
      <c r="O1226" s="155">
        <v>3</v>
      </c>
      <c r="P1226" s="124">
        <v>3</v>
      </c>
      <c r="Q1226" s="155">
        <v>7.5</v>
      </c>
      <c r="R1226" s="149"/>
      <c r="S1226" s="149"/>
      <c r="T1226" s="132"/>
      <c r="U1226" s="174"/>
      <c r="V1226" s="123">
        <v>1</v>
      </c>
      <c r="W1226" s="114">
        <v>3</v>
      </c>
      <c r="X1226" s="113">
        <f>COUNTIF($B$6:B1226,B1226)</f>
        <v>12</v>
      </c>
      <c r="Y1226" s="113"/>
      <c r="Z1226" s="124"/>
      <c r="AA1226" s="1"/>
    </row>
    <row r="1227" spans="1:27" x14ac:dyDescent="0.25">
      <c r="A1227" s="115" t="s">
        <v>4499</v>
      </c>
      <c r="B1227" s="116" t="s">
        <v>5114</v>
      </c>
      <c r="C1227" s="118" t="s">
        <v>5128</v>
      </c>
      <c r="D1227" s="118" t="s">
        <v>2416</v>
      </c>
      <c r="E1227" s="118" t="s">
        <v>4352</v>
      </c>
      <c r="F1227" s="118">
        <v>5107</v>
      </c>
      <c r="G1227" s="118"/>
      <c r="H1227" s="131"/>
      <c r="I1227" s="155" t="s">
        <v>4395</v>
      </c>
      <c r="J1227" s="155" t="s">
        <v>4373</v>
      </c>
      <c r="K1227" s="124"/>
      <c r="L1227" s="156" t="s">
        <v>2421</v>
      </c>
      <c r="M1227" s="155">
        <v>3</v>
      </c>
      <c r="N1227" s="157">
        <v>0</v>
      </c>
      <c r="O1227" s="155">
        <v>3</v>
      </c>
      <c r="P1227" s="124">
        <v>3</v>
      </c>
      <c r="Q1227" s="155">
        <v>7.5</v>
      </c>
      <c r="R1227" s="149"/>
      <c r="S1227" s="149"/>
      <c r="T1227" s="132"/>
      <c r="U1227" s="174"/>
      <c r="V1227" s="123">
        <v>1</v>
      </c>
      <c r="W1227" s="114">
        <v>3</v>
      </c>
      <c r="X1227" s="113">
        <f>COUNTIF($B$6:B1227,B1227)</f>
        <v>13</v>
      </c>
      <c r="Y1227" s="113"/>
      <c r="Z1227" s="124"/>
      <c r="AA1227" s="1"/>
    </row>
    <row r="1228" spans="1:27" x14ac:dyDescent="0.25">
      <c r="A1228" s="115" t="s">
        <v>4499</v>
      </c>
      <c r="B1228" s="116" t="s">
        <v>5114</v>
      </c>
      <c r="C1228" s="118" t="s">
        <v>5128</v>
      </c>
      <c r="D1228" s="118" t="s">
        <v>2416</v>
      </c>
      <c r="E1228" s="118" t="s">
        <v>4352</v>
      </c>
      <c r="F1228" s="118">
        <v>5108</v>
      </c>
      <c r="G1228" s="118"/>
      <c r="H1228" s="131"/>
      <c r="I1228" s="155" t="s">
        <v>4382</v>
      </c>
      <c r="J1228" s="155" t="s">
        <v>5571</v>
      </c>
      <c r="K1228" s="124"/>
      <c r="L1228" s="156" t="s">
        <v>2421</v>
      </c>
      <c r="M1228" s="155">
        <v>3</v>
      </c>
      <c r="N1228" s="157">
        <v>0</v>
      </c>
      <c r="O1228" s="155">
        <v>3</v>
      </c>
      <c r="P1228" s="124">
        <v>3</v>
      </c>
      <c r="Q1228" s="155">
        <v>7.5</v>
      </c>
      <c r="R1228" s="121"/>
      <c r="S1228" s="121"/>
      <c r="T1228" s="132"/>
      <c r="U1228" s="174"/>
      <c r="V1228" s="123">
        <v>1</v>
      </c>
      <c r="W1228" s="114">
        <v>3</v>
      </c>
      <c r="X1228" s="113">
        <f>COUNTIF($B$6:B1228,B1228)</f>
        <v>14</v>
      </c>
      <c r="Y1228" s="113"/>
      <c r="Z1228" s="124"/>
      <c r="AA1228" s="1"/>
    </row>
    <row r="1229" spans="1:27" x14ac:dyDescent="0.25">
      <c r="A1229" s="115" t="s">
        <v>4499</v>
      </c>
      <c r="B1229" s="116" t="s">
        <v>5114</v>
      </c>
      <c r="C1229" s="118" t="s">
        <v>5128</v>
      </c>
      <c r="D1229" s="118" t="s">
        <v>2416</v>
      </c>
      <c r="E1229" s="118" t="s">
        <v>4352</v>
      </c>
      <c r="F1229" s="118">
        <v>5109</v>
      </c>
      <c r="G1229" s="118"/>
      <c r="H1229" s="131"/>
      <c r="I1229" s="155" t="s">
        <v>4383</v>
      </c>
      <c r="J1229" s="155" t="s">
        <v>1556</v>
      </c>
      <c r="K1229" s="124"/>
      <c r="L1229" s="156" t="s">
        <v>2421</v>
      </c>
      <c r="M1229" s="155">
        <v>3</v>
      </c>
      <c r="N1229" s="157">
        <v>0</v>
      </c>
      <c r="O1229" s="155">
        <v>3</v>
      </c>
      <c r="P1229" s="124">
        <v>3</v>
      </c>
      <c r="Q1229" s="155">
        <v>7.5</v>
      </c>
      <c r="R1229" s="121"/>
      <c r="S1229" s="121"/>
      <c r="T1229" s="132"/>
      <c r="U1229" s="174"/>
      <c r="V1229" s="123">
        <v>1</v>
      </c>
      <c r="W1229" s="114">
        <v>3</v>
      </c>
      <c r="X1229" s="113">
        <f>COUNTIF($B$6:B1229,B1229)</f>
        <v>15</v>
      </c>
      <c r="Y1229" s="113"/>
      <c r="Z1229" s="124"/>
      <c r="AA1229" s="1"/>
    </row>
    <row r="1230" spans="1:27" x14ac:dyDescent="0.25">
      <c r="A1230" s="115" t="s">
        <v>4499</v>
      </c>
      <c r="B1230" s="116" t="s">
        <v>5114</v>
      </c>
      <c r="C1230" s="118" t="s">
        <v>5128</v>
      </c>
      <c r="D1230" s="118" t="s">
        <v>2416</v>
      </c>
      <c r="E1230" s="118" t="s">
        <v>4352</v>
      </c>
      <c r="F1230" s="118">
        <v>5110</v>
      </c>
      <c r="G1230" s="118"/>
      <c r="H1230" s="131"/>
      <c r="I1230" s="155" t="s">
        <v>4384</v>
      </c>
      <c r="J1230" s="155" t="s">
        <v>4385</v>
      </c>
      <c r="K1230" s="124"/>
      <c r="L1230" s="156" t="s">
        <v>2421</v>
      </c>
      <c r="M1230" s="155">
        <v>3</v>
      </c>
      <c r="N1230" s="157">
        <v>0</v>
      </c>
      <c r="O1230" s="155">
        <v>3</v>
      </c>
      <c r="P1230" s="124">
        <v>3</v>
      </c>
      <c r="Q1230" s="155">
        <v>7.5</v>
      </c>
      <c r="R1230" s="121"/>
      <c r="S1230" s="121"/>
      <c r="T1230" s="132"/>
      <c r="U1230" s="174"/>
      <c r="V1230" s="123">
        <v>1</v>
      </c>
      <c r="W1230" s="114">
        <v>3</v>
      </c>
      <c r="X1230" s="113">
        <f>COUNTIF($B$6:B1230,B1230)</f>
        <v>16</v>
      </c>
      <c r="Y1230" s="113"/>
      <c r="Z1230" s="124"/>
      <c r="AA1230" s="1"/>
    </row>
    <row r="1231" spans="1:27" x14ac:dyDescent="0.25">
      <c r="A1231" s="115" t="s">
        <v>4499</v>
      </c>
      <c r="B1231" s="116" t="s">
        <v>5114</v>
      </c>
      <c r="C1231" s="118" t="s">
        <v>5128</v>
      </c>
      <c r="D1231" s="118" t="s">
        <v>2416</v>
      </c>
      <c r="E1231" s="118" t="s">
        <v>4352</v>
      </c>
      <c r="F1231" s="118">
        <v>5111</v>
      </c>
      <c r="G1231" s="118"/>
      <c r="H1231" s="131"/>
      <c r="I1231" s="155" t="s">
        <v>4386</v>
      </c>
      <c r="J1231" s="155" t="s">
        <v>4387</v>
      </c>
      <c r="K1231" s="124"/>
      <c r="L1231" s="156" t="s">
        <v>2421</v>
      </c>
      <c r="M1231" s="155">
        <v>3</v>
      </c>
      <c r="N1231" s="157">
        <v>0</v>
      </c>
      <c r="O1231" s="155">
        <v>3</v>
      </c>
      <c r="P1231" s="124">
        <v>3</v>
      </c>
      <c r="Q1231" s="155">
        <v>7.5</v>
      </c>
      <c r="R1231" s="121"/>
      <c r="S1231" s="121"/>
      <c r="T1231" s="132"/>
      <c r="U1231" s="174"/>
      <c r="V1231" s="123">
        <v>1</v>
      </c>
      <c r="W1231" s="114">
        <v>3</v>
      </c>
      <c r="X1231" s="113">
        <f>COUNTIF($B$6:B1231,B1231)</f>
        <v>17</v>
      </c>
      <c r="Y1231" s="113"/>
      <c r="Z1231" s="124"/>
      <c r="AA1231" s="1"/>
    </row>
    <row r="1232" spans="1:27" x14ac:dyDescent="0.25">
      <c r="A1232" s="115" t="s">
        <v>4499</v>
      </c>
      <c r="B1232" s="116" t="s">
        <v>5114</v>
      </c>
      <c r="C1232" s="118" t="s">
        <v>5128</v>
      </c>
      <c r="D1232" s="118" t="s">
        <v>2416</v>
      </c>
      <c r="E1232" s="118" t="s">
        <v>4352</v>
      </c>
      <c r="F1232" s="118">
        <v>5112</v>
      </c>
      <c r="G1232" s="118"/>
      <c r="H1232" s="131"/>
      <c r="I1232" s="155" t="s">
        <v>4388</v>
      </c>
      <c r="J1232" s="155" t="s">
        <v>4389</v>
      </c>
      <c r="K1232" s="124"/>
      <c r="L1232" s="156" t="s">
        <v>2421</v>
      </c>
      <c r="M1232" s="155">
        <v>3</v>
      </c>
      <c r="N1232" s="157">
        <v>0</v>
      </c>
      <c r="O1232" s="155">
        <v>3</v>
      </c>
      <c r="P1232" s="124">
        <v>3</v>
      </c>
      <c r="Q1232" s="155">
        <v>7.5</v>
      </c>
      <c r="R1232" s="121"/>
      <c r="S1232" s="121"/>
      <c r="T1232" s="132"/>
      <c r="U1232" s="174"/>
      <c r="V1232" s="123">
        <v>1</v>
      </c>
      <c r="W1232" s="114">
        <v>3</v>
      </c>
      <c r="X1232" s="113">
        <f>COUNTIF($B$6:B1232,B1232)</f>
        <v>18</v>
      </c>
      <c r="Y1232" s="113"/>
      <c r="Z1232" s="124"/>
      <c r="AA1232" s="1"/>
    </row>
    <row r="1233" spans="1:27" x14ac:dyDescent="0.25">
      <c r="A1233" s="115" t="s">
        <v>4499</v>
      </c>
      <c r="B1233" s="116" t="s">
        <v>5114</v>
      </c>
      <c r="C1233" s="118" t="s">
        <v>5128</v>
      </c>
      <c r="D1233" s="118" t="s">
        <v>2416</v>
      </c>
      <c r="E1233" s="118" t="s">
        <v>4352</v>
      </c>
      <c r="F1233" s="118">
        <v>5113</v>
      </c>
      <c r="G1233" s="118"/>
      <c r="H1233" s="131"/>
      <c r="I1233" s="155" t="s">
        <v>4390</v>
      </c>
      <c r="J1233" s="155" t="s">
        <v>4391</v>
      </c>
      <c r="K1233" s="124"/>
      <c r="L1233" s="156" t="s">
        <v>2421</v>
      </c>
      <c r="M1233" s="155">
        <v>3</v>
      </c>
      <c r="N1233" s="157">
        <v>0</v>
      </c>
      <c r="O1233" s="155">
        <v>3</v>
      </c>
      <c r="P1233" s="124">
        <v>3</v>
      </c>
      <c r="Q1233" s="155">
        <v>7.5</v>
      </c>
      <c r="R1233" s="121"/>
      <c r="S1233" s="121"/>
      <c r="T1233" s="132"/>
      <c r="U1233" s="174"/>
      <c r="V1233" s="123">
        <v>1</v>
      </c>
      <c r="W1233" s="114">
        <v>3</v>
      </c>
      <c r="X1233" s="113">
        <f>COUNTIF($B$6:B1233,B1233)</f>
        <v>19</v>
      </c>
      <c r="Y1233" s="113"/>
      <c r="Z1233" s="124"/>
      <c r="AA1233" s="1"/>
    </row>
    <row r="1234" spans="1:27" x14ac:dyDescent="0.25">
      <c r="A1234" s="115" t="s">
        <v>4499</v>
      </c>
      <c r="B1234" s="116" t="s">
        <v>5114</v>
      </c>
      <c r="C1234" s="118" t="s">
        <v>5128</v>
      </c>
      <c r="D1234" s="118" t="s">
        <v>2416</v>
      </c>
      <c r="E1234" s="118" t="s">
        <v>4352</v>
      </c>
      <c r="F1234" s="118">
        <v>5114</v>
      </c>
      <c r="G1234" s="118"/>
      <c r="H1234" s="131"/>
      <c r="I1234" s="155" t="s">
        <v>4357</v>
      </c>
      <c r="J1234" s="155" t="s">
        <v>4358</v>
      </c>
      <c r="K1234" s="124"/>
      <c r="L1234" s="156" t="s">
        <v>2421</v>
      </c>
      <c r="M1234" s="155">
        <v>3</v>
      </c>
      <c r="N1234" s="157">
        <v>0</v>
      </c>
      <c r="O1234" s="155">
        <v>3</v>
      </c>
      <c r="P1234" s="124">
        <v>3</v>
      </c>
      <c r="Q1234" s="155">
        <v>7.5</v>
      </c>
      <c r="R1234" s="149"/>
      <c r="S1234" s="149"/>
      <c r="T1234" s="132"/>
      <c r="U1234" s="174"/>
      <c r="V1234" s="123">
        <v>1</v>
      </c>
      <c r="W1234" s="114">
        <v>3</v>
      </c>
      <c r="X1234" s="113">
        <f>COUNTIF($B$6:B1234,B1234)</f>
        <v>20</v>
      </c>
      <c r="Y1234" s="113"/>
      <c r="Z1234" s="124"/>
      <c r="AA1234" s="1"/>
    </row>
    <row r="1235" spans="1:27" x14ac:dyDescent="0.25">
      <c r="A1235" s="115" t="s">
        <v>4499</v>
      </c>
      <c r="B1235" s="116" t="s">
        <v>5114</v>
      </c>
      <c r="C1235" s="118" t="s">
        <v>5128</v>
      </c>
      <c r="D1235" s="118" t="s">
        <v>2416</v>
      </c>
      <c r="E1235" s="118" t="s">
        <v>4352</v>
      </c>
      <c r="F1235" s="118">
        <v>5115</v>
      </c>
      <c r="G1235" s="118"/>
      <c r="H1235" s="131"/>
      <c r="I1235" s="155" t="s">
        <v>4359</v>
      </c>
      <c r="J1235" s="155" t="s">
        <v>4360</v>
      </c>
      <c r="K1235" s="124"/>
      <c r="L1235" s="156" t="s">
        <v>2421</v>
      </c>
      <c r="M1235" s="155">
        <v>3</v>
      </c>
      <c r="N1235" s="157">
        <v>0</v>
      </c>
      <c r="O1235" s="155">
        <v>3</v>
      </c>
      <c r="P1235" s="124">
        <v>3</v>
      </c>
      <c r="Q1235" s="155">
        <v>7.5</v>
      </c>
      <c r="R1235" s="149"/>
      <c r="S1235" s="149"/>
      <c r="T1235" s="132"/>
      <c r="U1235" s="174"/>
      <c r="V1235" s="123">
        <v>1</v>
      </c>
      <c r="W1235" s="114">
        <v>3</v>
      </c>
      <c r="X1235" s="113">
        <f>COUNTIF($B$6:B1235,B1235)</f>
        <v>21</v>
      </c>
      <c r="Y1235" s="113"/>
      <c r="Z1235" s="124"/>
      <c r="AA1235" s="1"/>
    </row>
    <row r="1236" spans="1:27" x14ac:dyDescent="0.25">
      <c r="A1236" s="115" t="s">
        <v>4499</v>
      </c>
      <c r="B1236" s="116" t="s">
        <v>5114</v>
      </c>
      <c r="C1236" s="118" t="s">
        <v>5128</v>
      </c>
      <c r="D1236" s="118" t="s">
        <v>2416</v>
      </c>
      <c r="E1236" s="118" t="s">
        <v>4352</v>
      </c>
      <c r="F1236" s="118">
        <v>5116</v>
      </c>
      <c r="G1236" s="118"/>
      <c r="H1236" s="131"/>
      <c r="I1236" s="155" t="s">
        <v>4361</v>
      </c>
      <c r="J1236" s="155" t="s">
        <v>4362</v>
      </c>
      <c r="K1236" s="124"/>
      <c r="L1236" s="156" t="s">
        <v>2421</v>
      </c>
      <c r="M1236" s="155">
        <v>3</v>
      </c>
      <c r="N1236" s="157">
        <v>0</v>
      </c>
      <c r="O1236" s="155">
        <v>3</v>
      </c>
      <c r="P1236" s="124">
        <v>3</v>
      </c>
      <c r="Q1236" s="155">
        <v>7.5</v>
      </c>
      <c r="R1236" s="149"/>
      <c r="S1236" s="149"/>
      <c r="T1236" s="132"/>
      <c r="U1236" s="174"/>
      <c r="V1236" s="123">
        <v>1</v>
      </c>
      <c r="W1236" s="114">
        <v>3</v>
      </c>
      <c r="X1236" s="113">
        <f>COUNTIF($B$6:B1236,B1236)</f>
        <v>22</v>
      </c>
      <c r="Y1236" s="113"/>
      <c r="Z1236" s="124"/>
      <c r="AA1236" s="1"/>
    </row>
    <row r="1237" spans="1:27" x14ac:dyDescent="0.25">
      <c r="A1237" s="115" t="s">
        <v>4499</v>
      </c>
      <c r="B1237" s="116" t="s">
        <v>5114</v>
      </c>
      <c r="C1237" s="118" t="s">
        <v>5128</v>
      </c>
      <c r="D1237" s="118" t="s">
        <v>2416</v>
      </c>
      <c r="E1237" s="118" t="s">
        <v>4352</v>
      </c>
      <c r="F1237" s="118">
        <v>5117</v>
      </c>
      <c r="G1237" s="118"/>
      <c r="H1237" s="131"/>
      <c r="I1237" s="155" t="s">
        <v>4363</v>
      </c>
      <c r="J1237" s="154" t="s">
        <v>4364</v>
      </c>
      <c r="K1237" s="124"/>
      <c r="L1237" s="156" t="s">
        <v>2421</v>
      </c>
      <c r="M1237" s="155">
        <v>3</v>
      </c>
      <c r="N1237" s="157">
        <v>0</v>
      </c>
      <c r="O1237" s="155">
        <v>3</v>
      </c>
      <c r="P1237" s="124">
        <v>3</v>
      </c>
      <c r="Q1237" s="155">
        <v>7.5</v>
      </c>
      <c r="R1237" s="149"/>
      <c r="S1237" s="149"/>
      <c r="T1237" s="132"/>
      <c r="U1237" s="174"/>
      <c r="V1237" s="123">
        <v>1</v>
      </c>
      <c r="W1237" s="114">
        <v>3</v>
      </c>
      <c r="X1237" s="113">
        <f>COUNTIF($B$6:B1237,B1237)</f>
        <v>23</v>
      </c>
      <c r="Y1237" s="113"/>
      <c r="Z1237" s="124"/>
      <c r="AA1237" s="1"/>
    </row>
    <row r="1238" spans="1:27" x14ac:dyDescent="0.25">
      <c r="A1238" s="115" t="s">
        <v>4499</v>
      </c>
      <c r="B1238" s="116" t="s">
        <v>5114</v>
      </c>
      <c r="C1238" s="118" t="s">
        <v>5128</v>
      </c>
      <c r="D1238" s="118" t="s">
        <v>2416</v>
      </c>
      <c r="E1238" s="118" t="s">
        <v>4352</v>
      </c>
      <c r="F1238" s="118">
        <v>5118</v>
      </c>
      <c r="G1238" s="118"/>
      <c r="H1238" s="131"/>
      <c r="I1238" s="155" t="s">
        <v>4365</v>
      </c>
      <c r="J1238" s="155" t="s">
        <v>4366</v>
      </c>
      <c r="K1238" s="124"/>
      <c r="L1238" s="156" t="s">
        <v>2421</v>
      </c>
      <c r="M1238" s="155">
        <v>3</v>
      </c>
      <c r="N1238" s="157">
        <v>0</v>
      </c>
      <c r="O1238" s="155">
        <v>3</v>
      </c>
      <c r="P1238" s="124">
        <v>3</v>
      </c>
      <c r="Q1238" s="155">
        <v>7.5</v>
      </c>
      <c r="R1238" s="149"/>
      <c r="S1238" s="149"/>
      <c r="T1238" s="132"/>
      <c r="U1238" s="174"/>
      <c r="V1238" s="123">
        <v>1</v>
      </c>
      <c r="W1238" s="114">
        <v>3</v>
      </c>
      <c r="X1238" s="113">
        <f>COUNTIF($B$6:B1238,B1238)</f>
        <v>24</v>
      </c>
      <c r="Y1238" s="113"/>
      <c r="Z1238" s="124"/>
      <c r="AA1238" s="1"/>
    </row>
    <row r="1239" spans="1:27" x14ac:dyDescent="0.25">
      <c r="A1239" s="115" t="s">
        <v>4499</v>
      </c>
      <c r="B1239" s="116" t="s">
        <v>5114</v>
      </c>
      <c r="C1239" s="118" t="s">
        <v>5128</v>
      </c>
      <c r="D1239" s="118" t="s">
        <v>2416</v>
      </c>
      <c r="E1239" s="118" t="s">
        <v>4352</v>
      </c>
      <c r="F1239" s="118">
        <v>5119</v>
      </c>
      <c r="G1239" s="118"/>
      <c r="H1239" s="131"/>
      <c r="I1239" s="155" t="s">
        <v>4367</v>
      </c>
      <c r="J1239" s="154" t="s">
        <v>4368</v>
      </c>
      <c r="K1239" s="124"/>
      <c r="L1239" s="156" t="s">
        <v>2421</v>
      </c>
      <c r="M1239" s="155">
        <v>3</v>
      </c>
      <c r="N1239" s="157">
        <v>0</v>
      </c>
      <c r="O1239" s="155">
        <v>3</v>
      </c>
      <c r="P1239" s="124">
        <v>3</v>
      </c>
      <c r="Q1239" s="155">
        <v>7.5</v>
      </c>
      <c r="R1239" s="149"/>
      <c r="S1239" s="149"/>
      <c r="T1239" s="132"/>
      <c r="U1239" s="174"/>
      <c r="V1239" s="123">
        <v>1</v>
      </c>
      <c r="W1239" s="114">
        <v>3</v>
      </c>
      <c r="X1239" s="113">
        <f>COUNTIF($B$6:B1239,B1239)</f>
        <v>25</v>
      </c>
      <c r="Y1239" s="113"/>
      <c r="Z1239" s="124"/>
      <c r="AA1239" s="1"/>
    </row>
    <row r="1240" spans="1:27" x14ac:dyDescent="0.25">
      <c r="A1240" s="115" t="s">
        <v>4499</v>
      </c>
      <c r="B1240" s="116" t="s">
        <v>5114</v>
      </c>
      <c r="C1240" s="118" t="s">
        <v>5128</v>
      </c>
      <c r="D1240" s="118" t="s">
        <v>2416</v>
      </c>
      <c r="E1240" s="118" t="s">
        <v>4352</v>
      </c>
      <c r="F1240" s="118">
        <v>5120</v>
      </c>
      <c r="G1240" s="118"/>
      <c r="H1240" s="131"/>
      <c r="I1240" s="155" t="s">
        <v>4397</v>
      </c>
      <c r="J1240" s="155" t="s">
        <v>4369</v>
      </c>
      <c r="K1240" s="124"/>
      <c r="L1240" s="156" t="s">
        <v>2421</v>
      </c>
      <c r="M1240" s="155">
        <v>3</v>
      </c>
      <c r="N1240" s="157">
        <v>0</v>
      </c>
      <c r="O1240" s="155">
        <v>3</v>
      </c>
      <c r="P1240" s="124">
        <v>3</v>
      </c>
      <c r="Q1240" s="155">
        <v>7.5</v>
      </c>
      <c r="R1240" s="149"/>
      <c r="S1240" s="149"/>
      <c r="T1240" s="132"/>
      <c r="U1240" s="174"/>
      <c r="V1240" s="123">
        <v>1</v>
      </c>
      <c r="W1240" s="114">
        <v>3</v>
      </c>
      <c r="X1240" s="113">
        <f>COUNTIF($B$6:B1240,B1240)</f>
        <v>26</v>
      </c>
      <c r="Y1240" s="113"/>
      <c r="Z1240" s="124"/>
      <c r="AA1240" s="1"/>
    </row>
    <row r="1241" spans="1:27" x14ac:dyDescent="0.25">
      <c r="A1241" s="115" t="s">
        <v>4499</v>
      </c>
      <c r="B1241" s="116" t="s">
        <v>5114</v>
      </c>
      <c r="C1241" s="118" t="s">
        <v>5128</v>
      </c>
      <c r="D1241" s="118" t="s">
        <v>2416</v>
      </c>
      <c r="E1241" s="118" t="s">
        <v>4352</v>
      </c>
      <c r="F1241" s="118">
        <v>5121</v>
      </c>
      <c r="G1241" s="118"/>
      <c r="H1241" s="131"/>
      <c r="I1241" s="155" t="s">
        <v>4398</v>
      </c>
      <c r="J1241" s="155" t="s">
        <v>4370</v>
      </c>
      <c r="K1241" s="124"/>
      <c r="L1241" s="156" t="s">
        <v>2421</v>
      </c>
      <c r="M1241" s="155">
        <v>3</v>
      </c>
      <c r="N1241" s="157">
        <v>0</v>
      </c>
      <c r="O1241" s="155">
        <v>3</v>
      </c>
      <c r="P1241" s="124">
        <v>3</v>
      </c>
      <c r="Q1241" s="155">
        <v>7.5</v>
      </c>
      <c r="R1241" s="149"/>
      <c r="S1241" s="149"/>
      <c r="T1241" s="132"/>
      <c r="U1241" s="174"/>
      <c r="V1241" s="123">
        <v>1</v>
      </c>
      <c r="W1241" s="114">
        <v>3</v>
      </c>
      <c r="X1241" s="113">
        <f>COUNTIF($B$6:B1241,B1241)</f>
        <v>27</v>
      </c>
      <c r="Y1241" s="113"/>
      <c r="Z1241" s="124"/>
      <c r="AA1241" s="1"/>
    </row>
    <row r="1242" spans="1:27" x14ac:dyDescent="0.25">
      <c r="A1242" s="115" t="s">
        <v>4499</v>
      </c>
      <c r="B1242" s="116" t="s">
        <v>5114</v>
      </c>
      <c r="C1242" s="118" t="s">
        <v>5128</v>
      </c>
      <c r="D1242" s="118" t="s">
        <v>2416</v>
      </c>
      <c r="E1242" s="118" t="s">
        <v>4352</v>
      </c>
      <c r="F1242" s="118">
        <v>5122</v>
      </c>
      <c r="G1242" s="118"/>
      <c r="H1242" s="131"/>
      <c r="I1242" s="155" t="s">
        <v>4396</v>
      </c>
      <c r="J1242" s="155" t="s">
        <v>4374</v>
      </c>
      <c r="K1242" s="124"/>
      <c r="L1242" s="156" t="s">
        <v>2421</v>
      </c>
      <c r="M1242" s="155">
        <v>3</v>
      </c>
      <c r="N1242" s="157">
        <v>0</v>
      </c>
      <c r="O1242" s="155">
        <v>3</v>
      </c>
      <c r="P1242" s="124">
        <v>3</v>
      </c>
      <c r="Q1242" s="155">
        <v>7.5</v>
      </c>
      <c r="R1242" s="149"/>
      <c r="S1242" s="149"/>
      <c r="T1242" s="132"/>
      <c r="U1242" s="174"/>
      <c r="V1242" s="123">
        <v>1</v>
      </c>
      <c r="W1242" s="114">
        <v>3</v>
      </c>
      <c r="X1242" s="113">
        <f>COUNTIF($B$6:B1242,B1242)</f>
        <v>28</v>
      </c>
      <c r="Y1242" s="113"/>
      <c r="Z1242" s="124"/>
      <c r="AA1242" s="1"/>
    </row>
    <row r="1243" spans="1:27" x14ac:dyDescent="0.25">
      <c r="A1243" s="115" t="s">
        <v>4499</v>
      </c>
      <c r="B1243" s="116" t="s">
        <v>5114</v>
      </c>
      <c r="C1243" s="118" t="s">
        <v>5128</v>
      </c>
      <c r="D1243" s="118" t="s">
        <v>2382</v>
      </c>
      <c r="E1243" s="118" t="s">
        <v>4352</v>
      </c>
      <c r="F1243" s="118">
        <v>8000</v>
      </c>
      <c r="G1243" s="118"/>
      <c r="H1243" s="131"/>
      <c r="I1243" s="155" t="s">
        <v>4701</v>
      </c>
      <c r="J1243" s="154" t="s">
        <v>4704</v>
      </c>
      <c r="K1243" s="154" t="s">
        <v>4707</v>
      </c>
      <c r="L1243" s="134" t="s">
        <v>2382</v>
      </c>
      <c r="M1243" s="133">
        <v>4</v>
      </c>
      <c r="N1243" s="134">
        <v>0</v>
      </c>
      <c r="O1243" s="134">
        <v>0</v>
      </c>
      <c r="P1243" s="134">
        <v>4</v>
      </c>
      <c r="Q1243" s="134">
        <v>0</v>
      </c>
      <c r="R1243" s="149" t="s">
        <v>83</v>
      </c>
      <c r="S1243" s="149" t="s">
        <v>4710</v>
      </c>
      <c r="T1243" s="125">
        <v>29</v>
      </c>
      <c r="U1243" s="174"/>
      <c r="V1243" s="123">
        <v>1</v>
      </c>
      <c r="W1243" s="114">
        <v>3</v>
      </c>
      <c r="X1243" s="113">
        <f>COUNTIF($B$6:B1243,B1243)</f>
        <v>29</v>
      </c>
      <c r="Y1243" s="113"/>
      <c r="Z1243" s="124"/>
      <c r="AA1243" s="1"/>
    </row>
    <row r="1244" spans="1:27" x14ac:dyDescent="0.25">
      <c r="A1244" s="115" t="s">
        <v>4499</v>
      </c>
      <c r="B1244" s="116" t="s">
        <v>5114</v>
      </c>
      <c r="C1244" s="118" t="s">
        <v>5128</v>
      </c>
      <c r="D1244" s="118" t="s">
        <v>2382</v>
      </c>
      <c r="E1244" s="118" t="s">
        <v>4352</v>
      </c>
      <c r="F1244" s="118">
        <v>8001</v>
      </c>
      <c r="G1244" s="118"/>
      <c r="H1244" s="131"/>
      <c r="I1244" s="155" t="s">
        <v>4702</v>
      </c>
      <c r="J1244" s="154" t="s">
        <v>4705</v>
      </c>
      <c r="K1244" s="154" t="s">
        <v>4708</v>
      </c>
      <c r="L1244" s="134" t="s">
        <v>2382</v>
      </c>
      <c r="M1244" s="133">
        <v>4</v>
      </c>
      <c r="N1244" s="134">
        <v>0</v>
      </c>
      <c r="O1244" s="134">
        <v>0</v>
      </c>
      <c r="P1244" s="134">
        <v>4</v>
      </c>
      <c r="Q1244" s="134">
        <v>0</v>
      </c>
      <c r="R1244" s="149" t="s">
        <v>83</v>
      </c>
      <c r="S1244" s="149" t="s">
        <v>4710</v>
      </c>
      <c r="T1244" s="125">
        <v>29</v>
      </c>
      <c r="U1244" s="174"/>
      <c r="V1244" s="123">
        <v>1</v>
      </c>
      <c r="W1244" s="114">
        <v>3</v>
      </c>
      <c r="X1244" s="113">
        <f>COUNTIF($B$6:B1244,B1244)</f>
        <v>30</v>
      </c>
      <c r="Y1244" s="113"/>
      <c r="Z1244" s="124"/>
      <c r="AA1244" s="1"/>
    </row>
    <row r="1245" spans="1:27" x14ac:dyDescent="0.25">
      <c r="A1245" s="115" t="s">
        <v>4499</v>
      </c>
      <c r="B1245" s="116" t="s">
        <v>5114</v>
      </c>
      <c r="C1245" s="118" t="s">
        <v>5128</v>
      </c>
      <c r="D1245" s="118" t="s">
        <v>2382</v>
      </c>
      <c r="E1245" s="118" t="s">
        <v>4352</v>
      </c>
      <c r="F1245" s="118">
        <v>8002</v>
      </c>
      <c r="G1245" s="118"/>
      <c r="H1245" s="131"/>
      <c r="I1245" s="155" t="s">
        <v>4703</v>
      </c>
      <c r="J1245" s="154" t="s">
        <v>4706</v>
      </c>
      <c r="K1245" s="154" t="s">
        <v>4709</v>
      </c>
      <c r="L1245" s="134" t="s">
        <v>2382</v>
      </c>
      <c r="M1245" s="133">
        <v>4</v>
      </c>
      <c r="N1245" s="134">
        <v>0</v>
      </c>
      <c r="O1245" s="134">
        <v>0</v>
      </c>
      <c r="P1245" s="134">
        <v>4</v>
      </c>
      <c r="Q1245" s="134">
        <v>0</v>
      </c>
      <c r="R1245" s="149" t="s">
        <v>83</v>
      </c>
      <c r="S1245" s="149" t="s">
        <v>4711</v>
      </c>
      <c r="T1245" s="125">
        <v>29</v>
      </c>
      <c r="U1245" s="174"/>
      <c r="V1245" s="123">
        <v>1</v>
      </c>
      <c r="W1245" s="114">
        <v>3</v>
      </c>
      <c r="X1245" s="113">
        <f>COUNTIF($B$6:B1245,B1245)</f>
        <v>31</v>
      </c>
      <c r="Y1245" s="113"/>
      <c r="Z1245" s="124"/>
      <c r="AA1245" s="1"/>
    </row>
    <row r="1246" spans="1:27" x14ac:dyDescent="0.25">
      <c r="A1246" s="115" t="s">
        <v>4499</v>
      </c>
      <c r="B1246" s="116" t="s">
        <v>5114</v>
      </c>
      <c r="C1246" s="118" t="s">
        <v>5128</v>
      </c>
      <c r="D1246" s="118" t="s">
        <v>2382</v>
      </c>
      <c r="E1246" s="118" t="s">
        <v>4352</v>
      </c>
      <c r="F1246" s="118">
        <v>8003</v>
      </c>
      <c r="G1246" s="118"/>
      <c r="H1246" s="131"/>
      <c r="I1246" s="155" t="s">
        <v>4972</v>
      </c>
      <c r="J1246" s="154" t="s">
        <v>4973</v>
      </c>
      <c r="K1246" s="154" t="s">
        <v>4974</v>
      </c>
      <c r="L1246" s="134" t="s">
        <v>2382</v>
      </c>
      <c r="M1246" s="133">
        <v>4</v>
      </c>
      <c r="N1246" s="134">
        <v>0</v>
      </c>
      <c r="O1246" s="134">
        <v>0</v>
      </c>
      <c r="P1246" s="134">
        <v>4</v>
      </c>
      <c r="Q1246" s="134">
        <v>0</v>
      </c>
      <c r="R1246" s="149" t="s">
        <v>83</v>
      </c>
      <c r="S1246" s="149" t="s">
        <v>4711</v>
      </c>
      <c r="T1246" s="125">
        <v>31</v>
      </c>
      <c r="U1246" s="174"/>
      <c r="V1246" s="123">
        <v>1</v>
      </c>
      <c r="W1246" s="114">
        <v>3</v>
      </c>
      <c r="X1246" s="113">
        <f>COUNTIF($B$6:B1246,B1246)</f>
        <v>32</v>
      </c>
      <c r="Y1246" s="113"/>
      <c r="Z1246" s="124"/>
      <c r="AA1246" s="1"/>
    </row>
    <row r="1247" spans="1:27" x14ac:dyDescent="0.25">
      <c r="A1247" s="115" t="s">
        <v>4499</v>
      </c>
      <c r="B1247" s="116" t="s">
        <v>5114</v>
      </c>
      <c r="C1247" s="118" t="s">
        <v>5128</v>
      </c>
      <c r="D1247" s="118" t="s">
        <v>2382</v>
      </c>
      <c r="E1247" s="118" t="s">
        <v>4352</v>
      </c>
      <c r="F1247" s="118">
        <v>8004</v>
      </c>
      <c r="G1247" s="118"/>
      <c r="H1247" s="131"/>
      <c r="I1247" s="155" t="s">
        <v>4975</v>
      </c>
      <c r="J1247" s="155" t="s">
        <v>1651</v>
      </c>
      <c r="K1247" s="155" t="s">
        <v>3715</v>
      </c>
      <c r="L1247" s="134" t="s">
        <v>2382</v>
      </c>
      <c r="M1247" s="133">
        <v>4</v>
      </c>
      <c r="N1247" s="134">
        <v>0</v>
      </c>
      <c r="O1247" s="134">
        <v>0</v>
      </c>
      <c r="P1247" s="134">
        <v>4</v>
      </c>
      <c r="Q1247" s="134">
        <v>0</v>
      </c>
      <c r="R1247" s="149" t="s">
        <v>4981</v>
      </c>
      <c r="S1247" s="154" t="s">
        <v>1652</v>
      </c>
      <c r="T1247" s="125">
        <v>31</v>
      </c>
      <c r="U1247" s="174"/>
      <c r="V1247" s="123">
        <v>1</v>
      </c>
      <c r="W1247" s="114">
        <v>3</v>
      </c>
      <c r="X1247" s="113">
        <f>COUNTIF($B$6:B1247,B1247)</f>
        <v>33</v>
      </c>
      <c r="Y1247" s="113"/>
      <c r="Z1247" s="124"/>
      <c r="AA1247" s="1"/>
    </row>
    <row r="1248" spans="1:27" x14ac:dyDescent="0.25">
      <c r="A1248" s="115" t="s">
        <v>4499</v>
      </c>
      <c r="B1248" s="116" t="s">
        <v>5114</v>
      </c>
      <c r="C1248" s="118" t="s">
        <v>5128</v>
      </c>
      <c r="D1248" s="118" t="s">
        <v>2382</v>
      </c>
      <c r="E1248" s="118" t="s">
        <v>4352</v>
      </c>
      <c r="F1248" s="118">
        <v>8005</v>
      </c>
      <c r="G1248" s="118"/>
      <c r="H1248" s="131"/>
      <c r="I1248" s="155" t="s">
        <v>4976</v>
      </c>
      <c r="J1248" s="155" t="s">
        <v>1654</v>
      </c>
      <c r="K1248" s="155" t="s">
        <v>3716</v>
      </c>
      <c r="L1248" s="134" t="s">
        <v>2382</v>
      </c>
      <c r="M1248" s="133">
        <v>4</v>
      </c>
      <c r="N1248" s="134">
        <v>0</v>
      </c>
      <c r="O1248" s="134">
        <v>0</v>
      </c>
      <c r="P1248" s="134">
        <v>4</v>
      </c>
      <c r="Q1248" s="134">
        <v>0</v>
      </c>
      <c r="R1248" s="149" t="s">
        <v>63</v>
      </c>
      <c r="S1248" s="154" t="s">
        <v>1652</v>
      </c>
      <c r="T1248" s="125">
        <v>31</v>
      </c>
      <c r="U1248" s="174"/>
      <c r="V1248" s="123">
        <v>1</v>
      </c>
      <c r="W1248" s="114">
        <v>3</v>
      </c>
      <c r="X1248" s="113">
        <f>COUNTIF($B$6:B1248,B1248)</f>
        <v>34</v>
      </c>
      <c r="Y1248" s="113"/>
      <c r="Z1248" s="124"/>
      <c r="AA1248" s="1"/>
    </row>
    <row r="1249" spans="1:27" x14ac:dyDescent="0.25">
      <c r="A1249" s="115" t="s">
        <v>4499</v>
      </c>
      <c r="B1249" s="116" t="s">
        <v>5114</v>
      </c>
      <c r="C1249" s="118" t="s">
        <v>5128</v>
      </c>
      <c r="D1249" s="118" t="s">
        <v>2382</v>
      </c>
      <c r="E1249" s="118" t="s">
        <v>4352</v>
      </c>
      <c r="F1249" s="118">
        <v>8006</v>
      </c>
      <c r="G1249" s="118"/>
      <c r="H1249" s="131"/>
      <c r="I1249" s="155" t="s">
        <v>4977</v>
      </c>
      <c r="J1249" s="155" t="s">
        <v>1713</v>
      </c>
      <c r="K1249" s="155" t="s">
        <v>3741</v>
      </c>
      <c r="L1249" s="134" t="s">
        <v>2382</v>
      </c>
      <c r="M1249" s="133">
        <v>4</v>
      </c>
      <c r="N1249" s="134">
        <v>0</v>
      </c>
      <c r="O1249" s="134">
        <v>0</v>
      </c>
      <c r="P1249" s="134">
        <v>4</v>
      </c>
      <c r="Q1249" s="134">
        <v>0</v>
      </c>
      <c r="R1249" s="149" t="s">
        <v>63</v>
      </c>
      <c r="S1249" s="154" t="s">
        <v>1714</v>
      </c>
      <c r="T1249" s="125">
        <v>31</v>
      </c>
      <c r="U1249" s="174"/>
      <c r="V1249" s="123">
        <v>1</v>
      </c>
      <c r="W1249" s="114">
        <v>3</v>
      </c>
      <c r="X1249" s="113">
        <f>COUNTIF($B$6:B1249,B1249)</f>
        <v>35</v>
      </c>
      <c r="Y1249" s="113"/>
      <c r="Z1249" s="124"/>
      <c r="AA1249" s="1"/>
    </row>
    <row r="1250" spans="1:27" x14ac:dyDescent="0.25">
      <c r="A1250" s="115" t="s">
        <v>4499</v>
      </c>
      <c r="B1250" s="116" t="s">
        <v>5114</v>
      </c>
      <c r="C1250" s="118" t="s">
        <v>5128</v>
      </c>
      <c r="D1250" s="118" t="s">
        <v>2382</v>
      </c>
      <c r="E1250" s="118" t="s">
        <v>4352</v>
      </c>
      <c r="F1250" s="118">
        <v>8007</v>
      </c>
      <c r="G1250" s="118"/>
      <c r="H1250" s="131"/>
      <c r="I1250" s="155" t="s">
        <v>4978</v>
      </c>
      <c r="J1250" s="155" t="s">
        <v>1716</v>
      </c>
      <c r="K1250" s="155" t="s">
        <v>3742</v>
      </c>
      <c r="L1250" s="134" t="s">
        <v>2382</v>
      </c>
      <c r="M1250" s="133">
        <v>4</v>
      </c>
      <c r="N1250" s="134">
        <v>0</v>
      </c>
      <c r="O1250" s="134">
        <v>0</v>
      </c>
      <c r="P1250" s="134">
        <v>4</v>
      </c>
      <c r="Q1250" s="134">
        <v>0</v>
      </c>
      <c r="R1250" s="149" t="s">
        <v>63</v>
      </c>
      <c r="S1250" s="154" t="s">
        <v>1714</v>
      </c>
      <c r="T1250" s="125">
        <v>31</v>
      </c>
      <c r="U1250" s="174"/>
      <c r="V1250" s="123">
        <v>1</v>
      </c>
      <c r="W1250" s="114">
        <v>3</v>
      </c>
      <c r="X1250" s="113">
        <f>COUNTIF($B$6:B1250,B1250)</f>
        <v>36</v>
      </c>
      <c r="Y1250" s="113"/>
      <c r="Z1250" s="124"/>
      <c r="AA1250" s="1"/>
    </row>
    <row r="1251" spans="1:27" x14ac:dyDescent="0.25">
      <c r="A1251" s="115" t="s">
        <v>4499</v>
      </c>
      <c r="B1251" s="116" t="s">
        <v>5114</v>
      </c>
      <c r="C1251" s="118" t="s">
        <v>5128</v>
      </c>
      <c r="D1251" s="118" t="s">
        <v>2382</v>
      </c>
      <c r="E1251" s="118" t="s">
        <v>4352</v>
      </c>
      <c r="F1251" s="118">
        <v>8008</v>
      </c>
      <c r="G1251" s="118"/>
      <c r="H1251" s="131"/>
      <c r="I1251" s="155" t="s">
        <v>4979</v>
      </c>
      <c r="J1251" s="155" t="s">
        <v>1729</v>
      </c>
      <c r="K1251" s="155" t="s">
        <v>3748</v>
      </c>
      <c r="L1251" s="134" t="s">
        <v>2382</v>
      </c>
      <c r="M1251" s="133">
        <v>4</v>
      </c>
      <c r="N1251" s="134">
        <v>0</v>
      </c>
      <c r="O1251" s="134">
        <v>0</v>
      </c>
      <c r="P1251" s="134">
        <v>4</v>
      </c>
      <c r="Q1251" s="134">
        <v>0</v>
      </c>
      <c r="R1251" s="149" t="s">
        <v>83</v>
      </c>
      <c r="S1251" s="154" t="s">
        <v>1730</v>
      </c>
      <c r="T1251" s="125">
        <v>31</v>
      </c>
      <c r="U1251" s="174"/>
      <c r="V1251" s="123">
        <v>1</v>
      </c>
      <c r="W1251" s="114">
        <v>3</v>
      </c>
      <c r="X1251" s="113">
        <f>COUNTIF($B$6:B1251,B1251)</f>
        <v>37</v>
      </c>
      <c r="Y1251" s="113"/>
      <c r="Z1251" s="124"/>
      <c r="AA1251" s="1"/>
    </row>
    <row r="1252" spans="1:27" x14ac:dyDescent="0.25">
      <c r="A1252" s="115" t="s">
        <v>4499</v>
      </c>
      <c r="B1252" s="116" t="s">
        <v>5114</v>
      </c>
      <c r="C1252" s="118" t="s">
        <v>5128</v>
      </c>
      <c r="D1252" s="118" t="s">
        <v>2382</v>
      </c>
      <c r="E1252" s="118" t="s">
        <v>4352</v>
      </c>
      <c r="F1252" s="118">
        <v>8009</v>
      </c>
      <c r="G1252" s="118"/>
      <c r="H1252" s="131"/>
      <c r="I1252" s="155" t="s">
        <v>4980</v>
      </c>
      <c r="J1252" s="155" t="s">
        <v>1732</v>
      </c>
      <c r="K1252" s="155" t="s">
        <v>3749</v>
      </c>
      <c r="L1252" s="134" t="s">
        <v>2382</v>
      </c>
      <c r="M1252" s="133">
        <v>4</v>
      </c>
      <c r="N1252" s="134">
        <v>0</v>
      </c>
      <c r="O1252" s="134">
        <v>0</v>
      </c>
      <c r="P1252" s="134">
        <v>4</v>
      </c>
      <c r="Q1252" s="134">
        <v>0</v>
      </c>
      <c r="R1252" s="149" t="s">
        <v>83</v>
      </c>
      <c r="S1252" s="154" t="s">
        <v>1730</v>
      </c>
      <c r="T1252" s="125">
        <v>31</v>
      </c>
      <c r="U1252" s="174"/>
      <c r="V1252" s="123">
        <v>1</v>
      </c>
      <c r="W1252" s="114">
        <v>3</v>
      </c>
      <c r="X1252" s="113">
        <f>COUNTIF($B$6:B1252,B1252)</f>
        <v>38</v>
      </c>
      <c r="Y1252" s="113"/>
      <c r="Z1252" s="124"/>
      <c r="AA1252" s="1"/>
    </row>
    <row r="1253" spans="1:27" x14ac:dyDescent="0.25">
      <c r="A1253" s="105" t="s">
        <v>4499</v>
      </c>
      <c r="B1253" s="106" t="s">
        <v>5102</v>
      </c>
      <c r="C1253" s="107" t="s">
        <v>5128</v>
      </c>
      <c r="D1253" s="107" t="s">
        <v>4510</v>
      </c>
      <c r="E1253" s="107" t="s">
        <v>4488</v>
      </c>
      <c r="F1253" s="107" t="s">
        <v>4488</v>
      </c>
      <c r="G1253" s="107" t="s">
        <v>2427</v>
      </c>
      <c r="H1253" s="111"/>
      <c r="I1253" s="108" t="s">
        <v>5102</v>
      </c>
      <c r="J1253" s="106"/>
      <c r="K1253" s="106"/>
      <c r="L1253" s="109" t="s">
        <v>2</v>
      </c>
      <c r="M1253" s="142"/>
      <c r="N1253" s="106"/>
      <c r="O1253" s="106"/>
      <c r="P1253" s="106"/>
      <c r="Q1253" s="107"/>
      <c r="R1253" s="106"/>
      <c r="S1253" s="106"/>
      <c r="T1253" s="114"/>
      <c r="U1253" s="113" t="s">
        <v>2423</v>
      </c>
      <c r="V1253" s="114"/>
      <c r="W1253" s="114">
        <v>3</v>
      </c>
      <c r="X1253" s="113">
        <f>COUNTIF($B$6:B1253,B1253)</f>
        <v>1</v>
      </c>
      <c r="Y1253" s="113"/>
      <c r="Z1253" s="114" t="b">
        <f>I1253=B1253</f>
        <v>1</v>
      </c>
      <c r="AA1253" s="1"/>
    </row>
    <row r="1254" spans="1:27" x14ac:dyDescent="0.25">
      <c r="A1254" s="115" t="s">
        <v>4499</v>
      </c>
      <c r="B1254" s="116" t="s">
        <v>5102</v>
      </c>
      <c r="C1254" s="117" t="s">
        <v>5128</v>
      </c>
      <c r="D1254" s="118" t="s">
        <v>11</v>
      </c>
      <c r="E1254" s="118" t="s">
        <v>1759</v>
      </c>
      <c r="F1254" s="118">
        <f t="shared" ref="F1254:F1279" si="37">VALUE(RIGHT(I1254,4))</f>
        <v>5000</v>
      </c>
      <c r="G1254" s="125" t="s">
        <v>5562</v>
      </c>
      <c r="H1254" s="119"/>
      <c r="I1254" s="127" t="s">
        <v>1535</v>
      </c>
      <c r="J1254" s="127" t="s">
        <v>11</v>
      </c>
      <c r="K1254" s="127" t="s">
        <v>3660</v>
      </c>
      <c r="L1254" s="126" t="s">
        <v>2422</v>
      </c>
      <c r="M1254" s="133">
        <v>0</v>
      </c>
      <c r="N1254" s="134">
        <v>1</v>
      </c>
      <c r="O1254" s="134">
        <v>0</v>
      </c>
      <c r="P1254" s="134">
        <v>1</v>
      </c>
      <c r="Q1254" s="134">
        <v>60</v>
      </c>
      <c r="R1254" s="121"/>
      <c r="S1254" s="124" t="s">
        <v>2896</v>
      </c>
      <c r="T1254" s="125"/>
      <c r="U1254" s="174"/>
      <c r="V1254" s="123">
        <v>1</v>
      </c>
      <c r="W1254" s="114">
        <v>3</v>
      </c>
      <c r="X1254" s="113">
        <f>COUNTIF($B$6:B1254,B1254)</f>
        <v>2</v>
      </c>
      <c r="Y1254" s="113"/>
      <c r="Z1254" s="123"/>
      <c r="AA1254" s="1"/>
    </row>
    <row r="1255" spans="1:27" x14ac:dyDescent="0.25">
      <c r="A1255" s="115" t="s">
        <v>4499</v>
      </c>
      <c r="B1255" s="116" t="s">
        <v>5102</v>
      </c>
      <c r="C1255" s="117" t="s">
        <v>5128</v>
      </c>
      <c r="D1255" s="118" t="s">
        <v>2415</v>
      </c>
      <c r="E1255" s="118" t="s">
        <v>1759</v>
      </c>
      <c r="F1255" s="118">
        <f t="shared" si="37"/>
        <v>5001</v>
      </c>
      <c r="G1255" s="125" t="s">
        <v>5563</v>
      </c>
      <c r="H1255" s="119"/>
      <c r="I1255" s="127" t="s">
        <v>1536</v>
      </c>
      <c r="J1255" s="127" t="s">
        <v>13</v>
      </c>
      <c r="K1255" s="127" t="s">
        <v>3016</v>
      </c>
      <c r="L1255" s="126" t="s">
        <v>2422</v>
      </c>
      <c r="M1255" s="134">
        <v>0</v>
      </c>
      <c r="N1255" s="134">
        <v>2</v>
      </c>
      <c r="O1255" s="134">
        <v>0</v>
      </c>
      <c r="P1255" s="134">
        <v>2</v>
      </c>
      <c r="Q1255" s="134">
        <v>7.5</v>
      </c>
      <c r="R1255" s="121"/>
      <c r="S1255" s="124" t="s">
        <v>2896</v>
      </c>
      <c r="T1255" s="125"/>
      <c r="U1255" s="174"/>
      <c r="V1255" s="123">
        <v>1</v>
      </c>
      <c r="W1255" s="114">
        <v>3</v>
      </c>
      <c r="X1255" s="113">
        <f>COUNTIF($B$6:B1255,B1255)</f>
        <v>3</v>
      </c>
      <c r="Y1255" s="113"/>
      <c r="Z1255" s="123"/>
      <c r="AA1255" s="1"/>
    </row>
    <row r="1256" spans="1:27" x14ac:dyDescent="0.25">
      <c r="A1256" s="115" t="s">
        <v>4499</v>
      </c>
      <c r="B1256" s="116" t="s">
        <v>5102</v>
      </c>
      <c r="C1256" s="117" t="s">
        <v>5128</v>
      </c>
      <c r="D1256" s="118" t="s">
        <v>2416</v>
      </c>
      <c r="E1256" s="118" t="s">
        <v>1759</v>
      </c>
      <c r="F1256" s="118">
        <f t="shared" si="37"/>
        <v>5050</v>
      </c>
      <c r="G1256" s="118" t="s">
        <v>16</v>
      </c>
      <c r="H1256" s="119"/>
      <c r="I1256" s="127" t="s">
        <v>1537</v>
      </c>
      <c r="J1256" s="127" t="s">
        <v>252</v>
      </c>
      <c r="K1256" s="127" t="s">
        <v>3203</v>
      </c>
      <c r="L1256" s="126" t="s">
        <v>2420</v>
      </c>
      <c r="M1256" s="133">
        <v>3</v>
      </c>
      <c r="N1256" s="134">
        <v>0</v>
      </c>
      <c r="O1256" s="134">
        <v>3</v>
      </c>
      <c r="P1256" s="134">
        <v>3</v>
      </c>
      <c r="Q1256" s="134">
        <v>7.5</v>
      </c>
      <c r="R1256" s="121"/>
      <c r="S1256" s="121"/>
      <c r="T1256" s="125"/>
      <c r="U1256" s="174"/>
      <c r="V1256" s="123">
        <v>1</v>
      </c>
      <c r="W1256" s="114">
        <v>3</v>
      </c>
      <c r="X1256" s="113">
        <f>COUNTIF($B$6:B1256,B1256)</f>
        <v>4</v>
      </c>
      <c r="Y1256" s="118" t="s">
        <v>228</v>
      </c>
      <c r="Z1256" s="123"/>
      <c r="AA1256" s="1"/>
    </row>
    <row r="1257" spans="1:27" x14ac:dyDescent="0.25">
      <c r="A1257" s="115" t="s">
        <v>4499</v>
      </c>
      <c r="B1257" s="116" t="s">
        <v>5102</v>
      </c>
      <c r="C1257" s="117" t="s">
        <v>5128</v>
      </c>
      <c r="D1257" s="118" t="s">
        <v>2416</v>
      </c>
      <c r="E1257" s="118" t="s">
        <v>1759</v>
      </c>
      <c r="F1257" s="118">
        <f t="shared" si="37"/>
        <v>5051</v>
      </c>
      <c r="G1257" s="118" t="s">
        <v>19</v>
      </c>
      <c r="H1257" s="119"/>
      <c r="I1257" s="127" t="s">
        <v>1538</v>
      </c>
      <c r="J1257" s="127" t="s">
        <v>1539</v>
      </c>
      <c r="K1257" s="127" t="s">
        <v>1636</v>
      </c>
      <c r="L1257" s="126" t="s">
        <v>2420</v>
      </c>
      <c r="M1257" s="133">
        <v>3</v>
      </c>
      <c r="N1257" s="134">
        <v>0</v>
      </c>
      <c r="O1257" s="134">
        <v>3</v>
      </c>
      <c r="P1257" s="134">
        <v>3</v>
      </c>
      <c r="Q1257" s="134">
        <v>7.5</v>
      </c>
      <c r="R1257" s="121"/>
      <c r="S1257" s="121"/>
      <c r="T1257" s="125"/>
      <c r="U1257" s="174"/>
      <c r="V1257" s="123">
        <v>1</v>
      </c>
      <c r="W1257" s="114">
        <v>3</v>
      </c>
      <c r="X1257" s="113">
        <f>COUNTIF($B$6:B1257,B1257)</f>
        <v>5</v>
      </c>
      <c r="Y1257" s="113"/>
      <c r="Z1257" s="123"/>
      <c r="AA1257" s="1"/>
    </row>
    <row r="1258" spans="1:27" x14ac:dyDescent="0.25">
      <c r="A1258" s="115" t="s">
        <v>4499</v>
      </c>
      <c r="B1258" s="116" t="s">
        <v>5102</v>
      </c>
      <c r="C1258" s="117" t="s">
        <v>5128</v>
      </c>
      <c r="D1258" s="118" t="s">
        <v>2416</v>
      </c>
      <c r="E1258" s="118" t="s">
        <v>1759</v>
      </c>
      <c r="F1258" s="118">
        <f t="shared" si="37"/>
        <v>5100</v>
      </c>
      <c r="G1258" s="118"/>
      <c r="H1258" s="119"/>
      <c r="I1258" s="127" t="s">
        <v>1540</v>
      </c>
      <c r="J1258" s="127" t="s">
        <v>1541</v>
      </c>
      <c r="K1258" s="127" t="s">
        <v>3661</v>
      </c>
      <c r="L1258" s="134" t="s">
        <v>2421</v>
      </c>
      <c r="M1258" s="133">
        <v>3</v>
      </c>
      <c r="N1258" s="134">
        <v>0</v>
      </c>
      <c r="O1258" s="134">
        <v>3</v>
      </c>
      <c r="P1258" s="134">
        <v>3</v>
      </c>
      <c r="Q1258" s="134">
        <v>7.5</v>
      </c>
      <c r="R1258" s="121"/>
      <c r="S1258" s="121"/>
      <c r="T1258" s="125"/>
      <c r="U1258" s="174"/>
      <c r="V1258" s="123">
        <v>1</v>
      </c>
      <c r="W1258" s="114">
        <v>3</v>
      </c>
      <c r="X1258" s="113">
        <f>COUNTIF($B$6:B1258,B1258)</f>
        <v>6</v>
      </c>
      <c r="Y1258" s="113"/>
      <c r="Z1258" s="123"/>
      <c r="AA1258" s="1"/>
    </row>
    <row r="1259" spans="1:27" x14ac:dyDescent="0.25">
      <c r="A1259" s="115" t="s">
        <v>4499</v>
      </c>
      <c r="B1259" s="116" t="s">
        <v>5102</v>
      </c>
      <c r="C1259" s="117" t="s">
        <v>5128</v>
      </c>
      <c r="D1259" s="118" t="s">
        <v>2416</v>
      </c>
      <c r="E1259" s="118" t="s">
        <v>1759</v>
      </c>
      <c r="F1259" s="118">
        <f t="shared" si="37"/>
        <v>5101</v>
      </c>
      <c r="G1259" s="118"/>
      <c r="H1259" s="119"/>
      <c r="I1259" s="127" t="s">
        <v>1542</v>
      </c>
      <c r="J1259" s="127" t="s">
        <v>1543</v>
      </c>
      <c r="K1259" s="127" t="s">
        <v>3662</v>
      </c>
      <c r="L1259" s="134" t="s">
        <v>2421</v>
      </c>
      <c r="M1259" s="133">
        <v>3</v>
      </c>
      <c r="N1259" s="134">
        <v>0</v>
      </c>
      <c r="O1259" s="134">
        <v>3</v>
      </c>
      <c r="P1259" s="134">
        <v>3</v>
      </c>
      <c r="Q1259" s="134">
        <v>7.5</v>
      </c>
      <c r="R1259" s="121"/>
      <c r="S1259" s="121"/>
      <c r="T1259" s="125"/>
      <c r="U1259" s="174"/>
      <c r="V1259" s="123">
        <v>1</v>
      </c>
      <c r="W1259" s="114">
        <v>3</v>
      </c>
      <c r="X1259" s="113">
        <f>COUNTIF($B$6:B1259,B1259)</f>
        <v>7</v>
      </c>
      <c r="Y1259" s="113"/>
      <c r="Z1259" s="123"/>
      <c r="AA1259" s="1"/>
    </row>
    <row r="1260" spans="1:27" x14ac:dyDescent="0.25">
      <c r="A1260" s="115" t="s">
        <v>4499</v>
      </c>
      <c r="B1260" s="116" t="s">
        <v>5102</v>
      </c>
      <c r="C1260" s="117" t="s">
        <v>5128</v>
      </c>
      <c r="D1260" s="118" t="s">
        <v>2416</v>
      </c>
      <c r="E1260" s="118" t="s">
        <v>1759</v>
      </c>
      <c r="F1260" s="118">
        <f t="shared" si="37"/>
        <v>5102</v>
      </c>
      <c r="G1260" s="118"/>
      <c r="H1260" s="119"/>
      <c r="I1260" s="127" t="s">
        <v>1544</v>
      </c>
      <c r="J1260" s="127" t="s">
        <v>1545</v>
      </c>
      <c r="K1260" s="127" t="s">
        <v>3663</v>
      </c>
      <c r="L1260" s="134" t="s">
        <v>2421</v>
      </c>
      <c r="M1260" s="133">
        <v>3</v>
      </c>
      <c r="N1260" s="134">
        <v>0</v>
      </c>
      <c r="O1260" s="134">
        <v>3</v>
      </c>
      <c r="P1260" s="134">
        <v>3</v>
      </c>
      <c r="Q1260" s="134">
        <v>7.5</v>
      </c>
      <c r="R1260" s="121"/>
      <c r="S1260" s="121"/>
      <c r="T1260" s="125"/>
      <c r="U1260" s="174"/>
      <c r="V1260" s="123">
        <v>1</v>
      </c>
      <c r="W1260" s="114">
        <v>3</v>
      </c>
      <c r="X1260" s="113">
        <f>COUNTIF($B$6:B1260,B1260)</f>
        <v>8</v>
      </c>
      <c r="Y1260" s="113"/>
      <c r="Z1260" s="123"/>
      <c r="AA1260" s="1"/>
    </row>
    <row r="1261" spans="1:27" x14ac:dyDescent="0.25">
      <c r="A1261" s="115" t="s">
        <v>4499</v>
      </c>
      <c r="B1261" s="116" t="s">
        <v>5102</v>
      </c>
      <c r="C1261" s="117" t="s">
        <v>5128</v>
      </c>
      <c r="D1261" s="118" t="s">
        <v>2416</v>
      </c>
      <c r="E1261" s="118" t="s">
        <v>1759</v>
      </c>
      <c r="F1261" s="118">
        <f t="shared" si="37"/>
        <v>5103</v>
      </c>
      <c r="G1261" s="118"/>
      <c r="H1261" s="119"/>
      <c r="I1261" s="127" t="s">
        <v>1546</v>
      </c>
      <c r="J1261" s="127" t="s">
        <v>1547</v>
      </c>
      <c r="K1261" s="127" t="s">
        <v>3664</v>
      </c>
      <c r="L1261" s="134" t="s">
        <v>2421</v>
      </c>
      <c r="M1261" s="133">
        <v>3</v>
      </c>
      <c r="N1261" s="134">
        <v>0</v>
      </c>
      <c r="O1261" s="134">
        <v>3</v>
      </c>
      <c r="P1261" s="134">
        <v>3</v>
      </c>
      <c r="Q1261" s="134">
        <v>7.5</v>
      </c>
      <c r="R1261" s="121"/>
      <c r="S1261" s="121"/>
      <c r="T1261" s="125"/>
      <c r="U1261" s="174"/>
      <c r="V1261" s="123">
        <v>1</v>
      </c>
      <c r="W1261" s="114">
        <v>3</v>
      </c>
      <c r="X1261" s="113">
        <f>COUNTIF($B$6:B1261,B1261)</f>
        <v>9</v>
      </c>
      <c r="Y1261" s="113"/>
      <c r="Z1261" s="123"/>
      <c r="AA1261" s="1"/>
    </row>
    <row r="1262" spans="1:27" x14ac:dyDescent="0.25">
      <c r="A1262" s="115" t="s">
        <v>4499</v>
      </c>
      <c r="B1262" s="116" t="s">
        <v>5102</v>
      </c>
      <c r="C1262" s="117" t="s">
        <v>5128</v>
      </c>
      <c r="D1262" s="118" t="s">
        <v>2416</v>
      </c>
      <c r="E1262" s="118" t="s">
        <v>1759</v>
      </c>
      <c r="F1262" s="118">
        <f t="shared" si="37"/>
        <v>5104</v>
      </c>
      <c r="G1262" s="118"/>
      <c r="H1262" s="119"/>
      <c r="I1262" s="127" t="s">
        <v>1548</v>
      </c>
      <c r="J1262" s="127" t="s">
        <v>1549</v>
      </c>
      <c r="K1262" s="127" t="s">
        <v>3665</v>
      </c>
      <c r="L1262" s="134" t="s">
        <v>2421</v>
      </c>
      <c r="M1262" s="133">
        <v>3</v>
      </c>
      <c r="N1262" s="134">
        <v>0</v>
      </c>
      <c r="O1262" s="134">
        <v>3</v>
      </c>
      <c r="P1262" s="134">
        <v>3</v>
      </c>
      <c r="Q1262" s="134">
        <v>7.5</v>
      </c>
      <c r="R1262" s="121"/>
      <c r="S1262" s="121"/>
      <c r="T1262" s="125"/>
      <c r="U1262" s="174"/>
      <c r="V1262" s="123">
        <v>1</v>
      </c>
      <c r="W1262" s="114">
        <v>3</v>
      </c>
      <c r="X1262" s="113">
        <f>COUNTIF($B$6:B1262,B1262)</f>
        <v>10</v>
      </c>
      <c r="Y1262" s="113"/>
      <c r="Z1262" s="123"/>
      <c r="AA1262" s="1"/>
    </row>
    <row r="1263" spans="1:27" x14ac:dyDescent="0.25">
      <c r="A1263" s="115" t="s">
        <v>4499</v>
      </c>
      <c r="B1263" s="116" t="s">
        <v>5102</v>
      </c>
      <c r="C1263" s="117" t="s">
        <v>5128</v>
      </c>
      <c r="D1263" s="118" t="s">
        <v>2416</v>
      </c>
      <c r="E1263" s="118" t="s">
        <v>1759</v>
      </c>
      <c r="F1263" s="118">
        <f t="shared" si="37"/>
        <v>5105</v>
      </c>
      <c r="G1263" s="118"/>
      <c r="H1263" s="119"/>
      <c r="I1263" s="127" t="s">
        <v>1550</v>
      </c>
      <c r="J1263" s="127" t="s">
        <v>1551</v>
      </c>
      <c r="K1263" s="127" t="s">
        <v>3666</v>
      </c>
      <c r="L1263" s="134" t="s">
        <v>2421</v>
      </c>
      <c r="M1263" s="133">
        <v>3</v>
      </c>
      <c r="N1263" s="134">
        <v>0</v>
      </c>
      <c r="O1263" s="134">
        <v>3</v>
      </c>
      <c r="P1263" s="134">
        <v>3</v>
      </c>
      <c r="Q1263" s="134">
        <v>7.5</v>
      </c>
      <c r="R1263" s="121"/>
      <c r="S1263" s="121"/>
      <c r="T1263" s="125"/>
      <c r="U1263" s="174"/>
      <c r="V1263" s="123">
        <v>1</v>
      </c>
      <c r="W1263" s="114">
        <v>3</v>
      </c>
      <c r="X1263" s="113">
        <f>COUNTIF($B$6:B1263,B1263)</f>
        <v>11</v>
      </c>
      <c r="Y1263" s="113"/>
      <c r="Z1263" s="123"/>
      <c r="AA1263" s="1"/>
    </row>
    <row r="1264" spans="1:27" x14ac:dyDescent="0.25">
      <c r="A1264" s="115" t="s">
        <v>4499</v>
      </c>
      <c r="B1264" s="116" t="s">
        <v>5102</v>
      </c>
      <c r="C1264" s="117" t="s">
        <v>5128</v>
      </c>
      <c r="D1264" s="118" t="s">
        <v>2416</v>
      </c>
      <c r="E1264" s="118" t="s">
        <v>1759</v>
      </c>
      <c r="F1264" s="118">
        <f t="shared" si="37"/>
        <v>5122</v>
      </c>
      <c r="G1264" s="118"/>
      <c r="H1264" s="119"/>
      <c r="I1264" s="127" t="s">
        <v>1565</v>
      </c>
      <c r="J1264" s="127" t="s">
        <v>1566</v>
      </c>
      <c r="K1264" s="127" t="s">
        <v>3671</v>
      </c>
      <c r="L1264" s="134" t="s">
        <v>2421</v>
      </c>
      <c r="M1264" s="133">
        <v>3</v>
      </c>
      <c r="N1264" s="134">
        <v>0</v>
      </c>
      <c r="O1264" s="134">
        <v>3</v>
      </c>
      <c r="P1264" s="134">
        <v>3</v>
      </c>
      <c r="Q1264" s="134">
        <v>7.5</v>
      </c>
      <c r="R1264" s="121"/>
      <c r="S1264" s="121"/>
      <c r="T1264" s="125"/>
      <c r="U1264" s="174"/>
      <c r="V1264" s="123">
        <v>1</v>
      </c>
      <c r="W1264" s="114">
        <v>3</v>
      </c>
      <c r="X1264" s="113">
        <f>COUNTIF($B$6:B1264,B1264)</f>
        <v>12</v>
      </c>
      <c r="Y1264" s="113"/>
      <c r="Z1264" s="123"/>
      <c r="AA1264" s="1"/>
    </row>
    <row r="1265" spans="1:27" x14ac:dyDescent="0.25">
      <c r="A1265" s="115" t="s">
        <v>4499</v>
      </c>
      <c r="B1265" s="116" t="s">
        <v>5102</v>
      </c>
      <c r="C1265" s="117" t="s">
        <v>5128</v>
      </c>
      <c r="D1265" s="118" t="s">
        <v>2416</v>
      </c>
      <c r="E1265" s="118" t="s">
        <v>1759</v>
      </c>
      <c r="F1265" s="118">
        <f t="shared" si="37"/>
        <v>5125</v>
      </c>
      <c r="G1265" s="118"/>
      <c r="H1265" s="119"/>
      <c r="I1265" s="127" t="s">
        <v>1571</v>
      </c>
      <c r="J1265" s="127" t="s">
        <v>1572</v>
      </c>
      <c r="K1265" s="127" t="s">
        <v>3674</v>
      </c>
      <c r="L1265" s="134" t="s">
        <v>2421</v>
      </c>
      <c r="M1265" s="133">
        <v>3</v>
      </c>
      <c r="N1265" s="134">
        <v>0</v>
      </c>
      <c r="O1265" s="134">
        <v>3</v>
      </c>
      <c r="P1265" s="134">
        <v>3</v>
      </c>
      <c r="Q1265" s="134">
        <v>7.5</v>
      </c>
      <c r="R1265" s="121"/>
      <c r="S1265" s="121"/>
      <c r="T1265" s="125"/>
      <c r="U1265" s="174"/>
      <c r="V1265" s="123">
        <v>1</v>
      </c>
      <c r="W1265" s="114">
        <v>3</v>
      </c>
      <c r="X1265" s="113">
        <f>COUNTIF($B$6:B1265,B1265)</f>
        <v>13</v>
      </c>
      <c r="Y1265" s="113"/>
      <c r="Z1265" s="123"/>
      <c r="AA1265" s="1"/>
    </row>
    <row r="1266" spans="1:27" x14ac:dyDescent="0.25">
      <c r="A1266" s="115" t="s">
        <v>4499</v>
      </c>
      <c r="B1266" s="116" t="s">
        <v>5102</v>
      </c>
      <c r="C1266" s="117" t="s">
        <v>5128</v>
      </c>
      <c r="D1266" s="118" t="s">
        <v>2416</v>
      </c>
      <c r="E1266" s="118" t="s">
        <v>1759</v>
      </c>
      <c r="F1266" s="118">
        <f t="shared" si="37"/>
        <v>5126</v>
      </c>
      <c r="G1266" s="118"/>
      <c r="H1266" s="119"/>
      <c r="I1266" s="127" t="s">
        <v>1573</v>
      </c>
      <c r="J1266" s="127" t="s">
        <v>1574</v>
      </c>
      <c r="K1266" s="127" t="s">
        <v>3675</v>
      </c>
      <c r="L1266" s="134" t="s">
        <v>2421</v>
      </c>
      <c r="M1266" s="133">
        <v>3</v>
      </c>
      <c r="N1266" s="134">
        <v>0</v>
      </c>
      <c r="O1266" s="134">
        <v>3</v>
      </c>
      <c r="P1266" s="134">
        <v>3</v>
      </c>
      <c r="Q1266" s="134">
        <v>7.5</v>
      </c>
      <c r="R1266" s="121"/>
      <c r="S1266" s="121"/>
      <c r="T1266" s="125"/>
      <c r="U1266" s="174"/>
      <c r="V1266" s="123">
        <v>1</v>
      </c>
      <c r="W1266" s="114">
        <v>3</v>
      </c>
      <c r="X1266" s="113">
        <f>COUNTIF($B$6:B1266,B1266)</f>
        <v>14</v>
      </c>
      <c r="Y1266" s="113"/>
      <c r="Z1266" s="123"/>
      <c r="AA1266" s="1"/>
    </row>
    <row r="1267" spans="1:27" x14ac:dyDescent="0.25">
      <c r="A1267" s="115" t="s">
        <v>4499</v>
      </c>
      <c r="B1267" s="116" t="s">
        <v>5102</v>
      </c>
      <c r="C1267" s="117" t="s">
        <v>5128</v>
      </c>
      <c r="D1267" s="118" t="s">
        <v>2416</v>
      </c>
      <c r="E1267" s="118" t="s">
        <v>1759</v>
      </c>
      <c r="F1267" s="118">
        <f t="shared" si="37"/>
        <v>5127</v>
      </c>
      <c r="G1267" s="118"/>
      <c r="H1267" s="119"/>
      <c r="I1267" s="127" t="s">
        <v>1575</v>
      </c>
      <c r="J1267" s="127" t="s">
        <v>1576</v>
      </c>
      <c r="K1267" s="127" t="s">
        <v>3676</v>
      </c>
      <c r="L1267" s="134" t="s">
        <v>2421</v>
      </c>
      <c r="M1267" s="133">
        <v>3</v>
      </c>
      <c r="N1267" s="134">
        <v>0</v>
      </c>
      <c r="O1267" s="134">
        <v>3</v>
      </c>
      <c r="P1267" s="134">
        <v>3</v>
      </c>
      <c r="Q1267" s="134">
        <v>7.5</v>
      </c>
      <c r="R1267" s="121"/>
      <c r="S1267" s="121"/>
      <c r="T1267" s="125"/>
      <c r="U1267" s="174"/>
      <c r="V1267" s="123">
        <v>1</v>
      </c>
      <c r="W1267" s="114">
        <v>3</v>
      </c>
      <c r="X1267" s="113">
        <f>COUNTIF($B$6:B1267,B1267)</f>
        <v>15</v>
      </c>
      <c r="Y1267" s="113"/>
      <c r="Z1267" s="123"/>
      <c r="AA1267" s="1"/>
    </row>
    <row r="1268" spans="1:27" x14ac:dyDescent="0.25">
      <c r="A1268" s="115" t="s">
        <v>4499</v>
      </c>
      <c r="B1268" s="116" t="s">
        <v>5102</v>
      </c>
      <c r="C1268" s="117" t="s">
        <v>5128</v>
      </c>
      <c r="D1268" s="118" t="s">
        <v>2416</v>
      </c>
      <c r="E1268" s="118" t="s">
        <v>1759</v>
      </c>
      <c r="F1268" s="118">
        <f t="shared" si="37"/>
        <v>5128</v>
      </c>
      <c r="G1268" s="118"/>
      <c r="H1268" s="119"/>
      <c r="I1268" s="127" t="s">
        <v>1577</v>
      </c>
      <c r="J1268" s="127" t="s">
        <v>1578</v>
      </c>
      <c r="K1268" s="127" t="s">
        <v>3677</v>
      </c>
      <c r="L1268" s="134" t="s">
        <v>2421</v>
      </c>
      <c r="M1268" s="133">
        <v>3</v>
      </c>
      <c r="N1268" s="134">
        <v>0</v>
      </c>
      <c r="O1268" s="134">
        <v>3</v>
      </c>
      <c r="P1268" s="134">
        <v>3</v>
      </c>
      <c r="Q1268" s="134">
        <v>7.5</v>
      </c>
      <c r="R1268" s="121"/>
      <c r="S1268" s="121"/>
      <c r="T1268" s="125"/>
      <c r="U1268" s="174"/>
      <c r="V1268" s="123">
        <v>1</v>
      </c>
      <c r="W1268" s="114">
        <v>3</v>
      </c>
      <c r="X1268" s="113">
        <f>COUNTIF($B$6:B1268,B1268)</f>
        <v>16</v>
      </c>
      <c r="Y1268" s="113"/>
      <c r="Z1268" s="123"/>
      <c r="AA1268" s="1"/>
    </row>
    <row r="1269" spans="1:27" x14ac:dyDescent="0.25">
      <c r="A1269" s="115" t="s">
        <v>4499</v>
      </c>
      <c r="B1269" s="116" t="s">
        <v>5102</v>
      </c>
      <c r="C1269" s="117" t="s">
        <v>5128</v>
      </c>
      <c r="D1269" s="118" t="s">
        <v>2416</v>
      </c>
      <c r="E1269" s="118" t="s">
        <v>1759</v>
      </c>
      <c r="F1269" s="118">
        <f t="shared" si="37"/>
        <v>5129</v>
      </c>
      <c r="G1269" s="118"/>
      <c r="H1269" s="119"/>
      <c r="I1269" s="127" t="s">
        <v>1579</v>
      </c>
      <c r="J1269" s="127" t="s">
        <v>1580</v>
      </c>
      <c r="K1269" s="127" t="s">
        <v>3678</v>
      </c>
      <c r="L1269" s="134" t="s">
        <v>2421</v>
      </c>
      <c r="M1269" s="133">
        <v>3</v>
      </c>
      <c r="N1269" s="134">
        <v>0</v>
      </c>
      <c r="O1269" s="134">
        <v>3</v>
      </c>
      <c r="P1269" s="134">
        <v>3</v>
      </c>
      <c r="Q1269" s="134">
        <v>7.5</v>
      </c>
      <c r="R1269" s="121"/>
      <c r="S1269" s="121"/>
      <c r="T1269" s="125"/>
      <c r="U1269" s="174"/>
      <c r="V1269" s="123">
        <v>1</v>
      </c>
      <c r="W1269" s="114">
        <v>3</v>
      </c>
      <c r="X1269" s="113">
        <f>COUNTIF($B$6:B1269,B1269)</f>
        <v>17</v>
      </c>
      <c r="Y1269" s="113"/>
      <c r="Z1269" s="123"/>
      <c r="AA1269" s="1"/>
    </row>
    <row r="1270" spans="1:27" x14ac:dyDescent="0.25">
      <c r="A1270" s="115" t="s">
        <v>4499</v>
      </c>
      <c r="B1270" s="116" t="s">
        <v>5102</v>
      </c>
      <c r="C1270" s="117" t="s">
        <v>5128</v>
      </c>
      <c r="D1270" s="118" t="s">
        <v>2416</v>
      </c>
      <c r="E1270" s="118" t="s">
        <v>1759</v>
      </c>
      <c r="F1270" s="118">
        <f t="shared" si="37"/>
        <v>5130</v>
      </c>
      <c r="G1270" s="118"/>
      <c r="H1270" s="119"/>
      <c r="I1270" s="127" t="s">
        <v>1581</v>
      </c>
      <c r="J1270" s="127" t="s">
        <v>1582</v>
      </c>
      <c r="K1270" s="127" t="s">
        <v>3679</v>
      </c>
      <c r="L1270" s="134" t="s">
        <v>2421</v>
      </c>
      <c r="M1270" s="133">
        <v>3</v>
      </c>
      <c r="N1270" s="134">
        <v>0</v>
      </c>
      <c r="O1270" s="134">
        <v>3</v>
      </c>
      <c r="P1270" s="134">
        <v>3</v>
      </c>
      <c r="Q1270" s="134">
        <v>7.5</v>
      </c>
      <c r="R1270" s="121"/>
      <c r="S1270" s="121"/>
      <c r="T1270" s="125"/>
      <c r="U1270" s="174"/>
      <c r="V1270" s="123">
        <v>1</v>
      </c>
      <c r="W1270" s="114">
        <v>3</v>
      </c>
      <c r="X1270" s="113">
        <f>COUNTIF($B$6:B1270,B1270)</f>
        <v>18</v>
      </c>
      <c r="Y1270" s="113"/>
      <c r="Z1270" s="123"/>
      <c r="AA1270" s="1"/>
    </row>
    <row r="1271" spans="1:27" x14ac:dyDescent="0.25">
      <c r="A1271" s="115" t="s">
        <v>4499</v>
      </c>
      <c r="B1271" s="116" t="s">
        <v>5102</v>
      </c>
      <c r="C1271" s="117" t="s">
        <v>5128</v>
      </c>
      <c r="D1271" s="118" t="s">
        <v>2416</v>
      </c>
      <c r="E1271" s="118" t="s">
        <v>1759</v>
      </c>
      <c r="F1271" s="118">
        <f t="shared" si="37"/>
        <v>5131</v>
      </c>
      <c r="G1271" s="118"/>
      <c r="H1271" s="119"/>
      <c r="I1271" s="127" t="s">
        <v>1583</v>
      </c>
      <c r="J1271" s="127" t="s">
        <v>1584</v>
      </c>
      <c r="K1271" s="127" t="s">
        <v>3680</v>
      </c>
      <c r="L1271" s="134" t="s">
        <v>2421</v>
      </c>
      <c r="M1271" s="133">
        <v>3</v>
      </c>
      <c r="N1271" s="134">
        <v>0</v>
      </c>
      <c r="O1271" s="134">
        <v>3</v>
      </c>
      <c r="P1271" s="134">
        <v>3</v>
      </c>
      <c r="Q1271" s="134">
        <v>7.5</v>
      </c>
      <c r="R1271" s="121"/>
      <c r="S1271" s="121"/>
      <c r="T1271" s="125"/>
      <c r="U1271" s="174"/>
      <c r="V1271" s="123">
        <v>1</v>
      </c>
      <c r="W1271" s="114">
        <v>3</v>
      </c>
      <c r="X1271" s="113">
        <f>COUNTIF($B$6:B1271,B1271)</f>
        <v>19</v>
      </c>
      <c r="Y1271" s="113"/>
      <c r="Z1271" s="123"/>
      <c r="AA1271" s="1"/>
    </row>
    <row r="1272" spans="1:27" x14ac:dyDescent="0.25">
      <c r="A1272" s="115" t="s">
        <v>4499</v>
      </c>
      <c r="B1272" s="116" t="s">
        <v>5102</v>
      </c>
      <c r="C1272" s="117" t="s">
        <v>5128</v>
      </c>
      <c r="D1272" s="118" t="s">
        <v>2416</v>
      </c>
      <c r="E1272" s="118" t="s">
        <v>1759</v>
      </c>
      <c r="F1272" s="118">
        <f t="shared" si="37"/>
        <v>5132</v>
      </c>
      <c r="G1272" s="118"/>
      <c r="H1272" s="119"/>
      <c r="I1272" s="127" t="s">
        <v>1585</v>
      </c>
      <c r="J1272" s="127" t="s">
        <v>1586</v>
      </c>
      <c r="K1272" s="127" t="s">
        <v>3681</v>
      </c>
      <c r="L1272" s="134" t="s">
        <v>2421</v>
      </c>
      <c r="M1272" s="133">
        <v>3</v>
      </c>
      <c r="N1272" s="134">
        <v>0</v>
      </c>
      <c r="O1272" s="134">
        <v>3</v>
      </c>
      <c r="P1272" s="134">
        <v>3</v>
      </c>
      <c r="Q1272" s="134">
        <v>7.5</v>
      </c>
      <c r="R1272" s="121"/>
      <c r="S1272" s="121"/>
      <c r="T1272" s="125"/>
      <c r="U1272" s="174"/>
      <c r="V1272" s="123">
        <v>1</v>
      </c>
      <c r="W1272" s="114">
        <v>3</v>
      </c>
      <c r="X1272" s="113">
        <f>COUNTIF($B$6:B1272,B1272)</f>
        <v>20</v>
      </c>
      <c r="Y1272" s="113"/>
      <c r="Z1272" s="123"/>
      <c r="AA1272" s="1"/>
    </row>
    <row r="1273" spans="1:27" x14ac:dyDescent="0.25">
      <c r="A1273" s="115" t="s">
        <v>4499</v>
      </c>
      <c r="B1273" s="116" t="s">
        <v>5102</v>
      </c>
      <c r="C1273" s="117" t="s">
        <v>5128</v>
      </c>
      <c r="D1273" s="118" t="s">
        <v>2416</v>
      </c>
      <c r="E1273" s="118" t="s">
        <v>1759</v>
      </c>
      <c r="F1273" s="118">
        <f t="shared" si="37"/>
        <v>5133</v>
      </c>
      <c r="G1273" s="118"/>
      <c r="H1273" s="119"/>
      <c r="I1273" s="127" t="s">
        <v>1587</v>
      </c>
      <c r="J1273" s="127" t="s">
        <v>1588</v>
      </c>
      <c r="K1273" s="127" t="s">
        <v>3682</v>
      </c>
      <c r="L1273" s="134" t="s">
        <v>2421</v>
      </c>
      <c r="M1273" s="133">
        <v>3</v>
      </c>
      <c r="N1273" s="134">
        <v>0</v>
      </c>
      <c r="O1273" s="134">
        <v>3</v>
      </c>
      <c r="P1273" s="134">
        <v>3</v>
      </c>
      <c r="Q1273" s="134">
        <v>7.5</v>
      </c>
      <c r="R1273" s="121"/>
      <c r="S1273" s="121"/>
      <c r="T1273" s="125"/>
      <c r="U1273" s="174"/>
      <c r="V1273" s="123">
        <v>1</v>
      </c>
      <c r="W1273" s="114">
        <v>3</v>
      </c>
      <c r="X1273" s="113">
        <f>COUNTIF($B$6:B1273,B1273)</f>
        <v>21</v>
      </c>
      <c r="Y1273" s="113"/>
      <c r="Z1273" s="123"/>
      <c r="AA1273" s="1"/>
    </row>
    <row r="1274" spans="1:27" x14ac:dyDescent="0.25">
      <c r="A1274" s="115" t="s">
        <v>4499</v>
      </c>
      <c r="B1274" s="116" t="s">
        <v>5102</v>
      </c>
      <c r="C1274" s="117" t="s">
        <v>5128</v>
      </c>
      <c r="D1274" s="118" t="s">
        <v>2416</v>
      </c>
      <c r="E1274" s="118" t="s">
        <v>1759</v>
      </c>
      <c r="F1274" s="118">
        <f t="shared" si="37"/>
        <v>5134</v>
      </c>
      <c r="G1274" s="118"/>
      <c r="H1274" s="119"/>
      <c r="I1274" s="127" t="s">
        <v>1589</v>
      </c>
      <c r="J1274" s="127" t="s">
        <v>1590</v>
      </c>
      <c r="K1274" s="127" t="s">
        <v>3683</v>
      </c>
      <c r="L1274" s="134" t="s">
        <v>2421</v>
      </c>
      <c r="M1274" s="133">
        <v>3</v>
      </c>
      <c r="N1274" s="134">
        <v>0</v>
      </c>
      <c r="O1274" s="134">
        <v>3</v>
      </c>
      <c r="P1274" s="134">
        <v>3</v>
      </c>
      <c r="Q1274" s="134">
        <v>7.5</v>
      </c>
      <c r="R1274" s="121"/>
      <c r="S1274" s="121"/>
      <c r="T1274" s="125"/>
      <c r="U1274" s="174"/>
      <c r="V1274" s="123">
        <v>1</v>
      </c>
      <c r="W1274" s="114">
        <v>3</v>
      </c>
      <c r="X1274" s="113">
        <f>COUNTIF($B$6:B1274,B1274)</f>
        <v>22</v>
      </c>
      <c r="Y1274" s="113"/>
      <c r="Z1274" s="123"/>
      <c r="AA1274" s="1"/>
    </row>
    <row r="1275" spans="1:27" x14ac:dyDescent="0.25">
      <c r="A1275" s="115" t="s">
        <v>4499</v>
      </c>
      <c r="B1275" s="116" t="s">
        <v>5102</v>
      </c>
      <c r="C1275" s="117" t="s">
        <v>5128</v>
      </c>
      <c r="D1275" s="118" t="s">
        <v>2416</v>
      </c>
      <c r="E1275" s="118" t="s">
        <v>1759</v>
      </c>
      <c r="F1275" s="118">
        <f t="shared" si="37"/>
        <v>5135</v>
      </c>
      <c r="G1275" s="118"/>
      <c r="H1275" s="119"/>
      <c r="I1275" s="127" t="s">
        <v>1591</v>
      </c>
      <c r="J1275" s="127" t="s">
        <v>1592</v>
      </c>
      <c r="K1275" s="127" t="s">
        <v>3684</v>
      </c>
      <c r="L1275" s="134" t="s">
        <v>2421</v>
      </c>
      <c r="M1275" s="133">
        <v>3</v>
      </c>
      <c r="N1275" s="134">
        <v>0</v>
      </c>
      <c r="O1275" s="134">
        <v>3</v>
      </c>
      <c r="P1275" s="134">
        <v>3</v>
      </c>
      <c r="Q1275" s="134">
        <v>7.5</v>
      </c>
      <c r="R1275" s="121"/>
      <c r="S1275" s="121"/>
      <c r="T1275" s="125"/>
      <c r="U1275" s="174"/>
      <c r="V1275" s="123">
        <v>1</v>
      </c>
      <c r="W1275" s="114">
        <v>3</v>
      </c>
      <c r="X1275" s="113">
        <f>COUNTIF($B$6:B1275,B1275)</f>
        <v>23</v>
      </c>
      <c r="Y1275" s="113"/>
      <c r="Z1275" s="123"/>
      <c r="AA1275" s="1"/>
    </row>
    <row r="1276" spans="1:27" x14ac:dyDescent="0.25">
      <c r="A1276" s="115" t="s">
        <v>4499</v>
      </c>
      <c r="B1276" s="116" t="s">
        <v>5102</v>
      </c>
      <c r="C1276" s="117" t="s">
        <v>5128</v>
      </c>
      <c r="D1276" s="118" t="s">
        <v>2416</v>
      </c>
      <c r="E1276" s="118" t="s">
        <v>1759</v>
      </c>
      <c r="F1276" s="118">
        <f t="shared" si="37"/>
        <v>5136</v>
      </c>
      <c r="G1276" s="118"/>
      <c r="H1276" s="119"/>
      <c r="I1276" s="127" t="s">
        <v>1593</v>
      </c>
      <c r="J1276" s="127" t="s">
        <v>1594</v>
      </c>
      <c r="K1276" s="127" t="s">
        <v>3685</v>
      </c>
      <c r="L1276" s="134" t="s">
        <v>2421</v>
      </c>
      <c r="M1276" s="133">
        <v>3</v>
      </c>
      <c r="N1276" s="134">
        <v>0</v>
      </c>
      <c r="O1276" s="134">
        <v>3</v>
      </c>
      <c r="P1276" s="134">
        <v>3</v>
      </c>
      <c r="Q1276" s="134">
        <v>7.5</v>
      </c>
      <c r="R1276" s="121"/>
      <c r="S1276" s="121"/>
      <c r="T1276" s="125"/>
      <c r="U1276" s="174"/>
      <c r="V1276" s="123">
        <v>1</v>
      </c>
      <c r="W1276" s="114">
        <v>3</v>
      </c>
      <c r="X1276" s="113">
        <f>COUNTIF($B$6:B1276,B1276)</f>
        <v>24</v>
      </c>
      <c r="Y1276" s="113"/>
      <c r="Z1276" s="123"/>
      <c r="AA1276" s="1"/>
    </row>
    <row r="1277" spans="1:27" x14ac:dyDescent="0.25">
      <c r="A1277" s="115" t="s">
        <v>4499</v>
      </c>
      <c r="B1277" s="116" t="s">
        <v>5102</v>
      </c>
      <c r="C1277" s="117" t="s">
        <v>5128</v>
      </c>
      <c r="D1277" s="118" t="s">
        <v>2416</v>
      </c>
      <c r="E1277" s="118" t="s">
        <v>1759</v>
      </c>
      <c r="F1277" s="118">
        <f t="shared" si="37"/>
        <v>5137</v>
      </c>
      <c r="G1277" s="118"/>
      <c r="H1277" s="119"/>
      <c r="I1277" s="127" t="s">
        <v>1595</v>
      </c>
      <c r="J1277" s="127" t="s">
        <v>1596</v>
      </c>
      <c r="K1277" s="127" t="s">
        <v>3686</v>
      </c>
      <c r="L1277" s="134" t="s">
        <v>2421</v>
      </c>
      <c r="M1277" s="133">
        <v>3</v>
      </c>
      <c r="N1277" s="134">
        <v>0</v>
      </c>
      <c r="O1277" s="134">
        <v>3</v>
      </c>
      <c r="P1277" s="134">
        <v>3</v>
      </c>
      <c r="Q1277" s="134">
        <v>7.5</v>
      </c>
      <c r="R1277" s="121"/>
      <c r="S1277" s="121"/>
      <c r="T1277" s="125"/>
      <c r="U1277" s="174"/>
      <c r="V1277" s="123">
        <v>1</v>
      </c>
      <c r="W1277" s="114">
        <v>3</v>
      </c>
      <c r="X1277" s="113">
        <f>COUNTIF($B$6:B1277,B1277)</f>
        <v>25</v>
      </c>
      <c r="Y1277" s="113"/>
      <c r="Z1277" s="123"/>
      <c r="AA1277" s="1"/>
    </row>
    <row r="1278" spans="1:27" x14ac:dyDescent="0.25">
      <c r="A1278" s="115" t="s">
        <v>4499</v>
      </c>
      <c r="B1278" s="116" t="s">
        <v>5102</v>
      </c>
      <c r="C1278" s="117" t="s">
        <v>5128</v>
      </c>
      <c r="D1278" s="118" t="s">
        <v>2416</v>
      </c>
      <c r="E1278" s="118" t="s">
        <v>1759</v>
      </c>
      <c r="F1278" s="118">
        <f t="shared" si="37"/>
        <v>5138</v>
      </c>
      <c r="G1278" s="118"/>
      <c r="H1278" s="119"/>
      <c r="I1278" s="127" t="s">
        <v>1597</v>
      </c>
      <c r="J1278" s="127" t="s">
        <v>1598</v>
      </c>
      <c r="K1278" s="127" t="s">
        <v>3687</v>
      </c>
      <c r="L1278" s="134" t="s">
        <v>2421</v>
      </c>
      <c r="M1278" s="133">
        <v>3</v>
      </c>
      <c r="N1278" s="134">
        <v>0</v>
      </c>
      <c r="O1278" s="134">
        <v>3</v>
      </c>
      <c r="P1278" s="134">
        <v>3</v>
      </c>
      <c r="Q1278" s="134">
        <v>7.5</v>
      </c>
      <c r="R1278" s="121"/>
      <c r="S1278" s="121"/>
      <c r="T1278" s="125"/>
      <c r="U1278" s="174"/>
      <c r="V1278" s="123">
        <v>1</v>
      </c>
      <c r="W1278" s="114">
        <v>3</v>
      </c>
      <c r="X1278" s="113">
        <f>COUNTIF($B$6:B1278,B1278)</f>
        <v>26</v>
      </c>
      <c r="Y1278" s="113"/>
      <c r="Z1278" s="123"/>
      <c r="AA1278" s="1"/>
    </row>
    <row r="1279" spans="1:27" x14ac:dyDescent="0.25">
      <c r="A1279" s="115" t="s">
        <v>4499</v>
      </c>
      <c r="B1279" s="116" t="s">
        <v>5102</v>
      </c>
      <c r="C1279" s="117" t="s">
        <v>5128</v>
      </c>
      <c r="D1279" s="118" t="s">
        <v>2416</v>
      </c>
      <c r="E1279" s="118" t="s">
        <v>1759</v>
      </c>
      <c r="F1279" s="118">
        <f t="shared" si="37"/>
        <v>5139</v>
      </c>
      <c r="G1279" s="118"/>
      <c r="H1279" s="119"/>
      <c r="I1279" s="127" t="s">
        <v>1599</v>
      </c>
      <c r="J1279" s="127" t="s">
        <v>1600</v>
      </c>
      <c r="K1279" s="127" t="s">
        <v>3688</v>
      </c>
      <c r="L1279" s="134" t="s">
        <v>2421</v>
      </c>
      <c r="M1279" s="133">
        <v>3</v>
      </c>
      <c r="N1279" s="134">
        <v>0</v>
      </c>
      <c r="O1279" s="134">
        <v>3</v>
      </c>
      <c r="P1279" s="134">
        <v>3</v>
      </c>
      <c r="Q1279" s="134">
        <v>7.5</v>
      </c>
      <c r="R1279" s="121"/>
      <c r="S1279" s="121"/>
      <c r="T1279" s="125"/>
      <c r="U1279" s="174"/>
      <c r="V1279" s="123">
        <v>1</v>
      </c>
      <c r="W1279" s="114">
        <v>3</v>
      </c>
      <c r="X1279" s="113">
        <f>COUNTIF($B$6:B1279,B1279)</f>
        <v>27</v>
      </c>
      <c r="Y1279" s="113"/>
      <c r="Z1279" s="123"/>
      <c r="AA1279" s="1"/>
    </row>
    <row r="1280" spans="1:27" x14ac:dyDescent="0.25">
      <c r="A1280" s="115" t="s">
        <v>4499</v>
      </c>
      <c r="B1280" s="116" t="s">
        <v>5102</v>
      </c>
      <c r="C1280" s="117" t="s">
        <v>5128</v>
      </c>
      <c r="D1280" s="118" t="s">
        <v>2416</v>
      </c>
      <c r="E1280" s="118" t="s">
        <v>1759</v>
      </c>
      <c r="F1280" s="118">
        <f t="shared" ref="F1280:F1288" si="38">VALUE(RIGHT(I1280,4))</f>
        <v>5140</v>
      </c>
      <c r="G1280" s="118"/>
      <c r="H1280" s="119"/>
      <c r="I1280" s="127" t="s">
        <v>1601</v>
      </c>
      <c r="J1280" s="127" t="s">
        <v>1602</v>
      </c>
      <c r="K1280" s="127" t="s">
        <v>3689</v>
      </c>
      <c r="L1280" s="134" t="s">
        <v>2421</v>
      </c>
      <c r="M1280" s="133">
        <v>3</v>
      </c>
      <c r="N1280" s="134">
        <v>0</v>
      </c>
      <c r="O1280" s="134">
        <v>3</v>
      </c>
      <c r="P1280" s="134">
        <v>3</v>
      </c>
      <c r="Q1280" s="134">
        <v>7.5</v>
      </c>
      <c r="R1280" s="121"/>
      <c r="S1280" s="121"/>
      <c r="T1280" s="125"/>
      <c r="U1280" s="174"/>
      <c r="V1280" s="123">
        <v>1</v>
      </c>
      <c r="W1280" s="114">
        <v>3</v>
      </c>
      <c r="X1280" s="113">
        <f>COUNTIF($B$6:B1280,B1280)</f>
        <v>28</v>
      </c>
      <c r="Y1280" s="113"/>
      <c r="Z1280" s="123"/>
      <c r="AA1280" s="1"/>
    </row>
    <row r="1281" spans="1:27" x14ac:dyDescent="0.25">
      <c r="A1281" s="115" t="s">
        <v>4499</v>
      </c>
      <c r="B1281" s="116" t="s">
        <v>5102</v>
      </c>
      <c r="C1281" s="117" t="s">
        <v>5128</v>
      </c>
      <c r="D1281" s="118" t="s">
        <v>2416</v>
      </c>
      <c r="E1281" s="118" t="s">
        <v>1759</v>
      </c>
      <c r="F1281" s="118">
        <f t="shared" si="38"/>
        <v>5141</v>
      </c>
      <c r="G1281" s="118"/>
      <c r="H1281" s="119"/>
      <c r="I1281" s="127" t="s">
        <v>1603</v>
      </c>
      <c r="J1281" s="127" t="s">
        <v>1604</v>
      </c>
      <c r="K1281" s="127" t="s">
        <v>3690</v>
      </c>
      <c r="L1281" s="134" t="s">
        <v>2421</v>
      </c>
      <c r="M1281" s="133">
        <v>3</v>
      </c>
      <c r="N1281" s="134">
        <v>0</v>
      </c>
      <c r="O1281" s="134">
        <v>3</v>
      </c>
      <c r="P1281" s="134">
        <v>3</v>
      </c>
      <c r="Q1281" s="134">
        <v>7.5</v>
      </c>
      <c r="R1281" s="121"/>
      <c r="S1281" s="121"/>
      <c r="T1281" s="125"/>
      <c r="U1281" s="174"/>
      <c r="V1281" s="123">
        <v>1</v>
      </c>
      <c r="W1281" s="114">
        <v>3</v>
      </c>
      <c r="X1281" s="113">
        <f>COUNTIF($B$6:B1281,B1281)</f>
        <v>29</v>
      </c>
      <c r="Y1281" s="113"/>
      <c r="Z1281" s="123"/>
      <c r="AA1281" s="1"/>
    </row>
    <row r="1282" spans="1:27" x14ac:dyDescent="0.25">
      <c r="A1282" s="115" t="s">
        <v>4499</v>
      </c>
      <c r="B1282" s="116" t="s">
        <v>5102</v>
      </c>
      <c r="C1282" s="117" t="s">
        <v>5128</v>
      </c>
      <c r="D1282" s="118" t="s">
        <v>2416</v>
      </c>
      <c r="E1282" s="118" t="s">
        <v>1759</v>
      </c>
      <c r="F1282" s="118">
        <f t="shared" si="38"/>
        <v>5143</v>
      </c>
      <c r="G1282" s="118"/>
      <c r="H1282" s="119"/>
      <c r="I1282" s="127" t="s">
        <v>1607</v>
      </c>
      <c r="J1282" s="127" t="s">
        <v>1608</v>
      </c>
      <c r="K1282" s="127" t="s">
        <v>3692</v>
      </c>
      <c r="L1282" s="134" t="s">
        <v>2421</v>
      </c>
      <c r="M1282" s="133">
        <v>3</v>
      </c>
      <c r="N1282" s="134">
        <v>0</v>
      </c>
      <c r="O1282" s="134">
        <v>3</v>
      </c>
      <c r="P1282" s="134">
        <v>3</v>
      </c>
      <c r="Q1282" s="134">
        <v>7.5</v>
      </c>
      <c r="R1282" s="121"/>
      <c r="S1282" s="121"/>
      <c r="T1282" s="125"/>
      <c r="U1282" s="174"/>
      <c r="V1282" s="123">
        <v>1</v>
      </c>
      <c r="W1282" s="114">
        <v>3</v>
      </c>
      <c r="X1282" s="113">
        <f>COUNTIF($B$6:B1282,B1282)</f>
        <v>30</v>
      </c>
      <c r="Y1282" s="113"/>
      <c r="Z1282" s="123"/>
      <c r="AA1282" s="1"/>
    </row>
    <row r="1283" spans="1:27" x14ac:dyDescent="0.25">
      <c r="A1283" s="115" t="s">
        <v>4499</v>
      </c>
      <c r="B1283" s="116" t="s">
        <v>5102</v>
      </c>
      <c r="C1283" s="117" t="s">
        <v>5128</v>
      </c>
      <c r="D1283" s="118" t="s">
        <v>2416</v>
      </c>
      <c r="E1283" s="118" t="s">
        <v>1759</v>
      </c>
      <c r="F1283" s="118">
        <f t="shared" si="38"/>
        <v>5144</v>
      </c>
      <c r="G1283" s="118"/>
      <c r="H1283" s="119"/>
      <c r="I1283" s="127" t="s">
        <v>1609</v>
      </c>
      <c r="J1283" s="127" t="s">
        <v>1610</v>
      </c>
      <c r="K1283" s="127" t="s">
        <v>3693</v>
      </c>
      <c r="L1283" s="134" t="s">
        <v>2421</v>
      </c>
      <c r="M1283" s="133">
        <v>3</v>
      </c>
      <c r="N1283" s="134">
        <v>0</v>
      </c>
      <c r="O1283" s="134">
        <v>3</v>
      </c>
      <c r="P1283" s="134">
        <v>3</v>
      </c>
      <c r="Q1283" s="134">
        <v>7.5</v>
      </c>
      <c r="R1283" s="121"/>
      <c r="S1283" s="121"/>
      <c r="T1283" s="125"/>
      <c r="U1283" s="174"/>
      <c r="V1283" s="123">
        <v>1</v>
      </c>
      <c r="W1283" s="114">
        <v>3</v>
      </c>
      <c r="X1283" s="113">
        <f>COUNTIF($B$6:B1283,B1283)</f>
        <v>31</v>
      </c>
      <c r="Y1283" s="113"/>
      <c r="Z1283" s="123"/>
      <c r="AA1283" s="1"/>
    </row>
    <row r="1284" spans="1:27" x14ac:dyDescent="0.25">
      <c r="A1284" s="115" t="s">
        <v>4499</v>
      </c>
      <c r="B1284" s="116" t="s">
        <v>5102</v>
      </c>
      <c r="C1284" s="117" t="s">
        <v>5128</v>
      </c>
      <c r="D1284" s="118" t="s">
        <v>2416</v>
      </c>
      <c r="E1284" s="118" t="s">
        <v>1759</v>
      </c>
      <c r="F1284" s="118">
        <f t="shared" si="38"/>
        <v>5145</v>
      </c>
      <c r="G1284" s="118"/>
      <c r="H1284" s="119"/>
      <c r="I1284" s="127" t="s">
        <v>1611</v>
      </c>
      <c r="J1284" s="127" t="s">
        <v>1612</v>
      </c>
      <c r="K1284" s="127" t="s">
        <v>3694</v>
      </c>
      <c r="L1284" s="134" t="s">
        <v>2421</v>
      </c>
      <c r="M1284" s="133">
        <v>3</v>
      </c>
      <c r="N1284" s="134">
        <v>0</v>
      </c>
      <c r="O1284" s="134">
        <v>3</v>
      </c>
      <c r="P1284" s="134">
        <v>3</v>
      </c>
      <c r="Q1284" s="134">
        <v>7.5</v>
      </c>
      <c r="R1284" s="121"/>
      <c r="S1284" s="121"/>
      <c r="T1284" s="125"/>
      <c r="U1284" s="174"/>
      <c r="V1284" s="123">
        <v>1</v>
      </c>
      <c r="W1284" s="114">
        <v>3</v>
      </c>
      <c r="X1284" s="113">
        <f>COUNTIF($B$6:B1284,B1284)</f>
        <v>32</v>
      </c>
      <c r="Y1284" s="113"/>
      <c r="Z1284" s="123"/>
      <c r="AA1284" s="1"/>
    </row>
    <row r="1285" spans="1:27" x14ac:dyDescent="0.25">
      <c r="A1285" s="115" t="s">
        <v>4499</v>
      </c>
      <c r="B1285" s="116" t="s">
        <v>5102</v>
      </c>
      <c r="C1285" s="117" t="s">
        <v>5128</v>
      </c>
      <c r="D1285" s="118" t="s">
        <v>2416</v>
      </c>
      <c r="E1285" s="118" t="s">
        <v>1759</v>
      </c>
      <c r="F1285" s="118">
        <f t="shared" si="38"/>
        <v>5154</v>
      </c>
      <c r="G1285" s="118"/>
      <c r="H1285" s="119"/>
      <c r="I1285" s="127" t="s">
        <v>1629</v>
      </c>
      <c r="J1285" s="127" t="s">
        <v>1630</v>
      </c>
      <c r="K1285" s="127" t="s">
        <v>3703</v>
      </c>
      <c r="L1285" s="134" t="s">
        <v>2421</v>
      </c>
      <c r="M1285" s="133">
        <v>3</v>
      </c>
      <c r="N1285" s="134">
        <v>0</v>
      </c>
      <c r="O1285" s="134">
        <v>3</v>
      </c>
      <c r="P1285" s="134">
        <v>3</v>
      </c>
      <c r="Q1285" s="134">
        <v>7.5</v>
      </c>
      <c r="R1285" s="121"/>
      <c r="S1285" s="121"/>
      <c r="T1285" s="125"/>
      <c r="U1285" s="174"/>
      <c r="V1285" s="123">
        <v>1</v>
      </c>
      <c r="W1285" s="114">
        <v>3</v>
      </c>
      <c r="X1285" s="113">
        <f>COUNTIF($B$6:B1285,B1285)</f>
        <v>33</v>
      </c>
      <c r="Y1285" s="113"/>
      <c r="Z1285" s="123"/>
      <c r="AA1285" s="1"/>
    </row>
    <row r="1286" spans="1:27" x14ac:dyDescent="0.25">
      <c r="A1286" s="115" t="s">
        <v>4499</v>
      </c>
      <c r="B1286" s="116" t="s">
        <v>5102</v>
      </c>
      <c r="C1286" s="117" t="s">
        <v>5128</v>
      </c>
      <c r="D1286" s="118" t="s">
        <v>2416</v>
      </c>
      <c r="E1286" s="118" t="s">
        <v>1759</v>
      </c>
      <c r="F1286" s="118">
        <f t="shared" si="38"/>
        <v>5155</v>
      </c>
      <c r="G1286" s="118"/>
      <c r="H1286" s="119"/>
      <c r="I1286" s="127" t="s">
        <v>1631</v>
      </c>
      <c r="J1286" s="127" t="s">
        <v>1632</v>
      </c>
      <c r="K1286" s="127" t="s">
        <v>3704</v>
      </c>
      <c r="L1286" s="134" t="s">
        <v>2421</v>
      </c>
      <c r="M1286" s="133">
        <v>3</v>
      </c>
      <c r="N1286" s="134">
        <v>0</v>
      </c>
      <c r="O1286" s="134">
        <v>3</v>
      </c>
      <c r="P1286" s="134">
        <v>3</v>
      </c>
      <c r="Q1286" s="134">
        <v>7.5</v>
      </c>
      <c r="R1286" s="121"/>
      <c r="S1286" s="121"/>
      <c r="T1286" s="125"/>
      <c r="U1286" s="174"/>
      <c r="V1286" s="123">
        <v>1</v>
      </c>
      <c r="W1286" s="114">
        <v>3</v>
      </c>
      <c r="X1286" s="113">
        <f>COUNTIF($B$6:B1286,B1286)</f>
        <v>34</v>
      </c>
      <c r="Y1286" s="113"/>
      <c r="Z1286" s="123"/>
      <c r="AA1286" s="1"/>
    </row>
    <row r="1287" spans="1:27" x14ac:dyDescent="0.25">
      <c r="A1287" s="115" t="s">
        <v>4499</v>
      </c>
      <c r="B1287" s="116" t="s">
        <v>5102</v>
      </c>
      <c r="C1287" s="117" t="s">
        <v>5128</v>
      </c>
      <c r="D1287" s="118" t="s">
        <v>2416</v>
      </c>
      <c r="E1287" s="118" t="s">
        <v>1759</v>
      </c>
      <c r="F1287" s="118">
        <f t="shared" si="38"/>
        <v>5156</v>
      </c>
      <c r="G1287" s="118"/>
      <c r="H1287" s="119"/>
      <c r="I1287" s="127" t="s">
        <v>1633</v>
      </c>
      <c r="J1287" s="127" t="s">
        <v>1634</v>
      </c>
      <c r="K1287" s="127" t="s">
        <v>3705</v>
      </c>
      <c r="L1287" s="134" t="s">
        <v>2421</v>
      </c>
      <c r="M1287" s="133">
        <v>3</v>
      </c>
      <c r="N1287" s="134">
        <v>0</v>
      </c>
      <c r="O1287" s="134">
        <v>3</v>
      </c>
      <c r="P1287" s="134">
        <v>3</v>
      </c>
      <c r="Q1287" s="134">
        <v>7.5</v>
      </c>
      <c r="R1287" s="121"/>
      <c r="S1287" s="121"/>
      <c r="T1287" s="125"/>
      <c r="U1287" s="174"/>
      <c r="V1287" s="123">
        <v>1</v>
      </c>
      <c r="W1287" s="114">
        <v>3</v>
      </c>
      <c r="X1287" s="113">
        <f>COUNTIF($B$6:B1287,B1287)</f>
        <v>35</v>
      </c>
      <c r="Y1287" s="113"/>
      <c r="Z1287" s="123"/>
      <c r="AA1287" s="1"/>
    </row>
    <row r="1288" spans="1:27" x14ac:dyDescent="0.25">
      <c r="A1288" s="115" t="s">
        <v>4499</v>
      </c>
      <c r="B1288" s="116" t="s">
        <v>5102</v>
      </c>
      <c r="C1288" s="117" t="s">
        <v>5128</v>
      </c>
      <c r="D1288" s="118" t="s">
        <v>2416</v>
      </c>
      <c r="E1288" s="118" t="s">
        <v>1759</v>
      </c>
      <c r="F1288" s="118">
        <f t="shared" si="38"/>
        <v>5157</v>
      </c>
      <c r="G1288" s="118"/>
      <c r="H1288" s="119"/>
      <c r="I1288" s="127" t="s">
        <v>1635</v>
      </c>
      <c r="J1288" s="127" t="s">
        <v>1636</v>
      </c>
      <c r="K1288" s="127" t="s">
        <v>3706</v>
      </c>
      <c r="L1288" s="134" t="s">
        <v>2421</v>
      </c>
      <c r="M1288" s="133">
        <v>3</v>
      </c>
      <c r="N1288" s="134">
        <v>0</v>
      </c>
      <c r="O1288" s="134">
        <v>3</v>
      </c>
      <c r="P1288" s="134">
        <v>3</v>
      </c>
      <c r="Q1288" s="134">
        <v>7.5</v>
      </c>
      <c r="R1288" s="121"/>
      <c r="S1288" s="121"/>
      <c r="T1288" s="125"/>
      <c r="U1288" s="174"/>
      <c r="V1288" s="123">
        <v>1</v>
      </c>
      <c r="W1288" s="114">
        <v>3</v>
      </c>
      <c r="X1288" s="113">
        <f>COUNTIF($B$6:B1288,B1288)</f>
        <v>36</v>
      </c>
      <c r="Y1288" s="113"/>
      <c r="Z1288" s="123"/>
      <c r="AA1288" s="1"/>
    </row>
    <row r="1289" spans="1:27" x14ac:dyDescent="0.25">
      <c r="A1289" s="115" t="s">
        <v>4499</v>
      </c>
      <c r="B1289" s="116" t="s">
        <v>5102</v>
      </c>
      <c r="C1289" s="117" t="s">
        <v>5128</v>
      </c>
      <c r="D1289" s="118" t="s">
        <v>2416</v>
      </c>
      <c r="E1289" s="118" t="s">
        <v>1759</v>
      </c>
      <c r="F1289" s="118">
        <v>5159</v>
      </c>
      <c r="G1289" s="118"/>
      <c r="H1289" s="119"/>
      <c r="I1289" s="127" t="s">
        <v>2746</v>
      </c>
      <c r="J1289" s="155" t="s">
        <v>2743</v>
      </c>
      <c r="K1289" s="155" t="s">
        <v>3708</v>
      </c>
      <c r="L1289" s="134" t="s">
        <v>2421</v>
      </c>
      <c r="M1289" s="133">
        <v>3</v>
      </c>
      <c r="N1289" s="134">
        <v>0</v>
      </c>
      <c r="O1289" s="134">
        <v>3</v>
      </c>
      <c r="P1289" s="134">
        <v>3</v>
      </c>
      <c r="Q1289" s="134">
        <v>7.5</v>
      </c>
      <c r="R1289" s="121"/>
      <c r="S1289" s="121"/>
      <c r="T1289" s="125"/>
      <c r="U1289" s="174"/>
      <c r="V1289" s="123">
        <v>1</v>
      </c>
      <c r="W1289" s="114">
        <v>3</v>
      </c>
      <c r="X1289" s="113">
        <f>COUNTIF($B$6:B1289,B1289)</f>
        <v>37</v>
      </c>
      <c r="Y1289" s="113"/>
      <c r="Z1289" s="123"/>
      <c r="AA1289" s="1"/>
    </row>
    <row r="1290" spans="1:27" x14ac:dyDescent="0.25">
      <c r="A1290" s="115" t="s">
        <v>4499</v>
      </c>
      <c r="B1290" s="116" t="s">
        <v>5102</v>
      </c>
      <c r="C1290" s="117" t="s">
        <v>5128</v>
      </c>
      <c r="D1290" s="118" t="s">
        <v>2416</v>
      </c>
      <c r="E1290" s="118" t="s">
        <v>1759</v>
      </c>
      <c r="F1290" s="118">
        <v>5160</v>
      </c>
      <c r="G1290" s="118"/>
      <c r="H1290" s="119"/>
      <c r="I1290" s="127" t="s">
        <v>2747</v>
      </c>
      <c r="J1290" s="155" t="s">
        <v>2744</v>
      </c>
      <c r="K1290" s="155" t="s">
        <v>3709</v>
      </c>
      <c r="L1290" s="134" t="s">
        <v>2421</v>
      </c>
      <c r="M1290" s="133">
        <v>3</v>
      </c>
      <c r="N1290" s="134">
        <v>0</v>
      </c>
      <c r="O1290" s="134">
        <v>3</v>
      </c>
      <c r="P1290" s="134">
        <v>3</v>
      </c>
      <c r="Q1290" s="134">
        <v>7.5</v>
      </c>
      <c r="R1290" s="121"/>
      <c r="S1290" s="121"/>
      <c r="T1290" s="125"/>
      <c r="U1290" s="174"/>
      <c r="V1290" s="123">
        <v>1</v>
      </c>
      <c r="W1290" s="114">
        <v>3</v>
      </c>
      <c r="X1290" s="113">
        <f>COUNTIF($B$6:B1290,B1290)</f>
        <v>38</v>
      </c>
      <c r="Y1290" s="113"/>
      <c r="Z1290" s="123"/>
      <c r="AA1290" s="1"/>
    </row>
    <row r="1291" spans="1:27" x14ac:dyDescent="0.25">
      <c r="A1291" s="115" t="s">
        <v>4499</v>
      </c>
      <c r="B1291" s="116" t="s">
        <v>5102</v>
      </c>
      <c r="C1291" s="117" t="s">
        <v>5128</v>
      </c>
      <c r="D1291" s="118" t="s">
        <v>2416</v>
      </c>
      <c r="E1291" s="118" t="s">
        <v>1759</v>
      </c>
      <c r="F1291" s="118">
        <v>5161</v>
      </c>
      <c r="G1291" s="118"/>
      <c r="H1291" s="119"/>
      <c r="I1291" s="127" t="s">
        <v>4512</v>
      </c>
      <c r="J1291" s="155" t="s">
        <v>4513</v>
      </c>
      <c r="K1291" s="155"/>
      <c r="L1291" s="134" t="s">
        <v>2421</v>
      </c>
      <c r="M1291" s="133">
        <v>3</v>
      </c>
      <c r="N1291" s="134">
        <v>0</v>
      </c>
      <c r="O1291" s="134">
        <v>3</v>
      </c>
      <c r="P1291" s="134">
        <v>3</v>
      </c>
      <c r="Q1291" s="134">
        <v>7.5</v>
      </c>
      <c r="R1291" s="121"/>
      <c r="S1291" s="121"/>
      <c r="T1291" s="125"/>
      <c r="U1291" s="174"/>
      <c r="V1291" s="123">
        <v>1</v>
      </c>
      <c r="W1291" s="114">
        <v>3</v>
      </c>
      <c r="X1291" s="113">
        <f>COUNTIF($B$6:B1291,B1291)</f>
        <v>39</v>
      </c>
      <c r="Y1291" s="113"/>
      <c r="Z1291" s="123"/>
      <c r="AA1291" s="1"/>
    </row>
    <row r="1292" spans="1:27" x14ac:dyDescent="0.25">
      <c r="A1292" s="115" t="s">
        <v>4499</v>
      </c>
      <c r="B1292" s="116" t="s">
        <v>5102</v>
      </c>
      <c r="C1292" s="117" t="s">
        <v>5128</v>
      </c>
      <c r="D1292" s="118" t="s">
        <v>2382</v>
      </c>
      <c r="E1292" s="118" t="s">
        <v>1759</v>
      </c>
      <c r="F1292" s="118">
        <f t="shared" ref="F1292:F1330" si="39">VALUE(RIGHT(I1292,4))</f>
        <v>8000</v>
      </c>
      <c r="G1292" s="118"/>
      <c r="H1292" s="119"/>
      <c r="I1292" s="127" t="s">
        <v>1637</v>
      </c>
      <c r="J1292" s="127" t="s">
        <v>1638</v>
      </c>
      <c r="K1292" s="127" t="s">
        <v>3710</v>
      </c>
      <c r="L1292" s="134" t="s">
        <v>2382</v>
      </c>
      <c r="M1292" s="133">
        <v>4</v>
      </c>
      <c r="N1292" s="134">
        <v>0</v>
      </c>
      <c r="O1292" s="134">
        <v>0</v>
      </c>
      <c r="P1292" s="134">
        <v>4</v>
      </c>
      <c r="Q1292" s="134">
        <v>0</v>
      </c>
      <c r="R1292" s="121" t="s">
        <v>83</v>
      </c>
      <c r="S1292" s="121" t="s">
        <v>1639</v>
      </c>
      <c r="T1292" s="125"/>
      <c r="U1292" s="174"/>
      <c r="V1292" s="123">
        <v>1</v>
      </c>
      <c r="W1292" s="114">
        <v>3</v>
      </c>
      <c r="X1292" s="113">
        <f>COUNTIF($B$6:B1292,B1292)</f>
        <v>40</v>
      </c>
      <c r="Y1292" s="113"/>
      <c r="Z1292" s="123"/>
      <c r="AA1292" s="1"/>
    </row>
    <row r="1293" spans="1:27" x14ac:dyDescent="0.25">
      <c r="A1293" s="115" t="s">
        <v>4499</v>
      </c>
      <c r="B1293" s="116" t="s">
        <v>5102</v>
      </c>
      <c r="C1293" s="117" t="s">
        <v>5128</v>
      </c>
      <c r="D1293" s="118" t="s">
        <v>2382</v>
      </c>
      <c r="E1293" s="118" t="s">
        <v>1759</v>
      </c>
      <c r="F1293" s="118">
        <f t="shared" si="39"/>
        <v>8001</v>
      </c>
      <c r="G1293" s="118"/>
      <c r="H1293" s="119"/>
      <c r="I1293" s="127" t="s">
        <v>1640</v>
      </c>
      <c r="J1293" s="127" t="s">
        <v>1641</v>
      </c>
      <c r="K1293" s="127" t="s">
        <v>3711</v>
      </c>
      <c r="L1293" s="134" t="s">
        <v>2382</v>
      </c>
      <c r="M1293" s="133">
        <v>4</v>
      </c>
      <c r="N1293" s="134">
        <v>0</v>
      </c>
      <c r="O1293" s="134">
        <v>0</v>
      </c>
      <c r="P1293" s="134">
        <v>4</v>
      </c>
      <c r="Q1293" s="134">
        <v>0</v>
      </c>
      <c r="R1293" s="121" t="s">
        <v>126</v>
      </c>
      <c r="S1293" s="121" t="s">
        <v>1642</v>
      </c>
      <c r="T1293" s="125"/>
      <c r="U1293" s="174"/>
      <c r="V1293" s="123">
        <v>1</v>
      </c>
      <c r="W1293" s="114">
        <v>3</v>
      </c>
      <c r="X1293" s="113">
        <f>COUNTIF($B$6:B1293,B1293)</f>
        <v>41</v>
      </c>
      <c r="Y1293" s="113"/>
      <c r="Z1293" s="123"/>
      <c r="AA1293" s="1"/>
    </row>
    <row r="1294" spans="1:27" x14ac:dyDescent="0.25">
      <c r="A1294" s="115" t="s">
        <v>4499</v>
      </c>
      <c r="B1294" s="116" t="s">
        <v>5102</v>
      </c>
      <c r="C1294" s="117" t="s">
        <v>5128</v>
      </c>
      <c r="D1294" s="118" t="s">
        <v>2382</v>
      </c>
      <c r="E1294" s="118" t="s">
        <v>1759</v>
      </c>
      <c r="F1294" s="118">
        <f t="shared" si="39"/>
        <v>8002</v>
      </c>
      <c r="G1294" s="118"/>
      <c r="H1294" s="119"/>
      <c r="I1294" s="127" t="s">
        <v>1643</v>
      </c>
      <c r="J1294" s="127" t="s">
        <v>1644</v>
      </c>
      <c r="K1294" s="127" t="s">
        <v>3712</v>
      </c>
      <c r="L1294" s="134" t="s">
        <v>2382</v>
      </c>
      <c r="M1294" s="133">
        <v>4</v>
      </c>
      <c r="N1294" s="134">
        <v>0</v>
      </c>
      <c r="O1294" s="134">
        <v>0</v>
      </c>
      <c r="P1294" s="134">
        <v>4</v>
      </c>
      <c r="Q1294" s="134">
        <v>0</v>
      </c>
      <c r="R1294" s="121" t="s">
        <v>126</v>
      </c>
      <c r="S1294" s="121" t="s">
        <v>1642</v>
      </c>
      <c r="T1294" s="125"/>
      <c r="U1294" s="174"/>
      <c r="V1294" s="123">
        <v>1</v>
      </c>
      <c r="W1294" s="114">
        <v>3</v>
      </c>
      <c r="X1294" s="113">
        <f>COUNTIF($B$6:B1294,B1294)</f>
        <v>42</v>
      </c>
      <c r="Y1294" s="113"/>
      <c r="Z1294" s="123"/>
      <c r="AA1294" s="1"/>
    </row>
    <row r="1295" spans="1:27" x14ac:dyDescent="0.25">
      <c r="A1295" s="115" t="s">
        <v>4499</v>
      </c>
      <c r="B1295" s="116" t="s">
        <v>5102</v>
      </c>
      <c r="C1295" s="117" t="s">
        <v>5128</v>
      </c>
      <c r="D1295" s="118" t="s">
        <v>2382</v>
      </c>
      <c r="E1295" s="118" t="s">
        <v>1759</v>
      </c>
      <c r="F1295" s="118">
        <f t="shared" si="39"/>
        <v>8003</v>
      </c>
      <c r="G1295" s="118"/>
      <c r="H1295" s="119"/>
      <c r="I1295" s="127" t="s">
        <v>1645</v>
      </c>
      <c r="J1295" s="127" t="s">
        <v>1646</v>
      </c>
      <c r="K1295" s="127" t="s">
        <v>3713</v>
      </c>
      <c r="L1295" s="134" t="s">
        <v>2382</v>
      </c>
      <c r="M1295" s="133">
        <v>4</v>
      </c>
      <c r="N1295" s="134">
        <v>0</v>
      </c>
      <c r="O1295" s="134">
        <v>0</v>
      </c>
      <c r="P1295" s="134">
        <v>4</v>
      </c>
      <c r="Q1295" s="134">
        <v>0</v>
      </c>
      <c r="R1295" s="121" t="s">
        <v>63</v>
      </c>
      <c r="S1295" s="121" t="s">
        <v>1647</v>
      </c>
      <c r="T1295" s="125"/>
      <c r="U1295" s="174"/>
      <c r="V1295" s="123">
        <v>1</v>
      </c>
      <c r="W1295" s="114">
        <v>3</v>
      </c>
      <c r="X1295" s="113">
        <f>COUNTIF($B$6:B1295,B1295)</f>
        <v>43</v>
      </c>
      <c r="Y1295" s="113"/>
      <c r="Z1295" s="123"/>
      <c r="AA1295" s="1"/>
    </row>
    <row r="1296" spans="1:27" x14ac:dyDescent="0.25">
      <c r="A1296" s="115" t="s">
        <v>4499</v>
      </c>
      <c r="B1296" s="116" t="s">
        <v>5102</v>
      </c>
      <c r="C1296" s="117" t="s">
        <v>5128</v>
      </c>
      <c r="D1296" s="118" t="s">
        <v>2382</v>
      </c>
      <c r="E1296" s="118" t="s">
        <v>1759</v>
      </c>
      <c r="F1296" s="118">
        <f t="shared" si="39"/>
        <v>8004</v>
      </c>
      <c r="G1296" s="118"/>
      <c r="H1296" s="119"/>
      <c r="I1296" s="127" t="s">
        <v>1648</v>
      </c>
      <c r="J1296" s="127" t="s">
        <v>1649</v>
      </c>
      <c r="K1296" s="127" t="s">
        <v>3714</v>
      </c>
      <c r="L1296" s="134" t="s">
        <v>2382</v>
      </c>
      <c r="M1296" s="133">
        <v>4</v>
      </c>
      <c r="N1296" s="134">
        <v>0</v>
      </c>
      <c r="O1296" s="134">
        <v>0</v>
      </c>
      <c r="P1296" s="134">
        <v>4</v>
      </c>
      <c r="Q1296" s="134">
        <v>0</v>
      </c>
      <c r="R1296" s="121" t="s">
        <v>63</v>
      </c>
      <c r="S1296" s="121" t="s">
        <v>1647</v>
      </c>
      <c r="T1296" s="125"/>
      <c r="U1296" s="174"/>
      <c r="V1296" s="123">
        <v>1</v>
      </c>
      <c r="W1296" s="114">
        <v>3</v>
      </c>
      <c r="X1296" s="113">
        <f>COUNTIF($B$6:B1296,B1296)</f>
        <v>44</v>
      </c>
      <c r="Y1296" s="113"/>
      <c r="Z1296" s="123"/>
      <c r="AA1296" s="1"/>
    </row>
    <row r="1297" spans="1:27" x14ac:dyDescent="0.25">
      <c r="A1297" s="115" t="s">
        <v>4499</v>
      </c>
      <c r="B1297" s="116" t="s">
        <v>5102</v>
      </c>
      <c r="C1297" s="117" t="s">
        <v>5128</v>
      </c>
      <c r="D1297" s="118" t="s">
        <v>2382</v>
      </c>
      <c r="E1297" s="118" t="s">
        <v>1759</v>
      </c>
      <c r="F1297" s="118">
        <f t="shared" si="39"/>
        <v>8005</v>
      </c>
      <c r="G1297" s="118"/>
      <c r="H1297" s="119"/>
      <c r="I1297" s="127" t="s">
        <v>1650</v>
      </c>
      <c r="J1297" s="127" t="s">
        <v>1651</v>
      </c>
      <c r="K1297" s="127" t="s">
        <v>3715</v>
      </c>
      <c r="L1297" s="134" t="s">
        <v>2382</v>
      </c>
      <c r="M1297" s="133">
        <v>4</v>
      </c>
      <c r="N1297" s="134">
        <v>0</v>
      </c>
      <c r="O1297" s="134">
        <v>0</v>
      </c>
      <c r="P1297" s="134">
        <v>4</v>
      </c>
      <c r="Q1297" s="134">
        <v>0</v>
      </c>
      <c r="R1297" s="121" t="s">
        <v>63</v>
      </c>
      <c r="S1297" s="121" t="s">
        <v>1652</v>
      </c>
      <c r="T1297" s="125"/>
      <c r="U1297" s="174"/>
      <c r="V1297" s="123">
        <v>1</v>
      </c>
      <c r="W1297" s="114">
        <v>3</v>
      </c>
      <c r="X1297" s="113">
        <f>COUNTIF($B$6:B1297,B1297)</f>
        <v>45</v>
      </c>
      <c r="Y1297" s="113"/>
      <c r="Z1297" s="123"/>
      <c r="AA1297" s="1"/>
    </row>
    <row r="1298" spans="1:27" x14ac:dyDescent="0.25">
      <c r="A1298" s="115" t="s">
        <v>4499</v>
      </c>
      <c r="B1298" s="116" t="s">
        <v>5102</v>
      </c>
      <c r="C1298" s="117" t="s">
        <v>5128</v>
      </c>
      <c r="D1298" s="118" t="s">
        <v>2382</v>
      </c>
      <c r="E1298" s="118" t="s">
        <v>1759</v>
      </c>
      <c r="F1298" s="118">
        <f t="shared" si="39"/>
        <v>8006</v>
      </c>
      <c r="G1298" s="118"/>
      <c r="H1298" s="119"/>
      <c r="I1298" s="127" t="s">
        <v>1653</v>
      </c>
      <c r="J1298" s="127" t="s">
        <v>1654</v>
      </c>
      <c r="K1298" s="127" t="s">
        <v>3716</v>
      </c>
      <c r="L1298" s="134" t="s">
        <v>2382</v>
      </c>
      <c r="M1298" s="133">
        <v>4</v>
      </c>
      <c r="N1298" s="134">
        <v>0</v>
      </c>
      <c r="O1298" s="134">
        <v>0</v>
      </c>
      <c r="P1298" s="134">
        <v>4</v>
      </c>
      <c r="Q1298" s="134">
        <v>0</v>
      </c>
      <c r="R1298" s="121" t="s">
        <v>63</v>
      </c>
      <c r="S1298" s="121" t="s">
        <v>1652</v>
      </c>
      <c r="T1298" s="125"/>
      <c r="U1298" s="174"/>
      <c r="V1298" s="123">
        <v>1</v>
      </c>
      <c r="W1298" s="114">
        <v>3</v>
      </c>
      <c r="X1298" s="113">
        <f>COUNTIF($B$6:B1298,B1298)</f>
        <v>46</v>
      </c>
      <c r="Y1298" s="113"/>
      <c r="Z1298" s="123"/>
      <c r="AA1298" s="1"/>
    </row>
    <row r="1299" spans="1:27" x14ac:dyDescent="0.25">
      <c r="A1299" s="115" t="s">
        <v>4499</v>
      </c>
      <c r="B1299" s="116" t="s">
        <v>5102</v>
      </c>
      <c r="C1299" s="117" t="s">
        <v>5128</v>
      </c>
      <c r="D1299" s="118" t="s">
        <v>2382</v>
      </c>
      <c r="E1299" s="118" t="s">
        <v>1759</v>
      </c>
      <c r="F1299" s="118">
        <f t="shared" si="39"/>
        <v>8007</v>
      </c>
      <c r="G1299" s="118"/>
      <c r="H1299" s="119"/>
      <c r="I1299" s="127" t="s">
        <v>1655</v>
      </c>
      <c r="J1299" s="127" t="s">
        <v>1656</v>
      </c>
      <c r="K1299" s="127" t="s">
        <v>3717</v>
      </c>
      <c r="L1299" s="134" t="s">
        <v>2382</v>
      </c>
      <c r="M1299" s="133">
        <v>4</v>
      </c>
      <c r="N1299" s="134">
        <v>0</v>
      </c>
      <c r="O1299" s="134">
        <v>0</v>
      </c>
      <c r="P1299" s="134">
        <v>4</v>
      </c>
      <c r="Q1299" s="134">
        <v>0</v>
      </c>
      <c r="R1299" s="121" t="s">
        <v>83</v>
      </c>
      <c r="S1299" s="121" t="s">
        <v>1657</v>
      </c>
      <c r="T1299" s="125"/>
      <c r="U1299" s="174"/>
      <c r="V1299" s="123">
        <v>1</v>
      </c>
      <c r="W1299" s="114">
        <v>3</v>
      </c>
      <c r="X1299" s="113">
        <f>COUNTIF($B$6:B1299,B1299)</f>
        <v>47</v>
      </c>
      <c r="Y1299" s="113"/>
      <c r="Z1299" s="123"/>
      <c r="AA1299" s="1"/>
    </row>
    <row r="1300" spans="1:27" x14ac:dyDescent="0.25">
      <c r="A1300" s="115" t="s">
        <v>4499</v>
      </c>
      <c r="B1300" s="116" t="s">
        <v>5102</v>
      </c>
      <c r="C1300" s="117" t="s">
        <v>5128</v>
      </c>
      <c r="D1300" s="118" t="s">
        <v>2382</v>
      </c>
      <c r="E1300" s="118" t="s">
        <v>1759</v>
      </c>
      <c r="F1300" s="118">
        <f t="shared" si="39"/>
        <v>8008</v>
      </c>
      <c r="G1300" s="118"/>
      <c r="H1300" s="119"/>
      <c r="I1300" s="127" t="s">
        <v>1658</v>
      </c>
      <c r="J1300" s="127" t="s">
        <v>1659</v>
      </c>
      <c r="K1300" s="127" t="s">
        <v>3718</v>
      </c>
      <c r="L1300" s="134" t="s">
        <v>2382</v>
      </c>
      <c r="M1300" s="133">
        <v>4</v>
      </c>
      <c r="N1300" s="134">
        <v>0</v>
      </c>
      <c r="O1300" s="134">
        <v>0</v>
      </c>
      <c r="P1300" s="134">
        <v>4</v>
      </c>
      <c r="Q1300" s="134">
        <v>0</v>
      </c>
      <c r="R1300" s="121" t="s">
        <v>83</v>
      </c>
      <c r="S1300" s="121" t="s">
        <v>1657</v>
      </c>
      <c r="T1300" s="125"/>
      <c r="U1300" s="174"/>
      <c r="V1300" s="123">
        <v>1</v>
      </c>
      <c r="W1300" s="114">
        <v>3</v>
      </c>
      <c r="X1300" s="113">
        <f>COUNTIF($B$6:B1300,B1300)</f>
        <v>48</v>
      </c>
      <c r="Y1300" s="113"/>
      <c r="Z1300" s="123"/>
      <c r="AA1300" s="1"/>
    </row>
    <row r="1301" spans="1:27" x14ac:dyDescent="0.25">
      <c r="A1301" s="115" t="s">
        <v>4499</v>
      </c>
      <c r="B1301" s="116" t="s">
        <v>5102</v>
      </c>
      <c r="C1301" s="117" t="s">
        <v>5128</v>
      </c>
      <c r="D1301" s="118" t="s">
        <v>2382</v>
      </c>
      <c r="E1301" s="118" t="s">
        <v>1759</v>
      </c>
      <c r="F1301" s="118">
        <f t="shared" si="39"/>
        <v>8009</v>
      </c>
      <c r="G1301" s="118"/>
      <c r="H1301" s="119"/>
      <c r="I1301" s="127" t="s">
        <v>1660</v>
      </c>
      <c r="J1301" s="127" t="s">
        <v>1661</v>
      </c>
      <c r="K1301" s="127" t="s">
        <v>3719</v>
      </c>
      <c r="L1301" s="134" t="s">
        <v>2382</v>
      </c>
      <c r="M1301" s="133">
        <v>4</v>
      </c>
      <c r="N1301" s="134">
        <v>0</v>
      </c>
      <c r="O1301" s="134">
        <v>0</v>
      </c>
      <c r="P1301" s="134">
        <v>4</v>
      </c>
      <c r="Q1301" s="134">
        <v>0</v>
      </c>
      <c r="R1301" s="121" t="s">
        <v>83</v>
      </c>
      <c r="S1301" s="121" t="s">
        <v>1662</v>
      </c>
      <c r="T1301" s="125"/>
      <c r="U1301" s="174"/>
      <c r="V1301" s="123">
        <v>1</v>
      </c>
      <c r="W1301" s="114">
        <v>3</v>
      </c>
      <c r="X1301" s="113">
        <f>COUNTIF($B$6:B1301,B1301)</f>
        <v>49</v>
      </c>
      <c r="Y1301" s="113"/>
      <c r="Z1301" s="123"/>
      <c r="AA1301" s="1"/>
    </row>
    <row r="1302" spans="1:27" x14ac:dyDescent="0.25">
      <c r="A1302" s="115" t="s">
        <v>4499</v>
      </c>
      <c r="B1302" s="116" t="s">
        <v>5102</v>
      </c>
      <c r="C1302" s="117" t="s">
        <v>5128</v>
      </c>
      <c r="D1302" s="118" t="s">
        <v>2382</v>
      </c>
      <c r="E1302" s="118" t="s">
        <v>1759</v>
      </c>
      <c r="F1302" s="118">
        <f t="shared" si="39"/>
        <v>8010</v>
      </c>
      <c r="G1302" s="118"/>
      <c r="H1302" s="119"/>
      <c r="I1302" s="127" t="s">
        <v>1663</v>
      </c>
      <c r="J1302" s="127" t="s">
        <v>1664</v>
      </c>
      <c r="K1302" s="127" t="s">
        <v>3720</v>
      </c>
      <c r="L1302" s="134" t="s">
        <v>2382</v>
      </c>
      <c r="M1302" s="133">
        <v>4</v>
      </c>
      <c r="N1302" s="134">
        <v>0</v>
      </c>
      <c r="O1302" s="134">
        <v>0</v>
      </c>
      <c r="P1302" s="134">
        <v>4</v>
      </c>
      <c r="Q1302" s="134">
        <v>0</v>
      </c>
      <c r="R1302" s="121" t="s">
        <v>83</v>
      </c>
      <c r="S1302" s="121" t="s">
        <v>1662</v>
      </c>
      <c r="T1302" s="125"/>
      <c r="U1302" s="174"/>
      <c r="V1302" s="123">
        <v>1</v>
      </c>
      <c r="W1302" s="114">
        <v>3</v>
      </c>
      <c r="X1302" s="113">
        <f>COUNTIF($B$6:B1302,B1302)</f>
        <v>50</v>
      </c>
      <c r="Y1302" s="113"/>
      <c r="Z1302" s="123"/>
      <c r="AA1302" s="1"/>
    </row>
    <row r="1303" spans="1:27" x14ac:dyDescent="0.25">
      <c r="A1303" s="115" t="s">
        <v>4499</v>
      </c>
      <c r="B1303" s="116" t="s">
        <v>5102</v>
      </c>
      <c r="C1303" s="117" t="s">
        <v>5128</v>
      </c>
      <c r="D1303" s="118" t="s">
        <v>2382</v>
      </c>
      <c r="E1303" s="118" t="s">
        <v>1759</v>
      </c>
      <c r="F1303" s="118">
        <f t="shared" si="39"/>
        <v>8011</v>
      </c>
      <c r="G1303" s="118"/>
      <c r="H1303" s="119"/>
      <c r="I1303" s="127" t="s">
        <v>1665</v>
      </c>
      <c r="J1303" s="127" t="s">
        <v>1666</v>
      </c>
      <c r="K1303" s="127" t="s">
        <v>3721</v>
      </c>
      <c r="L1303" s="134" t="s">
        <v>2382</v>
      </c>
      <c r="M1303" s="133">
        <v>4</v>
      </c>
      <c r="N1303" s="134">
        <v>0</v>
      </c>
      <c r="O1303" s="134">
        <v>0</v>
      </c>
      <c r="P1303" s="134">
        <v>4</v>
      </c>
      <c r="Q1303" s="134">
        <v>0</v>
      </c>
      <c r="R1303" s="121" t="s">
        <v>83</v>
      </c>
      <c r="S1303" s="121" t="s">
        <v>2768</v>
      </c>
      <c r="T1303" s="125"/>
      <c r="U1303" s="174"/>
      <c r="V1303" s="123">
        <v>1</v>
      </c>
      <c r="W1303" s="114">
        <v>3</v>
      </c>
      <c r="X1303" s="113">
        <f>COUNTIF($B$6:B1303,B1303)</f>
        <v>51</v>
      </c>
      <c r="Y1303" s="113"/>
      <c r="Z1303" s="123"/>
      <c r="AA1303" s="1"/>
    </row>
    <row r="1304" spans="1:27" x14ac:dyDescent="0.25">
      <c r="A1304" s="115" t="s">
        <v>4499</v>
      </c>
      <c r="B1304" s="116" t="s">
        <v>5102</v>
      </c>
      <c r="C1304" s="117" t="s">
        <v>5128</v>
      </c>
      <c r="D1304" s="118" t="s">
        <v>2382</v>
      </c>
      <c r="E1304" s="118" t="s">
        <v>1759</v>
      </c>
      <c r="F1304" s="118">
        <f t="shared" si="39"/>
        <v>8012</v>
      </c>
      <c r="G1304" s="118"/>
      <c r="H1304" s="119"/>
      <c r="I1304" s="127" t="s">
        <v>1667</v>
      </c>
      <c r="J1304" s="127" t="s">
        <v>1668</v>
      </c>
      <c r="K1304" s="127" t="s">
        <v>3722</v>
      </c>
      <c r="L1304" s="134" t="s">
        <v>2382</v>
      </c>
      <c r="M1304" s="133">
        <v>4</v>
      </c>
      <c r="N1304" s="134">
        <v>0</v>
      </c>
      <c r="O1304" s="134">
        <v>0</v>
      </c>
      <c r="P1304" s="134">
        <v>4</v>
      </c>
      <c r="Q1304" s="134">
        <v>0</v>
      </c>
      <c r="R1304" s="121" t="s">
        <v>83</v>
      </c>
      <c r="S1304" s="121" t="s">
        <v>2768</v>
      </c>
      <c r="T1304" s="125"/>
      <c r="U1304" s="174"/>
      <c r="V1304" s="123">
        <v>1</v>
      </c>
      <c r="W1304" s="114">
        <v>3</v>
      </c>
      <c r="X1304" s="113">
        <f>COUNTIF($B$6:B1304,B1304)</f>
        <v>52</v>
      </c>
      <c r="Y1304" s="113"/>
      <c r="Z1304" s="123"/>
      <c r="AA1304" s="1"/>
    </row>
    <row r="1305" spans="1:27" x14ac:dyDescent="0.25">
      <c r="A1305" s="115" t="s">
        <v>4499</v>
      </c>
      <c r="B1305" s="116" t="s">
        <v>5102</v>
      </c>
      <c r="C1305" s="117" t="s">
        <v>5128</v>
      </c>
      <c r="D1305" s="118" t="s">
        <v>2382</v>
      </c>
      <c r="E1305" s="118" t="s">
        <v>1759</v>
      </c>
      <c r="F1305" s="118">
        <f t="shared" si="39"/>
        <v>8013</v>
      </c>
      <c r="G1305" s="118"/>
      <c r="H1305" s="119"/>
      <c r="I1305" s="127" t="s">
        <v>1669</v>
      </c>
      <c r="J1305" s="127" t="s">
        <v>1670</v>
      </c>
      <c r="K1305" s="127" t="s">
        <v>3723</v>
      </c>
      <c r="L1305" s="134" t="s">
        <v>2382</v>
      </c>
      <c r="M1305" s="133">
        <v>4</v>
      </c>
      <c r="N1305" s="134">
        <v>0</v>
      </c>
      <c r="O1305" s="134">
        <v>0</v>
      </c>
      <c r="P1305" s="134">
        <v>4</v>
      </c>
      <c r="Q1305" s="134">
        <v>0</v>
      </c>
      <c r="R1305" s="121" t="s">
        <v>63</v>
      </c>
      <c r="S1305" s="121" t="s">
        <v>1671</v>
      </c>
      <c r="T1305" s="125"/>
      <c r="U1305" s="174"/>
      <c r="V1305" s="123">
        <v>1</v>
      </c>
      <c r="W1305" s="114">
        <v>3</v>
      </c>
      <c r="X1305" s="113">
        <f>COUNTIF($B$6:B1305,B1305)</f>
        <v>53</v>
      </c>
      <c r="Y1305" s="113"/>
      <c r="Z1305" s="123"/>
      <c r="AA1305" s="1"/>
    </row>
    <row r="1306" spans="1:27" x14ac:dyDescent="0.25">
      <c r="A1306" s="115" t="s">
        <v>4499</v>
      </c>
      <c r="B1306" s="116" t="s">
        <v>5102</v>
      </c>
      <c r="C1306" s="117" t="s">
        <v>5128</v>
      </c>
      <c r="D1306" s="118" t="s">
        <v>2382</v>
      </c>
      <c r="E1306" s="118" t="s">
        <v>1759</v>
      </c>
      <c r="F1306" s="118">
        <f t="shared" si="39"/>
        <v>8014</v>
      </c>
      <c r="G1306" s="118"/>
      <c r="H1306" s="119"/>
      <c r="I1306" s="127" t="s">
        <v>1672</v>
      </c>
      <c r="J1306" s="127" t="s">
        <v>1673</v>
      </c>
      <c r="K1306" s="127" t="s">
        <v>3724</v>
      </c>
      <c r="L1306" s="134" t="s">
        <v>2382</v>
      </c>
      <c r="M1306" s="133">
        <v>4</v>
      </c>
      <c r="N1306" s="134">
        <v>0</v>
      </c>
      <c r="O1306" s="134">
        <v>0</v>
      </c>
      <c r="P1306" s="134">
        <v>4</v>
      </c>
      <c r="Q1306" s="134">
        <v>0</v>
      </c>
      <c r="R1306" s="121" t="s">
        <v>63</v>
      </c>
      <c r="S1306" s="121" t="s">
        <v>1671</v>
      </c>
      <c r="T1306" s="125"/>
      <c r="U1306" s="174"/>
      <c r="V1306" s="123">
        <v>1</v>
      </c>
      <c r="W1306" s="114">
        <v>3</v>
      </c>
      <c r="X1306" s="113">
        <f>COUNTIF($B$6:B1306,B1306)</f>
        <v>54</v>
      </c>
      <c r="Y1306" s="113"/>
      <c r="Z1306" s="123"/>
      <c r="AA1306" s="1"/>
    </row>
    <row r="1307" spans="1:27" x14ac:dyDescent="0.25">
      <c r="A1307" s="115" t="s">
        <v>4499</v>
      </c>
      <c r="B1307" s="116" t="s">
        <v>5102</v>
      </c>
      <c r="C1307" s="117" t="s">
        <v>5128</v>
      </c>
      <c r="D1307" s="118" t="s">
        <v>2382</v>
      </c>
      <c r="E1307" s="118" t="s">
        <v>1759</v>
      </c>
      <c r="F1307" s="118">
        <f t="shared" si="39"/>
        <v>8015</v>
      </c>
      <c r="G1307" s="118"/>
      <c r="H1307" s="119"/>
      <c r="I1307" s="127" t="s">
        <v>1674</v>
      </c>
      <c r="J1307" s="127" t="s">
        <v>1675</v>
      </c>
      <c r="K1307" s="127" t="s">
        <v>3725</v>
      </c>
      <c r="L1307" s="134" t="s">
        <v>2382</v>
      </c>
      <c r="M1307" s="133">
        <v>4</v>
      </c>
      <c r="N1307" s="134">
        <v>0</v>
      </c>
      <c r="O1307" s="134">
        <v>0</v>
      </c>
      <c r="P1307" s="134">
        <v>4</v>
      </c>
      <c r="Q1307" s="134">
        <v>0</v>
      </c>
      <c r="R1307" s="121" t="s">
        <v>83</v>
      </c>
      <c r="S1307" s="121" t="s">
        <v>1676</v>
      </c>
      <c r="T1307" s="125"/>
      <c r="U1307" s="174"/>
      <c r="V1307" s="123">
        <v>1</v>
      </c>
      <c r="W1307" s="114">
        <v>3</v>
      </c>
      <c r="X1307" s="113">
        <f>COUNTIF($B$6:B1307,B1307)</f>
        <v>55</v>
      </c>
      <c r="Y1307" s="113"/>
      <c r="Z1307" s="123"/>
      <c r="AA1307" s="1"/>
    </row>
    <row r="1308" spans="1:27" x14ac:dyDescent="0.25">
      <c r="A1308" s="115" t="s">
        <v>4499</v>
      </c>
      <c r="B1308" s="116" t="s">
        <v>5102</v>
      </c>
      <c r="C1308" s="117" t="s">
        <v>5128</v>
      </c>
      <c r="D1308" s="118" t="s">
        <v>2382</v>
      </c>
      <c r="E1308" s="118" t="s">
        <v>1759</v>
      </c>
      <c r="F1308" s="118">
        <f t="shared" si="39"/>
        <v>8016</v>
      </c>
      <c r="G1308" s="118"/>
      <c r="H1308" s="119"/>
      <c r="I1308" s="127" t="s">
        <v>1677</v>
      </c>
      <c r="J1308" s="127" t="s">
        <v>1678</v>
      </c>
      <c r="K1308" s="127" t="s">
        <v>3726</v>
      </c>
      <c r="L1308" s="134" t="s">
        <v>2382</v>
      </c>
      <c r="M1308" s="133">
        <v>4</v>
      </c>
      <c r="N1308" s="134">
        <v>0</v>
      </c>
      <c r="O1308" s="134">
        <v>0</v>
      </c>
      <c r="P1308" s="134">
        <v>4</v>
      </c>
      <c r="Q1308" s="134">
        <v>0</v>
      </c>
      <c r="R1308" s="121" t="s">
        <v>83</v>
      </c>
      <c r="S1308" s="121" t="s">
        <v>1676</v>
      </c>
      <c r="T1308" s="125"/>
      <c r="U1308" s="174"/>
      <c r="V1308" s="123">
        <v>1</v>
      </c>
      <c r="W1308" s="114">
        <v>3</v>
      </c>
      <c r="X1308" s="113">
        <f>COUNTIF($B$6:B1308,B1308)</f>
        <v>56</v>
      </c>
      <c r="Y1308" s="113"/>
      <c r="Z1308" s="123"/>
      <c r="AA1308" s="1"/>
    </row>
    <row r="1309" spans="1:27" x14ac:dyDescent="0.25">
      <c r="A1309" s="115" t="s">
        <v>4499</v>
      </c>
      <c r="B1309" s="116" t="s">
        <v>5102</v>
      </c>
      <c r="C1309" s="117" t="s">
        <v>5128</v>
      </c>
      <c r="D1309" s="118" t="s">
        <v>2382</v>
      </c>
      <c r="E1309" s="118" t="s">
        <v>1759</v>
      </c>
      <c r="F1309" s="118">
        <f t="shared" si="39"/>
        <v>8017</v>
      </c>
      <c r="G1309" s="118"/>
      <c r="H1309" s="119"/>
      <c r="I1309" s="127" t="s">
        <v>1679</v>
      </c>
      <c r="J1309" s="127" t="s">
        <v>1680</v>
      </c>
      <c r="K1309" s="127" t="s">
        <v>3727</v>
      </c>
      <c r="L1309" s="134" t="s">
        <v>2382</v>
      </c>
      <c r="M1309" s="133">
        <v>4</v>
      </c>
      <c r="N1309" s="134">
        <v>0</v>
      </c>
      <c r="O1309" s="134">
        <v>0</v>
      </c>
      <c r="P1309" s="134">
        <v>4</v>
      </c>
      <c r="Q1309" s="134">
        <v>0</v>
      </c>
      <c r="R1309" s="121" t="s">
        <v>83</v>
      </c>
      <c r="S1309" s="121" t="s">
        <v>1681</v>
      </c>
      <c r="T1309" s="125"/>
      <c r="U1309" s="174"/>
      <c r="V1309" s="123">
        <v>1</v>
      </c>
      <c r="W1309" s="114">
        <v>3</v>
      </c>
      <c r="X1309" s="113">
        <f>COUNTIF($B$6:B1309,B1309)</f>
        <v>57</v>
      </c>
      <c r="Y1309" s="113"/>
      <c r="Z1309" s="123"/>
      <c r="AA1309" s="1"/>
    </row>
    <row r="1310" spans="1:27" x14ac:dyDescent="0.25">
      <c r="A1310" s="115" t="s">
        <v>4499</v>
      </c>
      <c r="B1310" s="116" t="s">
        <v>5102</v>
      </c>
      <c r="C1310" s="117" t="s">
        <v>5128</v>
      </c>
      <c r="D1310" s="118" t="s">
        <v>2382</v>
      </c>
      <c r="E1310" s="118" t="s">
        <v>1759</v>
      </c>
      <c r="F1310" s="118">
        <f t="shared" si="39"/>
        <v>8018</v>
      </c>
      <c r="G1310" s="118"/>
      <c r="H1310" s="119"/>
      <c r="I1310" s="127" t="s">
        <v>1682</v>
      </c>
      <c r="J1310" s="127" t="s">
        <v>1683</v>
      </c>
      <c r="K1310" s="127" t="s">
        <v>3728</v>
      </c>
      <c r="L1310" s="134" t="s">
        <v>2382</v>
      </c>
      <c r="M1310" s="133">
        <v>4</v>
      </c>
      <c r="N1310" s="134">
        <v>0</v>
      </c>
      <c r="O1310" s="134">
        <v>0</v>
      </c>
      <c r="P1310" s="134">
        <v>4</v>
      </c>
      <c r="Q1310" s="134">
        <v>0</v>
      </c>
      <c r="R1310" s="121" t="s">
        <v>83</v>
      </c>
      <c r="S1310" s="121" t="s">
        <v>1681</v>
      </c>
      <c r="T1310" s="125"/>
      <c r="U1310" s="174"/>
      <c r="V1310" s="123">
        <v>1</v>
      </c>
      <c r="W1310" s="114">
        <v>3</v>
      </c>
      <c r="X1310" s="113">
        <f>COUNTIF($B$6:B1310,B1310)</f>
        <v>58</v>
      </c>
      <c r="Y1310" s="113"/>
      <c r="Z1310" s="123"/>
      <c r="AA1310" s="1"/>
    </row>
    <row r="1311" spans="1:27" x14ac:dyDescent="0.25">
      <c r="A1311" s="115" t="s">
        <v>4499</v>
      </c>
      <c r="B1311" s="116" t="s">
        <v>5102</v>
      </c>
      <c r="C1311" s="117" t="s">
        <v>5128</v>
      </c>
      <c r="D1311" s="118" t="s">
        <v>2382</v>
      </c>
      <c r="E1311" s="118" t="s">
        <v>1759</v>
      </c>
      <c r="F1311" s="118">
        <f t="shared" si="39"/>
        <v>8019</v>
      </c>
      <c r="G1311" s="118"/>
      <c r="H1311" s="119"/>
      <c r="I1311" s="127" t="s">
        <v>1684</v>
      </c>
      <c r="J1311" s="127" t="s">
        <v>1685</v>
      </c>
      <c r="K1311" s="127" t="s">
        <v>3729</v>
      </c>
      <c r="L1311" s="134" t="s">
        <v>2382</v>
      </c>
      <c r="M1311" s="133">
        <v>4</v>
      </c>
      <c r="N1311" s="134">
        <v>0</v>
      </c>
      <c r="O1311" s="134">
        <v>0</v>
      </c>
      <c r="P1311" s="134">
        <v>4</v>
      </c>
      <c r="Q1311" s="134">
        <v>0</v>
      </c>
      <c r="R1311" s="121" t="s">
        <v>126</v>
      </c>
      <c r="S1311" s="121" t="s">
        <v>1686</v>
      </c>
      <c r="T1311" s="125"/>
      <c r="U1311" s="174"/>
      <c r="V1311" s="123">
        <v>1</v>
      </c>
      <c r="W1311" s="114">
        <v>3</v>
      </c>
      <c r="X1311" s="113">
        <f>COUNTIF($B$6:B1311,B1311)</f>
        <v>59</v>
      </c>
      <c r="Y1311" s="113"/>
      <c r="Z1311" s="123"/>
      <c r="AA1311" s="1"/>
    </row>
    <row r="1312" spans="1:27" x14ac:dyDescent="0.25">
      <c r="A1312" s="115" t="s">
        <v>4499</v>
      </c>
      <c r="B1312" s="116" t="s">
        <v>5102</v>
      </c>
      <c r="C1312" s="117" t="s">
        <v>5128</v>
      </c>
      <c r="D1312" s="118" t="s">
        <v>2382</v>
      </c>
      <c r="E1312" s="118" t="s">
        <v>1759</v>
      </c>
      <c r="F1312" s="118">
        <f t="shared" si="39"/>
        <v>8020</v>
      </c>
      <c r="G1312" s="118"/>
      <c r="H1312" s="119"/>
      <c r="I1312" s="127" t="s">
        <v>1687</v>
      </c>
      <c r="J1312" s="127" t="s">
        <v>1688</v>
      </c>
      <c r="K1312" s="127" t="s">
        <v>3730</v>
      </c>
      <c r="L1312" s="134" t="s">
        <v>2382</v>
      </c>
      <c r="M1312" s="133">
        <v>4</v>
      </c>
      <c r="N1312" s="134">
        <v>0</v>
      </c>
      <c r="O1312" s="134">
        <v>0</v>
      </c>
      <c r="P1312" s="134">
        <v>4</v>
      </c>
      <c r="Q1312" s="134">
        <v>0</v>
      </c>
      <c r="R1312" s="121" t="s">
        <v>126</v>
      </c>
      <c r="S1312" s="121" t="s">
        <v>1686</v>
      </c>
      <c r="T1312" s="125"/>
      <c r="U1312" s="174"/>
      <c r="V1312" s="123">
        <v>1</v>
      </c>
      <c r="W1312" s="114">
        <v>3</v>
      </c>
      <c r="X1312" s="113">
        <f>COUNTIF($B$6:B1312,B1312)</f>
        <v>60</v>
      </c>
      <c r="Y1312" s="113"/>
      <c r="Z1312" s="123"/>
      <c r="AA1312" s="1"/>
    </row>
    <row r="1313" spans="1:27" x14ac:dyDescent="0.25">
      <c r="A1313" s="115" t="s">
        <v>4499</v>
      </c>
      <c r="B1313" s="116" t="s">
        <v>5102</v>
      </c>
      <c r="C1313" s="117" t="s">
        <v>5128</v>
      </c>
      <c r="D1313" s="118" t="s">
        <v>2382</v>
      </c>
      <c r="E1313" s="118" t="s">
        <v>1759</v>
      </c>
      <c r="F1313" s="118">
        <f t="shared" si="39"/>
        <v>8021</v>
      </c>
      <c r="G1313" s="118"/>
      <c r="H1313" s="119"/>
      <c r="I1313" s="127" t="s">
        <v>1689</v>
      </c>
      <c r="J1313" s="127" t="s">
        <v>1690</v>
      </c>
      <c r="K1313" s="127" t="s">
        <v>3731</v>
      </c>
      <c r="L1313" s="134" t="s">
        <v>2382</v>
      </c>
      <c r="M1313" s="133">
        <v>4</v>
      </c>
      <c r="N1313" s="134">
        <v>0</v>
      </c>
      <c r="O1313" s="134">
        <v>0</v>
      </c>
      <c r="P1313" s="134">
        <v>4</v>
      </c>
      <c r="Q1313" s="134">
        <v>0</v>
      </c>
      <c r="R1313" s="121" t="s">
        <v>83</v>
      </c>
      <c r="S1313" s="121" t="s">
        <v>2769</v>
      </c>
      <c r="T1313" s="125"/>
      <c r="U1313" s="174"/>
      <c r="V1313" s="123">
        <v>1</v>
      </c>
      <c r="W1313" s="114">
        <v>3</v>
      </c>
      <c r="X1313" s="113">
        <f>COUNTIF($B$6:B1313,B1313)</f>
        <v>61</v>
      </c>
      <c r="Y1313" s="113"/>
      <c r="Z1313" s="123"/>
      <c r="AA1313" s="1"/>
    </row>
    <row r="1314" spans="1:27" x14ac:dyDescent="0.25">
      <c r="A1314" s="115" t="s">
        <v>4499</v>
      </c>
      <c r="B1314" s="116" t="s">
        <v>5102</v>
      </c>
      <c r="C1314" s="117" t="s">
        <v>5128</v>
      </c>
      <c r="D1314" s="118" t="s">
        <v>2382</v>
      </c>
      <c r="E1314" s="118" t="s">
        <v>1759</v>
      </c>
      <c r="F1314" s="118">
        <f t="shared" si="39"/>
        <v>8022</v>
      </c>
      <c r="G1314" s="118"/>
      <c r="H1314" s="119"/>
      <c r="I1314" s="127" t="s">
        <v>1691</v>
      </c>
      <c r="J1314" s="127" t="s">
        <v>1692</v>
      </c>
      <c r="K1314" s="127" t="s">
        <v>3732</v>
      </c>
      <c r="L1314" s="134" t="s">
        <v>2382</v>
      </c>
      <c r="M1314" s="133">
        <v>4</v>
      </c>
      <c r="N1314" s="134">
        <v>0</v>
      </c>
      <c r="O1314" s="134">
        <v>0</v>
      </c>
      <c r="P1314" s="134">
        <v>4</v>
      </c>
      <c r="Q1314" s="134">
        <v>0</v>
      </c>
      <c r="R1314" s="121" t="s">
        <v>83</v>
      </c>
      <c r="S1314" s="121" t="s">
        <v>2769</v>
      </c>
      <c r="T1314" s="125"/>
      <c r="U1314" s="174"/>
      <c r="V1314" s="123">
        <v>1</v>
      </c>
      <c r="W1314" s="114">
        <v>3</v>
      </c>
      <c r="X1314" s="113">
        <f>COUNTIF($B$6:B1314,B1314)</f>
        <v>62</v>
      </c>
      <c r="Y1314" s="113"/>
      <c r="Z1314" s="123"/>
      <c r="AA1314" s="1"/>
    </row>
    <row r="1315" spans="1:27" x14ac:dyDescent="0.25">
      <c r="A1315" s="115" t="s">
        <v>4499</v>
      </c>
      <c r="B1315" s="116" t="s">
        <v>5102</v>
      </c>
      <c r="C1315" s="117" t="s">
        <v>5128</v>
      </c>
      <c r="D1315" s="118" t="s">
        <v>2382</v>
      </c>
      <c r="E1315" s="118" t="s">
        <v>1759</v>
      </c>
      <c r="F1315" s="118">
        <f t="shared" si="39"/>
        <v>8024</v>
      </c>
      <c r="G1315" s="118"/>
      <c r="H1315" s="119"/>
      <c r="I1315" s="127" t="s">
        <v>1695</v>
      </c>
      <c r="J1315" s="127" t="s">
        <v>1696</v>
      </c>
      <c r="K1315" s="127" t="s">
        <v>3734</v>
      </c>
      <c r="L1315" s="134" t="s">
        <v>2382</v>
      </c>
      <c r="M1315" s="133">
        <v>4</v>
      </c>
      <c r="N1315" s="134">
        <v>0</v>
      </c>
      <c r="O1315" s="134">
        <v>0</v>
      </c>
      <c r="P1315" s="134">
        <v>4</v>
      </c>
      <c r="Q1315" s="134">
        <v>0</v>
      </c>
      <c r="R1315" s="121" t="s">
        <v>63</v>
      </c>
      <c r="S1315" s="121" t="s">
        <v>1694</v>
      </c>
      <c r="T1315" s="125"/>
      <c r="U1315" s="174"/>
      <c r="V1315" s="123">
        <v>1</v>
      </c>
      <c r="W1315" s="114">
        <v>3</v>
      </c>
      <c r="X1315" s="113">
        <f>COUNTIF($B$6:B1315,B1315)</f>
        <v>63</v>
      </c>
      <c r="Y1315" s="113"/>
      <c r="Z1315" s="123"/>
      <c r="AA1315" s="1"/>
    </row>
    <row r="1316" spans="1:27" x14ac:dyDescent="0.25">
      <c r="A1316" s="115" t="s">
        <v>4499</v>
      </c>
      <c r="B1316" s="116" t="s">
        <v>5102</v>
      </c>
      <c r="C1316" s="117" t="s">
        <v>5128</v>
      </c>
      <c r="D1316" s="118" t="s">
        <v>2382</v>
      </c>
      <c r="E1316" s="118" t="s">
        <v>1759</v>
      </c>
      <c r="F1316" s="118">
        <f t="shared" si="39"/>
        <v>8025</v>
      </c>
      <c r="G1316" s="118"/>
      <c r="H1316" s="119"/>
      <c r="I1316" s="127" t="s">
        <v>1697</v>
      </c>
      <c r="J1316" s="127" t="s">
        <v>1698</v>
      </c>
      <c r="K1316" s="127" t="s">
        <v>3735</v>
      </c>
      <c r="L1316" s="134" t="s">
        <v>2382</v>
      </c>
      <c r="M1316" s="133">
        <v>4</v>
      </c>
      <c r="N1316" s="134">
        <v>0</v>
      </c>
      <c r="O1316" s="134">
        <v>0</v>
      </c>
      <c r="P1316" s="134">
        <v>4</v>
      </c>
      <c r="Q1316" s="134">
        <v>0</v>
      </c>
      <c r="R1316" s="121" t="s">
        <v>63</v>
      </c>
      <c r="S1316" s="121" t="s">
        <v>1699</v>
      </c>
      <c r="T1316" s="125"/>
      <c r="U1316" s="174"/>
      <c r="V1316" s="123">
        <v>1</v>
      </c>
      <c r="W1316" s="114">
        <v>3</v>
      </c>
      <c r="X1316" s="113">
        <f>COUNTIF($B$6:B1316,B1316)</f>
        <v>64</v>
      </c>
      <c r="Y1316" s="113"/>
      <c r="Z1316" s="123"/>
      <c r="AA1316" s="1"/>
    </row>
    <row r="1317" spans="1:27" x14ac:dyDescent="0.25">
      <c r="A1317" s="115" t="s">
        <v>4499</v>
      </c>
      <c r="B1317" s="116" t="s">
        <v>5102</v>
      </c>
      <c r="C1317" s="117" t="s">
        <v>5128</v>
      </c>
      <c r="D1317" s="118" t="s">
        <v>2382</v>
      </c>
      <c r="E1317" s="118" t="s">
        <v>1759</v>
      </c>
      <c r="F1317" s="118">
        <f t="shared" si="39"/>
        <v>8026</v>
      </c>
      <c r="G1317" s="118"/>
      <c r="H1317" s="119"/>
      <c r="I1317" s="127" t="s">
        <v>1700</v>
      </c>
      <c r="J1317" s="127" t="s">
        <v>1701</v>
      </c>
      <c r="K1317" s="127" t="s">
        <v>3736</v>
      </c>
      <c r="L1317" s="134" t="s">
        <v>2382</v>
      </c>
      <c r="M1317" s="133">
        <v>4</v>
      </c>
      <c r="N1317" s="134">
        <v>0</v>
      </c>
      <c r="O1317" s="134">
        <v>0</v>
      </c>
      <c r="P1317" s="134">
        <v>4</v>
      </c>
      <c r="Q1317" s="134">
        <v>0</v>
      </c>
      <c r="R1317" s="121" t="s">
        <v>63</v>
      </c>
      <c r="S1317" s="121" t="s">
        <v>1699</v>
      </c>
      <c r="T1317" s="125"/>
      <c r="U1317" s="174"/>
      <c r="V1317" s="123">
        <v>1</v>
      </c>
      <c r="W1317" s="114">
        <v>3</v>
      </c>
      <c r="X1317" s="113">
        <f>COUNTIF($B$6:B1317,B1317)</f>
        <v>65</v>
      </c>
      <c r="Y1317" s="113"/>
      <c r="Z1317" s="123"/>
      <c r="AA1317" s="1"/>
    </row>
    <row r="1318" spans="1:27" x14ac:dyDescent="0.25">
      <c r="A1318" s="115" t="s">
        <v>4499</v>
      </c>
      <c r="B1318" s="116" t="s">
        <v>5102</v>
      </c>
      <c r="C1318" s="117" t="s">
        <v>5128</v>
      </c>
      <c r="D1318" s="118" t="s">
        <v>2382</v>
      </c>
      <c r="E1318" s="118" t="s">
        <v>1759</v>
      </c>
      <c r="F1318" s="118">
        <f t="shared" si="39"/>
        <v>8027</v>
      </c>
      <c r="G1318" s="118"/>
      <c r="H1318" s="119"/>
      <c r="I1318" s="127" t="s">
        <v>1702</v>
      </c>
      <c r="J1318" s="127" t="s">
        <v>1703</v>
      </c>
      <c r="K1318" s="127" t="s">
        <v>3737</v>
      </c>
      <c r="L1318" s="134" t="s">
        <v>2382</v>
      </c>
      <c r="M1318" s="133">
        <v>4</v>
      </c>
      <c r="N1318" s="134">
        <v>0</v>
      </c>
      <c r="O1318" s="134">
        <v>0</v>
      </c>
      <c r="P1318" s="134">
        <v>4</v>
      </c>
      <c r="Q1318" s="134">
        <v>0</v>
      </c>
      <c r="R1318" s="121" t="s">
        <v>63</v>
      </c>
      <c r="S1318" s="121" t="s">
        <v>1704</v>
      </c>
      <c r="T1318" s="125"/>
      <c r="U1318" s="174"/>
      <c r="V1318" s="123">
        <v>1</v>
      </c>
      <c r="W1318" s="114">
        <v>3</v>
      </c>
      <c r="X1318" s="113">
        <f>COUNTIF($B$6:B1318,B1318)</f>
        <v>66</v>
      </c>
      <c r="Y1318" s="113"/>
      <c r="Z1318" s="123"/>
      <c r="AA1318" s="1"/>
    </row>
    <row r="1319" spans="1:27" x14ac:dyDescent="0.25">
      <c r="A1319" s="115" t="s">
        <v>4499</v>
      </c>
      <c r="B1319" s="116" t="s">
        <v>5102</v>
      </c>
      <c r="C1319" s="117" t="s">
        <v>5128</v>
      </c>
      <c r="D1319" s="118" t="s">
        <v>2382</v>
      </c>
      <c r="E1319" s="118" t="s">
        <v>1759</v>
      </c>
      <c r="F1319" s="118">
        <f t="shared" si="39"/>
        <v>8028</v>
      </c>
      <c r="G1319" s="118"/>
      <c r="H1319" s="119"/>
      <c r="I1319" s="127" t="s">
        <v>1705</v>
      </c>
      <c r="J1319" s="127" t="s">
        <v>1706</v>
      </c>
      <c r="K1319" s="127" t="s">
        <v>3738</v>
      </c>
      <c r="L1319" s="134" t="s">
        <v>2382</v>
      </c>
      <c r="M1319" s="133">
        <v>4</v>
      </c>
      <c r="N1319" s="134">
        <v>0</v>
      </c>
      <c r="O1319" s="134">
        <v>0</v>
      </c>
      <c r="P1319" s="134">
        <v>4</v>
      </c>
      <c r="Q1319" s="134">
        <v>0</v>
      </c>
      <c r="R1319" s="121" t="s">
        <v>63</v>
      </c>
      <c r="S1319" s="121" t="s">
        <v>1704</v>
      </c>
      <c r="T1319" s="125"/>
      <c r="U1319" s="174"/>
      <c r="V1319" s="123">
        <v>1</v>
      </c>
      <c r="W1319" s="114">
        <v>3</v>
      </c>
      <c r="X1319" s="113">
        <f>COUNTIF($B$6:B1319,B1319)</f>
        <v>67</v>
      </c>
      <c r="Y1319" s="113"/>
      <c r="Z1319" s="123"/>
      <c r="AA1319" s="1"/>
    </row>
    <row r="1320" spans="1:27" x14ac:dyDescent="0.25">
      <c r="A1320" s="115" t="s">
        <v>4499</v>
      </c>
      <c r="B1320" s="116" t="s">
        <v>5102</v>
      </c>
      <c r="C1320" s="117" t="s">
        <v>5128</v>
      </c>
      <c r="D1320" s="118" t="s">
        <v>2382</v>
      </c>
      <c r="E1320" s="118" t="s">
        <v>1759</v>
      </c>
      <c r="F1320" s="118">
        <f t="shared" si="39"/>
        <v>8029</v>
      </c>
      <c r="G1320" s="118"/>
      <c r="H1320" s="119"/>
      <c r="I1320" s="127" t="s">
        <v>1707</v>
      </c>
      <c r="J1320" s="127" t="s">
        <v>1708</v>
      </c>
      <c r="K1320" s="127" t="s">
        <v>3739</v>
      </c>
      <c r="L1320" s="134" t="s">
        <v>2382</v>
      </c>
      <c r="M1320" s="133">
        <v>4</v>
      </c>
      <c r="N1320" s="134">
        <v>0</v>
      </c>
      <c r="O1320" s="134">
        <v>0</v>
      </c>
      <c r="P1320" s="134">
        <v>4</v>
      </c>
      <c r="Q1320" s="134">
        <v>0</v>
      </c>
      <c r="R1320" s="121" t="s">
        <v>63</v>
      </c>
      <c r="S1320" s="121" t="s">
        <v>1709</v>
      </c>
      <c r="T1320" s="125"/>
      <c r="U1320" s="174"/>
      <c r="V1320" s="123">
        <v>1</v>
      </c>
      <c r="W1320" s="114">
        <v>3</v>
      </c>
      <c r="X1320" s="113">
        <f>COUNTIF($B$6:B1320,B1320)</f>
        <v>68</v>
      </c>
      <c r="Y1320" s="113"/>
      <c r="Z1320" s="123"/>
      <c r="AA1320" s="1"/>
    </row>
    <row r="1321" spans="1:27" x14ac:dyDescent="0.25">
      <c r="A1321" s="115" t="s">
        <v>4499</v>
      </c>
      <c r="B1321" s="116" t="s">
        <v>5102</v>
      </c>
      <c r="C1321" s="117" t="s">
        <v>5128</v>
      </c>
      <c r="D1321" s="118" t="s">
        <v>2382</v>
      </c>
      <c r="E1321" s="118" t="s">
        <v>1759</v>
      </c>
      <c r="F1321" s="118">
        <f t="shared" si="39"/>
        <v>8030</v>
      </c>
      <c r="G1321" s="118"/>
      <c r="H1321" s="119"/>
      <c r="I1321" s="127" t="s">
        <v>1710</v>
      </c>
      <c r="J1321" s="127" t="s">
        <v>1711</v>
      </c>
      <c r="K1321" s="127" t="s">
        <v>3740</v>
      </c>
      <c r="L1321" s="134" t="s">
        <v>2382</v>
      </c>
      <c r="M1321" s="133">
        <v>4</v>
      </c>
      <c r="N1321" s="134">
        <v>0</v>
      </c>
      <c r="O1321" s="134">
        <v>0</v>
      </c>
      <c r="P1321" s="134">
        <v>4</v>
      </c>
      <c r="Q1321" s="134">
        <v>0</v>
      </c>
      <c r="R1321" s="121" t="s">
        <v>63</v>
      </c>
      <c r="S1321" s="121" t="s">
        <v>1709</v>
      </c>
      <c r="T1321" s="125"/>
      <c r="U1321" s="174"/>
      <c r="V1321" s="123">
        <v>1</v>
      </c>
      <c r="W1321" s="114">
        <v>3</v>
      </c>
      <c r="X1321" s="113">
        <f>COUNTIF($B$6:B1321,B1321)</f>
        <v>69</v>
      </c>
      <c r="Y1321" s="113"/>
      <c r="Z1321" s="123"/>
      <c r="AA1321" s="1"/>
    </row>
    <row r="1322" spans="1:27" x14ac:dyDescent="0.25">
      <c r="A1322" s="115" t="s">
        <v>4499</v>
      </c>
      <c r="B1322" s="116" t="s">
        <v>5102</v>
      </c>
      <c r="C1322" s="117" t="s">
        <v>5128</v>
      </c>
      <c r="D1322" s="118" t="s">
        <v>2382</v>
      </c>
      <c r="E1322" s="118" t="s">
        <v>1759</v>
      </c>
      <c r="F1322" s="118">
        <f t="shared" si="39"/>
        <v>8031</v>
      </c>
      <c r="G1322" s="118"/>
      <c r="H1322" s="119"/>
      <c r="I1322" s="127" t="s">
        <v>1712</v>
      </c>
      <c r="J1322" s="127" t="s">
        <v>1713</v>
      </c>
      <c r="K1322" s="127" t="s">
        <v>3741</v>
      </c>
      <c r="L1322" s="134" t="s">
        <v>2382</v>
      </c>
      <c r="M1322" s="133">
        <v>4</v>
      </c>
      <c r="N1322" s="134">
        <v>0</v>
      </c>
      <c r="O1322" s="134">
        <v>0</v>
      </c>
      <c r="P1322" s="134">
        <v>4</v>
      </c>
      <c r="Q1322" s="134">
        <v>0</v>
      </c>
      <c r="R1322" s="121" t="s">
        <v>63</v>
      </c>
      <c r="S1322" s="121" t="s">
        <v>1714</v>
      </c>
      <c r="T1322" s="125"/>
      <c r="U1322" s="174"/>
      <c r="V1322" s="123">
        <v>1</v>
      </c>
      <c r="W1322" s="114">
        <v>3</v>
      </c>
      <c r="X1322" s="113">
        <f>COUNTIF($B$6:B1322,B1322)</f>
        <v>70</v>
      </c>
      <c r="Y1322" s="113"/>
      <c r="Z1322" s="123"/>
      <c r="AA1322" s="1"/>
    </row>
    <row r="1323" spans="1:27" x14ac:dyDescent="0.25">
      <c r="A1323" s="115" t="s">
        <v>4499</v>
      </c>
      <c r="B1323" s="116" t="s">
        <v>5102</v>
      </c>
      <c r="C1323" s="117" t="s">
        <v>5128</v>
      </c>
      <c r="D1323" s="118" t="s">
        <v>2382</v>
      </c>
      <c r="E1323" s="118" t="s">
        <v>1759</v>
      </c>
      <c r="F1323" s="118">
        <f t="shared" si="39"/>
        <v>8032</v>
      </c>
      <c r="G1323" s="118"/>
      <c r="H1323" s="119"/>
      <c r="I1323" s="127" t="s">
        <v>1715</v>
      </c>
      <c r="J1323" s="127" t="s">
        <v>1716</v>
      </c>
      <c r="K1323" s="127" t="s">
        <v>3742</v>
      </c>
      <c r="L1323" s="134" t="s">
        <v>2382</v>
      </c>
      <c r="M1323" s="133">
        <v>4</v>
      </c>
      <c r="N1323" s="134">
        <v>0</v>
      </c>
      <c r="O1323" s="134">
        <v>0</v>
      </c>
      <c r="P1323" s="134">
        <v>4</v>
      </c>
      <c r="Q1323" s="134">
        <v>0</v>
      </c>
      <c r="R1323" s="121" t="s">
        <v>63</v>
      </c>
      <c r="S1323" s="121" t="s">
        <v>1714</v>
      </c>
      <c r="T1323" s="125"/>
      <c r="U1323" s="174"/>
      <c r="V1323" s="123">
        <v>1</v>
      </c>
      <c r="W1323" s="114">
        <v>3</v>
      </c>
      <c r="X1323" s="113">
        <f>COUNTIF($B$6:B1323,B1323)</f>
        <v>71</v>
      </c>
      <c r="Y1323" s="113"/>
      <c r="Z1323" s="123"/>
      <c r="AA1323" s="1"/>
    </row>
    <row r="1324" spans="1:27" x14ac:dyDescent="0.25">
      <c r="A1324" s="115" t="s">
        <v>4499</v>
      </c>
      <c r="B1324" s="116" t="s">
        <v>5102</v>
      </c>
      <c r="C1324" s="117" t="s">
        <v>5128</v>
      </c>
      <c r="D1324" s="118" t="s">
        <v>2382</v>
      </c>
      <c r="E1324" s="118" t="s">
        <v>1759</v>
      </c>
      <c r="F1324" s="118">
        <f t="shared" si="39"/>
        <v>8033</v>
      </c>
      <c r="G1324" s="118"/>
      <c r="H1324" s="119"/>
      <c r="I1324" s="127" t="s">
        <v>1717</v>
      </c>
      <c r="J1324" s="127" t="s">
        <v>1718</v>
      </c>
      <c r="K1324" s="127" t="s">
        <v>3743</v>
      </c>
      <c r="L1324" s="134" t="s">
        <v>2382</v>
      </c>
      <c r="M1324" s="133">
        <v>4</v>
      </c>
      <c r="N1324" s="134">
        <v>0</v>
      </c>
      <c r="O1324" s="134">
        <v>0</v>
      </c>
      <c r="P1324" s="134">
        <v>4</v>
      </c>
      <c r="Q1324" s="134">
        <v>0</v>
      </c>
      <c r="R1324" s="121" t="s">
        <v>83</v>
      </c>
      <c r="S1324" s="121" t="s">
        <v>1639</v>
      </c>
      <c r="T1324" s="125"/>
      <c r="U1324" s="174"/>
      <c r="V1324" s="123">
        <v>1</v>
      </c>
      <c r="W1324" s="114">
        <v>3</v>
      </c>
      <c r="X1324" s="113">
        <f>COUNTIF($B$6:B1324,B1324)</f>
        <v>72</v>
      </c>
      <c r="Y1324" s="113"/>
      <c r="Z1324" s="123"/>
      <c r="AA1324" s="1"/>
    </row>
    <row r="1325" spans="1:27" x14ac:dyDescent="0.25">
      <c r="A1325" s="115" t="s">
        <v>4499</v>
      </c>
      <c r="B1325" s="116" t="s">
        <v>5102</v>
      </c>
      <c r="C1325" s="117" t="s">
        <v>5128</v>
      </c>
      <c r="D1325" s="118" t="s">
        <v>2382</v>
      </c>
      <c r="E1325" s="118" t="s">
        <v>1759</v>
      </c>
      <c r="F1325" s="118">
        <f t="shared" si="39"/>
        <v>8034</v>
      </c>
      <c r="G1325" s="118"/>
      <c r="H1325" s="119"/>
      <c r="I1325" s="127" t="s">
        <v>1719</v>
      </c>
      <c r="J1325" s="121" t="s">
        <v>1720</v>
      </c>
      <c r="K1325" s="121" t="s">
        <v>3744</v>
      </c>
      <c r="L1325" s="134" t="s">
        <v>2382</v>
      </c>
      <c r="M1325" s="133">
        <v>4</v>
      </c>
      <c r="N1325" s="134">
        <v>0</v>
      </c>
      <c r="O1325" s="134">
        <v>0</v>
      </c>
      <c r="P1325" s="134">
        <v>4</v>
      </c>
      <c r="Q1325" s="134">
        <v>0</v>
      </c>
      <c r="R1325" s="121" t="s">
        <v>83</v>
      </c>
      <c r="S1325" s="121" t="s">
        <v>2698</v>
      </c>
      <c r="T1325" s="125"/>
      <c r="U1325" s="174"/>
      <c r="V1325" s="123">
        <v>1</v>
      </c>
      <c r="W1325" s="114">
        <v>3</v>
      </c>
      <c r="X1325" s="113">
        <f>COUNTIF($B$6:B1325,B1325)</f>
        <v>73</v>
      </c>
      <c r="Y1325" s="113"/>
      <c r="Z1325" s="123"/>
      <c r="AA1325" s="1"/>
    </row>
    <row r="1326" spans="1:27" x14ac:dyDescent="0.25">
      <c r="A1326" s="115" t="s">
        <v>4499</v>
      </c>
      <c r="B1326" s="116" t="s">
        <v>5102</v>
      </c>
      <c r="C1326" s="117" t="s">
        <v>5128</v>
      </c>
      <c r="D1326" s="118" t="s">
        <v>2382</v>
      </c>
      <c r="E1326" s="118" t="s">
        <v>1759</v>
      </c>
      <c r="F1326" s="118">
        <f t="shared" si="39"/>
        <v>8035</v>
      </c>
      <c r="G1326" s="118"/>
      <c r="H1326" s="119"/>
      <c r="I1326" s="127" t="s">
        <v>1721</v>
      </c>
      <c r="J1326" s="121" t="s">
        <v>1722</v>
      </c>
      <c r="K1326" s="121" t="s">
        <v>3745</v>
      </c>
      <c r="L1326" s="134" t="s">
        <v>2382</v>
      </c>
      <c r="M1326" s="133">
        <v>4</v>
      </c>
      <c r="N1326" s="134">
        <v>0</v>
      </c>
      <c r="O1326" s="134">
        <v>0</v>
      </c>
      <c r="P1326" s="134">
        <v>4</v>
      </c>
      <c r="Q1326" s="134">
        <v>0</v>
      </c>
      <c r="R1326" s="121" t="s">
        <v>83</v>
      </c>
      <c r="S1326" s="121" t="s">
        <v>2698</v>
      </c>
      <c r="T1326" s="125"/>
      <c r="U1326" s="174"/>
      <c r="V1326" s="123">
        <v>1</v>
      </c>
      <c r="W1326" s="114">
        <v>3</v>
      </c>
      <c r="X1326" s="113">
        <f>COUNTIF($B$6:B1326,B1326)</f>
        <v>74</v>
      </c>
      <c r="Y1326" s="113"/>
      <c r="Z1326" s="123"/>
      <c r="AA1326" s="1"/>
    </row>
    <row r="1327" spans="1:27" x14ac:dyDescent="0.25">
      <c r="A1327" s="115" t="s">
        <v>4499</v>
      </c>
      <c r="B1327" s="116" t="s">
        <v>5102</v>
      </c>
      <c r="C1327" s="117" t="s">
        <v>5128</v>
      </c>
      <c r="D1327" s="118" t="s">
        <v>2382</v>
      </c>
      <c r="E1327" s="118" t="s">
        <v>1759</v>
      </c>
      <c r="F1327" s="118">
        <f t="shared" si="39"/>
        <v>8036</v>
      </c>
      <c r="G1327" s="118"/>
      <c r="H1327" s="119"/>
      <c r="I1327" s="127" t="s">
        <v>1723</v>
      </c>
      <c r="J1327" s="121" t="s">
        <v>1724</v>
      </c>
      <c r="K1327" s="121" t="s">
        <v>3746</v>
      </c>
      <c r="L1327" s="134" t="s">
        <v>2382</v>
      </c>
      <c r="M1327" s="133">
        <v>4</v>
      </c>
      <c r="N1327" s="134">
        <v>0</v>
      </c>
      <c r="O1327" s="134">
        <v>0</v>
      </c>
      <c r="P1327" s="134">
        <v>4</v>
      </c>
      <c r="Q1327" s="134">
        <v>0</v>
      </c>
      <c r="R1327" s="121" t="s">
        <v>83</v>
      </c>
      <c r="S1327" s="121" t="s">
        <v>1725</v>
      </c>
      <c r="T1327" s="125"/>
      <c r="U1327" s="174"/>
      <c r="V1327" s="123">
        <v>1</v>
      </c>
      <c r="W1327" s="114">
        <v>3</v>
      </c>
      <c r="X1327" s="113">
        <f>COUNTIF($B$6:B1327,B1327)</f>
        <v>75</v>
      </c>
      <c r="Y1327" s="113"/>
      <c r="Z1327" s="123"/>
      <c r="AA1327" s="1"/>
    </row>
    <row r="1328" spans="1:27" x14ac:dyDescent="0.25">
      <c r="A1328" s="115" t="s">
        <v>4499</v>
      </c>
      <c r="B1328" s="116" t="s">
        <v>5102</v>
      </c>
      <c r="C1328" s="117" t="s">
        <v>5128</v>
      </c>
      <c r="D1328" s="118" t="s">
        <v>2382</v>
      </c>
      <c r="E1328" s="118" t="s">
        <v>1759</v>
      </c>
      <c r="F1328" s="118">
        <f t="shared" si="39"/>
        <v>8037</v>
      </c>
      <c r="G1328" s="118"/>
      <c r="H1328" s="119"/>
      <c r="I1328" s="127" t="s">
        <v>1726</v>
      </c>
      <c r="J1328" s="121" t="s">
        <v>1727</v>
      </c>
      <c r="K1328" s="121" t="s">
        <v>3747</v>
      </c>
      <c r="L1328" s="134" t="s">
        <v>2382</v>
      </c>
      <c r="M1328" s="133">
        <v>4</v>
      </c>
      <c r="N1328" s="134">
        <v>0</v>
      </c>
      <c r="O1328" s="134">
        <v>0</v>
      </c>
      <c r="P1328" s="134">
        <v>4</v>
      </c>
      <c r="Q1328" s="134">
        <v>0</v>
      </c>
      <c r="R1328" s="121" t="s">
        <v>83</v>
      </c>
      <c r="S1328" s="121" t="s">
        <v>1725</v>
      </c>
      <c r="T1328" s="125"/>
      <c r="U1328" s="174"/>
      <c r="V1328" s="123">
        <v>1</v>
      </c>
      <c r="W1328" s="114">
        <v>3</v>
      </c>
      <c r="X1328" s="113">
        <f>COUNTIF($B$6:B1328,B1328)</f>
        <v>76</v>
      </c>
      <c r="Y1328" s="113"/>
      <c r="Z1328" s="123"/>
      <c r="AA1328" s="1"/>
    </row>
    <row r="1329" spans="1:27" x14ac:dyDescent="0.25">
      <c r="A1329" s="115" t="s">
        <v>4499</v>
      </c>
      <c r="B1329" s="116" t="s">
        <v>5102</v>
      </c>
      <c r="C1329" s="117" t="s">
        <v>5128</v>
      </c>
      <c r="D1329" s="118" t="s">
        <v>2382</v>
      </c>
      <c r="E1329" s="118" t="s">
        <v>1759</v>
      </c>
      <c r="F1329" s="118">
        <f t="shared" si="39"/>
        <v>8038</v>
      </c>
      <c r="G1329" s="118"/>
      <c r="H1329" s="119"/>
      <c r="I1329" s="127" t="s">
        <v>1728</v>
      </c>
      <c r="J1329" s="121" t="s">
        <v>1729</v>
      </c>
      <c r="K1329" s="121" t="s">
        <v>3748</v>
      </c>
      <c r="L1329" s="134" t="s">
        <v>2382</v>
      </c>
      <c r="M1329" s="133">
        <v>4</v>
      </c>
      <c r="N1329" s="134">
        <v>0</v>
      </c>
      <c r="O1329" s="134">
        <v>0</v>
      </c>
      <c r="P1329" s="134">
        <v>4</v>
      </c>
      <c r="Q1329" s="134">
        <v>0</v>
      </c>
      <c r="R1329" s="121" t="s">
        <v>83</v>
      </c>
      <c r="S1329" s="121" t="s">
        <v>1730</v>
      </c>
      <c r="T1329" s="125"/>
      <c r="U1329" s="174"/>
      <c r="V1329" s="123">
        <v>1</v>
      </c>
      <c r="W1329" s="114">
        <v>3</v>
      </c>
      <c r="X1329" s="113">
        <f>COUNTIF($B$6:B1329,B1329)</f>
        <v>77</v>
      </c>
      <c r="Y1329" s="113"/>
      <c r="Z1329" s="123"/>
      <c r="AA1329" s="1"/>
    </row>
    <row r="1330" spans="1:27" x14ac:dyDescent="0.25">
      <c r="A1330" s="115" t="s">
        <v>4499</v>
      </c>
      <c r="B1330" s="116" t="s">
        <v>5102</v>
      </c>
      <c r="C1330" s="117" t="s">
        <v>5128</v>
      </c>
      <c r="D1330" s="118" t="s">
        <v>2382</v>
      </c>
      <c r="E1330" s="118" t="s">
        <v>1759</v>
      </c>
      <c r="F1330" s="118">
        <f t="shared" si="39"/>
        <v>8039</v>
      </c>
      <c r="G1330" s="118"/>
      <c r="H1330" s="119"/>
      <c r="I1330" s="127" t="s">
        <v>1731</v>
      </c>
      <c r="J1330" s="121" t="s">
        <v>1732</v>
      </c>
      <c r="K1330" s="121" t="s">
        <v>3749</v>
      </c>
      <c r="L1330" s="134" t="s">
        <v>2382</v>
      </c>
      <c r="M1330" s="133">
        <v>4</v>
      </c>
      <c r="N1330" s="134">
        <v>0</v>
      </c>
      <c r="O1330" s="134">
        <v>0</v>
      </c>
      <c r="P1330" s="134">
        <v>4</v>
      </c>
      <c r="Q1330" s="134">
        <v>0</v>
      </c>
      <c r="R1330" s="121" t="s">
        <v>83</v>
      </c>
      <c r="S1330" s="121" t="s">
        <v>1730</v>
      </c>
      <c r="T1330" s="125"/>
      <c r="U1330" s="174"/>
      <c r="V1330" s="123">
        <v>1</v>
      </c>
      <c r="W1330" s="114">
        <v>3</v>
      </c>
      <c r="X1330" s="113">
        <f>COUNTIF($B$6:B1330,B1330)</f>
        <v>78</v>
      </c>
      <c r="Y1330" s="113"/>
      <c r="Z1330" s="123"/>
      <c r="AA1330" s="1"/>
    </row>
    <row r="1331" spans="1:27" x14ac:dyDescent="0.25">
      <c r="A1331" s="115" t="s">
        <v>4499</v>
      </c>
      <c r="B1331" s="116" t="s">
        <v>5102</v>
      </c>
      <c r="C1331" s="117" t="s">
        <v>5128</v>
      </c>
      <c r="D1331" s="118" t="s">
        <v>2382</v>
      </c>
      <c r="E1331" s="118" t="s">
        <v>1759</v>
      </c>
      <c r="F1331" s="118">
        <v>8040</v>
      </c>
      <c r="G1331" s="118"/>
      <c r="H1331" s="119"/>
      <c r="I1331" s="127" t="s">
        <v>4556</v>
      </c>
      <c r="J1331" s="141" t="s">
        <v>4558</v>
      </c>
      <c r="K1331" s="141" t="s">
        <v>4559</v>
      </c>
      <c r="L1331" s="134" t="s">
        <v>2382</v>
      </c>
      <c r="M1331" s="133">
        <v>4</v>
      </c>
      <c r="N1331" s="134">
        <v>0</v>
      </c>
      <c r="O1331" s="134">
        <v>0</v>
      </c>
      <c r="P1331" s="134">
        <v>4</v>
      </c>
      <c r="Q1331" s="134">
        <v>0</v>
      </c>
      <c r="R1331" s="121" t="s">
        <v>83</v>
      </c>
      <c r="S1331" s="121" t="s">
        <v>4562</v>
      </c>
      <c r="T1331" s="125">
        <v>28</v>
      </c>
      <c r="U1331" s="174"/>
      <c r="V1331" s="123">
        <v>1</v>
      </c>
      <c r="W1331" s="114">
        <v>3</v>
      </c>
      <c r="X1331" s="113">
        <f>COUNTIF($B$6:B1331,B1331)</f>
        <v>79</v>
      </c>
      <c r="Y1331" s="113"/>
      <c r="Z1331" s="123"/>
      <c r="AA1331" s="1"/>
    </row>
    <row r="1332" spans="1:27" x14ac:dyDescent="0.25">
      <c r="A1332" s="115" t="s">
        <v>4499</v>
      </c>
      <c r="B1332" s="116" t="s">
        <v>5102</v>
      </c>
      <c r="C1332" s="117" t="s">
        <v>5128</v>
      </c>
      <c r="D1332" s="118" t="s">
        <v>2382</v>
      </c>
      <c r="E1332" s="118" t="s">
        <v>1759</v>
      </c>
      <c r="F1332" s="118">
        <v>8041</v>
      </c>
      <c r="G1332" s="118"/>
      <c r="H1332" s="119"/>
      <c r="I1332" s="127" t="s">
        <v>4557</v>
      </c>
      <c r="J1332" s="141" t="s">
        <v>4560</v>
      </c>
      <c r="K1332" s="141" t="s">
        <v>4561</v>
      </c>
      <c r="L1332" s="134" t="s">
        <v>2382</v>
      </c>
      <c r="M1332" s="133">
        <v>4</v>
      </c>
      <c r="N1332" s="134">
        <v>0</v>
      </c>
      <c r="O1332" s="134">
        <v>0</v>
      </c>
      <c r="P1332" s="134">
        <v>4</v>
      </c>
      <c r="Q1332" s="134">
        <v>0</v>
      </c>
      <c r="R1332" s="121" t="s">
        <v>83</v>
      </c>
      <c r="S1332" s="121" t="s">
        <v>4562</v>
      </c>
      <c r="T1332" s="125">
        <v>28</v>
      </c>
      <c r="U1332" s="174"/>
      <c r="V1332" s="123">
        <v>1</v>
      </c>
      <c r="W1332" s="114">
        <v>3</v>
      </c>
      <c r="X1332" s="113">
        <f>COUNTIF($B$6:B1332,B1332)</f>
        <v>80</v>
      </c>
      <c r="Y1332" s="113"/>
      <c r="Z1332" s="123"/>
      <c r="AA1332" s="1"/>
    </row>
    <row r="1333" spans="1:27" x14ac:dyDescent="0.25">
      <c r="A1333" s="115" t="s">
        <v>4499</v>
      </c>
      <c r="B1333" s="116" t="s">
        <v>5102</v>
      </c>
      <c r="C1333" s="117" t="s">
        <v>5128</v>
      </c>
      <c r="D1333" s="118" t="s">
        <v>2382</v>
      </c>
      <c r="E1333" s="118" t="s">
        <v>1759</v>
      </c>
      <c r="F1333" s="118">
        <v>8042</v>
      </c>
      <c r="G1333" s="118"/>
      <c r="H1333" s="119"/>
      <c r="I1333" s="127" t="s">
        <v>4694</v>
      </c>
      <c r="J1333" s="154" t="s">
        <v>4696</v>
      </c>
      <c r="K1333" s="154" t="s">
        <v>4698</v>
      </c>
      <c r="L1333" s="134" t="s">
        <v>2382</v>
      </c>
      <c r="M1333" s="133">
        <v>4</v>
      </c>
      <c r="N1333" s="134">
        <v>0</v>
      </c>
      <c r="O1333" s="134">
        <v>0</v>
      </c>
      <c r="P1333" s="134">
        <v>4</v>
      </c>
      <c r="Q1333" s="134">
        <v>0</v>
      </c>
      <c r="R1333" s="121" t="s">
        <v>83</v>
      </c>
      <c r="S1333" s="121" t="s">
        <v>4700</v>
      </c>
      <c r="T1333" s="125">
        <v>29</v>
      </c>
      <c r="U1333" s="174"/>
      <c r="V1333" s="123">
        <v>1</v>
      </c>
      <c r="W1333" s="114">
        <v>3</v>
      </c>
      <c r="X1333" s="113">
        <f>COUNTIF($B$6:B1333,B1333)</f>
        <v>81</v>
      </c>
      <c r="Y1333" s="113"/>
      <c r="Z1333" s="123"/>
      <c r="AA1333" s="1"/>
    </row>
    <row r="1334" spans="1:27" ht="15.75" thickBot="1" x14ac:dyDescent="0.3">
      <c r="A1334" s="115" t="s">
        <v>4499</v>
      </c>
      <c r="B1334" s="116" t="s">
        <v>5102</v>
      </c>
      <c r="C1334" s="117" t="s">
        <v>5128</v>
      </c>
      <c r="D1334" s="118" t="s">
        <v>2382</v>
      </c>
      <c r="E1334" s="118" t="s">
        <v>1759</v>
      </c>
      <c r="F1334" s="118">
        <v>8043</v>
      </c>
      <c r="G1334" s="118"/>
      <c r="H1334" s="119"/>
      <c r="I1334" s="127" t="s">
        <v>4695</v>
      </c>
      <c r="J1334" s="154" t="s">
        <v>4697</v>
      </c>
      <c r="K1334" s="154" t="s">
        <v>4699</v>
      </c>
      <c r="L1334" s="134" t="s">
        <v>2382</v>
      </c>
      <c r="M1334" s="133">
        <v>4</v>
      </c>
      <c r="N1334" s="134">
        <v>0</v>
      </c>
      <c r="O1334" s="134">
        <v>0</v>
      </c>
      <c r="P1334" s="134">
        <v>4</v>
      </c>
      <c r="Q1334" s="134">
        <v>0</v>
      </c>
      <c r="R1334" s="121" t="s">
        <v>83</v>
      </c>
      <c r="S1334" s="121" t="s">
        <v>4700</v>
      </c>
      <c r="T1334" s="125">
        <v>29</v>
      </c>
      <c r="U1334" s="174"/>
      <c r="V1334" s="123">
        <v>1</v>
      </c>
      <c r="W1334" s="114">
        <v>3</v>
      </c>
      <c r="X1334" s="113">
        <f>COUNTIF($B$6:B1334,B1334)</f>
        <v>82</v>
      </c>
      <c r="Y1334" s="113"/>
      <c r="Z1334" s="123"/>
      <c r="AA1334" s="1"/>
    </row>
    <row r="1335" spans="1:27" ht="15.75" thickBot="1" x14ac:dyDescent="0.3">
      <c r="A1335" s="115" t="s">
        <v>4499</v>
      </c>
      <c r="B1335" s="116" t="s">
        <v>5102</v>
      </c>
      <c r="C1335" s="117" t="s">
        <v>5128</v>
      </c>
      <c r="D1335" s="118" t="s">
        <v>2382</v>
      </c>
      <c r="E1335" s="118" t="s">
        <v>1759</v>
      </c>
      <c r="F1335" s="118">
        <v>8044</v>
      </c>
      <c r="G1335" s="118"/>
      <c r="H1335" s="119"/>
      <c r="I1335" s="127" t="s">
        <v>5873</v>
      </c>
      <c r="J1335" s="289" t="s">
        <v>5877</v>
      </c>
      <c r="K1335" s="300" t="s">
        <v>5878</v>
      </c>
      <c r="L1335" s="134" t="s">
        <v>2382</v>
      </c>
      <c r="M1335" s="133">
        <v>4</v>
      </c>
      <c r="N1335" s="134">
        <v>0</v>
      </c>
      <c r="O1335" s="134">
        <v>0</v>
      </c>
      <c r="P1335" s="134">
        <v>4</v>
      </c>
      <c r="Q1335" s="134">
        <v>0</v>
      </c>
      <c r="R1335" s="121" t="s">
        <v>83</v>
      </c>
      <c r="S1335" s="121" t="s">
        <v>5885</v>
      </c>
      <c r="T1335" s="125">
        <v>37</v>
      </c>
      <c r="U1335" s="174"/>
      <c r="V1335" s="123">
        <v>1</v>
      </c>
      <c r="W1335" s="114">
        <v>3</v>
      </c>
      <c r="X1335" s="113"/>
      <c r="Y1335" s="113"/>
      <c r="Z1335" s="123"/>
      <c r="AA1335" s="1"/>
    </row>
    <row r="1336" spans="1:27" ht="15.75" thickBot="1" x14ac:dyDescent="0.3">
      <c r="A1336" s="115" t="s">
        <v>4499</v>
      </c>
      <c r="B1336" s="116" t="s">
        <v>5102</v>
      </c>
      <c r="C1336" s="117" t="s">
        <v>5128</v>
      </c>
      <c r="D1336" s="118" t="s">
        <v>2382</v>
      </c>
      <c r="E1336" s="118" t="s">
        <v>1759</v>
      </c>
      <c r="F1336" s="118">
        <v>8045</v>
      </c>
      <c r="G1336" s="118"/>
      <c r="H1336" s="119"/>
      <c r="I1336" s="127" t="s">
        <v>5874</v>
      </c>
      <c r="J1336" s="287" t="s">
        <v>5879</v>
      </c>
      <c r="K1336" s="302" t="s">
        <v>5880</v>
      </c>
      <c r="L1336" s="134" t="s">
        <v>2382</v>
      </c>
      <c r="M1336" s="133">
        <v>4</v>
      </c>
      <c r="N1336" s="134">
        <v>0</v>
      </c>
      <c r="O1336" s="134">
        <v>0</v>
      </c>
      <c r="P1336" s="134">
        <v>4</v>
      </c>
      <c r="Q1336" s="134">
        <v>0</v>
      </c>
      <c r="R1336" s="121" t="s">
        <v>83</v>
      </c>
      <c r="S1336" s="121" t="s">
        <v>5885</v>
      </c>
      <c r="T1336" s="125">
        <v>37</v>
      </c>
      <c r="U1336" s="174"/>
      <c r="V1336" s="123">
        <v>1</v>
      </c>
      <c r="W1336" s="114">
        <v>3</v>
      </c>
      <c r="X1336" s="113"/>
      <c r="Y1336" s="113"/>
      <c r="Z1336" s="123"/>
      <c r="AA1336" s="1"/>
    </row>
    <row r="1337" spans="1:27" ht="15.75" thickBot="1" x14ac:dyDescent="0.3">
      <c r="A1337" s="115" t="s">
        <v>4499</v>
      </c>
      <c r="B1337" s="116" t="s">
        <v>5102</v>
      </c>
      <c r="C1337" s="117" t="s">
        <v>5128</v>
      </c>
      <c r="D1337" s="118" t="s">
        <v>2382</v>
      </c>
      <c r="E1337" s="118" t="s">
        <v>1759</v>
      </c>
      <c r="F1337" s="118">
        <v>8046</v>
      </c>
      <c r="G1337" s="118"/>
      <c r="H1337" s="119"/>
      <c r="I1337" s="127" t="s">
        <v>5875</v>
      </c>
      <c r="J1337" s="287" t="s">
        <v>5881</v>
      </c>
      <c r="K1337" s="302" t="s">
        <v>5882</v>
      </c>
      <c r="L1337" s="134" t="s">
        <v>2382</v>
      </c>
      <c r="M1337" s="133">
        <v>4</v>
      </c>
      <c r="N1337" s="134">
        <v>0</v>
      </c>
      <c r="O1337" s="134">
        <v>0</v>
      </c>
      <c r="P1337" s="134">
        <v>4</v>
      </c>
      <c r="Q1337" s="134">
        <v>0</v>
      </c>
      <c r="R1337" s="121" t="s">
        <v>126</v>
      </c>
      <c r="S1337" s="121" t="s">
        <v>5301</v>
      </c>
      <c r="T1337" s="125">
        <v>37</v>
      </c>
      <c r="U1337" s="174"/>
      <c r="V1337" s="123">
        <v>1</v>
      </c>
      <c r="W1337" s="114">
        <v>3</v>
      </c>
      <c r="X1337" s="113"/>
      <c r="Y1337" s="113"/>
      <c r="Z1337" s="123"/>
      <c r="AA1337" s="1"/>
    </row>
    <row r="1338" spans="1:27" ht="15.75" thickBot="1" x14ac:dyDescent="0.3">
      <c r="A1338" s="115" t="s">
        <v>4499</v>
      </c>
      <c r="B1338" s="116" t="s">
        <v>5102</v>
      </c>
      <c r="C1338" s="117" t="s">
        <v>5128</v>
      </c>
      <c r="D1338" s="118" t="s">
        <v>2382</v>
      </c>
      <c r="E1338" s="118" t="s">
        <v>1759</v>
      </c>
      <c r="F1338" s="118">
        <v>8047</v>
      </c>
      <c r="G1338" s="118"/>
      <c r="H1338" s="119"/>
      <c r="I1338" s="127" t="s">
        <v>5876</v>
      </c>
      <c r="J1338" s="287" t="s">
        <v>5883</v>
      </c>
      <c r="K1338" s="302" t="s">
        <v>5884</v>
      </c>
      <c r="L1338" s="134" t="s">
        <v>2382</v>
      </c>
      <c r="M1338" s="133">
        <v>4</v>
      </c>
      <c r="N1338" s="134">
        <v>0</v>
      </c>
      <c r="O1338" s="134">
        <v>0</v>
      </c>
      <c r="P1338" s="134">
        <v>4</v>
      </c>
      <c r="Q1338" s="134">
        <v>0</v>
      </c>
      <c r="R1338" s="121" t="s">
        <v>126</v>
      </c>
      <c r="S1338" s="121" t="s">
        <v>5301</v>
      </c>
      <c r="T1338" s="125">
        <v>37</v>
      </c>
      <c r="U1338" s="174"/>
      <c r="V1338" s="123">
        <v>1</v>
      </c>
      <c r="W1338" s="114">
        <v>3</v>
      </c>
      <c r="X1338" s="113"/>
      <c r="Y1338" s="113"/>
      <c r="Z1338" s="123"/>
      <c r="AA1338" s="1"/>
    </row>
    <row r="1339" spans="1:27" x14ac:dyDescent="0.25">
      <c r="A1339" s="115" t="s">
        <v>4499</v>
      </c>
      <c r="B1339" s="116" t="s">
        <v>5102</v>
      </c>
      <c r="C1339" s="117" t="s">
        <v>5128</v>
      </c>
      <c r="D1339" s="118" t="s">
        <v>2382</v>
      </c>
      <c r="E1339" s="118" t="s">
        <v>1759</v>
      </c>
      <c r="F1339" s="118">
        <f>VALUE(RIGHT(I1339,4))</f>
        <v>8010</v>
      </c>
      <c r="G1339" s="118"/>
      <c r="H1339" s="119"/>
      <c r="I1339" s="120" t="s">
        <v>2413</v>
      </c>
      <c r="J1339" s="127" t="s">
        <v>1733</v>
      </c>
      <c r="K1339" s="127" t="s">
        <v>3750</v>
      </c>
      <c r="L1339" s="134" t="s">
        <v>2382</v>
      </c>
      <c r="M1339" s="133">
        <v>4</v>
      </c>
      <c r="N1339" s="134">
        <v>0</v>
      </c>
      <c r="O1339" s="134">
        <v>0</v>
      </c>
      <c r="P1339" s="134">
        <v>4</v>
      </c>
      <c r="Q1339" s="134">
        <v>0</v>
      </c>
      <c r="R1339" s="121" t="s">
        <v>126</v>
      </c>
      <c r="S1339" s="121" t="s">
        <v>1642</v>
      </c>
      <c r="T1339" s="125"/>
      <c r="U1339" s="174"/>
      <c r="V1339" s="123">
        <v>1</v>
      </c>
      <c r="W1339" s="114">
        <v>3</v>
      </c>
      <c r="X1339" s="113">
        <f>COUNTIF($B$6:B1339,B1339)</f>
        <v>87</v>
      </c>
      <c r="Y1339" s="113"/>
      <c r="Z1339" s="123"/>
      <c r="AA1339" s="1"/>
    </row>
    <row r="1340" spans="1:27" x14ac:dyDescent="0.25">
      <c r="A1340" s="115" t="s">
        <v>4499</v>
      </c>
      <c r="B1340" s="116" t="s">
        <v>5102</v>
      </c>
      <c r="C1340" s="117" t="s">
        <v>5128</v>
      </c>
      <c r="D1340" s="118" t="s">
        <v>2382</v>
      </c>
      <c r="E1340" s="118" t="s">
        <v>1759</v>
      </c>
      <c r="F1340" s="118">
        <f>VALUE(RIGHT(I1340,4))</f>
        <v>8011</v>
      </c>
      <c r="G1340" s="118"/>
      <c r="H1340" s="119"/>
      <c r="I1340" s="120" t="s">
        <v>2412</v>
      </c>
      <c r="J1340" s="127" t="s">
        <v>1734</v>
      </c>
      <c r="K1340" s="127" t="s">
        <v>3751</v>
      </c>
      <c r="L1340" s="134" t="s">
        <v>2382</v>
      </c>
      <c r="M1340" s="133">
        <v>4</v>
      </c>
      <c r="N1340" s="134">
        <v>0</v>
      </c>
      <c r="O1340" s="134">
        <v>0</v>
      </c>
      <c r="P1340" s="134">
        <v>4</v>
      </c>
      <c r="Q1340" s="134">
        <v>0</v>
      </c>
      <c r="R1340" s="121" t="s">
        <v>126</v>
      </c>
      <c r="S1340" s="121" t="s">
        <v>1642</v>
      </c>
      <c r="T1340" s="125"/>
      <c r="U1340" s="174"/>
      <c r="V1340" s="123">
        <v>1</v>
      </c>
      <c r="W1340" s="114">
        <v>3</v>
      </c>
      <c r="X1340" s="113">
        <f>COUNTIF($B$6:B1340,B1340)</f>
        <v>88</v>
      </c>
      <c r="Y1340" s="113"/>
      <c r="Z1340" s="123"/>
      <c r="AA1340" s="1"/>
    </row>
    <row r="1341" spans="1:27" x14ac:dyDescent="0.25">
      <c r="A1341" s="186" t="s">
        <v>5313</v>
      </c>
      <c r="B1341" s="186" t="s">
        <v>5354</v>
      </c>
      <c r="C1341" s="107" t="s">
        <v>5128</v>
      </c>
      <c r="D1341" s="107" t="s">
        <v>4510</v>
      </c>
      <c r="E1341" s="107" t="s">
        <v>4488</v>
      </c>
      <c r="F1341" s="107" t="s">
        <v>4488</v>
      </c>
      <c r="G1341" s="107" t="s">
        <v>2427</v>
      </c>
      <c r="H1341" s="136"/>
      <c r="I1341" s="108" t="s">
        <v>5354</v>
      </c>
      <c r="J1341" s="167"/>
      <c r="K1341" s="167"/>
      <c r="L1341" s="109" t="s">
        <v>2</v>
      </c>
      <c r="M1341" s="167"/>
      <c r="N1341" s="167"/>
      <c r="O1341" s="167"/>
      <c r="P1341" s="167"/>
      <c r="Q1341" s="168"/>
      <c r="R1341" s="169"/>
      <c r="S1341" s="169"/>
      <c r="T1341" s="114"/>
      <c r="U1341" s="113" t="s">
        <v>2423</v>
      </c>
      <c r="V1341" s="114"/>
      <c r="W1341" s="114">
        <v>3</v>
      </c>
      <c r="X1341" s="113">
        <f>COUNTIF($B$6:B1341,B1341)</f>
        <v>1</v>
      </c>
      <c r="Y1341" s="113"/>
      <c r="Z1341" s="114"/>
      <c r="AA1341" s="1"/>
    </row>
    <row r="1342" spans="1:27" x14ac:dyDescent="0.25">
      <c r="A1342" s="171" t="s">
        <v>5313</v>
      </c>
      <c r="B1342" s="171" t="s">
        <v>5354</v>
      </c>
      <c r="C1342" s="118" t="s">
        <v>5128</v>
      </c>
      <c r="D1342" s="118" t="s">
        <v>11</v>
      </c>
      <c r="E1342" s="118" t="s">
        <v>5392</v>
      </c>
      <c r="F1342" s="118">
        <v>5000</v>
      </c>
      <c r="G1342" s="125" t="s">
        <v>5562</v>
      </c>
      <c r="H1342" s="173"/>
      <c r="I1342" s="129" t="s">
        <v>5380</v>
      </c>
      <c r="J1342" s="129" t="s">
        <v>11</v>
      </c>
      <c r="K1342" s="127"/>
      <c r="L1342" s="126" t="s">
        <v>2422</v>
      </c>
      <c r="M1342" s="160">
        <v>0</v>
      </c>
      <c r="N1342" s="160">
        <v>1</v>
      </c>
      <c r="O1342" s="160">
        <v>0</v>
      </c>
      <c r="P1342" s="160">
        <v>1</v>
      </c>
      <c r="Q1342" s="160">
        <v>60</v>
      </c>
      <c r="R1342" s="121"/>
      <c r="S1342" s="124" t="s">
        <v>2896</v>
      </c>
      <c r="T1342" s="125">
        <v>33</v>
      </c>
      <c r="U1342" s="177"/>
      <c r="V1342" s="123">
        <v>1</v>
      </c>
      <c r="W1342" s="114">
        <v>3</v>
      </c>
      <c r="X1342" s="113">
        <f>COUNTIF($B$6:B1342,B1342)</f>
        <v>2</v>
      </c>
      <c r="Y1342" s="113"/>
      <c r="Z1342" s="123"/>
      <c r="AA1342" s="1"/>
    </row>
    <row r="1343" spans="1:27" x14ac:dyDescent="0.25">
      <c r="A1343" s="171" t="s">
        <v>5313</v>
      </c>
      <c r="B1343" s="171" t="s">
        <v>5354</v>
      </c>
      <c r="C1343" s="118" t="s">
        <v>5128</v>
      </c>
      <c r="D1343" s="118" t="s">
        <v>2415</v>
      </c>
      <c r="E1343" s="118" t="s">
        <v>5392</v>
      </c>
      <c r="F1343" s="118">
        <v>5001</v>
      </c>
      <c r="G1343" s="125" t="s">
        <v>5563</v>
      </c>
      <c r="H1343" s="173"/>
      <c r="I1343" s="129" t="s">
        <v>5381</v>
      </c>
      <c r="J1343" s="129" t="s">
        <v>13</v>
      </c>
      <c r="K1343" s="127"/>
      <c r="L1343" s="126" t="s">
        <v>2422</v>
      </c>
      <c r="M1343" s="160">
        <v>0</v>
      </c>
      <c r="N1343" s="160">
        <v>2</v>
      </c>
      <c r="O1343" s="160">
        <v>0</v>
      </c>
      <c r="P1343" s="160">
        <v>2</v>
      </c>
      <c r="Q1343" s="160">
        <v>7.5</v>
      </c>
      <c r="R1343" s="121"/>
      <c r="S1343" s="124" t="s">
        <v>2896</v>
      </c>
      <c r="T1343" s="125">
        <v>33</v>
      </c>
      <c r="U1343" s="177"/>
      <c r="V1343" s="123">
        <v>1</v>
      </c>
      <c r="W1343" s="114">
        <v>3</v>
      </c>
      <c r="X1343" s="113">
        <f>COUNTIF($B$6:B1343,B1343)</f>
        <v>3</v>
      </c>
      <c r="Y1343" s="113"/>
      <c r="Z1343" s="123"/>
      <c r="AA1343" s="1"/>
    </row>
    <row r="1344" spans="1:27" x14ac:dyDescent="0.25">
      <c r="A1344" s="171" t="s">
        <v>5313</v>
      </c>
      <c r="B1344" s="171" t="s">
        <v>5354</v>
      </c>
      <c r="C1344" s="118" t="s">
        <v>5128</v>
      </c>
      <c r="D1344" s="118" t="s">
        <v>2416</v>
      </c>
      <c r="E1344" s="118" t="s">
        <v>5392</v>
      </c>
      <c r="F1344" s="118">
        <v>5050</v>
      </c>
      <c r="G1344" s="185" t="s">
        <v>228</v>
      </c>
      <c r="H1344" s="173"/>
      <c r="I1344" s="129" t="s">
        <v>5382</v>
      </c>
      <c r="J1344" s="129" t="s">
        <v>371</v>
      </c>
      <c r="K1344" s="127"/>
      <c r="L1344" s="126" t="s">
        <v>2420</v>
      </c>
      <c r="M1344" s="160">
        <v>3</v>
      </c>
      <c r="N1344" s="160">
        <v>0</v>
      </c>
      <c r="O1344" s="160">
        <v>3</v>
      </c>
      <c r="P1344" s="160">
        <v>3</v>
      </c>
      <c r="Q1344" s="160">
        <v>7.5</v>
      </c>
      <c r="R1344" s="121"/>
      <c r="S1344" s="121"/>
      <c r="T1344" s="125">
        <v>33</v>
      </c>
      <c r="U1344" s="177"/>
      <c r="V1344" s="123">
        <v>1</v>
      </c>
      <c r="W1344" s="114">
        <v>3</v>
      </c>
      <c r="X1344" s="113">
        <f>COUNTIF($B$6:B1344,B1344)</f>
        <v>4</v>
      </c>
      <c r="Y1344" s="118" t="s">
        <v>228</v>
      </c>
      <c r="Z1344" s="123"/>
      <c r="AA1344" s="1"/>
    </row>
    <row r="1345" spans="1:27" x14ac:dyDescent="0.25">
      <c r="A1345" s="171" t="s">
        <v>5313</v>
      </c>
      <c r="B1345" s="171" t="s">
        <v>5354</v>
      </c>
      <c r="C1345" s="118" t="s">
        <v>5128</v>
      </c>
      <c r="D1345" s="118" t="s">
        <v>2416</v>
      </c>
      <c r="E1345" s="118" t="s">
        <v>5392</v>
      </c>
      <c r="F1345" s="118">
        <v>5051</v>
      </c>
      <c r="G1345" s="125" t="s">
        <v>19</v>
      </c>
      <c r="H1345" s="173"/>
      <c r="I1345" s="129" t="s">
        <v>5383</v>
      </c>
      <c r="J1345" s="129" t="s">
        <v>1616</v>
      </c>
      <c r="K1345" s="127"/>
      <c r="L1345" s="126" t="s">
        <v>2420</v>
      </c>
      <c r="M1345" s="160">
        <v>3</v>
      </c>
      <c r="N1345" s="160">
        <v>0</v>
      </c>
      <c r="O1345" s="160">
        <v>3</v>
      </c>
      <c r="P1345" s="160">
        <v>3</v>
      </c>
      <c r="Q1345" s="160">
        <v>7.5</v>
      </c>
      <c r="R1345" s="121"/>
      <c r="S1345" s="121"/>
      <c r="T1345" s="125">
        <v>33</v>
      </c>
      <c r="U1345" s="177"/>
      <c r="V1345" s="123">
        <v>1</v>
      </c>
      <c r="W1345" s="114">
        <v>3</v>
      </c>
      <c r="X1345" s="113">
        <f>COUNTIF($B$6:B1345,B1345)</f>
        <v>5</v>
      </c>
      <c r="Y1345" s="113"/>
      <c r="Z1345" s="123"/>
      <c r="AA1345" s="1"/>
    </row>
    <row r="1346" spans="1:27" x14ac:dyDescent="0.25">
      <c r="A1346" s="171" t="s">
        <v>5313</v>
      </c>
      <c r="B1346" s="171" t="s">
        <v>5354</v>
      </c>
      <c r="C1346" s="118" t="s">
        <v>5128</v>
      </c>
      <c r="D1346" s="118" t="s">
        <v>2416</v>
      </c>
      <c r="E1346" s="118" t="s">
        <v>5392</v>
      </c>
      <c r="F1346" s="118">
        <v>5100</v>
      </c>
      <c r="G1346" s="139"/>
      <c r="H1346" s="173"/>
      <c r="I1346" s="129" t="s">
        <v>5384</v>
      </c>
      <c r="J1346" s="129" t="s">
        <v>1614</v>
      </c>
      <c r="K1346" s="127"/>
      <c r="L1346" s="134" t="s">
        <v>2421</v>
      </c>
      <c r="M1346" s="160">
        <v>3</v>
      </c>
      <c r="N1346" s="160">
        <v>0</v>
      </c>
      <c r="O1346" s="160">
        <v>3</v>
      </c>
      <c r="P1346" s="160">
        <v>3</v>
      </c>
      <c r="Q1346" s="160">
        <v>7.5</v>
      </c>
      <c r="R1346" s="121"/>
      <c r="S1346" s="121"/>
      <c r="T1346" s="125">
        <v>33</v>
      </c>
      <c r="U1346" s="177"/>
      <c r="V1346" s="123">
        <v>1</v>
      </c>
      <c r="W1346" s="114">
        <v>3</v>
      </c>
      <c r="X1346" s="113">
        <f>COUNTIF($B$6:B1346,B1346)</f>
        <v>6</v>
      </c>
      <c r="Y1346" s="113"/>
      <c r="Z1346" s="123"/>
      <c r="AA1346" s="1"/>
    </row>
    <row r="1347" spans="1:27" x14ac:dyDescent="0.25">
      <c r="A1347" s="171" t="s">
        <v>5313</v>
      </c>
      <c r="B1347" s="171" t="s">
        <v>5354</v>
      </c>
      <c r="C1347" s="118" t="s">
        <v>5128</v>
      </c>
      <c r="D1347" s="118" t="s">
        <v>2416</v>
      </c>
      <c r="E1347" s="118" t="s">
        <v>5392</v>
      </c>
      <c r="F1347" s="118">
        <v>5101</v>
      </c>
      <c r="G1347" s="139"/>
      <c r="H1347" s="173"/>
      <c r="I1347" s="129" t="s">
        <v>5385</v>
      </c>
      <c r="J1347" s="129" t="s">
        <v>1618</v>
      </c>
      <c r="K1347" s="127"/>
      <c r="L1347" s="134" t="s">
        <v>2421</v>
      </c>
      <c r="M1347" s="160">
        <v>3</v>
      </c>
      <c r="N1347" s="160">
        <v>0</v>
      </c>
      <c r="O1347" s="160">
        <v>3</v>
      </c>
      <c r="P1347" s="160">
        <v>3</v>
      </c>
      <c r="Q1347" s="160">
        <v>7.5</v>
      </c>
      <c r="R1347" s="121"/>
      <c r="S1347" s="121"/>
      <c r="T1347" s="125">
        <v>33</v>
      </c>
      <c r="U1347" s="177"/>
      <c r="V1347" s="123">
        <v>1</v>
      </c>
      <c r="W1347" s="114">
        <v>3</v>
      </c>
      <c r="X1347" s="113">
        <f>COUNTIF($B$6:B1347,B1347)</f>
        <v>7</v>
      </c>
      <c r="Y1347" s="113"/>
      <c r="Z1347" s="123"/>
      <c r="AA1347" s="1"/>
    </row>
    <row r="1348" spans="1:27" x14ac:dyDescent="0.25">
      <c r="A1348" s="171" t="s">
        <v>5313</v>
      </c>
      <c r="B1348" s="171" t="s">
        <v>5354</v>
      </c>
      <c r="C1348" s="118" t="s">
        <v>5128</v>
      </c>
      <c r="D1348" s="118" t="s">
        <v>2416</v>
      </c>
      <c r="E1348" s="118" t="s">
        <v>5392</v>
      </c>
      <c r="F1348" s="118">
        <v>5102</v>
      </c>
      <c r="G1348" s="139"/>
      <c r="H1348" s="173"/>
      <c r="I1348" s="129" t="s">
        <v>5386</v>
      </c>
      <c r="J1348" s="129" t="s">
        <v>1620</v>
      </c>
      <c r="K1348" s="127"/>
      <c r="L1348" s="134" t="s">
        <v>2421</v>
      </c>
      <c r="M1348" s="160">
        <v>3</v>
      </c>
      <c r="N1348" s="160">
        <v>0</v>
      </c>
      <c r="O1348" s="160">
        <v>3</v>
      </c>
      <c r="P1348" s="160">
        <v>3</v>
      </c>
      <c r="Q1348" s="160">
        <v>7.5</v>
      </c>
      <c r="R1348" s="121"/>
      <c r="S1348" s="121"/>
      <c r="T1348" s="125">
        <v>33</v>
      </c>
      <c r="U1348" s="177"/>
      <c r="V1348" s="123">
        <v>1</v>
      </c>
      <c r="W1348" s="114">
        <v>3</v>
      </c>
      <c r="X1348" s="113">
        <f>COUNTIF($B$6:B1348,B1348)</f>
        <v>8</v>
      </c>
      <c r="Y1348" s="113"/>
      <c r="Z1348" s="123"/>
      <c r="AA1348" s="1"/>
    </row>
    <row r="1349" spans="1:27" x14ac:dyDescent="0.25">
      <c r="A1349" s="171" t="s">
        <v>5313</v>
      </c>
      <c r="B1349" s="171" t="s">
        <v>5354</v>
      </c>
      <c r="C1349" s="118" t="s">
        <v>5128</v>
      </c>
      <c r="D1349" s="118" t="s">
        <v>2416</v>
      </c>
      <c r="E1349" s="118" t="s">
        <v>5392</v>
      </c>
      <c r="F1349" s="118">
        <v>5103</v>
      </c>
      <c r="G1349" s="139"/>
      <c r="H1349" s="173"/>
      <c r="I1349" s="129" t="s">
        <v>5387</v>
      </c>
      <c r="J1349" s="129" t="s">
        <v>1622</v>
      </c>
      <c r="K1349" s="127"/>
      <c r="L1349" s="134" t="s">
        <v>2421</v>
      </c>
      <c r="M1349" s="160">
        <v>3</v>
      </c>
      <c r="N1349" s="160">
        <v>0</v>
      </c>
      <c r="O1349" s="160">
        <v>3</v>
      </c>
      <c r="P1349" s="160">
        <v>3</v>
      </c>
      <c r="Q1349" s="160">
        <v>7.5</v>
      </c>
      <c r="R1349" s="121"/>
      <c r="S1349" s="121"/>
      <c r="T1349" s="125">
        <v>33</v>
      </c>
      <c r="U1349" s="177"/>
      <c r="V1349" s="123">
        <v>1</v>
      </c>
      <c r="W1349" s="114">
        <v>3</v>
      </c>
      <c r="X1349" s="113">
        <f>COUNTIF($B$6:B1349,B1349)</f>
        <v>9</v>
      </c>
      <c r="Y1349" s="113"/>
      <c r="Z1349" s="123"/>
      <c r="AA1349" s="1"/>
    </row>
    <row r="1350" spans="1:27" x14ac:dyDescent="0.25">
      <c r="A1350" s="171" t="s">
        <v>5313</v>
      </c>
      <c r="B1350" s="171" t="s">
        <v>5354</v>
      </c>
      <c r="C1350" s="118" t="s">
        <v>5128</v>
      </c>
      <c r="D1350" s="118" t="s">
        <v>2416</v>
      </c>
      <c r="E1350" s="118" t="s">
        <v>5392</v>
      </c>
      <c r="F1350" s="118">
        <v>5104</v>
      </c>
      <c r="G1350" s="139"/>
      <c r="H1350" s="173"/>
      <c r="I1350" s="129" t="s">
        <v>5388</v>
      </c>
      <c r="J1350" s="129" t="s">
        <v>1624</v>
      </c>
      <c r="K1350" s="127"/>
      <c r="L1350" s="134" t="s">
        <v>2421</v>
      </c>
      <c r="M1350" s="160">
        <v>3</v>
      </c>
      <c r="N1350" s="160">
        <v>0</v>
      </c>
      <c r="O1350" s="160">
        <v>3</v>
      </c>
      <c r="P1350" s="160">
        <v>3</v>
      </c>
      <c r="Q1350" s="160">
        <v>7.5</v>
      </c>
      <c r="R1350" s="121"/>
      <c r="S1350" s="121"/>
      <c r="T1350" s="125">
        <v>33</v>
      </c>
      <c r="U1350" s="177"/>
      <c r="V1350" s="123">
        <v>1</v>
      </c>
      <c r="W1350" s="114">
        <v>3</v>
      </c>
      <c r="X1350" s="113">
        <f>COUNTIF($B$6:B1350,B1350)</f>
        <v>10</v>
      </c>
      <c r="Y1350" s="113"/>
      <c r="Z1350" s="123"/>
      <c r="AA1350" s="1"/>
    </row>
    <row r="1351" spans="1:27" x14ac:dyDescent="0.25">
      <c r="A1351" s="171" t="s">
        <v>5313</v>
      </c>
      <c r="B1351" s="171" t="s">
        <v>5354</v>
      </c>
      <c r="C1351" s="118" t="s">
        <v>5128</v>
      </c>
      <c r="D1351" s="118" t="s">
        <v>2416</v>
      </c>
      <c r="E1351" s="118" t="s">
        <v>5392</v>
      </c>
      <c r="F1351" s="118">
        <v>5105</v>
      </c>
      <c r="G1351" s="139"/>
      <c r="H1351" s="173"/>
      <c r="I1351" s="129" t="s">
        <v>5389</v>
      </c>
      <c r="J1351" s="129" t="s">
        <v>1626</v>
      </c>
      <c r="K1351" s="127"/>
      <c r="L1351" s="134" t="s">
        <v>2421</v>
      </c>
      <c r="M1351" s="160">
        <v>3</v>
      </c>
      <c r="N1351" s="160">
        <v>0</v>
      </c>
      <c r="O1351" s="160">
        <v>3</v>
      </c>
      <c r="P1351" s="160">
        <v>3</v>
      </c>
      <c r="Q1351" s="160">
        <v>7.5</v>
      </c>
      <c r="R1351" s="121"/>
      <c r="S1351" s="121"/>
      <c r="T1351" s="125">
        <v>33</v>
      </c>
      <c r="U1351" s="177"/>
      <c r="V1351" s="123">
        <v>1</v>
      </c>
      <c r="W1351" s="114">
        <v>3</v>
      </c>
      <c r="X1351" s="113">
        <f>COUNTIF($B$6:B1351,B1351)</f>
        <v>11</v>
      </c>
      <c r="Y1351" s="113"/>
      <c r="Z1351" s="123"/>
      <c r="AA1351" s="1"/>
    </row>
    <row r="1352" spans="1:27" x14ac:dyDescent="0.25">
      <c r="A1352" s="171" t="s">
        <v>5313</v>
      </c>
      <c r="B1352" s="171" t="s">
        <v>5354</v>
      </c>
      <c r="C1352" s="118" t="s">
        <v>5128</v>
      </c>
      <c r="D1352" s="118" t="s">
        <v>2416</v>
      </c>
      <c r="E1352" s="118" t="s">
        <v>5392</v>
      </c>
      <c r="F1352" s="118">
        <v>5106</v>
      </c>
      <c r="G1352" s="139"/>
      <c r="H1352" s="173"/>
      <c r="I1352" s="129" t="s">
        <v>5390</v>
      </c>
      <c r="J1352" s="129" t="s">
        <v>1628</v>
      </c>
      <c r="K1352" s="127"/>
      <c r="L1352" s="134" t="s">
        <v>2421</v>
      </c>
      <c r="M1352" s="160">
        <v>3</v>
      </c>
      <c r="N1352" s="160">
        <v>0</v>
      </c>
      <c r="O1352" s="160">
        <v>3</v>
      </c>
      <c r="P1352" s="160">
        <v>3</v>
      </c>
      <c r="Q1352" s="160">
        <v>7.5</v>
      </c>
      <c r="R1352" s="121"/>
      <c r="S1352" s="121"/>
      <c r="T1352" s="125">
        <v>33</v>
      </c>
      <c r="U1352" s="177"/>
      <c r="V1352" s="123">
        <v>1</v>
      </c>
      <c r="W1352" s="114">
        <v>3</v>
      </c>
      <c r="X1352" s="113">
        <f>COUNTIF($B$6:B1352,B1352)</f>
        <v>12</v>
      </c>
      <c r="Y1352" s="113"/>
      <c r="Z1352" s="123"/>
      <c r="AA1352" s="1"/>
    </row>
    <row r="1353" spans="1:27" x14ac:dyDescent="0.25">
      <c r="A1353" s="171" t="s">
        <v>5313</v>
      </c>
      <c r="B1353" s="171" t="s">
        <v>5354</v>
      </c>
      <c r="C1353" s="118" t="s">
        <v>5128</v>
      </c>
      <c r="D1353" s="118" t="s">
        <v>2416</v>
      </c>
      <c r="E1353" s="118" t="s">
        <v>5392</v>
      </c>
      <c r="F1353" s="118">
        <v>5107</v>
      </c>
      <c r="G1353" s="139"/>
      <c r="H1353" s="173"/>
      <c r="I1353" s="129" t="s">
        <v>5391</v>
      </c>
      <c r="J1353" s="129" t="s">
        <v>2742</v>
      </c>
      <c r="K1353" s="127"/>
      <c r="L1353" s="134" t="s">
        <v>2421</v>
      </c>
      <c r="M1353" s="160">
        <v>3</v>
      </c>
      <c r="N1353" s="160">
        <v>0</v>
      </c>
      <c r="O1353" s="160">
        <v>3</v>
      </c>
      <c r="P1353" s="160">
        <v>3</v>
      </c>
      <c r="Q1353" s="160">
        <v>7.5</v>
      </c>
      <c r="R1353" s="121"/>
      <c r="S1353" s="121"/>
      <c r="T1353" s="125">
        <v>33</v>
      </c>
      <c r="U1353" s="177"/>
      <c r="V1353" s="123">
        <v>1</v>
      </c>
      <c r="W1353" s="114">
        <v>3</v>
      </c>
      <c r="X1353" s="113">
        <f>COUNTIF($B$6:B1353,B1353)</f>
        <v>13</v>
      </c>
      <c r="Y1353" s="113"/>
      <c r="Z1353" s="123"/>
      <c r="AA1353" s="1"/>
    </row>
    <row r="1354" spans="1:27" x14ac:dyDescent="0.25">
      <c r="A1354" s="171" t="s">
        <v>5313</v>
      </c>
      <c r="B1354" s="171" t="s">
        <v>5354</v>
      </c>
      <c r="C1354" s="118" t="s">
        <v>5128</v>
      </c>
      <c r="D1354" s="118" t="s">
        <v>2382</v>
      </c>
      <c r="E1354" s="118" t="s">
        <v>5392</v>
      </c>
      <c r="F1354" s="118">
        <v>8000</v>
      </c>
      <c r="G1354" s="139"/>
      <c r="H1354" s="173"/>
      <c r="I1354" s="129" t="s">
        <v>5898</v>
      </c>
      <c r="J1354" s="127" t="s">
        <v>1693</v>
      </c>
      <c r="K1354" s="127" t="s">
        <v>3733</v>
      </c>
      <c r="L1354" s="134" t="s">
        <v>2382</v>
      </c>
      <c r="M1354" s="133">
        <v>4</v>
      </c>
      <c r="N1354" s="134">
        <v>0</v>
      </c>
      <c r="O1354" s="134">
        <v>0</v>
      </c>
      <c r="P1354" s="134">
        <v>4</v>
      </c>
      <c r="Q1354" s="134">
        <v>0</v>
      </c>
      <c r="R1354" s="121" t="s">
        <v>126</v>
      </c>
      <c r="S1354" s="121" t="s">
        <v>1694</v>
      </c>
      <c r="T1354" s="125">
        <v>37</v>
      </c>
      <c r="U1354" s="177"/>
      <c r="V1354" s="123">
        <v>1</v>
      </c>
      <c r="W1354" s="114">
        <v>3</v>
      </c>
      <c r="X1354" s="113"/>
      <c r="Y1354" s="113"/>
      <c r="Z1354" s="123"/>
      <c r="AA1354" s="1"/>
    </row>
    <row r="1355" spans="1:27" ht="15.75" thickBot="1" x14ac:dyDescent="0.3">
      <c r="A1355" s="186" t="s">
        <v>5313</v>
      </c>
      <c r="B1355" s="186" t="s">
        <v>5660</v>
      </c>
      <c r="C1355" s="107" t="s">
        <v>5128</v>
      </c>
      <c r="D1355" s="107" t="s">
        <v>4510</v>
      </c>
      <c r="E1355" s="107" t="s">
        <v>4488</v>
      </c>
      <c r="F1355" s="107" t="s">
        <v>4488</v>
      </c>
      <c r="G1355" s="107" t="s">
        <v>2427</v>
      </c>
      <c r="H1355" s="136"/>
      <c r="I1355" s="108" t="s">
        <v>5660</v>
      </c>
      <c r="J1355" s="167"/>
      <c r="K1355" s="167"/>
      <c r="L1355" s="109" t="s">
        <v>2</v>
      </c>
      <c r="M1355" s="167"/>
      <c r="N1355" s="167"/>
      <c r="O1355" s="167"/>
      <c r="P1355" s="167"/>
      <c r="Q1355" s="168"/>
      <c r="R1355" s="169"/>
      <c r="S1355" s="169"/>
      <c r="T1355" s="114"/>
      <c r="U1355" s="113" t="s">
        <v>2423</v>
      </c>
      <c r="V1355" s="123">
        <v>1</v>
      </c>
      <c r="W1355" s="114">
        <v>3</v>
      </c>
      <c r="X1355" s="113"/>
      <c r="Y1355" s="113"/>
      <c r="Z1355" s="123"/>
      <c r="AA1355" s="1"/>
    </row>
    <row r="1356" spans="1:27" ht="15.75" thickBot="1" x14ac:dyDescent="0.3">
      <c r="A1356" s="171" t="s">
        <v>5313</v>
      </c>
      <c r="B1356" s="171" t="s">
        <v>5660</v>
      </c>
      <c r="C1356" s="118" t="s">
        <v>5128</v>
      </c>
      <c r="D1356" s="118" t="s">
        <v>11</v>
      </c>
      <c r="E1356" s="118" t="s">
        <v>5661</v>
      </c>
      <c r="F1356" s="118">
        <v>5000</v>
      </c>
      <c r="G1356" s="125" t="s">
        <v>5562</v>
      </c>
      <c r="H1356" s="173"/>
      <c r="I1356" s="290" t="s">
        <v>5666</v>
      </c>
      <c r="J1356" s="291" t="s">
        <v>11</v>
      </c>
      <c r="K1356" s="127"/>
      <c r="L1356" s="126" t="s">
        <v>2422</v>
      </c>
      <c r="M1356" s="160">
        <v>0</v>
      </c>
      <c r="N1356" s="160">
        <v>1</v>
      </c>
      <c r="O1356" s="160">
        <v>0</v>
      </c>
      <c r="P1356" s="160">
        <v>1</v>
      </c>
      <c r="Q1356" s="160">
        <v>60</v>
      </c>
      <c r="R1356" s="121"/>
      <c r="S1356" s="124" t="s">
        <v>2896</v>
      </c>
      <c r="T1356" s="125">
        <v>35</v>
      </c>
      <c r="U1356" s="177"/>
      <c r="V1356" s="123">
        <v>1</v>
      </c>
      <c r="W1356" s="114">
        <v>3</v>
      </c>
      <c r="X1356" s="113"/>
      <c r="Y1356" s="113"/>
      <c r="Z1356" s="123"/>
      <c r="AA1356" s="1"/>
    </row>
    <row r="1357" spans="1:27" ht="15.75" thickBot="1" x14ac:dyDescent="0.3">
      <c r="A1357" s="171" t="s">
        <v>5313</v>
      </c>
      <c r="B1357" s="171" t="s">
        <v>5660</v>
      </c>
      <c r="C1357" s="118" t="s">
        <v>5128</v>
      </c>
      <c r="D1357" s="118" t="s">
        <v>2415</v>
      </c>
      <c r="E1357" s="118" t="s">
        <v>5661</v>
      </c>
      <c r="F1357" s="118">
        <v>5001</v>
      </c>
      <c r="G1357" s="125" t="s">
        <v>5563</v>
      </c>
      <c r="H1357" s="173"/>
      <c r="I1357" s="292" t="s">
        <v>5667</v>
      </c>
      <c r="J1357" s="293" t="s">
        <v>13</v>
      </c>
      <c r="K1357" s="127"/>
      <c r="L1357" s="126" t="s">
        <v>2422</v>
      </c>
      <c r="M1357" s="160">
        <v>0</v>
      </c>
      <c r="N1357" s="160">
        <v>2</v>
      </c>
      <c r="O1357" s="160">
        <v>0</v>
      </c>
      <c r="P1357" s="160">
        <v>2</v>
      </c>
      <c r="Q1357" s="160">
        <v>7.5</v>
      </c>
      <c r="R1357" s="121"/>
      <c r="S1357" s="124" t="s">
        <v>2896</v>
      </c>
      <c r="T1357" s="125">
        <v>35</v>
      </c>
      <c r="U1357" s="177"/>
      <c r="V1357" s="123">
        <v>1</v>
      </c>
      <c r="W1357" s="114">
        <v>3</v>
      </c>
      <c r="X1357" s="113"/>
      <c r="Y1357" s="113"/>
      <c r="Z1357" s="123"/>
      <c r="AA1357" s="1"/>
    </row>
    <row r="1358" spans="1:27" ht="15.75" thickBot="1" x14ac:dyDescent="0.3">
      <c r="A1358" s="171" t="s">
        <v>5313</v>
      </c>
      <c r="B1358" s="171" t="s">
        <v>5660</v>
      </c>
      <c r="C1358" s="118" t="s">
        <v>5128</v>
      </c>
      <c r="D1358" s="118" t="s">
        <v>2416</v>
      </c>
      <c r="E1358" s="118" t="s">
        <v>5661</v>
      </c>
      <c r="F1358" s="118">
        <v>5050</v>
      </c>
      <c r="G1358" s="185" t="s">
        <v>228</v>
      </c>
      <c r="H1358" s="173"/>
      <c r="I1358" s="292" t="s">
        <v>5668</v>
      </c>
      <c r="J1358" s="293" t="s">
        <v>371</v>
      </c>
      <c r="K1358" s="127"/>
      <c r="L1358" s="126" t="s">
        <v>2420</v>
      </c>
      <c r="M1358" s="160">
        <v>3</v>
      </c>
      <c r="N1358" s="160">
        <v>0</v>
      </c>
      <c r="O1358" s="160">
        <v>3</v>
      </c>
      <c r="P1358" s="160">
        <v>3</v>
      </c>
      <c r="Q1358" s="160">
        <v>7.5</v>
      </c>
      <c r="R1358" s="121"/>
      <c r="S1358" s="121"/>
      <c r="T1358" s="125">
        <v>35</v>
      </c>
      <c r="U1358" s="177"/>
      <c r="V1358" s="123">
        <v>1</v>
      </c>
      <c r="W1358" s="114">
        <v>3</v>
      </c>
      <c r="X1358" s="113"/>
      <c r="Y1358" s="113"/>
      <c r="Z1358" s="123"/>
      <c r="AA1358" s="1"/>
    </row>
    <row r="1359" spans="1:27" ht="15.75" thickBot="1" x14ac:dyDescent="0.3">
      <c r="A1359" s="171" t="s">
        <v>5313</v>
      </c>
      <c r="B1359" s="171" t="s">
        <v>5660</v>
      </c>
      <c r="C1359" s="118" t="s">
        <v>5128</v>
      </c>
      <c r="D1359" s="118" t="s">
        <v>2416</v>
      </c>
      <c r="E1359" s="118" t="s">
        <v>5661</v>
      </c>
      <c r="F1359" s="118">
        <v>5051</v>
      </c>
      <c r="G1359" s="125" t="s">
        <v>19</v>
      </c>
      <c r="H1359" s="173"/>
      <c r="I1359" s="292" t="s">
        <v>5669</v>
      </c>
      <c r="J1359" s="293" t="s">
        <v>5662</v>
      </c>
      <c r="K1359" s="127"/>
      <c r="L1359" s="126" t="s">
        <v>2420</v>
      </c>
      <c r="M1359" s="160">
        <v>3</v>
      </c>
      <c r="N1359" s="160">
        <v>0</v>
      </c>
      <c r="O1359" s="160">
        <v>3</v>
      </c>
      <c r="P1359" s="160">
        <v>3</v>
      </c>
      <c r="Q1359" s="160">
        <v>7.5</v>
      </c>
      <c r="R1359" s="121"/>
      <c r="S1359" s="121"/>
      <c r="T1359" s="125">
        <v>35</v>
      </c>
      <c r="U1359" s="177"/>
      <c r="V1359" s="123">
        <v>1</v>
      </c>
      <c r="W1359" s="114">
        <v>3</v>
      </c>
      <c r="X1359" s="113"/>
      <c r="Y1359" s="113"/>
      <c r="Z1359" s="123"/>
      <c r="AA1359" s="1"/>
    </row>
    <row r="1360" spans="1:27" ht="15.75" thickBot="1" x14ac:dyDescent="0.3">
      <c r="A1360" s="171" t="s">
        <v>5313</v>
      </c>
      <c r="B1360" s="171" t="s">
        <v>5660</v>
      </c>
      <c r="C1360" s="118" t="s">
        <v>5128</v>
      </c>
      <c r="D1360" s="118" t="s">
        <v>2416</v>
      </c>
      <c r="E1360" s="118" t="s">
        <v>5661</v>
      </c>
      <c r="F1360" s="118">
        <v>5100</v>
      </c>
      <c r="G1360" s="139"/>
      <c r="H1360" s="173"/>
      <c r="I1360" s="292" t="s">
        <v>5670</v>
      </c>
      <c r="J1360" s="293" t="s">
        <v>5663</v>
      </c>
      <c r="K1360" s="127"/>
      <c r="L1360" s="134" t="s">
        <v>2421</v>
      </c>
      <c r="M1360" s="160">
        <v>3</v>
      </c>
      <c r="N1360" s="160">
        <v>0</v>
      </c>
      <c r="O1360" s="160">
        <v>3</v>
      </c>
      <c r="P1360" s="160">
        <v>3</v>
      </c>
      <c r="Q1360" s="160">
        <v>7.5</v>
      </c>
      <c r="R1360" s="121"/>
      <c r="S1360" s="121"/>
      <c r="T1360" s="125">
        <v>35</v>
      </c>
      <c r="U1360" s="177"/>
      <c r="V1360" s="123">
        <v>1</v>
      </c>
      <c r="W1360" s="114">
        <v>3</v>
      </c>
      <c r="X1360" s="113"/>
      <c r="Y1360" s="113"/>
      <c r="Z1360" s="123"/>
      <c r="AA1360" s="1"/>
    </row>
    <row r="1361" spans="1:27" ht="15.75" thickBot="1" x14ac:dyDescent="0.3">
      <c r="A1361" s="171" t="s">
        <v>5313</v>
      </c>
      <c r="B1361" s="171" t="s">
        <v>5660</v>
      </c>
      <c r="C1361" s="118" t="s">
        <v>5128</v>
      </c>
      <c r="D1361" s="118" t="s">
        <v>2416</v>
      </c>
      <c r="E1361" s="118" t="s">
        <v>5661</v>
      </c>
      <c r="F1361" s="118">
        <v>5101</v>
      </c>
      <c r="G1361" s="139"/>
      <c r="H1361" s="173"/>
      <c r="I1361" s="292" t="s">
        <v>5671</v>
      </c>
      <c r="J1361" s="293" t="s">
        <v>5664</v>
      </c>
      <c r="K1361" s="127"/>
      <c r="L1361" s="134" t="s">
        <v>2421</v>
      </c>
      <c r="M1361" s="160">
        <v>3</v>
      </c>
      <c r="N1361" s="160">
        <v>0</v>
      </c>
      <c r="O1361" s="160">
        <v>3</v>
      </c>
      <c r="P1361" s="160">
        <v>3</v>
      </c>
      <c r="Q1361" s="160">
        <v>7.5</v>
      </c>
      <c r="R1361" s="121"/>
      <c r="S1361" s="121"/>
      <c r="T1361" s="125">
        <v>35</v>
      </c>
      <c r="U1361" s="177"/>
      <c r="V1361" s="123">
        <v>1</v>
      </c>
      <c r="W1361" s="114">
        <v>3</v>
      </c>
      <c r="X1361" s="113"/>
      <c r="Y1361" s="113"/>
      <c r="Z1361" s="123"/>
      <c r="AA1361" s="1"/>
    </row>
    <row r="1362" spans="1:27" ht="15.75" thickBot="1" x14ac:dyDescent="0.3">
      <c r="A1362" s="171" t="s">
        <v>5313</v>
      </c>
      <c r="B1362" s="171" t="s">
        <v>5660</v>
      </c>
      <c r="C1362" s="118" t="s">
        <v>5128</v>
      </c>
      <c r="D1362" s="118" t="s">
        <v>2416</v>
      </c>
      <c r="E1362" s="118" t="s">
        <v>5661</v>
      </c>
      <c r="F1362" s="118">
        <v>5102</v>
      </c>
      <c r="G1362" s="139"/>
      <c r="H1362" s="173"/>
      <c r="I1362" s="292" t="s">
        <v>5672</v>
      </c>
      <c r="J1362" s="293" t="s">
        <v>1562</v>
      </c>
      <c r="K1362" s="127"/>
      <c r="L1362" s="134" t="s">
        <v>2421</v>
      </c>
      <c r="M1362" s="160">
        <v>3</v>
      </c>
      <c r="N1362" s="160">
        <v>0</v>
      </c>
      <c r="O1362" s="160">
        <v>3</v>
      </c>
      <c r="P1362" s="160">
        <v>3</v>
      </c>
      <c r="Q1362" s="160">
        <v>7.5</v>
      </c>
      <c r="R1362" s="121"/>
      <c r="S1362" s="121"/>
      <c r="T1362" s="125">
        <v>35</v>
      </c>
      <c r="U1362" s="177"/>
      <c r="V1362" s="123">
        <v>1</v>
      </c>
      <c r="W1362" s="114">
        <v>3</v>
      </c>
      <c r="X1362" s="113"/>
      <c r="Y1362" s="113"/>
      <c r="Z1362" s="123"/>
      <c r="AA1362" s="1"/>
    </row>
    <row r="1363" spans="1:27" ht="15.75" thickBot="1" x14ac:dyDescent="0.3">
      <c r="A1363" s="171" t="s">
        <v>5313</v>
      </c>
      <c r="B1363" s="171" t="s">
        <v>5660</v>
      </c>
      <c r="C1363" s="118" t="s">
        <v>5128</v>
      </c>
      <c r="D1363" s="118" t="s">
        <v>2416</v>
      </c>
      <c r="E1363" s="118" t="s">
        <v>5661</v>
      </c>
      <c r="F1363" s="118">
        <v>5103</v>
      </c>
      <c r="G1363" s="139"/>
      <c r="H1363" s="173"/>
      <c r="I1363" s="292" t="s">
        <v>5673</v>
      </c>
      <c r="J1363" s="293" t="s">
        <v>5665</v>
      </c>
      <c r="K1363" s="127"/>
      <c r="L1363" s="134" t="s">
        <v>2421</v>
      </c>
      <c r="M1363" s="160">
        <v>3</v>
      </c>
      <c r="N1363" s="160">
        <v>0</v>
      </c>
      <c r="O1363" s="160">
        <v>3</v>
      </c>
      <c r="P1363" s="160">
        <v>3</v>
      </c>
      <c r="Q1363" s="160">
        <v>7.5</v>
      </c>
      <c r="R1363" s="121"/>
      <c r="S1363" s="121"/>
      <c r="T1363" s="125">
        <v>35</v>
      </c>
      <c r="U1363" s="177"/>
      <c r="V1363" s="123">
        <v>1</v>
      </c>
      <c r="W1363" s="114">
        <v>3</v>
      </c>
      <c r="X1363" s="113"/>
      <c r="Y1363" s="113"/>
      <c r="Z1363" s="123"/>
      <c r="AA1363" s="1"/>
    </row>
    <row r="1364" spans="1:27" ht="15.75" thickBot="1" x14ac:dyDescent="0.3">
      <c r="A1364" s="171" t="s">
        <v>5313</v>
      </c>
      <c r="B1364" s="171" t="s">
        <v>5660</v>
      </c>
      <c r="C1364" s="118" t="s">
        <v>5128</v>
      </c>
      <c r="D1364" s="118" t="s">
        <v>2416</v>
      </c>
      <c r="E1364" s="118" t="s">
        <v>5661</v>
      </c>
      <c r="F1364" s="118">
        <v>5104</v>
      </c>
      <c r="G1364" s="139"/>
      <c r="H1364" s="173"/>
      <c r="I1364" s="292" t="s">
        <v>5674</v>
      </c>
      <c r="J1364" s="293" t="s">
        <v>1568</v>
      </c>
      <c r="K1364" s="127"/>
      <c r="L1364" s="134" t="s">
        <v>2421</v>
      </c>
      <c r="M1364" s="160">
        <v>3</v>
      </c>
      <c r="N1364" s="160">
        <v>0</v>
      </c>
      <c r="O1364" s="160">
        <v>3</v>
      </c>
      <c r="P1364" s="160">
        <v>3</v>
      </c>
      <c r="Q1364" s="160">
        <v>7.5</v>
      </c>
      <c r="R1364" s="121"/>
      <c r="S1364" s="121"/>
      <c r="T1364" s="125">
        <v>35</v>
      </c>
      <c r="U1364" s="177"/>
      <c r="V1364" s="123">
        <v>1</v>
      </c>
      <c r="W1364" s="114">
        <v>3</v>
      </c>
      <c r="X1364" s="113"/>
      <c r="Y1364" s="113"/>
      <c r="Z1364" s="123"/>
      <c r="AA1364" s="1"/>
    </row>
    <row r="1365" spans="1:27" ht="15.75" thickBot="1" x14ac:dyDescent="0.3">
      <c r="A1365" s="171" t="s">
        <v>5313</v>
      </c>
      <c r="B1365" s="171" t="s">
        <v>5660</v>
      </c>
      <c r="C1365" s="118" t="s">
        <v>5128</v>
      </c>
      <c r="D1365" s="118" t="s">
        <v>2416</v>
      </c>
      <c r="E1365" s="118" t="s">
        <v>5661</v>
      </c>
      <c r="F1365" s="118">
        <v>5105</v>
      </c>
      <c r="G1365" s="139"/>
      <c r="H1365" s="173"/>
      <c r="I1365" s="292" t="s">
        <v>5675</v>
      </c>
      <c r="J1365" s="293" t="s">
        <v>1570</v>
      </c>
      <c r="K1365" s="127"/>
      <c r="L1365" s="134" t="s">
        <v>2421</v>
      </c>
      <c r="M1365" s="160">
        <v>3</v>
      </c>
      <c r="N1365" s="160">
        <v>0</v>
      </c>
      <c r="O1365" s="160">
        <v>3</v>
      </c>
      <c r="P1365" s="160">
        <v>3</v>
      </c>
      <c r="Q1365" s="160">
        <v>7.5</v>
      </c>
      <c r="R1365" s="121"/>
      <c r="S1365" s="121"/>
      <c r="T1365" s="125">
        <v>35</v>
      </c>
      <c r="U1365" s="177"/>
      <c r="V1365" s="123">
        <v>1</v>
      </c>
      <c r="W1365" s="114">
        <v>3</v>
      </c>
      <c r="X1365" s="113"/>
      <c r="Y1365" s="113"/>
      <c r="Z1365" s="123"/>
      <c r="AA1365" s="1"/>
    </row>
    <row r="1366" spans="1:27" ht="15.75" thickBot="1" x14ac:dyDescent="0.3">
      <c r="A1366" s="171" t="s">
        <v>5313</v>
      </c>
      <c r="B1366" s="171" t="s">
        <v>5660</v>
      </c>
      <c r="C1366" s="118" t="s">
        <v>5128</v>
      </c>
      <c r="D1366" s="118" t="s">
        <v>2416</v>
      </c>
      <c r="E1366" s="118" t="s">
        <v>5661</v>
      </c>
      <c r="F1366" s="118">
        <v>5106</v>
      </c>
      <c r="G1366" s="139"/>
      <c r="H1366" s="173"/>
      <c r="I1366" s="292" t="s">
        <v>5676</v>
      </c>
      <c r="J1366" s="293" t="s">
        <v>1606</v>
      </c>
      <c r="K1366" s="127"/>
      <c r="L1366" s="134" t="s">
        <v>2421</v>
      </c>
      <c r="M1366" s="160">
        <v>3</v>
      </c>
      <c r="N1366" s="160">
        <v>0</v>
      </c>
      <c r="O1366" s="160">
        <v>3</v>
      </c>
      <c r="P1366" s="160">
        <v>3</v>
      </c>
      <c r="Q1366" s="160">
        <v>7.5</v>
      </c>
      <c r="R1366" s="121"/>
      <c r="S1366" s="121"/>
      <c r="T1366" s="125">
        <v>35</v>
      </c>
      <c r="U1366" s="177"/>
      <c r="V1366" s="123">
        <v>1</v>
      </c>
      <c r="W1366" s="114">
        <v>3</v>
      </c>
      <c r="X1366" s="113"/>
      <c r="Y1366" s="113"/>
      <c r="Z1366" s="123"/>
      <c r="AA1366" s="1"/>
    </row>
    <row r="1367" spans="1:27" ht="15.75" thickBot="1" x14ac:dyDescent="0.3">
      <c r="A1367" s="171" t="s">
        <v>5313</v>
      </c>
      <c r="B1367" s="171" t="s">
        <v>5660</v>
      </c>
      <c r="C1367" s="118" t="s">
        <v>5128</v>
      </c>
      <c r="D1367" s="118" t="s">
        <v>2382</v>
      </c>
      <c r="E1367" s="118" t="s">
        <v>5661</v>
      </c>
      <c r="F1367" s="118">
        <v>8000</v>
      </c>
      <c r="G1367" s="139"/>
      <c r="H1367" s="173"/>
      <c r="I1367" s="303" t="s">
        <v>5774</v>
      </c>
      <c r="J1367" s="289" t="s">
        <v>5776</v>
      </c>
      <c r="K1367" s="289" t="s">
        <v>5778</v>
      </c>
      <c r="L1367" s="134" t="s">
        <v>2382</v>
      </c>
      <c r="M1367" s="133">
        <v>4</v>
      </c>
      <c r="N1367" s="134">
        <v>0</v>
      </c>
      <c r="O1367" s="134">
        <v>0</v>
      </c>
      <c r="P1367" s="134">
        <v>4</v>
      </c>
      <c r="Q1367" s="134">
        <v>0</v>
      </c>
      <c r="R1367" s="121" t="s">
        <v>83</v>
      </c>
      <c r="S1367" s="121" t="s">
        <v>5274</v>
      </c>
      <c r="T1367" s="125">
        <v>37</v>
      </c>
      <c r="U1367" s="177"/>
      <c r="V1367" s="123">
        <v>1</v>
      </c>
      <c r="W1367" s="114">
        <v>3</v>
      </c>
      <c r="X1367" s="113"/>
      <c r="Y1367" s="113"/>
      <c r="Z1367" s="123"/>
      <c r="AA1367" s="1"/>
    </row>
    <row r="1368" spans="1:27" ht="15.75" thickBot="1" x14ac:dyDescent="0.3">
      <c r="A1368" s="171" t="s">
        <v>5313</v>
      </c>
      <c r="B1368" s="171" t="s">
        <v>5660</v>
      </c>
      <c r="C1368" s="118" t="s">
        <v>5128</v>
      </c>
      <c r="D1368" s="118" t="s">
        <v>2382</v>
      </c>
      <c r="E1368" s="118" t="s">
        <v>5661</v>
      </c>
      <c r="F1368" s="118">
        <v>8001</v>
      </c>
      <c r="G1368" s="139"/>
      <c r="H1368" s="173"/>
      <c r="I1368" s="303" t="s">
        <v>5775</v>
      </c>
      <c r="J1368" s="287" t="s">
        <v>5777</v>
      </c>
      <c r="K1368" s="287" t="s">
        <v>5779</v>
      </c>
      <c r="L1368" s="134" t="s">
        <v>2382</v>
      </c>
      <c r="M1368" s="133">
        <v>4</v>
      </c>
      <c r="N1368" s="134">
        <v>0</v>
      </c>
      <c r="O1368" s="134">
        <v>0</v>
      </c>
      <c r="P1368" s="134">
        <v>4</v>
      </c>
      <c r="Q1368" s="134">
        <v>0</v>
      </c>
      <c r="R1368" s="121" t="s">
        <v>83</v>
      </c>
      <c r="S1368" s="121" t="s">
        <v>5274</v>
      </c>
      <c r="T1368" s="125">
        <v>37</v>
      </c>
      <c r="U1368" s="177"/>
      <c r="V1368" s="123">
        <v>1</v>
      </c>
      <c r="W1368" s="114">
        <v>3</v>
      </c>
      <c r="X1368" s="113"/>
      <c r="Y1368" s="113"/>
      <c r="Z1368" s="123"/>
      <c r="AA1368" s="1"/>
    </row>
    <row r="1369" spans="1:27" x14ac:dyDescent="0.25">
      <c r="A1369" s="105" t="s">
        <v>4497</v>
      </c>
      <c r="B1369" s="106" t="s">
        <v>5103</v>
      </c>
      <c r="C1369" s="107" t="s">
        <v>5128</v>
      </c>
      <c r="D1369" s="107" t="s">
        <v>4510</v>
      </c>
      <c r="E1369" s="107" t="s">
        <v>4488</v>
      </c>
      <c r="F1369" s="107" t="s">
        <v>4488</v>
      </c>
      <c r="G1369" s="107" t="s">
        <v>2427</v>
      </c>
      <c r="H1369" s="111"/>
      <c r="I1369" s="108" t="s">
        <v>5103</v>
      </c>
      <c r="J1369" s="106"/>
      <c r="K1369" s="106"/>
      <c r="L1369" s="109" t="s">
        <v>2</v>
      </c>
      <c r="M1369" s="142"/>
      <c r="N1369" s="106"/>
      <c r="O1369" s="106"/>
      <c r="P1369" s="106"/>
      <c r="Q1369" s="107"/>
      <c r="R1369" s="106"/>
      <c r="S1369" s="106"/>
      <c r="T1369" s="114"/>
      <c r="U1369" s="113" t="s">
        <v>2423</v>
      </c>
      <c r="V1369" s="114"/>
      <c r="W1369" s="114">
        <v>3</v>
      </c>
      <c r="X1369" s="113">
        <f>COUNTIF($B$6:B1369,B1369)</f>
        <v>1</v>
      </c>
      <c r="Y1369" s="113"/>
      <c r="Z1369" s="114" t="b">
        <f>I1369=B1369</f>
        <v>1</v>
      </c>
      <c r="AA1369" s="1"/>
    </row>
    <row r="1370" spans="1:27" x14ac:dyDescent="0.25">
      <c r="A1370" s="115" t="s">
        <v>4497</v>
      </c>
      <c r="B1370" s="116" t="s">
        <v>5103</v>
      </c>
      <c r="C1370" s="117" t="s">
        <v>5128</v>
      </c>
      <c r="D1370" s="118" t="s">
        <v>11</v>
      </c>
      <c r="E1370" s="118" t="s">
        <v>1754</v>
      </c>
      <c r="F1370" s="118">
        <f t="shared" ref="F1370:F1376" si="40">VALUE(RIGHT(I1370,4))</f>
        <v>5000</v>
      </c>
      <c r="G1370" s="125" t="s">
        <v>5562</v>
      </c>
      <c r="H1370" s="119"/>
      <c r="I1370" s="120" t="s">
        <v>1271</v>
      </c>
      <c r="J1370" s="127" t="s">
        <v>11</v>
      </c>
      <c r="K1370" s="127" t="s">
        <v>3555</v>
      </c>
      <c r="L1370" s="126" t="s">
        <v>2422</v>
      </c>
      <c r="M1370" s="133">
        <v>0</v>
      </c>
      <c r="N1370" s="134">
        <v>1</v>
      </c>
      <c r="O1370" s="134">
        <v>0</v>
      </c>
      <c r="P1370" s="134">
        <v>1</v>
      </c>
      <c r="Q1370" s="134">
        <v>60</v>
      </c>
      <c r="R1370" s="121"/>
      <c r="S1370" s="124" t="s">
        <v>2896</v>
      </c>
      <c r="T1370" s="125"/>
      <c r="U1370" s="174"/>
      <c r="V1370" s="123">
        <v>1</v>
      </c>
      <c r="W1370" s="114">
        <v>3</v>
      </c>
      <c r="X1370" s="113">
        <f>COUNTIF($B$6:B1370,B1370)</f>
        <v>2</v>
      </c>
      <c r="Y1370" s="113"/>
      <c r="Z1370" s="123"/>
      <c r="AA1370" s="1"/>
    </row>
    <row r="1371" spans="1:27" x14ac:dyDescent="0.25">
      <c r="A1371" s="115" t="s">
        <v>4497</v>
      </c>
      <c r="B1371" s="116" t="s">
        <v>5103</v>
      </c>
      <c r="C1371" s="117" t="s">
        <v>5128</v>
      </c>
      <c r="D1371" s="118" t="s">
        <v>2415</v>
      </c>
      <c r="E1371" s="118" t="s">
        <v>1754</v>
      </c>
      <c r="F1371" s="118">
        <f t="shared" si="40"/>
        <v>5001</v>
      </c>
      <c r="G1371" s="125" t="s">
        <v>5563</v>
      </c>
      <c r="H1371" s="119"/>
      <c r="I1371" s="120" t="s">
        <v>1272</v>
      </c>
      <c r="J1371" s="127" t="s">
        <v>13</v>
      </c>
      <c r="K1371" s="127" t="s">
        <v>3556</v>
      </c>
      <c r="L1371" s="126" t="s">
        <v>2422</v>
      </c>
      <c r="M1371" s="134">
        <v>0</v>
      </c>
      <c r="N1371" s="134">
        <v>2</v>
      </c>
      <c r="O1371" s="134">
        <v>0</v>
      </c>
      <c r="P1371" s="134">
        <v>2</v>
      </c>
      <c r="Q1371" s="134">
        <v>7.5</v>
      </c>
      <c r="R1371" s="121"/>
      <c r="S1371" s="124" t="s">
        <v>2896</v>
      </c>
      <c r="T1371" s="125"/>
      <c r="U1371" s="174"/>
      <c r="V1371" s="123">
        <v>1</v>
      </c>
      <c r="W1371" s="114">
        <v>3</v>
      </c>
      <c r="X1371" s="113">
        <f>COUNTIF($B$6:B1371,B1371)</f>
        <v>3</v>
      </c>
      <c r="Y1371" s="113"/>
      <c r="Z1371" s="123"/>
      <c r="AA1371" s="1"/>
    </row>
    <row r="1372" spans="1:27" x14ac:dyDescent="0.25">
      <c r="A1372" s="115" t="s">
        <v>4497</v>
      </c>
      <c r="B1372" s="116" t="s">
        <v>5103</v>
      </c>
      <c r="C1372" s="117" t="s">
        <v>5128</v>
      </c>
      <c r="D1372" s="118" t="s">
        <v>2416</v>
      </c>
      <c r="E1372" s="118" t="s">
        <v>1754</v>
      </c>
      <c r="F1372" s="118">
        <f t="shared" si="40"/>
        <v>5050</v>
      </c>
      <c r="G1372" s="118" t="s">
        <v>16</v>
      </c>
      <c r="H1372" s="119"/>
      <c r="I1372" s="120" t="s">
        <v>1273</v>
      </c>
      <c r="J1372" s="127" t="s">
        <v>1274</v>
      </c>
      <c r="K1372" s="127" t="s">
        <v>3557</v>
      </c>
      <c r="L1372" s="126" t="s">
        <v>2420</v>
      </c>
      <c r="M1372" s="133">
        <v>3</v>
      </c>
      <c r="N1372" s="134">
        <v>0</v>
      </c>
      <c r="O1372" s="134">
        <v>3</v>
      </c>
      <c r="P1372" s="134">
        <v>3</v>
      </c>
      <c r="Q1372" s="134">
        <v>7.5</v>
      </c>
      <c r="R1372" s="121"/>
      <c r="S1372" s="121"/>
      <c r="T1372" s="125"/>
      <c r="U1372" s="174"/>
      <c r="V1372" s="123">
        <v>1</v>
      </c>
      <c r="W1372" s="114">
        <v>3</v>
      </c>
      <c r="X1372" s="113">
        <f>COUNTIF($B$6:B1372,B1372)</f>
        <v>4</v>
      </c>
      <c r="Y1372" s="118" t="s">
        <v>228</v>
      </c>
      <c r="Z1372" s="123"/>
      <c r="AA1372" s="1"/>
    </row>
    <row r="1373" spans="1:27" x14ac:dyDescent="0.25">
      <c r="A1373" s="115" t="s">
        <v>4497</v>
      </c>
      <c r="B1373" s="116" t="s">
        <v>5103</v>
      </c>
      <c r="C1373" s="117" t="s">
        <v>5128</v>
      </c>
      <c r="D1373" s="118" t="s">
        <v>2416</v>
      </c>
      <c r="E1373" s="118" t="s">
        <v>1754</v>
      </c>
      <c r="F1373" s="118">
        <f t="shared" si="40"/>
        <v>5100</v>
      </c>
      <c r="G1373" s="118"/>
      <c r="H1373" s="119"/>
      <c r="I1373" s="120" t="s">
        <v>1275</v>
      </c>
      <c r="J1373" s="127" t="s">
        <v>1276</v>
      </c>
      <c r="K1373" s="127" t="s">
        <v>3558</v>
      </c>
      <c r="L1373" s="134" t="s">
        <v>2421</v>
      </c>
      <c r="M1373" s="133">
        <v>3</v>
      </c>
      <c r="N1373" s="134">
        <v>0</v>
      </c>
      <c r="O1373" s="134">
        <v>3</v>
      </c>
      <c r="P1373" s="134">
        <v>3</v>
      </c>
      <c r="Q1373" s="134">
        <v>7.5</v>
      </c>
      <c r="R1373" s="121"/>
      <c r="S1373" s="121"/>
      <c r="T1373" s="125"/>
      <c r="U1373" s="174"/>
      <c r="V1373" s="123">
        <v>1</v>
      </c>
      <c r="W1373" s="114">
        <v>3</v>
      </c>
      <c r="X1373" s="113">
        <f>COUNTIF($B$6:B1373,B1373)</f>
        <v>5</v>
      </c>
      <c r="Y1373" s="113"/>
      <c r="Z1373" s="123"/>
      <c r="AA1373" s="1"/>
    </row>
    <row r="1374" spans="1:27" x14ac:dyDescent="0.25">
      <c r="A1374" s="115" t="s">
        <v>4497</v>
      </c>
      <c r="B1374" s="116" t="s">
        <v>5103</v>
      </c>
      <c r="C1374" s="117" t="s">
        <v>5128</v>
      </c>
      <c r="D1374" s="118" t="s">
        <v>2416</v>
      </c>
      <c r="E1374" s="118" t="s">
        <v>1754</v>
      </c>
      <c r="F1374" s="118">
        <f t="shared" si="40"/>
        <v>5101</v>
      </c>
      <c r="G1374" s="118"/>
      <c r="H1374" s="119"/>
      <c r="I1374" s="120" t="s">
        <v>1277</v>
      </c>
      <c r="J1374" s="127" t="s">
        <v>1278</v>
      </c>
      <c r="K1374" s="127" t="s">
        <v>3559</v>
      </c>
      <c r="L1374" s="134" t="s">
        <v>2421</v>
      </c>
      <c r="M1374" s="133">
        <v>3</v>
      </c>
      <c r="N1374" s="134">
        <v>0</v>
      </c>
      <c r="O1374" s="134">
        <v>3</v>
      </c>
      <c r="P1374" s="134">
        <v>3</v>
      </c>
      <c r="Q1374" s="134">
        <v>7.5</v>
      </c>
      <c r="R1374" s="140"/>
      <c r="S1374" s="140"/>
      <c r="T1374" s="125"/>
      <c r="U1374" s="174"/>
      <c r="V1374" s="123">
        <v>1</v>
      </c>
      <c r="W1374" s="114">
        <v>3</v>
      </c>
      <c r="X1374" s="113">
        <f>COUNTIF($B$6:B1374,B1374)</f>
        <v>6</v>
      </c>
      <c r="Y1374" s="113"/>
      <c r="Z1374" s="123"/>
      <c r="AA1374" s="1"/>
    </row>
    <row r="1375" spans="1:27" x14ac:dyDescent="0.25">
      <c r="A1375" s="115" t="s">
        <v>4497</v>
      </c>
      <c r="B1375" s="116" t="s">
        <v>5103</v>
      </c>
      <c r="C1375" s="117" t="s">
        <v>5128</v>
      </c>
      <c r="D1375" s="118" t="s">
        <v>2416</v>
      </c>
      <c r="E1375" s="118" t="s">
        <v>1754</v>
      </c>
      <c r="F1375" s="118">
        <f t="shared" si="40"/>
        <v>5102</v>
      </c>
      <c r="G1375" s="118"/>
      <c r="H1375" s="119"/>
      <c r="I1375" s="120" t="s">
        <v>1279</v>
      </c>
      <c r="J1375" s="127" t="s">
        <v>1280</v>
      </c>
      <c r="K1375" s="127" t="s">
        <v>3560</v>
      </c>
      <c r="L1375" s="134" t="s">
        <v>2421</v>
      </c>
      <c r="M1375" s="133">
        <v>3</v>
      </c>
      <c r="N1375" s="134">
        <v>0</v>
      </c>
      <c r="O1375" s="134">
        <v>3</v>
      </c>
      <c r="P1375" s="134">
        <v>3</v>
      </c>
      <c r="Q1375" s="134">
        <v>7.5</v>
      </c>
      <c r="R1375" s="140"/>
      <c r="S1375" s="140"/>
      <c r="T1375" s="125"/>
      <c r="U1375" s="174"/>
      <c r="V1375" s="123">
        <v>1</v>
      </c>
      <c r="W1375" s="114">
        <v>3</v>
      </c>
      <c r="X1375" s="113">
        <f>COUNTIF($B$6:B1375,B1375)</f>
        <v>7</v>
      </c>
      <c r="Y1375" s="113"/>
      <c r="Z1375" s="123"/>
      <c r="AA1375" s="1"/>
    </row>
    <row r="1376" spans="1:27" x14ac:dyDescent="0.25">
      <c r="A1376" s="115" t="s">
        <v>4497</v>
      </c>
      <c r="B1376" s="116" t="s">
        <v>5103</v>
      </c>
      <c r="C1376" s="117" t="s">
        <v>5128</v>
      </c>
      <c r="D1376" s="118" t="s">
        <v>2416</v>
      </c>
      <c r="E1376" s="118" t="s">
        <v>1754</v>
      </c>
      <c r="F1376" s="118">
        <f t="shared" si="40"/>
        <v>5103</v>
      </c>
      <c r="G1376" s="118"/>
      <c r="H1376" s="119"/>
      <c r="I1376" s="120" t="s">
        <v>1281</v>
      </c>
      <c r="J1376" s="127" t="s">
        <v>1282</v>
      </c>
      <c r="K1376" s="127" t="s">
        <v>3561</v>
      </c>
      <c r="L1376" s="134" t="s">
        <v>2421</v>
      </c>
      <c r="M1376" s="133">
        <v>3</v>
      </c>
      <c r="N1376" s="134">
        <v>0</v>
      </c>
      <c r="O1376" s="134">
        <v>3</v>
      </c>
      <c r="P1376" s="134">
        <v>3</v>
      </c>
      <c r="Q1376" s="134">
        <v>7.5</v>
      </c>
      <c r="R1376" s="140"/>
      <c r="S1376" s="140"/>
      <c r="T1376" s="125"/>
      <c r="U1376" s="174"/>
      <c r="V1376" s="123">
        <v>1</v>
      </c>
      <c r="W1376" s="114">
        <v>3</v>
      </c>
      <c r="X1376" s="113">
        <f>COUNTIF($B$6:B1376,B1376)</f>
        <v>8</v>
      </c>
      <c r="Y1376" s="113"/>
      <c r="Z1376" s="123"/>
      <c r="AA1376" s="1"/>
    </row>
    <row r="1377" spans="1:27" x14ac:dyDescent="0.25">
      <c r="A1377" s="105" t="s">
        <v>4497</v>
      </c>
      <c r="B1377" s="106" t="s">
        <v>5104</v>
      </c>
      <c r="C1377" s="107" t="s">
        <v>5128</v>
      </c>
      <c r="D1377" s="107" t="s">
        <v>4510</v>
      </c>
      <c r="E1377" s="107" t="s">
        <v>4488</v>
      </c>
      <c r="F1377" s="107" t="s">
        <v>4488</v>
      </c>
      <c r="G1377" s="107" t="s">
        <v>2427</v>
      </c>
      <c r="H1377" s="111"/>
      <c r="I1377" s="108" t="s">
        <v>5104</v>
      </c>
      <c r="J1377" s="106"/>
      <c r="K1377" s="106"/>
      <c r="L1377" s="109" t="s">
        <v>2</v>
      </c>
      <c r="M1377" s="142"/>
      <c r="N1377" s="106"/>
      <c r="O1377" s="106"/>
      <c r="P1377" s="106"/>
      <c r="Q1377" s="107"/>
      <c r="R1377" s="106"/>
      <c r="S1377" s="106"/>
      <c r="T1377" s="114"/>
      <c r="U1377" s="113" t="s">
        <v>2423</v>
      </c>
      <c r="V1377" s="114"/>
      <c r="W1377" s="114">
        <v>3</v>
      </c>
      <c r="X1377" s="113">
        <f>COUNTIF($B$6:B1377,B1377)</f>
        <v>1</v>
      </c>
      <c r="Y1377" s="113"/>
      <c r="Z1377" s="114" t="b">
        <f>I1377=B1377</f>
        <v>1</v>
      </c>
      <c r="AA1377" s="1"/>
    </row>
    <row r="1378" spans="1:27" x14ac:dyDescent="0.25">
      <c r="A1378" s="115" t="s">
        <v>4497</v>
      </c>
      <c r="B1378" s="116" t="s">
        <v>5104</v>
      </c>
      <c r="C1378" s="117" t="s">
        <v>5128</v>
      </c>
      <c r="D1378" s="118" t="s">
        <v>11</v>
      </c>
      <c r="E1378" s="118" t="s">
        <v>1756</v>
      </c>
      <c r="F1378" s="118">
        <f t="shared" ref="F1378:F1394" si="41">VALUE(RIGHT(I1378,4))</f>
        <v>5000</v>
      </c>
      <c r="G1378" s="125" t="s">
        <v>5562</v>
      </c>
      <c r="H1378" s="119"/>
      <c r="I1378" s="127" t="s">
        <v>1316</v>
      </c>
      <c r="J1378" s="121" t="s">
        <v>11</v>
      </c>
      <c r="K1378" s="121" t="s">
        <v>3015</v>
      </c>
      <c r="L1378" s="126" t="s">
        <v>2422</v>
      </c>
      <c r="M1378" s="133">
        <v>0</v>
      </c>
      <c r="N1378" s="134">
        <v>1</v>
      </c>
      <c r="O1378" s="134">
        <v>0</v>
      </c>
      <c r="P1378" s="134">
        <v>1</v>
      </c>
      <c r="Q1378" s="134">
        <v>60</v>
      </c>
      <c r="R1378" s="121"/>
      <c r="S1378" s="124" t="s">
        <v>2896</v>
      </c>
      <c r="T1378" s="125"/>
      <c r="U1378" s="174"/>
      <c r="V1378" s="123">
        <v>1</v>
      </c>
      <c r="W1378" s="114">
        <v>3</v>
      </c>
      <c r="X1378" s="113">
        <f>COUNTIF($B$6:B1378,B1378)</f>
        <v>2</v>
      </c>
      <c r="Y1378" s="113"/>
      <c r="Z1378" s="123"/>
      <c r="AA1378" s="1"/>
    </row>
    <row r="1379" spans="1:27" x14ac:dyDescent="0.25">
      <c r="A1379" s="115" t="s">
        <v>4497</v>
      </c>
      <c r="B1379" s="116" t="s">
        <v>5104</v>
      </c>
      <c r="C1379" s="117" t="s">
        <v>5128</v>
      </c>
      <c r="D1379" s="118" t="s">
        <v>2415</v>
      </c>
      <c r="E1379" s="118" t="s">
        <v>1756</v>
      </c>
      <c r="F1379" s="118">
        <f t="shared" si="41"/>
        <v>5001</v>
      </c>
      <c r="G1379" s="125" t="s">
        <v>5563</v>
      </c>
      <c r="H1379" s="119"/>
      <c r="I1379" s="127" t="s">
        <v>1317</v>
      </c>
      <c r="J1379" s="121" t="s">
        <v>13</v>
      </c>
      <c r="K1379" s="121" t="s">
        <v>3016</v>
      </c>
      <c r="L1379" s="126" t="s">
        <v>2422</v>
      </c>
      <c r="M1379" s="134">
        <v>0</v>
      </c>
      <c r="N1379" s="134">
        <v>2</v>
      </c>
      <c r="O1379" s="134">
        <v>0</v>
      </c>
      <c r="P1379" s="134">
        <v>2</v>
      </c>
      <c r="Q1379" s="134">
        <v>7.5</v>
      </c>
      <c r="R1379" s="121"/>
      <c r="S1379" s="124" t="s">
        <v>2896</v>
      </c>
      <c r="T1379" s="125"/>
      <c r="U1379" s="174"/>
      <c r="V1379" s="123">
        <v>1</v>
      </c>
      <c r="W1379" s="114">
        <v>3</v>
      </c>
      <c r="X1379" s="113">
        <f>COUNTIF($B$6:B1379,B1379)</f>
        <v>3</v>
      </c>
      <c r="Y1379" s="113"/>
      <c r="Z1379" s="123"/>
      <c r="AA1379" s="1"/>
    </row>
    <row r="1380" spans="1:27" x14ac:dyDescent="0.25">
      <c r="A1380" s="115" t="s">
        <v>4497</v>
      </c>
      <c r="B1380" s="116" t="s">
        <v>5104</v>
      </c>
      <c r="C1380" s="117" t="s">
        <v>5128</v>
      </c>
      <c r="D1380" s="118" t="s">
        <v>2416</v>
      </c>
      <c r="E1380" s="118" t="s">
        <v>1756</v>
      </c>
      <c r="F1380" s="118">
        <f t="shared" si="41"/>
        <v>5050</v>
      </c>
      <c r="G1380" s="118" t="s">
        <v>16</v>
      </c>
      <c r="H1380" s="119"/>
      <c r="I1380" s="127" t="s">
        <v>1318</v>
      </c>
      <c r="J1380" s="144" t="s">
        <v>1274</v>
      </c>
      <c r="K1380" s="144" t="s">
        <v>3576</v>
      </c>
      <c r="L1380" s="126" t="s">
        <v>2420</v>
      </c>
      <c r="M1380" s="133">
        <v>3</v>
      </c>
      <c r="N1380" s="134">
        <v>0</v>
      </c>
      <c r="O1380" s="134">
        <v>3</v>
      </c>
      <c r="P1380" s="134">
        <v>3</v>
      </c>
      <c r="Q1380" s="134">
        <v>7.5</v>
      </c>
      <c r="R1380" s="121"/>
      <c r="S1380" s="121"/>
      <c r="T1380" s="125"/>
      <c r="U1380" s="174"/>
      <c r="V1380" s="123">
        <v>1</v>
      </c>
      <c r="W1380" s="114">
        <v>3</v>
      </c>
      <c r="X1380" s="113">
        <f>COUNTIF($B$6:B1380,B1380)</f>
        <v>4</v>
      </c>
      <c r="Y1380" s="118" t="s">
        <v>228</v>
      </c>
      <c r="Z1380" s="123"/>
      <c r="AA1380" s="1"/>
    </row>
    <row r="1381" spans="1:27" x14ac:dyDescent="0.25">
      <c r="A1381" s="115" t="s">
        <v>4497</v>
      </c>
      <c r="B1381" s="116" t="s">
        <v>5104</v>
      </c>
      <c r="C1381" s="117" t="s">
        <v>5128</v>
      </c>
      <c r="D1381" s="118" t="s">
        <v>2416</v>
      </c>
      <c r="E1381" s="118" t="s">
        <v>1756</v>
      </c>
      <c r="F1381" s="118">
        <f t="shared" si="41"/>
        <v>5051</v>
      </c>
      <c r="G1381" s="118" t="s">
        <v>19</v>
      </c>
      <c r="H1381" s="119"/>
      <c r="I1381" s="127" t="s">
        <v>1319</v>
      </c>
      <c r="J1381" s="143" t="s">
        <v>1320</v>
      </c>
      <c r="K1381" s="143" t="s">
        <v>3577</v>
      </c>
      <c r="L1381" s="126" t="s">
        <v>2420</v>
      </c>
      <c r="M1381" s="133">
        <v>3</v>
      </c>
      <c r="N1381" s="134">
        <v>0</v>
      </c>
      <c r="O1381" s="134">
        <v>3</v>
      </c>
      <c r="P1381" s="134">
        <v>3</v>
      </c>
      <c r="Q1381" s="134">
        <v>7.5</v>
      </c>
      <c r="R1381" s="121"/>
      <c r="S1381" s="121"/>
      <c r="T1381" s="125"/>
      <c r="U1381" s="174"/>
      <c r="V1381" s="123">
        <v>1</v>
      </c>
      <c r="W1381" s="114">
        <v>3</v>
      </c>
      <c r="X1381" s="113">
        <f>COUNTIF($B$6:B1381,B1381)</f>
        <v>5</v>
      </c>
      <c r="Y1381" s="113"/>
      <c r="Z1381" s="123"/>
      <c r="AA1381" s="1"/>
    </row>
    <row r="1382" spans="1:27" x14ac:dyDescent="0.25">
      <c r="A1382" s="115" t="s">
        <v>4497</v>
      </c>
      <c r="B1382" s="116" t="s">
        <v>5104</v>
      </c>
      <c r="C1382" s="117" t="s">
        <v>5128</v>
      </c>
      <c r="D1382" s="118" t="s">
        <v>2416</v>
      </c>
      <c r="E1382" s="118" t="s">
        <v>1756</v>
      </c>
      <c r="F1382" s="118">
        <f t="shared" si="41"/>
        <v>5100</v>
      </c>
      <c r="G1382" s="118"/>
      <c r="H1382" s="119"/>
      <c r="I1382" s="127" t="s">
        <v>1321</v>
      </c>
      <c r="J1382" s="143" t="s">
        <v>1322</v>
      </c>
      <c r="K1382" s="143" t="s">
        <v>3578</v>
      </c>
      <c r="L1382" s="134" t="s">
        <v>2421</v>
      </c>
      <c r="M1382" s="133">
        <v>3</v>
      </c>
      <c r="N1382" s="134">
        <v>0</v>
      </c>
      <c r="O1382" s="134">
        <v>3</v>
      </c>
      <c r="P1382" s="134">
        <v>3</v>
      </c>
      <c r="Q1382" s="134">
        <v>7.5</v>
      </c>
      <c r="R1382" s="121"/>
      <c r="S1382" s="121"/>
      <c r="T1382" s="125"/>
      <c r="U1382" s="174"/>
      <c r="V1382" s="123">
        <v>1</v>
      </c>
      <c r="W1382" s="114">
        <v>3</v>
      </c>
      <c r="X1382" s="113">
        <f>COUNTIF($B$6:B1382,B1382)</f>
        <v>6</v>
      </c>
      <c r="Y1382" s="113"/>
      <c r="Z1382" s="123"/>
      <c r="AA1382" s="1"/>
    </row>
    <row r="1383" spans="1:27" x14ac:dyDescent="0.25">
      <c r="A1383" s="115" t="s">
        <v>4497</v>
      </c>
      <c r="B1383" s="116" t="s">
        <v>5104</v>
      </c>
      <c r="C1383" s="117" t="s">
        <v>5128</v>
      </c>
      <c r="D1383" s="118" t="s">
        <v>2416</v>
      </c>
      <c r="E1383" s="118" t="s">
        <v>1756</v>
      </c>
      <c r="F1383" s="118">
        <f t="shared" si="41"/>
        <v>5101</v>
      </c>
      <c r="G1383" s="118"/>
      <c r="H1383" s="119"/>
      <c r="I1383" s="127" t="s">
        <v>1323</v>
      </c>
      <c r="J1383" s="143" t="s">
        <v>1324</v>
      </c>
      <c r="K1383" s="143" t="s">
        <v>3579</v>
      </c>
      <c r="L1383" s="134" t="s">
        <v>2421</v>
      </c>
      <c r="M1383" s="133">
        <v>3</v>
      </c>
      <c r="N1383" s="134">
        <v>0</v>
      </c>
      <c r="O1383" s="134">
        <v>3</v>
      </c>
      <c r="P1383" s="134">
        <v>3</v>
      </c>
      <c r="Q1383" s="134">
        <v>7.5</v>
      </c>
      <c r="R1383" s="140"/>
      <c r="S1383" s="140"/>
      <c r="T1383" s="125"/>
      <c r="U1383" s="174"/>
      <c r="V1383" s="123">
        <v>1</v>
      </c>
      <c r="W1383" s="114">
        <v>3</v>
      </c>
      <c r="X1383" s="113">
        <f>COUNTIF($B$6:B1383,B1383)</f>
        <v>7</v>
      </c>
      <c r="Y1383" s="113"/>
      <c r="Z1383" s="123"/>
      <c r="AA1383" s="1"/>
    </row>
    <row r="1384" spans="1:27" x14ac:dyDescent="0.25">
      <c r="A1384" s="115" t="s">
        <v>4497</v>
      </c>
      <c r="B1384" s="116" t="s">
        <v>5104</v>
      </c>
      <c r="C1384" s="117" t="s">
        <v>5128</v>
      </c>
      <c r="D1384" s="118" t="s">
        <v>2416</v>
      </c>
      <c r="E1384" s="118" t="s">
        <v>1756</v>
      </c>
      <c r="F1384" s="118">
        <f t="shared" si="41"/>
        <v>5103</v>
      </c>
      <c r="G1384" s="118"/>
      <c r="H1384" s="119"/>
      <c r="I1384" s="127" t="s">
        <v>1327</v>
      </c>
      <c r="J1384" s="143" t="s">
        <v>1328</v>
      </c>
      <c r="K1384" s="143" t="s">
        <v>3580</v>
      </c>
      <c r="L1384" s="134" t="s">
        <v>2421</v>
      </c>
      <c r="M1384" s="133">
        <v>3</v>
      </c>
      <c r="N1384" s="134">
        <v>0</v>
      </c>
      <c r="O1384" s="134">
        <v>3</v>
      </c>
      <c r="P1384" s="134">
        <v>3</v>
      </c>
      <c r="Q1384" s="134">
        <v>7.5</v>
      </c>
      <c r="R1384" s="140"/>
      <c r="S1384" s="140"/>
      <c r="T1384" s="125"/>
      <c r="U1384" s="174"/>
      <c r="V1384" s="123">
        <v>1</v>
      </c>
      <c r="W1384" s="114">
        <v>3</v>
      </c>
      <c r="X1384" s="113">
        <f>COUNTIF($B$6:B1384,B1384)</f>
        <v>8</v>
      </c>
      <c r="Y1384" s="113"/>
      <c r="Z1384" s="123"/>
      <c r="AA1384" s="1"/>
    </row>
    <row r="1385" spans="1:27" x14ac:dyDescent="0.25">
      <c r="A1385" s="115" t="s">
        <v>4497</v>
      </c>
      <c r="B1385" s="116" t="s">
        <v>5104</v>
      </c>
      <c r="C1385" s="117" t="s">
        <v>5128</v>
      </c>
      <c r="D1385" s="118" t="s">
        <v>2416</v>
      </c>
      <c r="E1385" s="118" t="s">
        <v>1756</v>
      </c>
      <c r="F1385" s="118">
        <f t="shared" si="41"/>
        <v>5104</v>
      </c>
      <c r="G1385" s="118"/>
      <c r="H1385" s="119"/>
      <c r="I1385" s="127" t="s">
        <v>1329</v>
      </c>
      <c r="J1385" s="143" t="s">
        <v>1330</v>
      </c>
      <c r="K1385" s="143" t="s">
        <v>3581</v>
      </c>
      <c r="L1385" s="134" t="s">
        <v>2421</v>
      </c>
      <c r="M1385" s="133">
        <v>3</v>
      </c>
      <c r="N1385" s="134">
        <v>0</v>
      </c>
      <c r="O1385" s="134">
        <v>3</v>
      </c>
      <c r="P1385" s="134">
        <v>3</v>
      </c>
      <c r="Q1385" s="134">
        <v>7.5</v>
      </c>
      <c r="R1385" s="140"/>
      <c r="S1385" s="140"/>
      <c r="T1385" s="125"/>
      <c r="U1385" s="174"/>
      <c r="V1385" s="123">
        <v>1</v>
      </c>
      <c r="W1385" s="114">
        <v>3</v>
      </c>
      <c r="X1385" s="113">
        <f>COUNTIF($B$6:B1385,B1385)</f>
        <v>9</v>
      </c>
      <c r="Y1385" s="113"/>
      <c r="Z1385" s="123"/>
      <c r="AA1385" s="1"/>
    </row>
    <row r="1386" spans="1:27" x14ac:dyDescent="0.25">
      <c r="A1386" s="115" t="s">
        <v>4497</v>
      </c>
      <c r="B1386" s="116" t="s">
        <v>5104</v>
      </c>
      <c r="C1386" s="117" t="s">
        <v>5128</v>
      </c>
      <c r="D1386" s="118" t="s">
        <v>2416</v>
      </c>
      <c r="E1386" s="118" t="s">
        <v>1756</v>
      </c>
      <c r="F1386" s="118">
        <f t="shared" si="41"/>
        <v>5105</v>
      </c>
      <c r="G1386" s="118"/>
      <c r="H1386" s="119"/>
      <c r="I1386" s="127" t="s">
        <v>1331</v>
      </c>
      <c r="J1386" s="143" t="s">
        <v>1332</v>
      </c>
      <c r="K1386" s="143" t="s">
        <v>3582</v>
      </c>
      <c r="L1386" s="134" t="s">
        <v>2421</v>
      </c>
      <c r="M1386" s="133">
        <v>3</v>
      </c>
      <c r="N1386" s="134">
        <v>0</v>
      </c>
      <c r="O1386" s="134">
        <v>3</v>
      </c>
      <c r="P1386" s="134">
        <v>3</v>
      </c>
      <c r="Q1386" s="134">
        <v>7.5</v>
      </c>
      <c r="R1386" s="140"/>
      <c r="S1386" s="140"/>
      <c r="T1386" s="125"/>
      <c r="U1386" s="174"/>
      <c r="V1386" s="123">
        <v>1</v>
      </c>
      <c r="W1386" s="114">
        <v>3</v>
      </c>
      <c r="X1386" s="113">
        <f>COUNTIF($B$6:B1386,B1386)</f>
        <v>10</v>
      </c>
      <c r="Y1386" s="113"/>
      <c r="Z1386" s="123"/>
      <c r="AA1386" s="1"/>
    </row>
    <row r="1387" spans="1:27" x14ac:dyDescent="0.25">
      <c r="A1387" s="115" t="s">
        <v>4497</v>
      </c>
      <c r="B1387" s="116" t="s">
        <v>5104</v>
      </c>
      <c r="C1387" s="117" t="s">
        <v>5128</v>
      </c>
      <c r="D1387" s="118" t="s">
        <v>2416</v>
      </c>
      <c r="E1387" s="118" t="s">
        <v>1756</v>
      </c>
      <c r="F1387" s="118">
        <f t="shared" si="41"/>
        <v>5106</v>
      </c>
      <c r="G1387" s="118"/>
      <c r="H1387" s="119"/>
      <c r="I1387" s="127" t="s">
        <v>1333</v>
      </c>
      <c r="J1387" s="143" t="s">
        <v>1334</v>
      </c>
      <c r="K1387" s="143" t="s">
        <v>3583</v>
      </c>
      <c r="L1387" s="134" t="s">
        <v>2421</v>
      </c>
      <c r="M1387" s="133">
        <v>3</v>
      </c>
      <c r="N1387" s="134">
        <v>0</v>
      </c>
      <c r="O1387" s="134">
        <v>3</v>
      </c>
      <c r="P1387" s="134">
        <v>3</v>
      </c>
      <c r="Q1387" s="134">
        <v>7.5</v>
      </c>
      <c r="R1387" s="140"/>
      <c r="S1387" s="140"/>
      <c r="T1387" s="125"/>
      <c r="U1387" s="174"/>
      <c r="V1387" s="123">
        <v>1</v>
      </c>
      <c r="W1387" s="114">
        <v>3</v>
      </c>
      <c r="X1387" s="113">
        <f>COUNTIF($B$6:B1387,B1387)</f>
        <v>11</v>
      </c>
      <c r="Y1387" s="113"/>
      <c r="Z1387" s="123"/>
      <c r="AA1387" s="1"/>
    </row>
    <row r="1388" spans="1:27" x14ac:dyDescent="0.25">
      <c r="A1388" s="115" t="s">
        <v>4497</v>
      </c>
      <c r="B1388" s="116" t="s">
        <v>5104</v>
      </c>
      <c r="C1388" s="117" t="s">
        <v>5128</v>
      </c>
      <c r="D1388" s="118" t="s">
        <v>2416</v>
      </c>
      <c r="E1388" s="118" t="s">
        <v>1756</v>
      </c>
      <c r="F1388" s="118">
        <f t="shared" si="41"/>
        <v>5107</v>
      </c>
      <c r="G1388" s="118"/>
      <c r="H1388" s="119"/>
      <c r="I1388" s="127" t="s">
        <v>1335</v>
      </c>
      <c r="J1388" s="143" t="s">
        <v>491</v>
      </c>
      <c r="K1388" s="143" t="s">
        <v>3584</v>
      </c>
      <c r="L1388" s="134" t="s">
        <v>2421</v>
      </c>
      <c r="M1388" s="133">
        <v>3</v>
      </c>
      <c r="N1388" s="134">
        <v>0</v>
      </c>
      <c r="O1388" s="134">
        <v>3</v>
      </c>
      <c r="P1388" s="134">
        <v>3</v>
      </c>
      <c r="Q1388" s="134">
        <v>7.5</v>
      </c>
      <c r="R1388" s="121"/>
      <c r="S1388" s="121"/>
      <c r="T1388" s="125"/>
      <c r="U1388" s="174"/>
      <c r="V1388" s="123">
        <v>1</v>
      </c>
      <c r="W1388" s="114">
        <v>3</v>
      </c>
      <c r="X1388" s="113">
        <f>COUNTIF($B$6:B1388,B1388)</f>
        <v>12</v>
      </c>
      <c r="Y1388" s="113"/>
      <c r="Z1388" s="123"/>
      <c r="AA1388" s="1"/>
    </row>
    <row r="1389" spans="1:27" x14ac:dyDescent="0.25">
      <c r="A1389" s="115" t="s">
        <v>4497</v>
      </c>
      <c r="B1389" s="116" t="s">
        <v>5104</v>
      </c>
      <c r="C1389" s="117" t="s">
        <v>5128</v>
      </c>
      <c r="D1389" s="118" t="s">
        <v>2416</v>
      </c>
      <c r="E1389" s="118" t="s">
        <v>1756</v>
      </c>
      <c r="F1389" s="118">
        <f t="shared" si="41"/>
        <v>5108</v>
      </c>
      <c r="G1389" s="118"/>
      <c r="H1389" s="119"/>
      <c r="I1389" s="127" t="s">
        <v>1336</v>
      </c>
      <c r="J1389" s="143" t="s">
        <v>1337</v>
      </c>
      <c r="K1389" s="143" t="s">
        <v>3585</v>
      </c>
      <c r="L1389" s="134" t="s">
        <v>2421</v>
      </c>
      <c r="M1389" s="133">
        <v>3</v>
      </c>
      <c r="N1389" s="134">
        <v>0</v>
      </c>
      <c r="O1389" s="134">
        <v>3</v>
      </c>
      <c r="P1389" s="134">
        <v>3</v>
      </c>
      <c r="Q1389" s="134">
        <v>7.5</v>
      </c>
      <c r="R1389" s="121"/>
      <c r="S1389" s="121"/>
      <c r="T1389" s="125"/>
      <c r="U1389" s="174"/>
      <c r="V1389" s="123">
        <v>1</v>
      </c>
      <c r="W1389" s="114">
        <v>3</v>
      </c>
      <c r="X1389" s="113">
        <f>COUNTIF($B$6:B1389,B1389)</f>
        <v>13</v>
      </c>
      <c r="Y1389" s="113"/>
      <c r="Z1389" s="123"/>
      <c r="AA1389" s="1"/>
    </row>
    <row r="1390" spans="1:27" x14ac:dyDescent="0.25">
      <c r="A1390" s="115" t="s">
        <v>4497</v>
      </c>
      <c r="B1390" s="116" t="s">
        <v>5104</v>
      </c>
      <c r="C1390" s="117" t="s">
        <v>5128</v>
      </c>
      <c r="D1390" s="118" t="s">
        <v>2416</v>
      </c>
      <c r="E1390" s="118" t="s">
        <v>1756</v>
      </c>
      <c r="F1390" s="118">
        <f t="shared" si="41"/>
        <v>5109</v>
      </c>
      <c r="G1390" s="118"/>
      <c r="H1390" s="119"/>
      <c r="I1390" s="127" t="s">
        <v>1338</v>
      </c>
      <c r="J1390" s="143" t="s">
        <v>1339</v>
      </c>
      <c r="K1390" s="143" t="s">
        <v>3586</v>
      </c>
      <c r="L1390" s="134" t="s">
        <v>2421</v>
      </c>
      <c r="M1390" s="133">
        <v>3</v>
      </c>
      <c r="N1390" s="134">
        <v>0</v>
      </c>
      <c r="O1390" s="134">
        <v>3</v>
      </c>
      <c r="P1390" s="134">
        <v>3</v>
      </c>
      <c r="Q1390" s="134">
        <v>7.5</v>
      </c>
      <c r="R1390" s="121"/>
      <c r="S1390" s="121"/>
      <c r="T1390" s="125"/>
      <c r="U1390" s="174"/>
      <c r="V1390" s="123">
        <v>1</v>
      </c>
      <c r="W1390" s="114">
        <v>3</v>
      </c>
      <c r="X1390" s="113">
        <f>COUNTIF($B$6:B1390,B1390)</f>
        <v>14</v>
      </c>
      <c r="Y1390" s="113"/>
      <c r="Z1390" s="123"/>
      <c r="AA1390" s="1"/>
    </row>
    <row r="1391" spans="1:27" x14ac:dyDescent="0.25">
      <c r="A1391" s="115" t="s">
        <v>4497</v>
      </c>
      <c r="B1391" s="116" t="s">
        <v>5104</v>
      </c>
      <c r="C1391" s="117" t="s">
        <v>5128</v>
      </c>
      <c r="D1391" s="118" t="s">
        <v>2416</v>
      </c>
      <c r="E1391" s="118" t="s">
        <v>1756</v>
      </c>
      <c r="F1391" s="118">
        <f t="shared" si="41"/>
        <v>5110</v>
      </c>
      <c r="G1391" s="118"/>
      <c r="H1391" s="119"/>
      <c r="I1391" s="127" t="s">
        <v>1340</v>
      </c>
      <c r="J1391" s="143" t="s">
        <v>1341</v>
      </c>
      <c r="K1391" s="143" t="s">
        <v>3587</v>
      </c>
      <c r="L1391" s="134" t="s">
        <v>2421</v>
      </c>
      <c r="M1391" s="133">
        <v>3</v>
      </c>
      <c r="N1391" s="134">
        <v>0</v>
      </c>
      <c r="O1391" s="134">
        <v>3</v>
      </c>
      <c r="P1391" s="134">
        <v>3</v>
      </c>
      <c r="Q1391" s="134">
        <v>7.5</v>
      </c>
      <c r="R1391" s="121"/>
      <c r="S1391" s="121"/>
      <c r="T1391" s="125"/>
      <c r="U1391" s="174"/>
      <c r="V1391" s="123">
        <v>1</v>
      </c>
      <c r="W1391" s="114">
        <v>3</v>
      </c>
      <c r="X1391" s="113">
        <f>COUNTIF($B$6:B1391,B1391)</f>
        <v>15</v>
      </c>
      <c r="Y1391" s="113"/>
      <c r="Z1391" s="123"/>
      <c r="AA1391" s="1"/>
    </row>
    <row r="1392" spans="1:27" x14ac:dyDescent="0.25">
      <c r="A1392" s="115" t="s">
        <v>4497</v>
      </c>
      <c r="B1392" s="116" t="s">
        <v>5104</v>
      </c>
      <c r="C1392" s="117" t="s">
        <v>5128</v>
      </c>
      <c r="D1392" s="118" t="s">
        <v>2416</v>
      </c>
      <c r="E1392" s="118" t="s">
        <v>1756</v>
      </c>
      <c r="F1392" s="118">
        <f t="shared" si="41"/>
        <v>5111</v>
      </c>
      <c r="G1392" s="118"/>
      <c r="H1392" s="119"/>
      <c r="I1392" s="127" t="s">
        <v>1343</v>
      </c>
      <c r="J1392" s="143" t="s">
        <v>1344</v>
      </c>
      <c r="K1392" s="143" t="s">
        <v>3587</v>
      </c>
      <c r="L1392" s="134" t="s">
        <v>2421</v>
      </c>
      <c r="M1392" s="133">
        <v>3</v>
      </c>
      <c r="N1392" s="134">
        <v>0</v>
      </c>
      <c r="O1392" s="134">
        <v>3</v>
      </c>
      <c r="P1392" s="134">
        <v>3</v>
      </c>
      <c r="Q1392" s="134">
        <v>7.5</v>
      </c>
      <c r="R1392" s="121"/>
      <c r="S1392" s="121"/>
      <c r="T1392" s="125"/>
      <c r="U1392" s="174"/>
      <c r="V1392" s="123">
        <v>1</v>
      </c>
      <c r="W1392" s="114">
        <v>3</v>
      </c>
      <c r="X1392" s="113">
        <f>COUNTIF($B$6:B1392,B1392)</f>
        <v>16</v>
      </c>
      <c r="Y1392" s="113"/>
      <c r="Z1392" s="123"/>
      <c r="AA1392" s="1"/>
    </row>
    <row r="1393" spans="1:27" x14ac:dyDescent="0.25">
      <c r="A1393" s="115" t="s">
        <v>4497</v>
      </c>
      <c r="B1393" s="116" t="s">
        <v>5104</v>
      </c>
      <c r="C1393" s="117" t="s">
        <v>5128</v>
      </c>
      <c r="D1393" s="118" t="s">
        <v>2416</v>
      </c>
      <c r="E1393" s="118" t="s">
        <v>1756</v>
      </c>
      <c r="F1393" s="118">
        <f t="shared" si="41"/>
        <v>5112</v>
      </c>
      <c r="G1393" s="118"/>
      <c r="H1393" s="119"/>
      <c r="I1393" s="127" t="s">
        <v>1345</v>
      </c>
      <c r="J1393" s="127" t="s">
        <v>1346</v>
      </c>
      <c r="K1393" s="127" t="s">
        <v>3588</v>
      </c>
      <c r="L1393" s="134" t="s">
        <v>2421</v>
      </c>
      <c r="M1393" s="133">
        <v>3</v>
      </c>
      <c r="N1393" s="134">
        <v>0</v>
      </c>
      <c r="O1393" s="134">
        <v>3</v>
      </c>
      <c r="P1393" s="134">
        <v>3</v>
      </c>
      <c r="Q1393" s="134">
        <v>7.5</v>
      </c>
      <c r="R1393" s="121"/>
      <c r="S1393" s="121"/>
      <c r="T1393" s="125"/>
      <c r="U1393" s="174"/>
      <c r="V1393" s="123">
        <v>1</v>
      </c>
      <c r="W1393" s="114">
        <v>3</v>
      </c>
      <c r="X1393" s="113">
        <f>COUNTIF($B$6:B1393,B1393)</f>
        <v>17</v>
      </c>
      <c r="Y1393" s="113"/>
      <c r="Z1393" s="123"/>
      <c r="AA1393" s="1"/>
    </row>
    <row r="1394" spans="1:27" x14ac:dyDescent="0.25">
      <c r="A1394" s="115" t="s">
        <v>4497</v>
      </c>
      <c r="B1394" s="116" t="s">
        <v>5104</v>
      </c>
      <c r="C1394" s="117" t="s">
        <v>5128</v>
      </c>
      <c r="D1394" s="118" t="s">
        <v>2416</v>
      </c>
      <c r="E1394" s="118" t="s">
        <v>1756</v>
      </c>
      <c r="F1394" s="118">
        <f t="shared" si="41"/>
        <v>5113</v>
      </c>
      <c r="G1394" s="118"/>
      <c r="H1394" s="119"/>
      <c r="I1394" s="127" t="s">
        <v>1347</v>
      </c>
      <c r="J1394" s="147" t="s">
        <v>1348</v>
      </c>
      <c r="K1394" s="147" t="s">
        <v>3589</v>
      </c>
      <c r="L1394" s="134" t="s">
        <v>2421</v>
      </c>
      <c r="M1394" s="133">
        <v>3</v>
      </c>
      <c r="N1394" s="134">
        <v>0</v>
      </c>
      <c r="O1394" s="134">
        <v>3</v>
      </c>
      <c r="P1394" s="134">
        <v>3</v>
      </c>
      <c r="Q1394" s="134">
        <v>7.5</v>
      </c>
      <c r="R1394" s="121"/>
      <c r="S1394" s="121"/>
      <c r="T1394" s="125"/>
      <c r="U1394" s="174"/>
      <c r="V1394" s="123">
        <v>1</v>
      </c>
      <c r="W1394" s="114">
        <v>3</v>
      </c>
      <c r="X1394" s="113">
        <f>COUNTIF($B$6:B1394,B1394)</f>
        <v>18</v>
      </c>
      <c r="Y1394" s="113"/>
      <c r="Z1394" s="123"/>
      <c r="AA1394" s="1"/>
    </row>
    <row r="1395" spans="1:27" x14ac:dyDescent="0.25">
      <c r="A1395" s="115" t="s">
        <v>4497</v>
      </c>
      <c r="B1395" s="116" t="s">
        <v>5104</v>
      </c>
      <c r="C1395" s="117" t="s">
        <v>5128</v>
      </c>
      <c r="D1395" s="118" t="s">
        <v>2416</v>
      </c>
      <c r="E1395" s="118" t="s">
        <v>1756</v>
      </c>
      <c r="F1395" s="118">
        <v>5115</v>
      </c>
      <c r="G1395" s="118"/>
      <c r="H1395" s="119"/>
      <c r="I1395" s="127" t="s">
        <v>2512</v>
      </c>
      <c r="J1395" s="127" t="s">
        <v>2513</v>
      </c>
      <c r="K1395" s="127" t="s">
        <v>3590</v>
      </c>
      <c r="L1395" s="134" t="s">
        <v>2421</v>
      </c>
      <c r="M1395" s="133">
        <v>3</v>
      </c>
      <c r="N1395" s="134">
        <v>0</v>
      </c>
      <c r="O1395" s="134">
        <v>3</v>
      </c>
      <c r="P1395" s="134">
        <v>3</v>
      </c>
      <c r="Q1395" s="134">
        <v>7.5</v>
      </c>
      <c r="R1395" s="121"/>
      <c r="S1395" s="121"/>
      <c r="T1395" s="125"/>
      <c r="U1395" s="174"/>
      <c r="V1395" s="123">
        <v>1</v>
      </c>
      <c r="W1395" s="114">
        <v>3</v>
      </c>
      <c r="X1395" s="113">
        <f>COUNTIF($B$6:B1395,B1395)</f>
        <v>19</v>
      </c>
      <c r="Y1395" s="113"/>
      <c r="Z1395" s="123"/>
      <c r="AA1395" s="1"/>
    </row>
    <row r="1396" spans="1:27" x14ac:dyDescent="0.25">
      <c r="A1396" s="115" t="s">
        <v>4497</v>
      </c>
      <c r="B1396" s="116" t="s">
        <v>5104</v>
      </c>
      <c r="C1396" s="117" t="s">
        <v>5128</v>
      </c>
      <c r="D1396" s="118" t="s">
        <v>2416</v>
      </c>
      <c r="E1396" s="118" t="s">
        <v>1756</v>
      </c>
      <c r="F1396" s="118">
        <v>5116</v>
      </c>
      <c r="G1396" s="118"/>
      <c r="H1396" s="119"/>
      <c r="I1396" s="127" t="s">
        <v>2890</v>
      </c>
      <c r="J1396" s="127" t="s">
        <v>2891</v>
      </c>
      <c r="K1396" s="121" t="s">
        <v>4104</v>
      </c>
      <c r="L1396" s="134" t="s">
        <v>2421</v>
      </c>
      <c r="M1396" s="133">
        <v>3</v>
      </c>
      <c r="N1396" s="134">
        <v>0</v>
      </c>
      <c r="O1396" s="134">
        <v>3</v>
      </c>
      <c r="P1396" s="134">
        <v>3</v>
      </c>
      <c r="Q1396" s="134">
        <v>7.5</v>
      </c>
      <c r="R1396" s="121"/>
      <c r="S1396" s="121"/>
      <c r="T1396" s="125"/>
      <c r="U1396" s="174"/>
      <c r="V1396" s="123">
        <v>1</v>
      </c>
      <c r="W1396" s="114">
        <v>3</v>
      </c>
      <c r="X1396" s="113">
        <f>COUNTIF($B$6:B1396,B1396)</f>
        <v>20</v>
      </c>
      <c r="Y1396" s="113"/>
      <c r="Z1396" s="123"/>
      <c r="AA1396" s="1"/>
    </row>
    <row r="1397" spans="1:27" x14ac:dyDescent="0.25">
      <c r="A1397" s="115" t="s">
        <v>4497</v>
      </c>
      <c r="B1397" s="116" t="s">
        <v>5104</v>
      </c>
      <c r="C1397" s="117" t="s">
        <v>5128</v>
      </c>
      <c r="D1397" s="118" t="s">
        <v>2416</v>
      </c>
      <c r="E1397" s="118" t="s">
        <v>1756</v>
      </c>
      <c r="F1397" s="118">
        <v>5117</v>
      </c>
      <c r="G1397" s="118"/>
      <c r="H1397" s="119"/>
      <c r="I1397" s="127" t="s">
        <v>4998</v>
      </c>
      <c r="J1397" s="154" t="s">
        <v>4994</v>
      </c>
      <c r="K1397" s="154" t="s">
        <v>4995</v>
      </c>
      <c r="L1397" s="134" t="s">
        <v>2421</v>
      </c>
      <c r="M1397" s="133">
        <v>3</v>
      </c>
      <c r="N1397" s="134">
        <v>0</v>
      </c>
      <c r="O1397" s="134">
        <v>3</v>
      </c>
      <c r="P1397" s="134">
        <v>3</v>
      </c>
      <c r="Q1397" s="134">
        <v>7.5</v>
      </c>
      <c r="R1397" s="121"/>
      <c r="S1397" s="121"/>
      <c r="T1397" s="125">
        <v>31</v>
      </c>
      <c r="U1397" s="174"/>
      <c r="V1397" s="123">
        <v>1</v>
      </c>
      <c r="W1397" s="114">
        <v>3</v>
      </c>
      <c r="X1397" s="113">
        <f>COUNTIF($B$6:B1397,B1397)</f>
        <v>21</v>
      </c>
      <c r="Y1397" s="113"/>
      <c r="Z1397" s="123"/>
      <c r="AA1397" s="1"/>
    </row>
    <row r="1398" spans="1:27" ht="15.75" thickBot="1" x14ac:dyDescent="0.3">
      <c r="A1398" s="115" t="s">
        <v>4497</v>
      </c>
      <c r="B1398" s="116" t="s">
        <v>5104</v>
      </c>
      <c r="C1398" s="117" t="s">
        <v>5128</v>
      </c>
      <c r="D1398" s="118" t="s">
        <v>2416</v>
      </c>
      <c r="E1398" s="118" t="s">
        <v>1756</v>
      </c>
      <c r="F1398" s="118">
        <v>5118</v>
      </c>
      <c r="G1398" s="118"/>
      <c r="H1398" s="119"/>
      <c r="I1398" s="127" t="s">
        <v>4999</v>
      </c>
      <c r="J1398" s="154" t="s">
        <v>4996</v>
      </c>
      <c r="K1398" s="154" t="s">
        <v>4997</v>
      </c>
      <c r="L1398" s="134" t="s">
        <v>2421</v>
      </c>
      <c r="M1398" s="133">
        <v>3</v>
      </c>
      <c r="N1398" s="134">
        <v>0</v>
      </c>
      <c r="O1398" s="134">
        <v>3</v>
      </c>
      <c r="P1398" s="134">
        <v>3</v>
      </c>
      <c r="Q1398" s="134">
        <v>7.5</v>
      </c>
      <c r="R1398" s="121"/>
      <c r="S1398" s="121"/>
      <c r="T1398" s="125">
        <v>31</v>
      </c>
      <c r="U1398" s="174"/>
      <c r="V1398" s="123">
        <v>1</v>
      </c>
      <c r="W1398" s="114">
        <v>3</v>
      </c>
      <c r="X1398" s="113">
        <f>COUNTIF($B$6:B1398,B1398)</f>
        <v>22</v>
      </c>
      <c r="Y1398" s="113"/>
      <c r="Z1398" s="123"/>
      <c r="AA1398" s="1"/>
    </row>
    <row r="1399" spans="1:27" ht="15.75" thickBot="1" x14ac:dyDescent="0.3">
      <c r="A1399" s="115" t="s">
        <v>4497</v>
      </c>
      <c r="B1399" s="116" t="s">
        <v>5104</v>
      </c>
      <c r="C1399" s="117" t="s">
        <v>5128</v>
      </c>
      <c r="D1399" s="118" t="s">
        <v>2416</v>
      </c>
      <c r="E1399" s="118" t="s">
        <v>1756</v>
      </c>
      <c r="F1399" s="118">
        <v>5119</v>
      </c>
      <c r="G1399" s="118"/>
      <c r="H1399" s="119"/>
      <c r="I1399" s="127" t="s">
        <v>5851</v>
      </c>
      <c r="J1399" s="289" t="s">
        <v>5852</v>
      </c>
      <c r="K1399" s="300" t="s">
        <v>5853</v>
      </c>
      <c r="L1399" s="134" t="s">
        <v>2421</v>
      </c>
      <c r="M1399" s="133">
        <v>3</v>
      </c>
      <c r="N1399" s="134">
        <v>0</v>
      </c>
      <c r="O1399" s="134">
        <v>3</v>
      </c>
      <c r="P1399" s="134">
        <v>3</v>
      </c>
      <c r="Q1399" s="134">
        <v>7.5</v>
      </c>
      <c r="R1399" s="121"/>
      <c r="S1399" s="121"/>
      <c r="T1399" s="125">
        <v>37</v>
      </c>
      <c r="U1399" s="174"/>
      <c r="V1399" s="123">
        <v>1</v>
      </c>
      <c r="W1399" s="114">
        <v>3</v>
      </c>
      <c r="X1399" s="113"/>
      <c r="Y1399" s="113"/>
      <c r="Z1399" s="123"/>
      <c r="AA1399" s="1"/>
    </row>
    <row r="1400" spans="1:27" x14ac:dyDescent="0.25">
      <c r="A1400" s="115" t="s">
        <v>4497</v>
      </c>
      <c r="B1400" s="116" t="s">
        <v>5104</v>
      </c>
      <c r="C1400" s="117" t="s">
        <v>5128</v>
      </c>
      <c r="D1400" s="118" t="s">
        <v>2382</v>
      </c>
      <c r="E1400" s="118" t="s">
        <v>1756</v>
      </c>
      <c r="F1400" s="118">
        <f t="shared" ref="F1400:F1415" si="42">VALUE(RIGHT(I1400,4))</f>
        <v>8000</v>
      </c>
      <c r="G1400" s="118"/>
      <c r="H1400" s="119"/>
      <c r="I1400" s="120" t="s">
        <v>1351</v>
      </c>
      <c r="J1400" s="121" t="s">
        <v>1352</v>
      </c>
      <c r="K1400" s="121" t="s">
        <v>3591</v>
      </c>
      <c r="L1400" s="134" t="s">
        <v>2382</v>
      </c>
      <c r="M1400" s="133">
        <v>4</v>
      </c>
      <c r="N1400" s="134">
        <v>0</v>
      </c>
      <c r="O1400" s="134">
        <v>0</v>
      </c>
      <c r="P1400" s="134">
        <v>4</v>
      </c>
      <c r="Q1400" s="134">
        <v>0</v>
      </c>
      <c r="R1400" s="121" t="s">
        <v>63</v>
      </c>
      <c r="S1400" s="121" t="s">
        <v>1353</v>
      </c>
      <c r="T1400" s="125"/>
      <c r="U1400" s="174"/>
      <c r="V1400" s="123">
        <v>1</v>
      </c>
      <c r="W1400" s="114">
        <v>3</v>
      </c>
      <c r="X1400" s="113">
        <f>COUNTIF($B$6:B1400,B1400)</f>
        <v>24</v>
      </c>
      <c r="Y1400" s="113"/>
      <c r="Z1400" s="123"/>
      <c r="AA1400" s="1"/>
    </row>
    <row r="1401" spans="1:27" x14ac:dyDescent="0.25">
      <c r="A1401" s="115" t="s">
        <v>4497</v>
      </c>
      <c r="B1401" s="116" t="s">
        <v>5104</v>
      </c>
      <c r="C1401" s="117" t="s">
        <v>5128</v>
      </c>
      <c r="D1401" s="118" t="s">
        <v>2382</v>
      </c>
      <c r="E1401" s="118" t="s">
        <v>1756</v>
      </c>
      <c r="F1401" s="118">
        <f t="shared" si="42"/>
        <v>8001</v>
      </c>
      <c r="G1401" s="118"/>
      <c r="H1401" s="119"/>
      <c r="I1401" s="120" t="s">
        <v>1354</v>
      </c>
      <c r="J1401" s="121" t="s">
        <v>1355</v>
      </c>
      <c r="K1401" s="121" t="s">
        <v>3592</v>
      </c>
      <c r="L1401" s="134" t="s">
        <v>2382</v>
      </c>
      <c r="M1401" s="133">
        <v>4</v>
      </c>
      <c r="N1401" s="134">
        <v>0</v>
      </c>
      <c r="O1401" s="134">
        <v>0</v>
      </c>
      <c r="P1401" s="134">
        <v>4</v>
      </c>
      <c r="Q1401" s="134">
        <v>0</v>
      </c>
      <c r="R1401" s="121" t="s">
        <v>63</v>
      </c>
      <c r="S1401" s="121" t="s">
        <v>1353</v>
      </c>
      <c r="T1401" s="125"/>
      <c r="U1401" s="174"/>
      <c r="V1401" s="123">
        <v>1</v>
      </c>
      <c r="W1401" s="114">
        <v>3</v>
      </c>
      <c r="X1401" s="113">
        <f>COUNTIF($B$6:B1401,B1401)</f>
        <v>25</v>
      </c>
      <c r="Y1401" s="113"/>
      <c r="Z1401" s="123"/>
      <c r="AA1401" s="1"/>
    </row>
    <row r="1402" spans="1:27" x14ac:dyDescent="0.25">
      <c r="A1402" s="115" t="s">
        <v>4497</v>
      </c>
      <c r="B1402" s="116" t="s">
        <v>5104</v>
      </c>
      <c r="C1402" s="117" t="s">
        <v>5128</v>
      </c>
      <c r="D1402" s="118" t="s">
        <v>2382</v>
      </c>
      <c r="E1402" s="118" t="s">
        <v>1756</v>
      </c>
      <c r="F1402" s="118">
        <f t="shared" si="42"/>
        <v>8002</v>
      </c>
      <c r="G1402" s="118"/>
      <c r="H1402" s="119"/>
      <c r="I1402" s="120" t="s">
        <v>1356</v>
      </c>
      <c r="J1402" s="121" t="s">
        <v>1357</v>
      </c>
      <c r="K1402" s="121" t="s">
        <v>3593</v>
      </c>
      <c r="L1402" s="134" t="s">
        <v>2382</v>
      </c>
      <c r="M1402" s="133">
        <v>4</v>
      </c>
      <c r="N1402" s="134">
        <v>0</v>
      </c>
      <c r="O1402" s="134">
        <v>0</v>
      </c>
      <c r="P1402" s="134">
        <v>4</v>
      </c>
      <c r="Q1402" s="134">
        <v>0</v>
      </c>
      <c r="R1402" s="121" t="s">
        <v>83</v>
      </c>
      <c r="S1402" s="121" t="s">
        <v>1358</v>
      </c>
      <c r="T1402" s="125"/>
      <c r="U1402" s="174"/>
      <c r="V1402" s="123">
        <v>1</v>
      </c>
      <c r="W1402" s="114">
        <v>3</v>
      </c>
      <c r="X1402" s="113">
        <f>COUNTIF($B$6:B1402,B1402)</f>
        <v>26</v>
      </c>
      <c r="Y1402" s="113"/>
      <c r="Z1402" s="123"/>
      <c r="AA1402" s="1"/>
    </row>
    <row r="1403" spans="1:27" x14ac:dyDescent="0.25">
      <c r="A1403" s="115" t="s">
        <v>4497</v>
      </c>
      <c r="B1403" s="116" t="s">
        <v>5104</v>
      </c>
      <c r="C1403" s="117" t="s">
        <v>5128</v>
      </c>
      <c r="D1403" s="118" t="s">
        <v>2382</v>
      </c>
      <c r="E1403" s="118" t="s">
        <v>1756</v>
      </c>
      <c r="F1403" s="118">
        <f t="shared" si="42"/>
        <v>8003</v>
      </c>
      <c r="G1403" s="118"/>
      <c r="H1403" s="119"/>
      <c r="I1403" s="120" t="s">
        <v>1359</v>
      </c>
      <c r="J1403" s="121" t="s">
        <v>1360</v>
      </c>
      <c r="K1403" s="121" t="s">
        <v>3594</v>
      </c>
      <c r="L1403" s="134" t="s">
        <v>2382</v>
      </c>
      <c r="M1403" s="133">
        <v>4</v>
      </c>
      <c r="N1403" s="134">
        <v>0</v>
      </c>
      <c r="O1403" s="134">
        <v>0</v>
      </c>
      <c r="P1403" s="134">
        <v>4</v>
      </c>
      <c r="Q1403" s="134">
        <v>0</v>
      </c>
      <c r="R1403" s="121" t="s">
        <v>83</v>
      </c>
      <c r="S1403" s="121" t="s">
        <v>1358</v>
      </c>
      <c r="T1403" s="125"/>
      <c r="U1403" s="174"/>
      <c r="V1403" s="123">
        <v>1</v>
      </c>
      <c r="W1403" s="114">
        <v>3</v>
      </c>
      <c r="X1403" s="113">
        <f>COUNTIF($B$6:B1403,B1403)</f>
        <v>27</v>
      </c>
      <c r="Y1403" s="113"/>
      <c r="Z1403" s="123"/>
      <c r="AA1403" s="1"/>
    </row>
    <row r="1404" spans="1:27" x14ac:dyDescent="0.25">
      <c r="A1404" s="115" t="s">
        <v>4497</v>
      </c>
      <c r="B1404" s="116" t="s">
        <v>5104</v>
      </c>
      <c r="C1404" s="117" t="s">
        <v>5128</v>
      </c>
      <c r="D1404" s="118" t="s">
        <v>2382</v>
      </c>
      <c r="E1404" s="118" t="s">
        <v>1756</v>
      </c>
      <c r="F1404" s="118">
        <f t="shared" si="42"/>
        <v>8004</v>
      </c>
      <c r="G1404" s="118"/>
      <c r="H1404" s="119"/>
      <c r="I1404" s="120" t="s">
        <v>1361</v>
      </c>
      <c r="J1404" s="121" t="s">
        <v>1362</v>
      </c>
      <c r="K1404" s="121" t="s">
        <v>3595</v>
      </c>
      <c r="L1404" s="134" t="s">
        <v>2382</v>
      </c>
      <c r="M1404" s="133">
        <v>4</v>
      </c>
      <c r="N1404" s="134">
        <v>0</v>
      </c>
      <c r="O1404" s="134">
        <v>0</v>
      </c>
      <c r="P1404" s="134">
        <v>4</v>
      </c>
      <c r="Q1404" s="134">
        <v>0</v>
      </c>
      <c r="R1404" s="121" t="s">
        <v>126</v>
      </c>
      <c r="S1404" s="121" t="s">
        <v>1363</v>
      </c>
      <c r="T1404" s="125"/>
      <c r="U1404" s="174"/>
      <c r="V1404" s="123">
        <v>1</v>
      </c>
      <c r="W1404" s="114">
        <v>3</v>
      </c>
      <c r="X1404" s="113">
        <f>COUNTIF($B$6:B1404,B1404)</f>
        <v>28</v>
      </c>
      <c r="Y1404" s="113"/>
      <c r="Z1404" s="123"/>
      <c r="AA1404" s="1"/>
    </row>
    <row r="1405" spans="1:27" x14ac:dyDescent="0.25">
      <c r="A1405" s="115" t="s">
        <v>4497</v>
      </c>
      <c r="B1405" s="116" t="s">
        <v>5104</v>
      </c>
      <c r="C1405" s="117" t="s">
        <v>5128</v>
      </c>
      <c r="D1405" s="118" t="s">
        <v>2382</v>
      </c>
      <c r="E1405" s="118" t="s">
        <v>1756</v>
      </c>
      <c r="F1405" s="118">
        <f t="shared" si="42"/>
        <v>8005</v>
      </c>
      <c r="G1405" s="118"/>
      <c r="H1405" s="119"/>
      <c r="I1405" s="120" t="s">
        <v>1364</v>
      </c>
      <c r="J1405" s="121" t="s">
        <v>1365</v>
      </c>
      <c r="K1405" s="121" t="s">
        <v>3596</v>
      </c>
      <c r="L1405" s="134" t="s">
        <v>2382</v>
      </c>
      <c r="M1405" s="133">
        <v>4</v>
      </c>
      <c r="N1405" s="134">
        <v>0</v>
      </c>
      <c r="O1405" s="134">
        <v>0</v>
      </c>
      <c r="P1405" s="134">
        <v>4</v>
      </c>
      <c r="Q1405" s="134">
        <v>0</v>
      </c>
      <c r="R1405" s="121" t="s">
        <v>126</v>
      </c>
      <c r="S1405" s="121" t="s">
        <v>1363</v>
      </c>
      <c r="T1405" s="125"/>
      <c r="U1405" s="174"/>
      <c r="V1405" s="123">
        <v>1</v>
      </c>
      <c r="W1405" s="114">
        <v>3</v>
      </c>
      <c r="X1405" s="113">
        <f>COUNTIF($B$6:B1405,B1405)</f>
        <v>29</v>
      </c>
      <c r="Y1405" s="113"/>
      <c r="Z1405" s="123"/>
      <c r="AA1405" s="1"/>
    </row>
    <row r="1406" spans="1:27" x14ac:dyDescent="0.25">
      <c r="A1406" s="115" t="s">
        <v>4497</v>
      </c>
      <c r="B1406" s="116" t="s">
        <v>5104</v>
      </c>
      <c r="C1406" s="117" t="s">
        <v>5128</v>
      </c>
      <c r="D1406" s="118" t="s">
        <v>2382</v>
      </c>
      <c r="E1406" s="118" t="s">
        <v>1756</v>
      </c>
      <c r="F1406" s="118">
        <f t="shared" si="42"/>
        <v>8006</v>
      </c>
      <c r="G1406" s="118"/>
      <c r="H1406" s="119"/>
      <c r="I1406" s="120" t="s">
        <v>1366</v>
      </c>
      <c r="J1406" s="121" t="s">
        <v>1367</v>
      </c>
      <c r="K1406" s="121" t="s">
        <v>3597</v>
      </c>
      <c r="L1406" s="134" t="s">
        <v>2382</v>
      </c>
      <c r="M1406" s="133">
        <v>4</v>
      </c>
      <c r="N1406" s="134">
        <v>0</v>
      </c>
      <c r="O1406" s="134">
        <v>0</v>
      </c>
      <c r="P1406" s="134">
        <v>4</v>
      </c>
      <c r="Q1406" s="134">
        <v>0</v>
      </c>
      <c r="R1406" s="121" t="s">
        <v>63</v>
      </c>
      <c r="S1406" s="124" t="s">
        <v>2694</v>
      </c>
      <c r="T1406" s="125"/>
      <c r="U1406" s="174"/>
      <c r="V1406" s="123">
        <v>1</v>
      </c>
      <c r="W1406" s="114">
        <v>3</v>
      </c>
      <c r="X1406" s="113">
        <f>COUNTIF($B$6:B1406,B1406)</f>
        <v>30</v>
      </c>
      <c r="Y1406" s="113"/>
      <c r="Z1406" s="123"/>
      <c r="AA1406" s="1"/>
    </row>
    <row r="1407" spans="1:27" x14ac:dyDescent="0.25">
      <c r="A1407" s="115" t="s">
        <v>4497</v>
      </c>
      <c r="B1407" s="116" t="s">
        <v>5104</v>
      </c>
      <c r="C1407" s="117" t="s">
        <v>5128</v>
      </c>
      <c r="D1407" s="118" t="s">
        <v>2382</v>
      </c>
      <c r="E1407" s="118" t="s">
        <v>1756</v>
      </c>
      <c r="F1407" s="118">
        <f t="shared" si="42"/>
        <v>8007</v>
      </c>
      <c r="G1407" s="118"/>
      <c r="H1407" s="119"/>
      <c r="I1407" s="120" t="s">
        <v>1368</v>
      </c>
      <c r="J1407" s="121" t="s">
        <v>1369</v>
      </c>
      <c r="K1407" s="121" t="s">
        <v>3598</v>
      </c>
      <c r="L1407" s="134" t="s">
        <v>2382</v>
      </c>
      <c r="M1407" s="133">
        <v>4</v>
      </c>
      <c r="N1407" s="134">
        <v>0</v>
      </c>
      <c r="O1407" s="134">
        <v>0</v>
      </c>
      <c r="P1407" s="134">
        <v>4</v>
      </c>
      <c r="Q1407" s="134">
        <v>0</v>
      </c>
      <c r="R1407" s="121" t="s">
        <v>63</v>
      </c>
      <c r="S1407" s="124" t="s">
        <v>2694</v>
      </c>
      <c r="T1407" s="125"/>
      <c r="U1407" s="174"/>
      <c r="V1407" s="123">
        <v>1</v>
      </c>
      <c r="W1407" s="114">
        <v>3</v>
      </c>
      <c r="X1407" s="113">
        <f>COUNTIF($B$6:B1407,B1407)</f>
        <v>31</v>
      </c>
      <c r="Y1407" s="113"/>
      <c r="Z1407" s="123"/>
      <c r="AA1407" s="1"/>
    </row>
    <row r="1408" spans="1:27" x14ac:dyDescent="0.25">
      <c r="A1408" s="115" t="s">
        <v>4497</v>
      </c>
      <c r="B1408" s="116" t="s">
        <v>5104</v>
      </c>
      <c r="C1408" s="117" t="s">
        <v>5128</v>
      </c>
      <c r="D1408" s="118" t="s">
        <v>2382</v>
      </c>
      <c r="E1408" s="118" t="s">
        <v>1756</v>
      </c>
      <c r="F1408" s="118">
        <f t="shared" si="42"/>
        <v>8008</v>
      </c>
      <c r="G1408" s="118"/>
      <c r="H1408" s="119"/>
      <c r="I1408" s="120" t="s">
        <v>1370</v>
      </c>
      <c r="J1408" s="121" t="s">
        <v>1371</v>
      </c>
      <c r="K1408" s="121" t="s">
        <v>3599</v>
      </c>
      <c r="L1408" s="134" t="s">
        <v>2382</v>
      </c>
      <c r="M1408" s="133">
        <v>4</v>
      </c>
      <c r="N1408" s="134">
        <v>0</v>
      </c>
      <c r="O1408" s="134">
        <v>0</v>
      </c>
      <c r="P1408" s="134">
        <v>4</v>
      </c>
      <c r="Q1408" s="134">
        <v>0</v>
      </c>
      <c r="R1408" s="121" t="s">
        <v>63</v>
      </c>
      <c r="S1408" s="121" t="s">
        <v>1372</v>
      </c>
      <c r="T1408" s="125"/>
      <c r="U1408" s="174"/>
      <c r="V1408" s="123">
        <v>1</v>
      </c>
      <c r="W1408" s="114">
        <v>3</v>
      </c>
      <c r="X1408" s="113">
        <f>COUNTIF($B$6:B1408,B1408)</f>
        <v>32</v>
      </c>
      <c r="Y1408" s="113"/>
      <c r="Z1408" s="123"/>
      <c r="AA1408" s="1"/>
    </row>
    <row r="1409" spans="1:27" x14ac:dyDescent="0.25">
      <c r="A1409" s="115" t="s">
        <v>4497</v>
      </c>
      <c r="B1409" s="116" t="s">
        <v>5104</v>
      </c>
      <c r="C1409" s="117" t="s">
        <v>5128</v>
      </c>
      <c r="D1409" s="118" t="s">
        <v>2382</v>
      </c>
      <c r="E1409" s="118" t="s">
        <v>1756</v>
      </c>
      <c r="F1409" s="118">
        <f t="shared" si="42"/>
        <v>8009</v>
      </c>
      <c r="G1409" s="118"/>
      <c r="H1409" s="119"/>
      <c r="I1409" s="120" t="s">
        <v>1373</v>
      </c>
      <c r="J1409" s="121" t="s">
        <v>1374</v>
      </c>
      <c r="K1409" s="121" t="s">
        <v>3600</v>
      </c>
      <c r="L1409" s="134" t="s">
        <v>2382</v>
      </c>
      <c r="M1409" s="133">
        <v>4</v>
      </c>
      <c r="N1409" s="134">
        <v>0</v>
      </c>
      <c r="O1409" s="134">
        <v>0</v>
      </c>
      <c r="P1409" s="134">
        <v>4</v>
      </c>
      <c r="Q1409" s="134">
        <v>0</v>
      </c>
      <c r="R1409" s="121" t="s">
        <v>63</v>
      </c>
      <c r="S1409" s="121" t="s">
        <v>1372</v>
      </c>
      <c r="T1409" s="125"/>
      <c r="U1409" s="174"/>
      <c r="V1409" s="123">
        <v>1</v>
      </c>
      <c r="W1409" s="114">
        <v>3</v>
      </c>
      <c r="X1409" s="113">
        <f>COUNTIF($B$6:B1409,B1409)</f>
        <v>33</v>
      </c>
      <c r="Y1409" s="113"/>
      <c r="Z1409" s="123"/>
      <c r="AA1409" s="1"/>
    </row>
    <row r="1410" spans="1:27" x14ac:dyDescent="0.25">
      <c r="A1410" s="115" t="s">
        <v>4497</v>
      </c>
      <c r="B1410" s="116" t="s">
        <v>5104</v>
      </c>
      <c r="C1410" s="117" t="s">
        <v>5128</v>
      </c>
      <c r="D1410" s="118" t="s">
        <v>2382</v>
      </c>
      <c r="E1410" s="118" t="s">
        <v>1756</v>
      </c>
      <c r="F1410" s="118">
        <f t="shared" si="42"/>
        <v>8010</v>
      </c>
      <c r="G1410" s="118"/>
      <c r="H1410" s="119"/>
      <c r="I1410" s="120" t="s">
        <v>1375</v>
      </c>
      <c r="J1410" s="121" t="s">
        <v>1376</v>
      </c>
      <c r="K1410" s="121" t="s">
        <v>3601</v>
      </c>
      <c r="L1410" s="134" t="s">
        <v>2382</v>
      </c>
      <c r="M1410" s="133">
        <v>4</v>
      </c>
      <c r="N1410" s="134">
        <v>0</v>
      </c>
      <c r="O1410" s="134">
        <v>0</v>
      </c>
      <c r="P1410" s="134">
        <v>4</v>
      </c>
      <c r="Q1410" s="134">
        <v>0</v>
      </c>
      <c r="R1410" s="121" t="s">
        <v>83</v>
      </c>
      <c r="S1410" s="121" t="s">
        <v>1377</v>
      </c>
      <c r="T1410" s="125"/>
      <c r="U1410" s="174"/>
      <c r="V1410" s="123">
        <v>1</v>
      </c>
      <c r="W1410" s="114">
        <v>3</v>
      </c>
      <c r="X1410" s="113">
        <f>COUNTIF($B$6:B1410,B1410)</f>
        <v>34</v>
      </c>
      <c r="Y1410" s="113"/>
      <c r="Z1410" s="123"/>
      <c r="AA1410" s="1"/>
    </row>
    <row r="1411" spans="1:27" x14ac:dyDescent="0.25">
      <c r="A1411" s="115" t="s">
        <v>4497</v>
      </c>
      <c r="B1411" s="116" t="s">
        <v>5104</v>
      </c>
      <c r="C1411" s="117" t="s">
        <v>5128</v>
      </c>
      <c r="D1411" s="118" t="s">
        <v>2382</v>
      </c>
      <c r="E1411" s="118" t="s">
        <v>1756</v>
      </c>
      <c r="F1411" s="118">
        <f t="shared" si="42"/>
        <v>8011</v>
      </c>
      <c r="G1411" s="118"/>
      <c r="H1411" s="119"/>
      <c r="I1411" s="120" t="s">
        <v>1378</v>
      </c>
      <c r="J1411" s="121" t="s">
        <v>1379</v>
      </c>
      <c r="K1411" s="121" t="s">
        <v>3602</v>
      </c>
      <c r="L1411" s="134" t="s">
        <v>2382</v>
      </c>
      <c r="M1411" s="133">
        <v>4</v>
      </c>
      <c r="N1411" s="134">
        <v>0</v>
      </c>
      <c r="O1411" s="134">
        <v>0</v>
      </c>
      <c r="P1411" s="134">
        <v>4</v>
      </c>
      <c r="Q1411" s="134">
        <v>0</v>
      </c>
      <c r="R1411" s="121" t="s">
        <v>83</v>
      </c>
      <c r="S1411" s="121" t="s">
        <v>1377</v>
      </c>
      <c r="T1411" s="125"/>
      <c r="U1411" s="174"/>
      <c r="V1411" s="123">
        <v>1</v>
      </c>
      <c r="W1411" s="114">
        <v>3</v>
      </c>
      <c r="X1411" s="113">
        <f>COUNTIF($B$6:B1411,B1411)</f>
        <v>35</v>
      </c>
      <c r="Y1411" s="113"/>
      <c r="Z1411" s="123"/>
      <c r="AA1411" s="1"/>
    </row>
    <row r="1412" spans="1:27" x14ac:dyDescent="0.25">
      <c r="A1412" s="115" t="s">
        <v>4497</v>
      </c>
      <c r="B1412" s="116" t="s">
        <v>5104</v>
      </c>
      <c r="C1412" s="117" t="s">
        <v>5128</v>
      </c>
      <c r="D1412" s="118" t="s">
        <v>2382</v>
      </c>
      <c r="E1412" s="118" t="s">
        <v>1756</v>
      </c>
      <c r="F1412" s="118">
        <f t="shared" si="42"/>
        <v>8012</v>
      </c>
      <c r="G1412" s="118"/>
      <c r="H1412" s="119"/>
      <c r="I1412" s="120" t="s">
        <v>1380</v>
      </c>
      <c r="J1412" s="121" t="s">
        <v>1381</v>
      </c>
      <c r="K1412" s="121" t="s">
        <v>3603</v>
      </c>
      <c r="L1412" s="134" t="s">
        <v>2382</v>
      </c>
      <c r="M1412" s="133">
        <v>4</v>
      </c>
      <c r="N1412" s="134">
        <v>0</v>
      </c>
      <c r="O1412" s="134">
        <v>0</v>
      </c>
      <c r="P1412" s="134">
        <v>4</v>
      </c>
      <c r="Q1412" s="134">
        <v>0</v>
      </c>
      <c r="R1412" s="121" t="s">
        <v>126</v>
      </c>
      <c r="S1412" s="121" t="s">
        <v>1342</v>
      </c>
      <c r="T1412" s="125"/>
      <c r="U1412" s="174"/>
      <c r="V1412" s="123">
        <v>1</v>
      </c>
      <c r="W1412" s="114">
        <v>3</v>
      </c>
      <c r="X1412" s="113">
        <f>COUNTIF($B$6:B1412,B1412)</f>
        <v>36</v>
      </c>
      <c r="Y1412" s="113"/>
      <c r="Z1412" s="123"/>
      <c r="AA1412" s="1"/>
    </row>
    <row r="1413" spans="1:27" x14ac:dyDescent="0.25">
      <c r="A1413" s="115" t="s">
        <v>4497</v>
      </c>
      <c r="B1413" s="116" t="s">
        <v>5104</v>
      </c>
      <c r="C1413" s="117" t="s">
        <v>5128</v>
      </c>
      <c r="D1413" s="118" t="s">
        <v>2382</v>
      </c>
      <c r="E1413" s="118" t="s">
        <v>1756</v>
      </c>
      <c r="F1413" s="118">
        <f t="shared" si="42"/>
        <v>8013</v>
      </c>
      <c r="G1413" s="118"/>
      <c r="H1413" s="119"/>
      <c r="I1413" s="120" t="s">
        <v>1382</v>
      </c>
      <c r="J1413" s="121" t="s">
        <v>1383</v>
      </c>
      <c r="K1413" s="121" t="s">
        <v>3603</v>
      </c>
      <c r="L1413" s="134" t="s">
        <v>2382</v>
      </c>
      <c r="M1413" s="133">
        <v>4</v>
      </c>
      <c r="N1413" s="134">
        <v>0</v>
      </c>
      <c r="O1413" s="134">
        <v>0</v>
      </c>
      <c r="P1413" s="134">
        <v>4</v>
      </c>
      <c r="Q1413" s="134">
        <v>0</v>
      </c>
      <c r="R1413" s="121" t="s">
        <v>126</v>
      </c>
      <c r="S1413" s="121" t="s">
        <v>1342</v>
      </c>
      <c r="T1413" s="125"/>
      <c r="U1413" s="174"/>
      <c r="V1413" s="123">
        <v>1</v>
      </c>
      <c r="W1413" s="114">
        <v>3</v>
      </c>
      <c r="X1413" s="113">
        <f>COUNTIF($B$6:B1413,B1413)</f>
        <v>37</v>
      </c>
      <c r="Y1413" s="113"/>
      <c r="Z1413" s="123"/>
      <c r="AA1413" s="1"/>
    </row>
    <row r="1414" spans="1:27" x14ac:dyDescent="0.25">
      <c r="A1414" s="115" t="s">
        <v>4497</v>
      </c>
      <c r="B1414" s="116" t="s">
        <v>5104</v>
      </c>
      <c r="C1414" s="117" t="s">
        <v>5128</v>
      </c>
      <c r="D1414" s="118" t="s">
        <v>2382</v>
      </c>
      <c r="E1414" s="118" t="s">
        <v>1756</v>
      </c>
      <c r="F1414" s="118">
        <f t="shared" si="42"/>
        <v>8014</v>
      </c>
      <c r="G1414" s="118"/>
      <c r="H1414" s="119"/>
      <c r="I1414" s="120" t="s">
        <v>1384</v>
      </c>
      <c r="J1414" s="127" t="s">
        <v>1283</v>
      </c>
      <c r="K1414" s="127" t="s">
        <v>3604</v>
      </c>
      <c r="L1414" s="134" t="s">
        <v>2382</v>
      </c>
      <c r="M1414" s="133">
        <v>4</v>
      </c>
      <c r="N1414" s="134">
        <v>0</v>
      </c>
      <c r="O1414" s="134">
        <v>0</v>
      </c>
      <c r="P1414" s="134">
        <v>4</v>
      </c>
      <c r="Q1414" s="134">
        <v>0</v>
      </c>
      <c r="R1414" s="121" t="s">
        <v>126</v>
      </c>
      <c r="S1414" s="121" t="s">
        <v>1284</v>
      </c>
      <c r="T1414" s="125"/>
      <c r="U1414" s="174"/>
      <c r="V1414" s="123">
        <v>1</v>
      </c>
      <c r="W1414" s="114">
        <v>3</v>
      </c>
      <c r="X1414" s="113">
        <f>COUNTIF($B$6:B1414,B1414)</f>
        <v>38</v>
      </c>
      <c r="Y1414" s="113"/>
      <c r="Z1414" s="123"/>
      <c r="AA1414" s="1"/>
    </row>
    <row r="1415" spans="1:27" x14ac:dyDescent="0.25">
      <c r="A1415" s="115" t="s">
        <v>4497</v>
      </c>
      <c r="B1415" s="116" t="s">
        <v>5104</v>
      </c>
      <c r="C1415" s="117" t="s">
        <v>5128</v>
      </c>
      <c r="D1415" s="118" t="s">
        <v>2382</v>
      </c>
      <c r="E1415" s="118" t="s">
        <v>1756</v>
      </c>
      <c r="F1415" s="118">
        <f t="shared" si="42"/>
        <v>8015</v>
      </c>
      <c r="G1415" s="118"/>
      <c r="H1415" s="119"/>
      <c r="I1415" s="120" t="s">
        <v>1385</v>
      </c>
      <c r="J1415" s="127" t="s">
        <v>1285</v>
      </c>
      <c r="K1415" s="127" t="s">
        <v>3562</v>
      </c>
      <c r="L1415" s="134" t="s">
        <v>2382</v>
      </c>
      <c r="M1415" s="133">
        <v>4</v>
      </c>
      <c r="N1415" s="134">
        <v>0</v>
      </c>
      <c r="O1415" s="134">
        <v>0</v>
      </c>
      <c r="P1415" s="134">
        <v>4</v>
      </c>
      <c r="Q1415" s="134">
        <v>0</v>
      </c>
      <c r="R1415" s="121" t="s">
        <v>126</v>
      </c>
      <c r="S1415" s="121" t="s">
        <v>1284</v>
      </c>
      <c r="T1415" s="125"/>
      <c r="U1415" s="174"/>
      <c r="V1415" s="123">
        <v>1</v>
      </c>
      <c r="W1415" s="114">
        <v>3</v>
      </c>
      <c r="X1415" s="113">
        <f>COUNTIF($B$6:B1415,B1415)</f>
        <v>39</v>
      </c>
      <c r="Y1415" s="113"/>
      <c r="Z1415" s="123"/>
      <c r="AA1415" s="1"/>
    </row>
    <row r="1416" spans="1:27" ht="15.75" thickBot="1" x14ac:dyDescent="0.3">
      <c r="A1416" s="115" t="s">
        <v>4497</v>
      </c>
      <c r="B1416" s="116" t="s">
        <v>5104</v>
      </c>
      <c r="C1416" s="117" t="s">
        <v>5128</v>
      </c>
      <c r="D1416" s="118" t="s">
        <v>2382</v>
      </c>
      <c r="E1416" s="118" t="s">
        <v>1756</v>
      </c>
      <c r="F1416" s="118">
        <v>8016</v>
      </c>
      <c r="G1416" s="118"/>
      <c r="H1416" s="119"/>
      <c r="I1416" s="120" t="s">
        <v>4982</v>
      </c>
      <c r="J1416" s="154" t="s">
        <v>4983</v>
      </c>
      <c r="K1416" s="154" t="s">
        <v>4984</v>
      </c>
      <c r="L1416" s="134" t="s">
        <v>2382</v>
      </c>
      <c r="M1416" s="133">
        <v>4</v>
      </c>
      <c r="N1416" s="134">
        <v>0</v>
      </c>
      <c r="O1416" s="134">
        <v>0</v>
      </c>
      <c r="P1416" s="134">
        <v>4</v>
      </c>
      <c r="Q1416" s="134">
        <v>0</v>
      </c>
      <c r="R1416" s="121" t="s">
        <v>126</v>
      </c>
      <c r="S1416" s="121" t="s">
        <v>1313</v>
      </c>
      <c r="T1416" s="125">
        <v>31</v>
      </c>
      <c r="U1416" s="174"/>
      <c r="V1416" s="123">
        <v>1</v>
      </c>
      <c r="W1416" s="114">
        <v>3</v>
      </c>
      <c r="X1416" s="113">
        <f>COUNTIF($B$6:B1416,B1416)</f>
        <v>40</v>
      </c>
      <c r="Y1416" s="113"/>
      <c r="Z1416" s="123"/>
      <c r="AA1416" s="1"/>
    </row>
    <row r="1417" spans="1:27" ht="15.75" thickBot="1" x14ac:dyDescent="0.3">
      <c r="A1417" s="115" t="s">
        <v>4497</v>
      </c>
      <c r="B1417" s="116" t="s">
        <v>5104</v>
      </c>
      <c r="C1417" s="117" t="s">
        <v>5128</v>
      </c>
      <c r="D1417" s="118" t="s">
        <v>2382</v>
      </c>
      <c r="E1417" s="118" t="s">
        <v>1756</v>
      </c>
      <c r="F1417" s="118">
        <v>8017</v>
      </c>
      <c r="G1417" s="118"/>
      <c r="H1417" s="119"/>
      <c r="I1417" s="120" t="s">
        <v>5854</v>
      </c>
      <c r="J1417" s="289" t="s">
        <v>5855</v>
      </c>
      <c r="K1417" s="300" t="s">
        <v>5856</v>
      </c>
      <c r="L1417" s="134" t="s">
        <v>2382</v>
      </c>
      <c r="M1417" s="133">
        <v>4</v>
      </c>
      <c r="N1417" s="134">
        <v>0</v>
      </c>
      <c r="O1417" s="134">
        <v>0</v>
      </c>
      <c r="P1417" s="134">
        <v>4</v>
      </c>
      <c r="Q1417" s="134">
        <v>0</v>
      </c>
      <c r="R1417" s="121" t="s">
        <v>83</v>
      </c>
      <c r="S1417" s="121" t="s">
        <v>5857</v>
      </c>
      <c r="T1417" s="125">
        <v>37</v>
      </c>
      <c r="U1417" s="174"/>
      <c r="V1417" s="123">
        <v>1</v>
      </c>
      <c r="W1417" s="114">
        <v>3</v>
      </c>
      <c r="X1417" s="113"/>
      <c r="Y1417" s="113"/>
      <c r="Z1417" s="123"/>
      <c r="AA1417" s="1"/>
    </row>
    <row r="1418" spans="1:27" x14ac:dyDescent="0.25">
      <c r="A1418" s="105" t="s">
        <v>4497</v>
      </c>
      <c r="B1418" s="106" t="s">
        <v>5105</v>
      </c>
      <c r="C1418" s="107" t="s">
        <v>5128</v>
      </c>
      <c r="D1418" s="107" t="s">
        <v>4510</v>
      </c>
      <c r="E1418" s="107" t="s">
        <v>4488</v>
      </c>
      <c r="F1418" s="107" t="s">
        <v>4488</v>
      </c>
      <c r="G1418" s="107" t="s">
        <v>2427</v>
      </c>
      <c r="H1418" s="111"/>
      <c r="I1418" s="108" t="s">
        <v>5105</v>
      </c>
      <c r="J1418" s="106"/>
      <c r="K1418" s="106"/>
      <c r="L1418" s="109" t="s">
        <v>2</v>
      </c>
      <c r="M1418" s="142"/>
      <c r="N1418" s="106"/>
      <c r="O1418" s="106"/>
      <c r="P1418" s="106"/>
      <c r="Q1418" s="107"/>
      <c r="R1418" s="106"/>
      <c r="S1418" s="106"/>
      <c r="T1418" s="114"/>
      <c r="U1418" s="113" t="s">
        <v>2423</v>
      </c>
      <c r="V1418" s="114"/>
      <c r="W1418" s="114">
        <v>3</v>
      </c>
      <c r="X1418" s="113">
        <f>COUNTIF($B$6:B1418,B1418)</f>
        <v>1</v>
      </c>
      <c r="Y1418" s="113"/>
      <c r="Z1418" s="114" t="b">
        <f>I1418=B1418</f>
        <v>1</v>
      </c>
      <c r="AA1418" s="1"/>
    </row>
    <row r="1419" spans="1:27" x14ac:dyDescent="0.25">
      <c r="A1419" s="115" t="s">
        <v>4497</v>
      </c>
      <c r="B1419" s="116" t="s">
        <v>5105</v>
      </c>
      <c r="C1419" s="117" t="s">
        <v>5128</v>
      </c>
      <c r="D1419" s="118" t="s">
        <v>11</v>
      </c>
      <c r="E1419" s="118" t="s">
        <v>1755</v>
      </c>
      <c r="F1419" s="118">
        <f t="shared" ref="F1419:F1434" si="43">VALUE(RIGHT(I1419,4))</f>
        <v>5000</v>
      </c>
      <c r="G1419" s="125" t="s">
        <v>5562</v>
      </c>
      <c r="H1419" s="119"/>
      <c r="I1419" s="120" t="s">
        <v>1286</v>
      </c>
      <c r="J1419" s="127" t="s">
        <v>11</v>
      </c>
      <c r="K1419" s="127" t="s">
        <v>3015</v>
      </c>
      <c r="L1419" s="126" t="s">
        <v>2422</v>
      </c>
      <c r="M1419" s="133">
        <v>0</v>
      </c>
      <c r="N1419" s="134">
        <v>1</v>
      </c>
      <c r="O1419" s="134">
        <v>0</v>
      </c>
      <c r="P1419" s="134">
        <v>1</v>
      </c>
      <c r="Q1419" s="134">
        <v>60</v>
      </c>
      <c r="R1419" s="121"/>
      <c r="S1419" s="124" t="s">
        <v>2896</v>
      </c>
      <c r="T1419" s="125"/>
      <c r="U1419" s="174"/>
      <c r="V1419" s="123">
        <v>1</v>
      </c>
      <c r="W1419" s="114">
        <v>3</v>
      </c>
      <c r="X1419" s="113">
        <f>COUNTIF($B$6:B1419,B1419)</f>
        <v>2</v>
      </c>
      <c r="Y1419" s="113"/>
      <c r="Z1419" s="123"/>
      <c r="AA1419" s="1"/>
    </row>
    <row r="1420" spans="1:27" x14ac:dyDescent="0.25">
      <c r="A1420" s="115" t="s">
        <v>4497</v>
      </c>
      <c r="B1420" s="116" t="s">
        <v>5105</v>
      </c>
      <c r="C1420" s="117" t="s">
        <v>5128</v>
      </c>
      <c r="D1420" s="118" t="s">
        <v>2415</v>
      </c>
      <c r="E1420" s="118" t="s">
        <v>1755</v>
      </c>
      <c r="F1420" s="118">
        <f t="shared" si="43"/>
        <v>5001</v>
      </c>
      <c r="G1420" s="125" t="s">
        <v>5563</v>
      </c>
      <c r="H1420" s="119"/>
      <c r="I1420" s="120" t="s">
        <v>1287</v>
      </c>
      <c r="J1420" s="127" t="s">
        <v>13</v>
      </c>
      <c r="K1420" s="127" t="s">
        <v>3016</v>
      </c>
      <c r="L1420" s="126" t="s">
        <v>2422</v>
      </c>
      <c r="M1420" s="134">
        <v>0</v>
      </c>
      <c r="N1420" s="134">
        <v>2</v>
      </c>
      <c r="O1420" s="134">
        <v>0</v>
      </c>
      <c r="P1420" s="134">
        <v>2</v>
      </c>
      <c r="Q1420" s="134">
        <v>7.5</v>
      </c>
      <c r="R1420" s="121"/>
      <c r="S1420" s="124" t="s">
        <v>2896</v>
      </c>
      <c r="T1420" s="125"/>
      <c r="U1420" s="174"/>
      <c r="V1420" s="123">
        <v>1</v>
      </c>
      <c r="W1420" s="114">
        <v>3</v>
      </c>
      <c r="X1420" s="113">
        <f>COUNTIF($B$6:B1420,B1420)</f>
        <v>3</v>
      </c>
      <c r="Y1420" s="113"/>
      <c r="Z1420" s="123"/>
      <c r="AA1420" s="1"/>
    </row>
    <row r="1421" spans="1:27" x14ac:dyDescent="0.25">
      <c r="A1421" s="115" t="s">
        <v>4497</v>
      </c>
      <c r="B1421" s="116" t="s">
        <v>5105</v>
      </c>
      <c r="C1421" s="117" t="s">
        <v>5128</v>
      </c>
      <c r="D1421" s="118" t="s">
        <v>2416</v>
      </c>
      <c r="E1421" s="118" t="s">
        <v>1755</v>
      </c>
      <c r="F1421" s="118">
        <f t="shared" si="43"/>
        <v>5050</v>
      </c>
      <c r="G1421" s="118" t="s">
        <v>16</v>
      </c>
      <c r="H1421" s="119"/>
      <c r="I1421" s="120" t="s">
        <v>1288</v>
      </c>
      <c r="J1421" s="127" t="s">
        <v>1274</v>
      </c>
      <c r="K1421" s="127" t="s">
        <v>3557</v>
      </c>
      <c r="L1421" s="126" t="s">
        <v>2420</v>
      </c>
      <c r="M1421" s="133">
        <v>3</v>
      </c>
      <c r="N1421" s="134">
        <v>0</v>
      </c>
      <c r="O1421" s="134">
        <v>3</v>
      </c>
      <c r="P1421" s="134">
        <v>3</v>
      </c>
      <c r="Q1421" s="134">
        <v>7.5</v>
      </c>
      <c r="R1421" s="121"/>
      <c r="S1421" s="121"/>
      <c r="T1421" s="125"/>
      <c r="U1421" s="174"/>
      <c r="V1421" s="123">
        <v>1</v>
      </c>
      <c r="W1421" s="114">
        <v>3</v>
      </c>
      <c r="X1421" s="113">
        <f>COUNTIF($B$6:B1421,B1421)</f>
        <v>4</v>
      </c>
      <c r="Y1421" s="118" t="s">
        <v>228</v>
      </c>
      <c r="Z1421" s="123"/>
      <c r="AA1421" s="1"/>
    </row>
    <row r="1422" spans="1:27" x14ac:dyDescent="0.25">
      <c r="A1422" s="115" t="s">
        <v>4497</v>
      </c>
      <c r="B1422" s="116" t="s">
        <v>5105</v>
      </c>
      <c r="C1422" s="117" t="s">
        <v>5128</v>
      </c>
      <c r="D1422" s="118" t="s">
        <v>2416</v>
      </c>
      <c r="E1422" s="118" t="s">
        <v>1755</v>
      </c>
      <c r="F1422" s="118">
        <f t="shared" si="43"/>
        <v>5051</v>
      </c>
      <c r="G1422" s="118" t="s">
        <v>19</v>
      </c>
      <c r="H1422" s="119"/>
      <c r="I1422" s="120" t="s">
        <v>1289</v>
      </c>
      <c r="J1422" s="127" t="s">
        <v>1290</v>
      </c>
      <c r="K1422" s="127" t="s">
        <v>3563</v>
      </c>
      <c r="L1422" s="126" t="s">
        <v>2420</v>
      </c>
      <c r="M1422" s="133">
        <v>3</v>
      </c>
      <c r="N1422" s="134">
        <v>0</v>
      </c>
      <c r="O1422" s="134">
        <v>3</v>
      </c>
      <c r="P1422" s="134">
        <v>3</v>
      </c>
      <c r="Q1422" s="134">
        <v>7.5</v>
      </c>
      <c r="R1422" s="121"/>
      <c r="S1422" s="121"/>
      <c r="T1422" s="125"/>
      <c r="U1422" s="174"/>
      <c r="V1422" s="123">
        <v>1</v>
      </c>
      <c r="W1422" s="114">
        <v>3</v>
      </c>
      <c r="X1422" s="113">
        <f>COUNTIF($B$6:B1422,B1422)</f>
        <v>5</v>
      </c>
      <c r="Y1422" s="113"/>
      <c r="Z1422" s="123"/>
      <c r="AA1422" s="1"/>
    </row>
    <row r="1423" spans="1:27" x14ac:dyDescent="0.25">
      <c r="A1423" s="115" t="s">
        <v>4497</v>
      </c>
      <c r="B1423" s="116" t="s">
        <v>5105</v>
      </c>
      <c r="C1423" s="117" t="s">
        <v>5128</v>
      </c>
      <c r="D1423" s="118" t="s">
        <v>2416</v>
      </c>
      <c r="E1423" s="118" t="s">
        <v>1755</v>
      </c>
      <c r="F1423" s="118">
        <f t="shared" si="43"/>
        <v>5100</v>
      </c>
      <c r="G1423" s="118"/>
      <c r="H1423" s="119"/>
      <c r="I1423" s="120" t="s">
        <v>1291</v>
      </c>
      <c r="J1423" s="127" t="s">
        <v>1292</v>
      </c>
      <c r="K1423" s="127" t="s">
        <v>3564</v>
      </c>
      <c r="L1423" s="134" t="s">
        <v>2421</v>
      </c>
      <c r="M1423" s="133">
        <v>3</v>
      </c>
      <c r="N1423" s="134">
        <v>0</v>
      </c>
      <c r="O1423" s="134">
        <v>3</v>
      </c>
      <c r="P1423" s="134">
        <v>3</v>
      </c>
      <c r="Q1423" s="134">
        <v>7.5</v>
      </c>
      <c r="R1423" s="121"/>
      <c r="S1423" s="121"/>
      <c r="T1423" s="125"/>
      <c r="U1423" s="174"/>
      <c r="V1423" s="123">
        <v>1</v>
      </c>
      <c r="W1423" s="114">
        <v>3</v>
      </c>
      <c r="X1423" s="113">
        <f>COUNTIF($B$6:B1423,B1423)</f>
        <v>6</v>
      </c>
      <c r="Y1423" s="113"/>
      <c r="Z1423" s="123"/>
      <c r="AA1423" s="1"/>
    </row>
    <row r="1424" spans="1:27" x14ac:dyDescent="0.25">
      <c r="A1424" s="115" t="s">
        <v>4497</v>
      </c>
      <c r="B1424" s="116" t="s">
        <v>5105</v>
      </c>
      <c r="C1424" s="117" t="s">
        <v>5128</v>
      </c>
      <c r="D1424" s="118" t="s">
        <v>2416</v>
      </c>
      <c r="E1424" s="118" t="s">
        <v>1755</v>
      </c>
      <c r="F1424" s="118">
        <f t="shared" si="43"/>
        <v>5101</v>
      </c>
      <c r="G1424" s="118"/>
      <c r="H1424" s="119"/>
      <c r="I1424" s="120" t="s">
        <v>1293</v>
      </c>
      <c r="J1424" s="127" t="s">
        <v>1294</v>
      </c>
      <c r="K1424" s="127" t="s">
        <v>3565</v>
      </c>
      <c r="L1424" s="134" t="s">
        <v>2421</v>
      </c>
      <c r="M1424" s="133">
        <v>3</v>
      </c>
      <c r="N1424" s="134">
        <v>0</v>
      </c>
      <c r="O1424" s="134">
        <v>3</v>
      </c>
      <c r="P1424" s="134">
        <v>3</v>
      </c>
      <c r="Q1424" s="134">
        <v>7.5</v>
      </c>
      <c r="R1424" s="121"/>
      <c r="S1424" s="121"/>
      <c r="T1424" s="125"/>
      <c r="U1424" s="174"/>
      <c r="V1424" s="123">
        <v>1</v>
      </c>
      <c r="W1424" s="114">
        <v>3</v>
      </c>
      <c r="X1424" s="113">
        <f>COUNTIF($B$6:B1424,B1424)</f>
        <v>7</v>
      </c>
      <c r="Y1424" s="113"/>
      <c r="Z1424" s="123"/>
      <c r="AA1424" s="1"/>
    </row>
    <row r="1425" spans="1:27" x14ac:dyDescent="0.25">
      <c r="A1425" s="115" t="s">
        <v>4497</v>
      </c>
      <c r="B1425" s="116" t="s">
        <v>5105</v>
      </c>
      <c r="C1425" s="117" t="s">
        <v>5128</v>
      </c>
      <c r="D1425" s="118" t="s">
        <v>2416</v>
      </c>
      <c r="E1425" s="118" t="s">
        <v>1755</v>
      </c>
      <c r="F1425" s="118">
        <f t="shared" si="43"/>
        <v>5102</v>
      </c>
      <c r="G1425" s="118"/>
      <c r="H1425" s="119"/>
      <c r="I1425" s="120" t="s">
        <v>1295</v>
      </c>
      <c r="J1425" s="127" t="s">
        <v>1296</v>
      </c>
      <c r="K1425" s="127" t="s">
        <v>3566</v>
      </c>
      <c r="L1425" s="134" t="s">
        <v>2421</v>
      </c>
      <c r="M1425" s="133">
        <v>3</v>
      </c>
      <c r="N1425" s="134">
        <v>0</v>
      </c>
      <c r="O1425" s="134">
        <v>3</v>
      </c>
      <c r="P1425" s="134">
        <v>3</v>
      </c>
      <c r="Q1425" s="134">
        <v>7.5</v>
      </c>
      <c r="R1425" s="121"/>
      <c r="S1425" s="121"/>
      <c r="T1425" s="125"/>
      <c r="U1425" s="174"/>
      <c r="V1425" s="123">
        <v>1</v>
      </c>
      <c r="W1425" s="114">
        <v>3</v>
      </c>
      <c r="X1425" s="113">
        <f>COUNTIF($B$6:B1425,B1425)</f>
        <v>8</v>
      </c>
      <c r="Y1425" s="113"/>
      <c r="Z1425" s="123"/>
      <c r="AA1425" s="1"/>
    </row>
    <row r="1426" spans="1:27" x14ac:dyDescent="0.25">
      <c r="A1426" s="115" t="s">
        <v>4497</v>
      </c>
      <c r="B1426" s="116" t="s">
        <v>5105</v>
      </c>
      <c r="C1426" s="117" t="s">
        <v>5128</v>
      </c>
      <c r="D1426" s="118" t="s">
        <v>2416</v>
      </c>
      <c r="E1426" s="118" t="s">
        <v>1755</v>
      </c>
      <c r="F1426" s="118">
        <f t="shared" si="43"/>
        <v>5103</v>
      </c>
      <c r="G1426" s="118"/>
      <c r="H1426" s="119"/>
      <c r="I1426" s="120" t="s">
        <v>1297</v>
      </c>
      <c r="J1426" s="127" t="s">
        <v>1298</v>
      </c>
      <c r="K1426" s="127" t="s">
        <v>3567</v>
      </c>
      <c r="L1426" s="134" t="s">
        <v>2421</v>
      </c>
      <c r="M1426" s="133">
        <v>3</v>
      </c>
      <c r="N1426" s="134">
        <v>0</v>
      </c>
      <c r="O1426" s="134">
        <v>3</v>
      </c>
      <c r="P1426" s="134">
        <v>3</v>
      </c>
      <c r="Q1426" s="134">
        <v>7.5</v>
      </c>
      <c r="R1426" s="140"/>
      <c r="S1426" s="140"/>
      <c r="T1426" s="125"/>
      <c r="U1426" s="174"/>
      <c r="V1426" s="123">
        <v>1</v>
      </c>
      <c r="W1426" s="114">
        <v>3</v>
      </c>
      <c r="X1426" s="113">
        <f>COUNTIF($B$6:B1426,B1426)</f>
        <v>9</v>
      </c>
      <c r="Y1426" s="113"/>
      <c r="Z1426" s="123"/>
      <c r="AA1426" s="1"/>
    </row>
    <row r="1427" spans="1:27" x14ac:dyDescent="0.25">
      <c r="A1427" s="115" t="s">
        <v>4497</v>
      </c>
      <c r="B1427" s="116" t="s">
        <v>5105</v>
      </c>
      <c r="C1427" s="117" t="s">
        <v>5128</v>
      </c>
      <c r="D1427" s="118" t="s">
        <v>2416</v>
      </c>
      <c r="E1427" s="118" t="s">
        <v>1755</v>
      </c>
      <c r="F1427" s="118">
        <f t="shared" si="43"/>
        <v>5104</v>
      </c>
      <c r="G1427" s="118"/>
      <c r="H1427" s="119"/>
      <c r="I1427" s="120" t="s">
        <v>1299</v>
      </c>
      <c r="J1427" s="127" t="s">
        <v>1300</v>
      </c>
      <c r="K1427" s="127" t="s">
        <v>3568</v>
      </c>
      <c r="L1427" s="134" t="s">
        <v>2421</v>
      </c>
      <c r="M1427" s="133">
        <v>3</v>
      </c>
      <c r="N1427" s="134">
        <v>0</v>
      </c>
      <c r="O1427" s="134">
        <v>3</v>
      </c>
      <c r="P1427" s="134">
        <v>3</v>
      </c>
      <c r="Q1427" s="134">
        <v>7.5</v>
      </c>
      <c r="R1427" s="140"/>
      <c r="S1427" s="140"/>
      <c r="T1427" s="125"/>
      <c r="U1427" s="174"/>
      <c r="V1427" s="123">
        <v>1</v>
      </c>
      <c r="W1427" s="114">
        <v>3</v>
      </c>
      <c r="X1427" s="113">
        <f>COUNTIF($B$6:B1427,B1427)</f>
        <v>10</v>
      </c>
      <c r="Y1427" s="113"/>
      <c r="Z1427" s="123"/>
      <c r="AA1427" s="1"/>
    </row>
    <row r="1428" spans="1:27" x14ac:dyDescent="0.25">
      <c r="A1428" s="115" t="s">
        <v>4497</v>
      </c>
      <c r="B1428" s="116" t="s">
        <v>5105</v>
      </c>
      <c r="C1428" s="117" t="s">
        <v>5128</v>
      </c>
      <c r="D1428" s="118" t="s">
        <v>2416</v>
      </c>
      <c r="E1428" s="118" t="s">
        <v>1755</v>
      </c>
      <c r="F1428" s="118">
        <f t="shared" si="43"/>
        <v>5105</v>
      </c>
      <c r="G1428" s="118"/>
      <c r="H1428" s="119"/>
      <c r="I1428" s="120" t="s">
        <v>1301</v>
      </c>
      <c r="J1428" s="127" t="s">
        <v>1302</v>
      </c>
      <c r="K1428" s="127" t="s">
        <v>3569</v>
      </c>
      <c r="L1428" s="134" t="s">
        <v>2421</v>
      </c>
      <c r="M1428" s="133">
        <v>3</v>
      </c>
      <c r="N1428" s="134">
        <v>0</v>
      </c>
      <c r="O1428" s="134">
        <v>3</v>
      </c>
      <c r="P1428" s="134">
        <v>3</v>
      </c>
      <c r="Q1428" s="134">
        <v>7.5</v>
      </c>
      <c r="R1428" s="140"/>
      <c r="S1428" s="140"/>
      <c r="T1428" s="125"/>
      <c r="U1428" s="174"/>
      <c r="V1428" s="123">
        <v>1</v>
      </c>
      <c r="W1428" s="114">
        <v>3</v>
      </c>
      <c r="X1428" s="113">
        <f>COUNTIF($B$6:B1428,B1428)</f>
        <v>11</v>
      </c>
      <c r="Y1428" s="113"/>
      <c r="Z1428" s="123"/>
      <c r="AA1428" s="1"/>
    </row>
    <row r="1429" spans="1:27" x14ac:dyDescent="0.25">
      <c r="A1429" s="115" t="s">
        <v>4497</v>
      </c>
      <c r="B1429" s="116" t="s">
        <v>5105</v>
      </c>
      <c r="C1429" s="117" t="s">
        <v>5128</v>
      </c>
      <c r="D1429" s="118" t="s">
        <v>2416</v>
      </c>
      <c r="E1429" s="118" t="s">
        <v>1755</v>
      </c>
      <c r="F1429" s="118">
        <f t="shared" si="43"/>
        <v>5106</v>
      </c>
      <c r="G1429" s="118"/>
      <c r="H1429" s="119"/>
      <c r="I1429" s="120" t="s">
        <v>1303</v>
      </c>
      <c r="J1429" s="127" t="s">
        <v>1304</v>
      </c>
      <c r="K1429" s="127" t="s">
        <v>3570</v>
      </c>
      <c r="L1429" s="134" t="s">
        <v>2421</v>
      </c>
      <c r="M1429" s="133">
        <v>3</v>
      </c>
      <c r="N1429" s="134">
        <v>0</v>
      </c>
      <c r="O1429" s="134">
        <v>3</v>
      </c>
      <c r="P1429" s="134">
        <v>3</v>
      </c>
      <c r="Q1429" s="134">
        <v>7.5</v>
      </c>
      <c r="R1429" s="140"/>
      <c r="S1429" s="140"/>
      <c r="T1429" s="125"/>
      <c r="U1429" s="174"/>
      <c r="V1429" s="123">
        <v>1</v>
      </c>
      <c r="W1429" s="114">
        <v>3</v>
      </c>
      <c r="X1429" s="113">
        <f>COUNTIF($B$6:B1429,B1429)</f>
        <v>12</v>
      </c>
      <c r="Y1429" s="113"/>
      <c r="Z1429" s="123"/>
      <c r="AA1429" s="1"/>
    </row>
    <row r="1430" spans="1:27" x14ac:dyDescent="0.25">
      <c r="A1430" s="115" t="s">
        <v>4497</v>
      </c>
      <c r="B1430" s="116" t="s">
        <v>5105</v>
      </c>
      <c r="C1430" s="117" t="s">
        <v>5128</v>
      </c>
      <c r="D1430" s="118" t="s">
        <v>2416</v>
      </c>
      <c r="E1430" s="118" t="s">
        <v>1755</v>
      </c>
      <c r="F1430" s="118">
        <f t="shared" si="43"/>
        <v>5107</v>
      </c>
      <c r="G1430" s="118"/>
      <c r="H1430" s="119"/>
      <c r="I1430" s="120" t="s">
        <v>1305</v>
      </c>
      <c r="J1430" s="127" t="s">
        <v>1306</v>
      </c>
      <c r="K1430" s="127" t="s">
        <v>3571</v>
      </c>
      <c r="L1430" s="134" t="s">
        <v>2421</v>
      </c>
      <c r="M1430" s="133">
        <v>3</v>
      </c>
      <c r="N1430" s="134">
        <v>0</v>
      </c>
      <c r="O1430" s="134">
        <v>3</v>
      </c>
      <c r="P1430" s="134">
        <v>3</v>
      </c>
      <c r="Q1430" s="134">
        <v>7.5</v>
      </c>
      <c r="R1430" s="140"/>
      <c r="S1430" s="140"/>
      <c r="T1430" s="125"/>
      <c r="U1430" s="174"/>
      <c r="V1430" s="123">
        <v>1</v>
      </c>
      <c r="W1430" s="114">
        <v>3</v>
      </c>
      <c r="X1430" s="113">
        <f>COUNTIF($B$6:B1430,B1430)</f>
        <v>13</v>
      </c>
      <c r="Y1430" s="113"/>
      <c r="Z1430" s="123"/>
      <c r="AA1430" s="1"/>
    </row>
    <row r="1431" spans="1:27" x14ac:dyDescent="0.25">
      <c r="A1431" s="115" t="s">
        <v>4497</v>
      </c>
      <c r="B1431" s="116" t="s">
        <v>5105</v>
      </c>
      <c r="C1431" s="117" t="s">
        <v>5128</v>
      </c>
      <c r="D1431" s="118" t="s">
        <v>2416</v>
      </c>
      <c r="E1431" s="118" t="s">
        <v>1755</v>
      </c>
      <c r="F1431" s="118">
        <f t="shared" si="43"/>
        <v>5108</v>
      </c>
      <c r="G1431" s="118"/>
      <c r="H1431" s="119"/>
      <c r="I1431" s="120" t="s">
        <v>1307</v>
      </c>
      <c r="J1431" s="127" t="s">
        <v>1308</v>
      </c>
      <c r="K1431" s="127" t="s">
        <v>3572</v>
      </c>
      <c r="L1431" s="134" t="s">
        <v>2421</v>
      </c>
      <c r="M1431" s="133">
        <v>3</v>
      </c>
      <c r="N1431" s="134">
        <v>0</v>
      </c>
      <c r="O1431" s="134">
        <v>3</v>
      </c>
      <c r="P1431" s="134">
        <v>3</v>
      </c>
      <c r="Q1431" s="134">
        <v>7.5</v>
      </c>
      <c r="R1431" s="140"/>
      <c r="S1431" s="140"/>
      <c r="T1431" s="125"/>
      <c r="U1431" s="174"/>
      <c r="V1431" s="123">
        <v>1</v>
      </c>
      <c r="W1431" s="114">
        <v>3</v>
      </c>
      <c r="X1431" s="113">
        <f>COUNTIF($B$6:B1431,B1431)</f>
        <v>14</v>
      </c>
      <c r="Y1431" s="113"/>
      <c r="Z1431" s="123"/>
      <c r="AA1431" s="1"/>
    </row>
    <row r="1432" spans="1:27" x14ac:dyDescent="0.25">
      <c r="A1432" s="115" t="s">
        <v>4497</v>
      </c>
      <c r="B1432" s="116" t="s">
        <v>5105</v>
      </c>
      <c r="C1432" s="117" t="s">
        <v>5128</v>
      </c>
      <c r="D1432" s="118" t="s">
        <v>2416</v>
      </c>
      <c r="E1432" s="118" t="s">
        <v>1755</v>
      </c>
      <c r="F1432" s="118">
        <f t="shared" si="43"/>
        <v>5109</v>
      </c>
      <c r="G1432" s="118"/>
      <c r="H1432" s="119"/>
      <c r="I1432" s="120" t="s">
        <v>1309</v>
      </c>
      <c r="J1432" s="127" t="s">
        <v>1310</v>
      </c>
      <c r="K1432" s="127" t="s">
        <v>3573</v>
      </c>
      <c r="L1432" s="134" t="s">
        <v>2421</v>
      </c>
      <c r="M1432" s="133">
        <v>3</v>
      </c>
      <c r="N1432" s="134">
        <v>0</v>
      </c>
      <c r="O1432" s="134">
        <v>3</v>
      </c>
      <c r="P1432" s="134">
        <v>3</v>
      </c>
      <c r="Q1432" s="134">
        <v>7.5</v>
      </c>
      <c r="R1432" s="121"/>
      <c r="S1432" s="121"/>
      <c r="T1432" s="125"/>
      <c r="U1432" s="174"/>
      <c r="V1432" s="123">
        <v>1</v>
      </c>
      <c r="W1432" s="114">
        <v>3</v>
      </c>
      <c r="X1432" s="113">
        <f>COUNTIF($B$6:B1432,B1432)</f>
        <v>15</v>
      </c>
      <c r="Y1432" s="113"/>
      <c r="Z1432" s="123"/>
      <c r="AA1432" s="1"/>
    </row>
    <row r="1433" spans="1:27" x14ac:dyDescent="0.25">
      <c r="A1433" s="115" t="s">
        <v>4497</v>
      </c>
      <c r="B1433" s="116" t="s">
        <v>5105</v>
      </c>
      <c r="C1433" s="117" t="s">
        <v>5128</v>
      </c>
      <c r="D1433" s="118" t="s">
        <v>2382</v>
      </c>
      <c r="E1433" s="118" t="s">
        <v>1755</v>
      </c>
      <c r="F1433" s="118">
        <f t="shared" si="43"/>
        <v>8001</v>
      </c>
      <c r="G1433" s="118"/>
      <c r="H1433" s="119"/>
      <c r="I1433" s="120" t="s">
        <v>1311</v>
      </c>
      <c r="J1433" s="127" t="s">
        <v>1312</v>
      </c>
      <c r="K1433" s="127" t="s">
        <v>3574</v>
      </c>
      <c r="L1433" s="134" t="s">
        <v>2382</v>
      </c>
      <c r="M1433" s="133">
        <v>4</v>
      </c>
      <c r="N1433" s="134">
        <v>0</v>
      </c>
      <c r="O1433" s="134">
        <v>0</v>
      </c>
      <c r="P1433" s="134">
        <v>4</v>
      </c>
      <c r="Q1433" s="134">
        <v>0</v>
      </c>
      <c r="R1433" s="121" t="s">
        <v>126</v>
      </c>
      <c r="S1433" s="121" t="s">
        <v>1313</v>
      </c>
      <c r="T1433" s="125"/>
      <c r="U1433" s="174"/>
      <c r="V1433" s="123">
        <v>1</v>
      </c>
      <c r="W1433" s="114">
        <v>3</v>
      </c>
      <c r="X1433" s="113">
        <f>COUNTIF($B$6:B1433,B1433)</f>
        <v>16</v>
      </c>
      <c r="Y1433" s="113"/>
      <c r="Z1433" s="123"/>
      <c r="AA1433" s="1"/>
    </row>
    <row r="1434" spans="1:27" x14ac:dyDescent="0.25">
      <c r="A1434" s="115" t="s">
        <v>4497</v>
      </c>
      <c r="B1434" s="116" t="s">
        <v>5105</v>
      </c>
      <c r="C1434" s="117" t="s">
        <v>5128</v>
      </c>
      <c r="D1434" s="118" t="s">
        <v>2382</v>
      </c>
      <c r="E1434" s="118" t="s">
        <v>1755</v>
      </c>
      <c r="F1434" s="118">
        <f t="shared" si="43"/>
        <v>8002</v>
      </c>
      <c r="G1434" s="118"/>
      <c r="H1434" s="119"/>
      <c r="I1434" s="120" t="s">
        <v>1314</v>
      </c>
      <c r="J1434" s="127" t="s">
        <v>1315</v>
      </c>
      <c r="K1434" s="127" t="s">
        <v>3575</v>
      </c>
      <c r="L1434" s="134" t="s">
        <v>2382</v>
      </c>
      <c r="M1434" s="133">
        <v>4</v>
      </c>
      <c r="N1434" s="134">
        <v>0</v>
      </c>
      <c r="O1434" s="134">
        <v>0</v>
      </c>
      <c r="P1434" s="134">
        <v>4</v>
      </c>
      <c r="Q1434" s="134">
        <v>0</v>
      </c>
      <c r="R1434" s="121" t="s">
        <v>126</v>
      </c>
      <c r="S1434" s="121" t="s">
        <v>1313</v>
      </c>
      <c r="T1434" s="125"/>
      <c r="U1434" s="174"/>
      <c r="V1434" s="123">
        <v>1</v>
      </c>
      <c r="W1434" s="114">
        <v>3</v>
      </c>
      <c r="X1434" s="113">
        <f>COUNTIF($B$6:B1434,B1434)</f>
        <v>17</v>
      </c>
      <c r="Y1434" s="113"/>
      <c r="Z1434" s="123"/>
      <c r="AA1434" s="1"/>
    </row>
    <row r="1435" spans="1:27" x14ac:dyDescent="0.25">
      <c r="A1435" s="105" t="s">
        <v>4497</v>
      </c>
      <c r="B1435" s="106" t="s">
        <v>5106</v>
      </c>
      <c r="C1435" s="107" t="s">
        <v>5128</v>
      </c>
      <c r="D1435" s="107" t="s">
        <v>4510</v>
      </c>
      <c r="E1435" s="107" t="s">
        <v>4488</v>
      </c>
      <c r="F1435" s="107" t="s">
        <v>4488</v>
      </c>
      <c r="G1435" s="107" t="s">
        <v>2427</v>
      </c>
      <c r="H1435" s="111"/>
      <c r="I1435" s="108" t="s">
        <v>5106</v>
      </c>
      <c r="J1435" s="106"/>
      <c r="K1435" s="106"/>
      <c r="L1435" s="109" t="s">
        <v>2</v>
      </c>
      <c r="M1435" s="142"/>
      <c r="N1435" s="106"/>
      <c r="O1435" s="106"/>
      <c r="P1435" s="106"/>
      <c r="Q1435" s="107"/>
      <c r="R1435" s="106"/>
      <c r="S1435" s="106"/>
      <c r="T1435" s="114"/>
      <c r="U1435" s="113" t="s">
        <v>2423</v>
      </c>
      <c r="V1435" s="114"/>
      <c r="W1435" s="114">
        <v>3</v>
      </c>
      <c r="X1435" s="113">
        <f>COUNTIF($B$6:B1435,B1435)</f>
        <v>1</v>
      </c>
      <c r="Y1435" s="113"/>
      <c r="Z1435" s="114" t="b">
        <f>I1435=B1435</f>
        <v>1</v>
      </c>
      <c r="AA1435" s="1"/>
    </row>
    <row r="1436" spans="1:27" x14ac:dyDescent="0.25">
      <c r="A1436" s="115" t="s">
        <v>4497</v>
      </c>
      <c r="B1436" s="116" t="s">
        <v>5106</v>
      </c>
      <c r="C1436" s="117" t="s">
        <v>5128</v>
      </c>
      <c r="D1436" s="118" t="s">
        <v>11</v>
      </c>
      <c r="E1436" s="118" t="s">
        <v>1757</v>
      </c>
      <c r="F1436" s="118">
        <f t="shared" ref="F1436:F1449" si="44">VALUE(RIGHT(I1436,4))</f>
        <v>5000</v>
      </c>
      <c r="G1436" s="125" t="s">
        <v>5562</v>
      </c>
      <c r="H1436" s="119"/>
      <c r="I1436" s="127" t="s">
        <v>1386</v>
      </c>
      <c r="J1436" s="121" t="s">
        <v>11</v>
      </c>
      <c r="K1436" s="121" t="s">
        <v>3169</v>
      </c>
      <c r="L1436" s="126" t="s">
        <v>2422</v>
      </c>
      <c r="M1436" s="133">
        <v>0</v>
      </c>
      <c r="N1436" s="134">
        <v>1</v>
      </c>
      <c r="O1436" s="134">
        <v>0</v>
      </c>
      <c r="P1436" s="134">
        <v>1</v>
      </c>
      <c r="Q1436" s="134">
        <v>60</v>
      </c>
      <c r="R1436" s="121"/>
      <c r="S1436" s="124" t="s">
        <v>2896</v>
      </c>
      <c r="T1436" s="125"/>
      <c r="U1436" s="174"/>
      <c r="V1436" s="123">
        <v>1</v>
      </c>
      <c r="W1436" s="114">
        <v>3</v>
      </c>
      <c r="X1436" s="113">
        <f>COUNTIF($B$6:B1436,B1436)</f>
        <v>2</v>
      </c>
      <c r="Y1436" s="113"/>
      <c r="Z1436" s="123"/>
      <c r="AA1436" s="1"/>
    </row>
    <row r="1437" spans="1:27" x14ac:dyDescent="0.25">
      <c r="A1437" s="115" t="s">
        <v>4497</v>
      </c>
      <c r="B1437" s="116" t="s">
        <v>5106</v>
      </c>
      <c r="C1437" s="117" t="s">
        <v>5128</v>
      </c>
      <c r="D1437" s="118" t="s">
        <v>2415</v>
      </c>
      <c r="E1437" s="118" t="s">
        <v>1757</v>
      </c>
      <c r="F1437" s="118">
        <f t="shared" si="44"/>
        <v>5001</v>
      </c>
      <c r="G1437" s="125" t="s">
        <v>5563</v>
      </c>
      <c r="H1437" s="119"/>
      <c r="I1437" s="127" t="s">
        <v>1387</v>
      </c>
      <c r="J1437" s="121" t="s">
        <v>13</v>
      </c>
      <c r="K1437" s="121" t="s">
        <v>3605</v>
      </c>
      <c r="L1437" s="126" t="s">
        <v>2422</v>
      </c>
      <c r="M1437" s="134">
        <v>0</v>
      </c>
      <c r="N1437" s="134">
        <v>2</v>
      </c>
      <c r="O1437" s="134">
        <v>0</v>
      </c>
      <c r="P1437" s="134">
        <v>2</v>
      </c>
      <c r="Q1437" s="134">
        <v>7.5</v>
      </c>
      <c r="R1437" s="121"/>
      <c r="S1437" s="124" t="s">
        <v>2896</v>
      </c>
      <c r="T1437" s="125"/>
      <c r="U1437" s="174"/>
      <c r="V1437" s="123">
        <v>1</v>
      </c>
      <c r="W1437" s="114">
        <v>3</v>
      </c>
      <c r="X1437" s="113">
        <f>COUNTIF($B$6:B1437,B1437)</f>
        <v>3</v>
      </c>
      <c r="Y1437" s="113"/>
      <c r="Z1437" s="123"/>
      <c r="AA1437" s="1"/>
    </row>
    <row r="1438" spans="1:27" x14ac:dyDescent="0.25">
      <c r="A1438" s="115" t="s">
        <v>4497</v>
      </c>
      <c r="B1438" s="116" t="s">
        <v>5106</v>
      </c>
      <c r="C1438" s="117" t="s">
        <v>5128</v>
      </c>
      <c r="D1438" s="118" t="s">
        <v>2416</v>
      </c>
      <c r="E1438" s="118" t="s">
        <v>1757</v>
      </c>
      <c r="F1438" s="118">
        <f t="shared" si="44"/>
        <v>5050</v>
      </c>
      <c r="G1438" s="118" t="s">
        <v>16</v>
      </c>
      <c r="H1438" s="119"/>
      <c r="I1438" s="127" t="s">
        <v>1388</v>
      </c>
      <c r="J1438" s="121" t="s">
        <v>1274</v>
      </c>
      <c r="K1438" s="121" t="s">
        <v>3576</v>
      </c>
      <c r="L1438" s="126" t="s">
        <v>2420</v>
      </c>
      <c r="M1438" s="133">
        <v>3</v>
      </c>
      <c r="N1438" s="134">
        <v>0</v>
      </c>
      <c r="O1438" s="134">
        <v>3</v>
      </c>
      <c r="P1438" s="134">
        <v>3</v>
      </c>
      <c r="Q1438" s="134">
        <v>7.5</v>
      </c>
      <c r="R1438" s="121"/>
      <c r="S1438" s="121"/>
      <c r="T1438" s="125"/>
      <c r="U1438" s="174"/>
      <c r="V1438" s="123">
        <v>1</v>
      </c>
      <c r="W1438" s="114">
        <v>3</v>
      </c>
      <c r="X1438" s="113">
        <f>COUNTIF($B$6:B1438,B1438)</f>
        <v>4</v>
      </c>
      <c r="Y1438" s="118" t="s">
        <v>228</v>
      </c>
      <c r="Z1438" s="123"/>
      <c r="AA1438" s="1"/>
    </row>
    <row r="1439" spans="1:27" x14ac:dyDescent="0.25">
      <c r="A1439" s="115" t="s">
        <v>4497</v>
      </c>
      <c r="B1439" s="116" t="s">
        <v>5106</v>
      </c>
      <c r="C1439" s="117" t="s">
        <v>5128</v>
      </c>
      <c r="D1439" s="118" t="s">
        <v>2416</v>
      </c>
      <c r="E1439" s="118" t="s">
        <v>1757</v>
      </c>
      <c r="F1439" s="118">
        <f t="shared" si="44"/>
        <v>5051</v>
      </c>
      <c r="G1439" s="118" t="s">
        <v>19</v>
      </c>
      <c r="H1439" s="119"/>
      <c r="I1439" s="127" t="s">
        <v>1389</v>
      </c>
      <c r="J1439" s="121" t="s">
        <v>1390</v>
      </c>
      <c r="K1439" s="121" t="s">
        <v>3606</v>
      </c>
      <c r="L1439" s="126" t="s">
        <v>2420</v>
      </c>
      <c r="M1439" s="133">
        <v>3</v>
      </c>
      <c r="N1439" s="134">
        <v>0</v>
      </c>
      <c r="O1439" s="134">
        <v>3</v>
      </c>
      <c r="P1439" s="134">
        <v>3</v>
      </c>
      <c r="Q1439" s="134">
        <v>7.5</v>
      </c>
      <c r="R1439" s="121"/>
      <c r="S1439" s="121"/>
      <c r="T1439" s="125"/>
      <c r="U1439" s="174"/>
      <c r="V1439" s="123">
        <v>1</v>
      </c>
      <c r="W1439" s="114">
        <v>3</v>
      </c>
      <c r="X1439" s="113">
        <f>COUNTIF($B$6:B1439,B1439)</f>
        <v>5</v>
      </c>
      <c r="Y1439" s="113"/>
      <c r="Z1439" s="123"/>
      <c r="AA1439" s="1"/>
    </row>
    <row r="1440" spans="1:27" x14ac:dyDescent="0.25">
      <c r="A1440" s="115" t="s">
        <v>4497</v>
      </c>
      <c r="B1440" s="116" t="s">
        <v>5106</v>
      </c>
      <c r="C1440" s="117" t="s">
        <v>5128</v>
      </c>
      <c r="D1440" s="118" t="s">
        <v>2416</v>
      </c>
      <c r="E1440" s="118" t="s">
        <v>1757</v>
      </c>
      <c r="F1440" s="118">
        <f t="shared" si="44"/>
        <v>5100</v>
      </c>
      <c r="G1440" s="118"/>
      <c r="H1440" s="119"/>
      <c r="I1440" s="127" t="s">
        <v>1391</v>
      </c>
      <c r="J1440" s="121" t="s">
        <v>1392</v>
      </c>
      <c r="K1440" s="121" t="s">
        <v>3607</v>
      </c>
      <c r="L1440" s="134" t="s">
        <v>2421</v>
      </c>
      <c r="M1440" s="133">
        <v>3</v>
      </c>
      <c r="N1440" s="134">
        <v>0</v>
      </c>
      <c r="O1440" s="134">
        <v>3</v>
      </c>
      <c r="P1440" s="134">
        <v>3</v>
      </c>
      <c r="Q1440" s="134">
        <v>7.5</v>
      </c>
      <c r="R1440" s="121"/>
      <c r="S1440" s="121"/>
      <c r="T1440" s="125"/>
      <c r="U1440" s="174"/>
      <c r="V1440" s="123">
        <v>1</v>
      </c>
      <c r="W1440" s="114">
        <v>3</v>
      </c>
      <c r="X1440" s="113">
        <f>COUNTIF($B$6:B1440,B1440)</f>
        <v>6</v>
      </c>
      <c r="Y1440" s="113"/>
      <c r="Z1440" s="123"/>
      <c r="AA1440" s="1"/>
    </row>
    <row r="1441" spans="1:27" x14ac:dyDescent="0.25">
      <c r="A1441" s="115" t="s">
        <v>4497</v>
      </c>
      <c r="B1441" s="116" t="s">
        <v>5106</v>
      </c>
      <c r="C1441" s="117" t="s">
        <v>5128</v>
      </c>
      <c r="D1441" s="118" t="s">
        <v>2416</v>
      </c>
      <c r="E1441" s="118" t="s">
        <v>1757</v>
      </c>
      <c r="F1441" s="118">
        <f t="shared" si="44"/>
        <v>5102</v>
      </c>
      <c r="G1441" s="118"/>
      <c r="H1441" s="119"/>
      <c r="I1441" s="127" t="s">
        <v>1394</v>
      </c>
      <c r="J1441" s="127" t="s">
        <v>1395</v>
      </c>
      <c r="K1441" s="127" t="s">
        <v>3608</v>
      </c>
      <c r="L1441" s="134" t="s">
        <v>2421</v>
      </c>
      <c r="M1441" s="133">
        <v>3</v>
      </c>
      <c r="N1441" s="134">
        <v>0</v>
      </c>
      <c r="O1441" s="134">
        <v>3</v>
      </c>
      <c r="P1441" s="134">
        <v>3</v>
      </c>
      <c r="Q1441" s="134">
        <v>7.5</v>
      </c>
      <c r="R1441" s="140"/>
      <c r="S1441" s="140"/>
      <c r="T1441" s="125"/>
      <c r="U1441" s="174"/>
      <c r="V1441" s="123">
        <v>1</v>
      </c>
      <c r="W1441" s="114">
        <v>3</v>
      </c>
      <c r="X1441" s="113">
        <f>COUNTIF($B$6:B1441,B1441)</f>
        <v>7</v>
      </c>
      <c r="Y1441" s="113"/>
      <c r="Z1441" s="123"/>
      <c r="AA1441" s="1"/>
    </row>
    <row r="1442" spans="1:27" x14ac:dyDescent="0.25">
      <c r="A1442" s="115" t="s">
        <v>4497</v>
      </c>
      <c r="B1442" s="116" t="s">
        <v>5106</v>
      </c>
      <c r="C1442" s="117" t="s">
        <v>5128</v>
      </c>
      <c r="D1442" s="118" t="s">
        <v>2416</v>
      </c>
      <c r="E1442" s="118" t="s">
        <v>1757</v>
      </c>
      <c r="F1442" s="118">
        <f t="shared" si="44"/>
        <v>5103</v>
      </c>
      <c r="G1442" s="118"/>
      <c r="H1442" s="119"/>
      <c r="I1442" s="127" t="s">
        <v>1396</v>
      </c>
      <c r="J1442" s="143" t="s">
        <v>495</v>
      </c>
      <c r="K1442" s="143" t="s">
        <v>2954</v>
      </c>
      <c r="L1442" s="134" t="s">
        <v>2421</v>
      </c>
      <c r="M1442" s="133">
        <v>3</v>
      </c>
      <c r="N1442" s="134">
        <v>0</v>
      </c>
      <c r="O1442" s="134">
        <v>3</v>
      </c>
      <c r="P1442" s="134">
        <v>3</v>
      </c>
      <c r="Q1442" s="134">
        <v>7.5</v>
      </c>
      <c r="R1442" s="140"/>
      <c r="S1442" s="140"/>
      <c r="T1442" s="125"/>
      <c r="U1442" s="174"/>
      <c r="V1442" s="123">
        <v>1</v>
      </c>
      <c r="W1442" s="114">
        <v>3</v>
      </c>
      <c r="X1442" s="113">
        <f>COUNTIF($B$6:B1442,B1442)</f>
        <v>8</v>
      </c>
      <c r="Y1442" s="113"/>
      <c r="Z1442" s="123"/>
      <c r="AA1442" s="1"/>
    </row>
    <row r="1443" spans="1:27" x14ac:dyDescent="0.25">
      <c r="A1443" s="115" t="s">
        <v>4497</v>
      </c>
      <c r="B1443" s="116" t="s">
        <v>5106</v>
      </c>
      <c r="C1443" s="117" t="s">
        <v>5128</v>
      </c>
      <c r="D1443" s="118" t="s">
        <v>2416</v>
      </c>
      <c r="E1443" s="118" t="s">
        <v>1757</v>
      </c>
      <c r="F1443" s="118">
        <f t="shared" si="44"/>
        <v>5104</v>
      </c>
      <c r="G1443" s="118"/>
      <c r="H1443" s="119"/>
      <c r="I1443" s="127" t="s">
        <v>1397</v>
      </c>
      <c r="J1443" s="143" t="s">
        <v>1398</v>
      </c>
      <c r="K1443" s="143" t="s">
        <v>3609</v>
      </c>
      <c r="L1443" s="134" t="s">
        <v>2421</v>
      </c>
      <c r="M1443" s="133">
        <v>3</v>
      </c>
      <c r="N1443" s="134">
        <v>0</v>
      </c>
      <c r="O1443" s="134">
        <v>3</v>
      </c>
      <c r="P1443" s="134">
        <v>3</v>
      </c>
      <c r="Q1443" s="134">
        <v>7.5</v>
      </c>
      <c r="R1443" s="140"/>
      <c r="S1443" s="140"/>
      <c r="T1443" s="125"/>
      <c r="U1443" s="174"/>
      <c r="V1443" s="123">
        <v>1</v>
      </c>
      <c r="W1443" s="114">
        <v>3</v>
      </c>
      <c r="X1443" s="113">
        <f>COUNTIF($B$6:B1443,B1443)</f>
        <v>9</v>
      </c>
      <c r="Y1443" s="113"/>
      <c r="Z1443" s="123"/>
      <c r="AA1443" s="1"/>
    </row>
    <row r="1444" spans="1:27" x14ac:dyDescent="0.25">
      <c r="A1444" s="115" t="s">
        <v>4497</v>
      </c>
      <c r="B1444" s="116" t="s">
        <v>5106</v>
      </c>
      <c r="C1444" s="117" t="s">
        <v>5128</v>
      </c>
      <c r="D1444" s="118" t="s">
        <v>2416</v>
      </c>
      <c r="E1444" s="118" t="s">
        <v>1757</v>
      </c>
      <c r="F1444" s="118">
        <f t="shared" si="44"/>
        <v>5105</v>
      </c>
      <c r="G1444" s="118"/>
      <c r="H1444" s="119"/>
      <c r="I1444" s="127" t="s">
        <v>1399</v>
      </c>
      <c r="J1444" s="121" t="s">
        <v>1400</v>
      </c>
      <c r="K1444" s="121" t="s">
        <v>3610</v>
      </c>
      <c r="L1444" s="134" t="s">
        <v>2421</v>
      </c>
      <c r="M1444" s="133">
        <v>3</v>
      </c>
      <c r="N1444" s="134">
        <v>0</v>
      </c>
      <c r="O1444" s="134">
        <v>3</v>
      </c>
      <c r="P1444" s="134">
        <v>3</v>
      </c>
      <c r="Q1444" s="134">
        <v>7.5</v>
      </c>
      <c r="R1444" s="140"/>
      <c r="S1444" s="140"/>
      <c r="T1444" s="125"/>
      <c r="U1444" s="174"/>
      <c r="V1444" s="123">
        <v>1</v>
      </c>
      <c r="W1444" s="114">
        <v>3</v>
      </c>
      <c r="X1444" s="113">
        <f>COUNTIF($B$6:B1444,B1444)</f>
        <v>10</v>
      </c>
      <c r="Y1444" s="113"/>
      <c r="Z1444" s="123"/>
      <c r="AA1444" s="1"/>
    </row>
    <row r="1445" spans="1:27" x14ac:dyDescent="0.25">
      <c r="A1445" s="115" t="s">
        <v>4497</v>
      </c>
      <c r="B1445" s="116" t="s">
        <v>5106</v>
      </c>
      <c r="C1445" s="117" t="s">
        <v>5128</v>
      </c>
      <c r="D1445" s="118" t="s">
        <v>2416</v>
      </c>
      <c r="E1445" s="118" t="s">
        <v>1757</v>
      </c>
      <c r="F1445" s="118">
        <f t="shared" si="44"/>
        <v>5108</v>
      </c>
      <c r="G1445" s="118"/>
      <c r="H1445" s="119"/>
      <c r="I1445" s="127" t="s">
        <v>1403</v>
      </c>
      <c r="J1445" s="127" t="s">
        <v>1404</v>
      </c>
      <c r="K1445" s="127" t="s">
        <v>3611</v>
      </c>
      <c r="L1445" s="134" t="s">
        <v>2421</v>
      </c>
      <c r="M1445" s="133">
        <v>3</v>
      </c>
      <c r="N1445" s="134">
        <v>0</v>
      </c>
      <c r="O1445" s="134">
        <v>3</v>
      </c>
      <c r="P1445" s="134">
        <v>3</v>
      </c>
      <c r="Q1445" s="134">
        <v>7.5</v>
      </c>
      <c r="R1445" s="121"/>
      <c r="S1445" s="121"/>
      <c r="T1445" s="125"/>
      <c r="U1445" s="174"/>
      <c r="V1445" s="123">
        <v>1</v>
      </c>
      <c r="W1445" s="114">
        <v>3</v>
      </c>
      <c r="X1445" s="113">
        <f>COUNTIF($B$6:B1445,B1445)</f>
        <v>11</v>
      </c>
      <c r="Y1445" s="113"/>
      <c r="Z1445" s="123"/>
      <c r="AA1445" s="1"/>
    </row>
    <row r="1446" spans="1:27" x14ac:dyDescent="0.25">
      <c r="A1446" s="115" t="s">
        <v>4497</v>
      </c>
      <c r="B1446" s="116" t="s">
        <v>5106</v>
      </c>
      <c r="C1446" s="117" t="s">
        <v>5128</v>
      </c>
      <c r="D1446" s="118" t="s">
        <v>2416</v>
      </c>
      <c r="E1446" s="118" t="s">
        <v>1757</v>
      </c>
      <c r="F1446" s="118">
        <f t="shared" si="44"/>
        <v>5109</v>
      </c>
      <c r="G1446" s="118"/>
      <c r="H1446" s="119"/>
      <c r="I1446" s="127" t="s">
        <v>1405</v>
      </c>
      <c r="J1446" s="143" t="s">
        <v>1406</v>
      </c>
      <c r="K1446" s="143" t="s">
        <v>3612</v>
      </c>
      <c r="L1446" s="134" t="s">
        <v>2421</v>
      </c>
      <c r="M1446" s="133">
        <v>3</v>
      </c>
      <c r="N1446" s="134">
        <v>0</v>
      </c>
      <c r="O1446" s="134">
        <v>3</v>
      </c>
      <c r="P1446" s="134">
        <v>3</v>
      </c>
      <c r="Q1446" s="134">
        <v>7.5</v>
      </c>
      <c r="R1446" s="121"/>
      <c r="S1446" s="121"/>
      <c r="T1446" s="125"/>
      <c r="U1446" s="174"/>
      <c r="V1446" s="123">
        <v>1</v>
      </c>
      <c r="W1446" s="114">
        <v>3</v>
      </c>
      <c r="X1446" s="113">
        <f>COUNTIF($B$6:B1446,B1446)</f>
        <v>12</v>
      </c>
      <c r="Y1446" s="113"/>
      <c r="Z1446" s="123"/>
      <c r="AA1446" s="1"/>
    </row>
    <row r="1447" spans="1:27" x14ac:dyDescent="0.25">
      <c r="A1447" s="115" t="s">
        <v>4497</v>
      </c>
      <c r="B1447" s="116" t="s">
        <v>5106</v>
      </c>
      <c r="C1447" s="117" t="s">
        <v>5128</v>
      </c>
      <c r="D1447" s="118" t="s">
        <v>2416</v>
      </c>
      <c r="E1447" s="118" t="s">
        <v>1757</v>
      </c>
      <c r="F1447" s="118">
        <f t="shared" si="44"/>
        <v>5111</v>
      </c>
      <c r="G1447" s="118"/>
      <c r="H1447" s="119"/>
      <c r="I1447" s="127" t="s">
        <v>1409</v>
      </c>
      <c r="J1447" s="121" t="s">
        <v>1410</v>
      </c>
      <c r="K1447" s="121" t="s">
        <v>3613</v>
      </c>
      <c r="L1447" s="134" t="s">
        <v>2421</v>
      </c>
      <c r="M1447" s="133">
        <v>3</v>
      </c>
      <c r="N1447" s="134">
        <v>0</v>
      </c>
      <c r="O1447" s="134">
        <v>3</v>
      </c>
      <c r="P1447" s="134">
        <v>3</v>
      </c>
      <c r="Q1447" s="134">
        <v>7.5</v>
      </c>
      <c r="R1447" s="121"/>
      <c r="S1447" s="121"/>
      <c r="T1447" s="125"/>
      <c r="U1447" s="174"/>
      <c r="V1447" s="123">
        <v>1</v>
      </c>
      <c r="W1447" s="114">
        <v>3</v>
      </c>
      <c r="X1447" s="113">
        <f>COUNTIF($B$6:B1447,B1447)</f>
        <v>13</v>
      </c>
      <c r="Y1447" s="113"/>
      <c r="Z1447" s="123"/>
      <c r="AA1447" s="1"/>
    </row>
    <row r="1448" spans="1:27" x14ac:dyDescent="0.25">
      <c r="A1448" s="115" t="s">
        <v>4497</v>
      </c>
      <c r="B1448" s="116" t="s">
        <v>5106</v>
      </c>
      <c r="C1448" s="117" t="s">
        <v>5128</v>
      </c>
      <c r="D1448" s="118" t="s">
        <v>2416</v>
      </c>
      <c r="E1448" s="118" t="s">
        <v>1757</v>
      </c>
      <c r="F1448" s="118">
        <f t="shared" si="44"/>
        <v>5112</v>
      </c>
      <c r="G1448" s="118"/>
      <c r="H1448" s="119"/>
      <c r="I1448" s="127" t="s">
        <v>1411</v>
      </c>
      <c r="J1448" s="121" t="s">
        <v>1412</v>
      </c>
      <c r="K1448" s="121" t="s">
        <v>3614</v>
      </c>
      <c r="L1448" s="134" t="s">
        <v>2421</v>
      </c>
      <c r="M1448" s="133">
        <v>3</v>
      </c>
      <c r="N1448" s="134">
        <v>0</v>
      </c>
      <c r="O1448" s="134">
        <v>3</v>
      </c>
      <c r="P1448" s="134">
        <v>3</v>
      </c>
      <c r="Q1448" s="134">
        <v>7.5</v>
      </c>
      <c r="R1448" s="121"/>
      <c r="S1448" s="121"/>
      <c r="T1448" s="125"/>
      <c r="U1448" s="174"/>
      <c r="V1448" s="123">
        <v>1</v>
      </c>
      <c r="W1448" s="114">
        <v>3</v>
      </c>
      <c r="X1448" s="113">
        <f>COUNTIF($B$6:B1448,B1448)</f>
        <v>14</v>
      </c>
      <c r="Y1448" s="113"/>
      <c r="Z1448" s="123"/>
      <c r="AA1448" s="1"/>
    </row>
    <row r="1449" spans="1:27" x14ac:dyDescent="0.25">
      <c r="A1449" s="115" t="s">
        <v>4497</v>
      </c>
      <c r="B1449" s="116" t="s">
        <v>5106</v>
      </c>
      <c r="C1449" s="117" t="s">
        <v>5128</v>
      </c>
      <c r="D1449" s="118" t="s">
        <v>2416</v>
      </c>
      <c r="E1449" s="118" t="s">
        <v>1757</v>
      </c>
      <c r="F1449" s="118">
        <f t="shared" si="44"/>
        <v>5113</v>
      </c>
      <c r="G1449" s="118"/>
      <c r="H1449" s="119"/>
      <c r="I1449" s="127" t="s">
        <v>4268</v>
      </c>
      <c r="J1449" s="121" t="s">
        <v>4269</v>
      </c>
      <c r="K1449" s="121" t="s">
        <v>4270</v>
      </c>
      <c r="L1449" s="134" t="s">
        <v>2421</v>
      </c>
      <c r="M1449" s="133">
        <v>3</v>
      </c>
      <c r="N1449" s="134">
        <v>0</v>
      </c>
      <c r="O1449" s="134">
        <v>3</v>
      </c>
      <c r="P1449" s="134">
        <v>3</v>
      </c>
      <c r="Q1449" s="134">
        <v>7.5</v>
      </c>
      <c r="R1449" s="121"/>
      <c r="S1449" s="121"/>
      <c r="T1449" s="125"/>
      <c r="U1449" s="174"/>
      <c r="V1449" s="123">
        <v>1</v>
      </c>
      <c r="W1449" s="114">
        <v>3</v>
      </c>
      <c r="X1449" s="113">
        <f>COUNTIF($B$6:B1449,B1449)</f>
        <v>15</v>
      </c>
      <c r="Y1449" s="113"/>
      <c r="Z1449" s="123"/>
      <c r="AA1449" s="1"/>
    </row>
    <row r="1450" spans="1:27" x14ac:dyDescent="0.25">
      <c r="A1450" s="115" t="s">
        <v>4497</v>
      </c>
      <c r="B1450" s="116" t="s">
        <v>5106</v>
      </c>
      <c r="C1450" s="117" t="s">
        <v>5128</v>
      </c>
      <c r="D1450" s="118" t="s">
        <v>2416</v>
      </c>
      <c r="E1450" s="118" t="s">
        <v>1757</v>
      </c>
      <c r="F1450" s="118">
        <v>5114</v>
      </c>
      <c r="G1450" s="118"/>
      <c r="H1450" s="119"/>
      <c r="I1450" s="127" t="s">
        <v>4566</v>
      </c>
      <c r="J1450" s="141" t="s">
        <v>4568</v>
      </c>
      <c r="K1450" s="141" t="s">
        <v>4569</v>
      </c>
      <c r="L1450" s="134" t="s">
        <v>2421</v>
      </c>
      <c r="M1450" s="133">
        <v>3</v>
      </c>
      <c r="N1450" s="134">
        <v>0</v>
      </c>
      <c r="O1450" s="134">
        <v>3</v>
      </c>
      <c r="P1450" s="134">
        <v>3</v>
      </c>
      <c r="Q1450" s="134">
        <v>7.5</v>
      </c>
      <c r="R1450" s="121"/>
      <c r="S1450" s="121"/>
      <c r="T1450" s="125">
        <v>28</v>
      </c>
      <c r="U1450" s="174"/>
      <c r="V1450" s="123">
        <v>1</v>
      </c>
      <c r="W1450" s="114">
        <v>3</v>
      </c>
      <c r="X1450" s="113">
        <f>COUNTIF($B$6:B1450,B1450)</f>
        <v>16</v>
      </c>
      <c r="Y1450" s="113"/>
      <c r="Z1450" s="123"/>
      <c r="AA1450" s="1"/>
    </row>
    <row r="1451" spans="1:27" x14ac:dyDescent="0.25">
      <c r="A1451" s="115" t="s">
        <v>4497</v>
      </c>
      <c r="B1451" s="116" t="s">
        <v>5106</v>
      </c>
      <c r="C1451" s="117" t="s">
        <v>5128</v>
      </c>
      <c r="D1451" s="118" t="s">
        <v>2416</v>
      </c>
      <c r="E1451" s="118" t="s">
        <v>1757</v>
      </c>
      <c r="F1451" s="118">
        <v>5115</v>
      </c>
      <c r="G1451" s="118"/>
      <c r="H1451" s="119"/>
      <c r="I1451" s="127" t="s">
        <v>4567</v>
      </c>
      <c r="J1451" s="141" t="s">
        <v>4570</v>
      </c>
      <c r="K1451" s="141" t="s">
        <v>4571</v>
      </c>
      <c r="L1451" s="134" t="s">
        <v>2421</v>
      </c>
      <c r="M1451" s="133">
        <v>3</v>
      </c>
      <c r="N1451" s="134">
        <v>0</v>
      </c>
      <c r="O1451" s="134">
        <v>3</v>
      </c>
      <c r="P1451" s="134">
        <v>3</v>
      </c>
      <c r="Q1451" s="134">
        <v>7.5</v>
      </c>
      <c r="R1451" s="121"/>
      <c r="S1451" s="121"/>
      <c r="T1451" s="125">
        <v>28</v>
      </c>
      <c r="U1451" s="174"/>
      <c r="V1451" s="123">
        <v>1</v>
      </c>
      <c r="W1451" s="114">
        <v>3</v>
      </c>
      <c r="X1451" s="113">
        <f>COUNTIF($B$6:B1451,B1451)</f>
        <v>17</v>
      </c>
      <c r="Y1451" s="113"/>
      <c r="Z1451" s="123"/>
      <c r="AA1451" s="1"/>
    </row>
    <row r="1452" spans="1:27" x14ac:dyDescent="0.25">
      <c r="A1452" s="115" t="s">
        <v>4497</v>
      </c>
      <c r="B1452" s="116" t="s">
        <v>5106</v>
      </c>
      <c r="C1452" s="117" t="s">
        <v>5128</v>
      </c>
      <c r="D1452" s="118" t="s">
        <v>2382</v>
      </c>
      <c r="E1452" s="118" t="s">
        <v>1757</v>
      </c>
      <c r="F1452" s="118">
        <f t="shared" ref="F1452:F1464" si="45">VALUE(RIGHT(I1452,4))</f>
        <v>8000</v>
      </c>
      <c r="G1452" s="118"/>
      <c r="H1452" s="119"/>
      <c r="I1452" s="120" t="s">
        <v>1413</v>
      </c>
      <c r="J1452" s="121" t="s">
        <v>1414</v>
      </c>
      <c r="K1452" s="121" t="s">
        <v>3615</v>
      </c>
      <c r="L1452" s="134" t="s">
        <v>2382</v>
      </c>
      <c r="M1452" s="133">
        <v>4</v>
      </c>
      <c r="N1452" s="134">
        <v>0</v>
      </c>
      <c r="O1452" s="134">
        <v>0</v>
      </c>
      <c r="P1452" s="134">
        <v>4</v>
      </c>
      <c r="Q1452" s="134">
        <v>0</v>
      </c>
      <c r="R1452" s="121" t="s">
        <v>126</v>
      </c>
      <c r="S1452" s="121" t="s">
        <v>1415</v>
      </c>
      <c r="T1452" s="125"/>
      <c r="U1452" s="174"/>
      <c r="V1452" s="123">
        <v>1</v>
      </c>
      <c r="W1452" s="114">
        <v>3</v>
      </c>
      <c r="X1452" s="113">
        <f>COUNTIF($B$6:B1452,B1452)</f>
        <v>18</v>
      </c>
      <c r="Y1452" s="113"/>
      <c r="Z1452" s="123"/>
      <c r="AA1452" s="1"/>
    </row>
    <row r="1453" spans="1:27" x14ac:dyDescent="0.25">
      <c r="A1453" s="115" t="s">
        <v>4497</v>
      </c>
      <c r="B1453" s="116" t="s">
        <v>5106</v>
      </c>
      <c r="C1453" s="117" t="s">
        <v>5128</v>
      </c>
      <c r="D1453" s="118" t="s">
        <v>2382</v>
      </c>
      <c r="E1453" s="118" t="s">
        <v>1757</v>
      </c>
      <c r="F1453" s="118">
        <f t="shared" si="45"/>
        <v>8001</v>
      </c>
      <c r="G1453" s="118"/>
      <c r="H1453" s="119"/>
      <c r="I1453" s="120" t="s">
        <v>1416</v>
      </c>
      <c r="J1453" s="121" t="s">
        <v>1417</v>
      </c>
      <c r="K1453" s="121" t="s">
        <v>3616</v>
      </c>
      <c r="L1453" s="134" t="s">
        <v>2382</v>
      </c>
      <c r="M1453" s="133">
        <v>4</v>
      </c>
      <c r="N1453" s="134">
        <v>0</v>
      </c>
      <c r="O1453" s="134">
        <v>0</v>
      </c>
      <c r="P1453" s="134">
        <v>4</v>
      </c>
      <c r="Q1453" s="134">
        <v>0</v>
      </c>
      <c r="R1453" s="121" t="s">
        <v>126</v>
      </c>
      <c r="S1453" s="121" t="s">
        <v>1418</v>
      </c>
      <c r="T1453" s="125"/>
      <c r="U1453" s="174"/>
      <c r="V1453" s="123">
        <v>1</v>
      </c>
      <c r="W1453" s="114">
        <v>3</v>
      </c>
      <c r="X1453" s="113">
        <f>COUNTIF($B$6:B1453,B1453)</f>
        <v>19</v>
      </c>
      <c r="Y1453" s="113"/>
      <c r="Z1453" s="123"/>
      <c r="AA1453" s="1"/>
    </row>
    <row r="1454" spans="1:27" x14ac:dyDescent="0.25">
      <c r="A1454" s="115" t="s">
        <v>4497</v>
      </c>
      <c r="B1454" s="116" t="s">
        <v>5106</v>
      </c>
      <c r="C1454" s="117" t="s">
        <v>5128</v>
      </c>
      <c r="D1454" s="118" t="s">
        <v>2382</v>
      </c>
      <c r="E1454" s="118" t="s">
        <v>1757</v>
      </c>
      <c r="F1454" s="118">
        <f t="shared" si="45"/>
        <v>8002</v>
      </c>
      <c r="G1454" s="118"/>
      <c r="H1454" s="119"/>
      <c r="I1454" s="120" t="s">
        <v>1419</v>
      </c>
      <c r="J1454" s="121" t="s">
        <v>1420</v>
      </c>
      <c r="K1454" s="121" t="s">
        <v>3617</v>
      </c>
      <c r="L1454" s="134" t="s">
        <v>2382</v>
      </c>
      <c r="M1454" s="133">
        <v>4</v>
      </c>
      <c r="N1454" s="134">
        <v>0</v>
      </c>
      <c r="O1454" s="134">
        <v>0</v>
      </c>
      <c r="P1454" s="134">
        <v>4</v>
      </c>
      <c r="Q1454" s="134">
        <v>0</v>
      </c>
      <c r="R1454" s="121" t="s">
        <v>126</v>
      </c>
      <c r="S1454" s="121" t="s">
        <v>1421</v>
      </c>
      <c r="T1454" s="125"/>
      <c r="U1454" s="174"/>
      <c r="V1454" s="123">
        <v>1</v>
      </c>
      <c r="W1454" s="114">
        <v>3</v>
      </c>
      <c r="X1454" s="113">
        <f>COUNTIF($B$6:B1454,B1454)</f>
        <v>20</v>
      </c>
      <c r="Y1454" s="113"/>
      <c r="Z1454" s="123"/>
      <c r="AA1454" s="1"/>
    </row>
    <row r="1455" spans="1:27" x14ac:dyDescent="0.25">
      <c r="A1455" s="115" t="s">
        <v>4497</v>
      </c>
      <c r="B1455" s="116" t="s">
        <v>5106</v>
      </c>
      <c r="C1455" s="117" t="s">
        <v>5128</v>
      </c>
      <c r="D1455" s="118" t="s">
        <v>2382</v>
      </c>
      <c r="E1455" s="118" t="s">
        <v>1757</v>
      </c>
      <c r="F1455" s="118">
        <f t="shared" si="45"/>
        <v>8003</v>
      </c>
      <c r="G1455" s="118"/>
      <c r="H1455" s="119"/>
      <c r="I1455" s="120" t="s">
        <v>1422</v>
      </c>
      <c r="J1455" s="121" t="s">
        <v>1423</v>
      </c>
      <c r="K1455" s="121" t="s">
        <v>3618</v>
      </c>
      <c r="L1455" s="134" t="s">
        <v>2382</v>
      </c>
      <c r="M1455" s="133">
        <v>4</v>
      </c>
      <c r="N1455" s="134">
        <v>0</v>
      </c>
      <c r="O1455" s="134">
        <v>0</v>
      </c>
      <c r="P1455" s="134">
        <v>4</v>
      </c>
      <c r="Q1455" s="134">
        <v>0</v>
      </c>
      <c r="R1455" s="121" t="s">
        <v>126</v>
      </c>
      <c r="S1455" s="121" t="s">
        <v>1421</v>
      </c>
      <c r="T1455" s="125"/>
      <c r="U1455" s="174"/>
      <c r="V1455" s="123">
        <v>1</v>
      </c>
      <c r="W1455" s="114">
        <v>3</v>
      </c>
      <c r="X1455" s="113">
        <f>COUNTIF($B$6:B1455,B1455)</f>
        <v>21</v>
      </c>
      <c r="Y1455" s="113"/>
      <c r="Z1455" s="123"/>
      <c r="AA1455" s="1"/>
    </row>
    <row r="1456" spans="1:27" x14ac:dyDescent="0.25">
      <c r="A1456" s="115" t="s">
        <v>4497</v>
      </c>
      <c r="B1456" s="116" t="s">
        <v>5106</v>
      </c>
      <c r="C1456" s="117" t="s">
        <v>5128</v>
      </c>
      <c r="D1456" s="118" t="s">
        <v>2382</v>
      </c>
      <c r="E1456" s="118" t="s">
        <v>1757</v>
      </c>
      <c r="F1456" s="118">
        <f t="shared" si="45"/>
        <v>8004</v>
      </c>
      <c r="G1456" s="118"/>
      <c r="H1456" s="119"/>
      <c r="I1456" s="120" t="s">
        <v>1424</v>
      </c>
      <c r="J1456" s="121" t="s">
        <v>1425</v>
      </c>
      <c r="K1456" s="121" t="s">
        <v>3619</v>
      </c>
      <c r="L1456" s="134" t="s">
        <v>2382</v>
      </c>
      <c r="M1456" s="133">
        <v>4</v>
      </c>
      <c r="N1456" s="134">
        <v>0</v>
      </c>
      <c r="O1456" s="134">
        <v>0</v>
      </c>
      <c r="P1456" s="134">
        <v>4</v>
      </c>
      <c r="Q1456" s="134">
        <v>0</v>
      </c>
      <c r="R1456" s="121" t="s">
        <v>126</v>
      </c>
      <c r="S1456" s="121" t="s">
        <v>1426</v>
      </c>
      <c r="T1456" s="125"/>
      <c r="U1456" s="174"/>
      <c r="V1456" s="123">
        <v>1</v>
      </c>
      <c r="W1456" s="114">
        <v>3</v>
      </c>
      <c r="X1456" s="113">
        <f>COUNTIF($B$6:B1456,B1456)</f>
        <v>22</v>
      </c>
      <c r="Y1456" s="113"/>
      <c r="Z1456" s="123"/>
      <c r="AA1456" s="1"/>
    </row>
    <row r="1457" spans="1:27" x14ac:dyDescent="0.25">
      <c r="A1457" s="115" t="s">
        <v>4497</v>
      </c>
      <c r="B1457" s="116" t="s">
        <v>5106</v>
      </c>
      <c r="C1457" s="117" t="s">
        <v>5128</v>
      </c>
      <c r="D1457" s="118" t="s">
        <v>2382</v>
      </c>
      <c r="E1457" s="118" t="s">
        <v>1757</v>
      </c>
      <c r="F1457" s="118">
        <f t="shared" si="45"/>
        <v>8005</v>
      </c>
      <c r="G1457" s="118"/>
      <c r="H1457" s="119"/>
      <c r="I1457" s="120" t="s">
        <v>1427</v>
      </c>
      <c r="J1457" s="121" t="s">
        <v>1428</v>
      </c>
      <c r="K1457" s="121" t="s">
        <v>3620</v>
      </c>
      <c r="L1457" s="134" t="s">
        <v>2382</v>
      </c>
      <c r="M1457" s="133">
        <v>4</v>
      </c>
      <c r="N1457" s="134">
        <v>0</v>
      </c>
      <c r="O1457" s="134">
        <v>0</v>
      </c>
      <c r="P1457" s="134">
        <v>4</v>
      </c>
      <c r="Q1457" s="134">
        <v>0</v>
      </c>
      <c r="R1457" s="121" t="s">
        <v>126</v>
      </c>
      <c r="S1457" s="121" t="s">
        <v>1426</v>
      </c>
      <c r="T1457" s="125"/>
      <c r="U1457" s="174"/>
      <c r="V1457" s="123">
        <v>1</v>
      </c>
      <c r="W1457" s="114">
        <v>3</v>
      </c>
      <c r="X1457" s="113">
        <f>COUNTIF($B$6:B1457,B1457)</f>
        <v>23</v>
      </c>
      <c r="Y1457" s="113"/>
      <c r="Z1457" s="123"/>
      <c r="AA1457" s="1"/>
    </row>
    <row r="1458" spans="1:27" x14ac:dyDescent="0.25">
      <c r="A1458" s="115" t="s">
        <v>4497</v>
      </c>
      <c r="B1458" s="116" t="s">
        <v>5106</v>
      </c>
      <c r="C1458" s="117" t="s">
        <v>5128</v>
      </c>
      <c r="D1458" s="118" t="s">
        <v>2382</v>
      </c>
      <c r="E1458" s="118" t="s">
        <v>1757</v>
      </c>
      <c r="F1458" s="118">
        <f t="shared" si="45"/>
        <v>8006</v>
      </c>
      <c r="G1458" s="118"/>
      <c r="H1458" s="119"/>
      <c r="I1458" s="120" t="s">
        <v>1429</v>
      </c>
      <c r="J1458" s="121" t="s">
        <v>1430</v>
      </c>
      <c r="K1458" s="121" t="s">
        <v>3621</v>
      </c>
      <c r="L1458" s="134" t="s">
        <v>2382</v>
      </c>
      <c r="M1458" s="133">
        <v>4</v>
      </c>
      <c r="N1458" s="134">
        <v>0</v>
      </c>
      <c r="O1458" s="134">
        <v>0</v>
      </c>
      <c r="P1458" s="134">
        <v>4</v>
      </c>
      <c r="Q1458" s="134">
        <v>0</v>
      </c>
      <c r="R1458" s="121" t="s">
        <v>126</v>
      </c>
      <c r="S1458" s="121" t="s">
        <v>1431</v>
      </c>
      <c r="T1458" s="125"/>
      <c r="U1458" s="174"/>
      <c r="V1458" s="123">
        <v>1</v>
      </c>
      <c r="W1458" s="114">
        <v>3</v>
      </c>
      <c r="X1458" s="113">
        <f>COUNTIF($B$6:B1458,B1458)</f>
        <v>24</v>
      </c>
      <c r="Y1458" s="113"/>
      <c r="Z1458" s="123"/>
      <c r="AA1458" s="1"/>
    </row>
    <row r="1459" spans="1:27" x14ac:dyDescent="0.25">
      <c r="A1459" s="115" t="s">
        <v>4497</v>
      </c>
      <c r="B1459" s="116" t="s">
        <v>5106</v>
      </c>
      <c r="C1459" s="117" t="s">
        <v>5128</v>
      </c>
      <c r="D1459" s="118" t="s">
        <v>2382</v>
      </c>
      <c r="E1459" s="118" t="s">
        <v>1757</v>
      </c>
      <c r="F1459" s="118">
        <f t="shared" si="45"/>
        <v>8007</v>
      </c>
      <c r="G1459" s="118"/>
      <c r="H1459" s="119"/>
      <c r="I1459" s="120" t="s">
        <v>1432</v>
      </c>
      <c r="J1459" s="121" t="s">
        <v>1433</v>
      </c>
      <c r="K1459" s="121" t="s">
        <v>3622</v>
      </c>
      <c r="L1459" s="134" t="s">
        <v>2382</v>
      </c>
      <c r="M1459" s="133">
        <v>4</v>
      </c>
      <c r="N1459" s="134">
        <v>0</v>
      </c>
      <c r="O1459" s="134">
        <v>0</v>
      </c>
      <c r="P1459" s="134">
        <v>4</v>
      </c>
      <c r="Q1459" s="134">
        <v>0</v>
      </c>
      <c r="R1459" s="121" t="s">
        <v>126</v>
      </c>
      <c r="S1459" s="121" t="s">
        <v>1431</v>
      </c>
      <c r="T1459" s="125"/>
      <c r="U1459" s="174"/>
      <c r="V1459" s="123">
        <v>1</v>
      </c>
      <c r="W1459" s="114">
        <v>3</v>
      </c>
      <c r="X1459" s="113">
        <f>COUNTIF($B$6:B1459,B1459)</f>
        <v>25</v>
      </c>
      <c r="Y1459" s="113"/>
      <c r="Z1459" s="123"/>
      <c r="AA1459" s="1"/>
    </row>
    <row r="1460" spans="1:27" x14ac:dyDescent="0.25">
      <c r="A1460" s="115" t="s">
        <v>4497</v>
      </c>
      <c r="B1460" s="116" t="s">
        <v>5106</v>
      </c>
      <c r="C1460" s="117" t="s">
        <v>5128</v>
      </c>
      <c r="D1460" s="118" t="s">
        <v>2382</v>
      </c>
      <c r="E1460" s="118" t="s">
        <v>1757</v>
      </c>
      <c r="F1460" s="118">
        <f t="shared" si="45"/>
        <v>8008</v>
      </c>
      <c r="G1460" s="118"/>
      <c r="H1460" s="119"/>
      <c r="I1460" s="120" t="s">
        <v>1434</v>
      </c>
      <c r="J1460" s="121" t="s">
        <v>1435</v>
      </c>
      <c r="K1460" s="121" t="s">
        <v>3623</v>
      </c>
      <c r="L1460" s="134" t="s">
        <v>2382</v>
      </c>
      <c r="M1460" s="133">
        <v>4</v>
      </c>
      <c r="N1460" s="134">
        <v>0</v>
      </c>
      <c r="O1460" s="134">
        <v>0</v>
      </c>
      <c r="P1460" s="134">
        <v>4</v>
      </c>
      <c r="Q1460" s="134">
        <v>0</v>
      </c>
      <c r="R1460" s="121" t="s">
        <v>126</v>
      </c>
      <c r="S1460" s="121" t="s">
        <v>1436</v>
      </c>
      <c r="T1460" s="125"/>
      <c r="U1460" s="174"/>
      <c r="V1460" s="123">
        <v>1</v>
      </c>
      <c r="W1460" s="114">
        <v>3</v>
      </c>
      <c r="X1460" s="113">
        <f>COUNTIF($B$6:B1460,B1460)</f>
        <v>26</v>
      </c>
      <c r="Y1460" s="113"/>
      <c r="Z1460" s="123"/>
      <c r="AA1460" s="1"/>
    </row>
    <row r="1461" spans="1:27" x14ac:dyDescent="0.25">
      <c r="A1461" s="115" t="s">
        <v>4497</v>
      </c>
      <c r="B1461" s="116" t="s">
        <v>5106</v>
      </c>
      <c r="C1461" s="117" t="s">
        <v>5128</v>
      </c>
      <c r="D1461" s="118" t="s">
        <v>2382</v>
      </c>
      <c r="E1461" s="118" t="s">
        <v>1757</v>
      </c>
      <c r="F1461" s="118">
        <f t="shared" si="45"/>
        <v>8009</v>
      </c>
      <c r="G1461" s="118"/>
      <c r="H1461" s="119"/>
      <c r="I1461" s="120" t="s">
        <v>1437</v>
      </c>
      <c r="J1461" s="121" t="s">
        <v>1438</v>
      </c>
      <c r="K1461" s="121" t="s">
        <v>3624</v>
      </c>
      <c r="L1461" s="134" t="s">
        <v>2382</v>
      </c>
      <c r="M1461" s="133">
        <v>4</v>
      </c>
      <c r="N1461" s="134">
        <v>0</v>
      </c>
      <c r="O1461" s="134">
        <v>0</v>
      </c>
      <c r="P1461" s="134">
        <v>4</v>
      </c>
      <c r="Q1461" s="134">
        <v>0</v>
      </c>
      <c r="R1461" s="121" t="s">
        <v>126</v>
      </c>
      <c r="S1461" s="121" t="s">
        <v>1436</v>
      </c>
      <c r="T1461" s="125"/>
      <c r="U1461" s="174"/>
      <c r="V1461" s="123">
        <v>1</v>
      </c>
      <c r="W1461" s="114">
        <v>3</v>
      </c>
      <c r="X1461" s="113">
        <f>COUNTIF($B$6:B1461,B1461)</f>
        <v>27</v>
      </c>
      <c r="Y1461" s="113"/>
      <c r="Z1461" s="123"/>
      <c r="AA1461" s="1"/>
    </row>
    <row r="1462" spans="1:27" x14ac:dyDescent="0.25">
      <c r="A1462" s="115" t="s">
        <v>4497</v>
      </c>
      <c r="B1462" s="116" t="s">
        <v>5106</v>
      </c>
      <c r="C1462" s="117" t="s">
        <v>5128</v>
      </c>
      <c r="D1462" s="118" t="s">
        <v>2382</v>
      </c>
      <c r="E1462" s="118" t="s">
        <v>1757</v>
      </c>
      <c r="F1462" s="118">
        <f t="shared" si="45"/>
        <v>8011</v>
      </c>
      <c r="G1462" s="118"/>
      <c r="H1462" s="119"/>
      <c r="I1462" s="120" t="s">
        <v>1440</v>
      </c>
      <c r="J1462" s="121" t="s">
        <v>1441</v>
      </c>
      <c r="K1462" s="121" t="s">
        <v>3625</v>
      </c>
      <c r="L1462" s="134" t="s">
        <v>2382</v>
      </c>
      <c r="M1462" s="133">
        <v>4</v>
      </c>
      <c r="N1462" s="134">
        <v>0</v>
      </c>
      <c r="O1462" s="134">
        <v>0</v>
      </c>
      <c r="P1462" s="134">
        <v>4</v>
      </c>
      <c r="Q1462" s="134">
        <v>0</v>
      </c>
      <c r="R1462" s="121" t="s">
        <v>83</v>
      </c>
      <c r="S1462" s="121" t="s">
        <v>1439</v>
      </c>
      <c r="T1462" s="125"/>
      <c r="U1462" s="174"/>
      <c r="V1462" s="123">
        <v>1</v>
      </c>
      <c r="W1462" s="114">
        <v>3</v>
      </c>
      <c r="X1462" s="113">
        <f>COUNTIF($B$6:B1462,B1462)</f>
        <v>28</v>
      </c>
      <c r="Y1462" s="113"/>
      <c r="Z1462" s="123"/>
      <c r="AA1462" s="1"/>
    </row>
    <row r="1463" spans="1:27" x14ac:dyDescent="0.25">
      <c r="A1463" s="115" t="s">
        <v>4497</v>
      </c>
      <c r="B1463" s="116" t="s">
        <v>5106</v>
      </c>
      <c r="C1463" s="117" t="s">
        <v>5128</v>
      </c>
      <c r="D1463" s="118" t="s">
        <v>2382</v>
      </c>
      <c r="E1463" s="118" t="s">
        <v>1757</v>
      </c>
      <c r="F1463" s="118">
        <f t="shared" si="45"/>
        <v>8012</v>
      </c>
      <c r="G1463" s="118"/>
      <c r="H1463" s="119"/>
      <c r="I1463" s="120" t="s">
        <v>1442</v>
      </c>
      <c r="J1463" s="121" t="s">
        <v>1443</v>
      </c>
      <c r="K1463" s="121" t="s">
        <v>3626</v>
      </c>
      <c r="L1463" s="134" t="s">
        <v>2382</v>
      </c>
      <c r="M1463" s="133">
        <v>4</v>
      </c>
      <c r="N1463" s="134">
        <v>0</v>
      </c>
      <c r="O1463" s="134">
        <v>0</v>
      </c>
      <c r="P1463" s="134">
        <v>4</v>
      </c>
      <c r="Q1463" s="134">
        <v>0</v>
      </c>
      <c r="R1463" s="121" t="s">
        <v>83</v>
      </c>
      <c r="S1463" s="121" t="s">
        <v>1444</v>
      </c>
      <c r="T1463" s="125"/>
      <c r="U1463" s="174"/>
      <c r="V1463" s="123">
        <v>1</v>
      </c>
      <c r="W1463" s="114">
        <v>3</v>
      </c>
      <c r="X1463" s="113">
        <f>COUNTIF($B$6:B1463,B1463)</f>
        <v>29</v>
      </c>
      <c r="Y1463" s="113"/>
      <c r="Z1463" s="123"/>
      <c r="AA1463" s="1"/>
    </row>
    <row r="1464" spans="1:27" x14ac:dyDescent="0.25">
      <c r="A1464" s="115" t="s">
        <v>4497</v>
      </c>
      <c r="B1464" s="116" t="s">
        <v>5106</v>
      </c>
      <c r="C1464" s="117" t="s">
        <v>5128</v>
      </c>
      <c r="D1464" s="118" t="s">
        <v>2382</v>
      </c>
      <c r="E1464" s="118" t="s">
        <v>1757</v>
      </c>
      <c r="F1464" s="118">
        <f t="shared" si="45"/>
        <v>8013</v>
      </c>
      <c r="G1464" s="118"/>
      <c r="H1464" s="119"/>
      <c r="I1464" s="120" t="s">
        <v>1445</v>
      </c>
      <c r="J1464" s="121" t="s">
        <v>1446</v>
      </c>
      <c r="K1464" s="121" t="s">
        <v>3627</v>
      </c>
      <c r="L1464" s="134" t="s">
        <v>2382</v>
      </c>
      <c r="M1464" s="133">
        <v>4</v>
      </c>
      <c r="N1464" s="134">
        <v>0</v>
      </c>
      <c r="O1464" s="134">
        <v>0</v>
      </c>
      <c r="P1464" s="134">
        <v>4</v>
      </c>
      <c r="Q1464" s="134">
        <v>0</v>
      </c>
      <c r="R1464" s="121" t="s">
        <v>83</v>
      </c>
      <c r="S1464" s="121" t="s">
        <v>1444</v>
      </c>
      <c r="T1464" s="125"/>
      <c r="U1464" s="174"/>
      <c r="V1464" s="123">
        <v>1</v>
      </c>
      <c r="W1464" s="114">
        <v>3</v>
      </c>
      <c r="X1464" s="113">
        <f>COUNTIF($B$6:B1464,B1464)</f>
        <v>30</v>
      </c>
      <c r="Y1464" s="113"/>
      <c r="Z1464" s="123"/>
      <c r="AA1464" s="1"/>
    </row>
    <row r="1465" spans="1:27" x14ac:dyDescent="0.25">
      <c r="A1465" s="115" t="s">
        <v>4497</v>
      </c>
      <c r="B1465" s="116" t="s">
        <v>5106</v>
      </c>
      <c r="C1465" s="117" t="s">
        <v>5128</v>
      </c>
      <c r="D1465" s="118" t="s">
        <v>2382</v>
      </c>
      <c r="E1465" s="118" t="s">
        <v>1757</v>
      </c>
      <c r="F1465" s="118">
        <v>8014</v>
      </c>
      <c r="G1465" s="118"/>
      <c r="H1465" s="119"/>
      <c r="I1465" s="127" t="s">
        <v>4563</v>
      </c>
      <c r="J1465" s="141" t="s">
        <v>4564</v>
      </c>
      <c r="K1465" s="141" t="s">
        <v>4565</v>
      </c>
      <c r="L1465" s="134" t="s">
        <v>2382</v>
      </c>
      <c r="M1465" s="133">
        <v>4</v>
      </c>
      <c r="N1465" s="134">
        <v>0</v>
      </c>
      <c r="O1465" s="134">
        <v>0</v>
      </c>
      <c r="P1465" s="134">
        <v>4</v>
      </c>
      <c r="Q1465" s="134">
        <v>0</v>
      </c>
      <c r="R1465" s="121" t="s">
        <v>83</v>
      </c>
      <c r="S1465" s="121" t="s">
        <v>1439</v>
      </c>
      <c r="T1465" s="125">
        <v>28</v>
      </c>
      <c r="U1465" s="174"/>
      <c r="V1465" s="123">
        <v>1</v>
      </c>
      <c r="W1465" s="114">
        <v>3</v>
      </c>
      <c r="X1465" s="113">
        <f>COUNTIF($B$6:B1465,B1465)</f>
        <v>31</v>
      </c>
      <c r="Y1465" s="113"/>
      <c r="Z1465" s="123"/>
      <c r="AA1465" s="1"/>
    </row>
    <row r="1466" spans="1:27" ht="15.75" x14ac:dyDescent="0.25">
      <c r="A1466" s="105" t="s">
        <v>4500</v>
      </c>
      <c r="B1466" s="159" t="s">
        <v>5112</v>
      </c>
      <c r="C1466" s="107" t="s">
        <v>5128</v>
      </c>
      <c r="D1466" s="107" t="s">
        <v>4510</v>
      </c>
      <c r="E1466" s="107" t="s">
        <v>4488</v>
      </c>
      <c r="F1466" s="107" t="s">
        <v>4488</v>
      </c>
      <c r="G1466" s="107" t="s">
        <v>2427</v>
      </c>
      <c r="H1466" s="111"/>
      <c r="I1466" s="304" t="s">
        <v>5112</v>
      </c>
      <c r="J1466" s="106"/>
      <c r="K1466" s="106"/>
      <c r="L1466" s="109" t="s">
        <v>2</v>
      </c>
      <c r="M1466" s="142"/>
      <c r="N1466" s="106"/>
      <c r="O1466" s="106"/>
      <c r="P1466" s="106"/>
      <c r="Q1466" s="107"/>
      <c r="R1466" s="106"/>
      <c r="S1466" s="106"/>
      <c r="T1466" s="114"/>
      <c r="U1466" s="113" t="s">
        <v>2423</v>
      </c>
      <c r="V1466" s="114"/>
      <c r="W1466" s="114">
        <v>3</v>
      </c>
      <c r="X1466" s="113">
        <f>COUNTIF($B$6:B1466,B1466)</f>
        <v>1</v>
      </c>
      <c r="Y1466" s="113"/>
      <c r="Z1466" s="114" t="b">
        <f>I1466=B1466</f>
        <v>1</v>
      </c>
      <c r="AA1466" s="1"/>
    </row>
    <row r="1467" spans="1:27" x14ac:dyDescent="0.25">
      <c r="A1467" s="115" t="s">
        <v>4500</v>
      </c>
      <c r="B1467" s="116" t="s">
        <v>5112</v>
      </c>
      <c r="C1467" s="118" t="s">
        <v>5128</v>
      </c>
      <c r="D1467" s="118" t="s">
        <v>11</v>
      </c>
      <c r="E1467" s="118" t="s">
        <v>4466</v>
      </c>
      <c r="F1467" s="118">
        <v>5000</v>
      </c>
      <c r="G1467" s="125" t="s">
        <v>5562</v>
      </c>
      <c r="H1467" s="131"/>
      <c r="I1467" s="129" t="s">
        <v>4467</v>
      </c>
      <c r="J1467" s="129" t="s">
        <v>11</v>
      </c>
      <c r="K1467" s="124"/>
      <c r="L1467" s="156" t="s">
        <v>2422</v>
      </c>
      <c r="M1467" s="161">
        <v>0</v>
      </c>
      <c r="N1467" s="156">
        <v>1</v>
      </c>
      <c r="O1467" s="161">
        <v>0</v>
      </c>
      <c r="P1467" s="124">
        <v>1</v>
      </c>
      <c r="Q1467" s="134">
        <v>60</v>
      </c>
      <c r="R1467" s="149"/>
      <c r="S1467" s="149"/>
      <c r="T1467" s="132"/>
      <c r="U1467" s="174"/>
      <c r="V1467" s="123">
        <v>1</v>
      </c>
      <c r="W1467" s="114">
        <v>3</v>
      </c>
      <c r="X1467" s="113">
        <f>COUNTIF($B$6:B1467,B1467)</f>
        <v>2</v>
      </c>
      <c r="Y1467" s="113"/>
      <c r="Z1467" s="124"/>
      <c r="AA1467" s="1"/>
    </row>
    <row r="1468" spans="1:27" x14ac:dyDescent="0.25">
      <c r="A1468" s="115" t="s">
        <v>4500</v>
      </c>
      <c r="B1468" s="116" t="s">
        <v>5112</v>
      </c>
      <c r="C1468" s="118" t="s">
        <v>5128</v>
      </c>
      <c r="D1468" s="118" t="s">
        <v>2415</v>
      </c>
      <c r="E1468" s="118" t="s">
        <v>4466</v>
      </c>
      <c r="F1468" s="118">
        <v>5001</v>
      </c>
      <c r="G1468" s="125" t="s">
        <v>5563</v>
      </c>
      <c r="H1468" s="131"/>
      <c r="I1468" s="129" t="s">
        <v>4468</v>
      </c>
      <c r="J1468" s="129" t="s">
        <v>13</v>
      </c>
      <c r="K1468" s="124"/>
      <c r="L1468" s="156" t="s">
        <v>2422</v>
      </c>
      <c r="M1468" s="161">
        <v>0</v>
      </c>
      <c r="N1468" s="156">
        <v>2</v>
      </c>
      <c r="O1468" s="161">
        <v>0</v>
      </c>
      <c r="P1468" s="124">
        <v>2</v>
      </c>
      <c r="Q1468" s="156">
        <v>7.5</v>
      </c>
      <c r="R1468" s="149"/>
      <c r="S1468" s="149"/>
      <c r="T1468" s="132"/>
      <c r="U1468" s="174"/>
      <c r="V1468" s="123">
        <v>1</v>
      </c>
      <c r="W1468" s="114">
        <v>3</v>
      </c>
      <c r="X1468" s="113">
        <f>COUNTIF($B$6:B1468,B1468)</f>
        <v>3</v>
      </c>
      <c r="Y1468" s="113"/>
      <c r="Z1468" s="124"/>
      <c r="AA1468" s="1"/>
    </row>
    <row r="1469" spans="1:27" x14ac:dyDescent="0.25">
      <c r="A1469" s="115" t="s">
        <v>4500</v>
      </c>
      <c r="B1469" s="116" t="s">
        <v>5112</v>
      </c>
      <c r="C1469" s="118" t="s">
        <v>5128</v>
      </c>
      <c r="D1469" s="118" t="s">
        <v>2416</v>
      </c>
      <c r="E1469" s="118" t="s">
        <v>4466</v>
      </c>
      <c r="F1469" s="118">
        <v>5050</v>
      </c>
      <c r="G1469" s="118" t="s">
        <v>16</v>
      </c>
      <c r="H1469" s="131"/>
      <c r="I1469" s="129" t="s">
        <v>4485</v>
      </c>
      <c r="J1469" s="129" t="s">
        <v>371</v>
      </c>
      <c r="K1469" s="124"/>
      <c r="L1469" s="156" t="s">
        <v>2420</v>
      </c>
      <c r="M1469" s="156">
        <v>3</v>
      </c>
      <c r="N1469" s="161">
        <v>0</v>
      </c>
      <c r="O1469" s="156">
        <v>3</v>
      </c>
      <c r="P1469" s="124">
        <v>3</v>
      </c>
      <c r="Q1469" s="156">
        <v>7.5</v>
      </c>
      <c r="R1469" s="149"/>
      <c r="S1469" s="149"/>
      <c r="T1469" s="132"/>
      <c r="U1469" s="174"/>
      <c r="V1469" s="123">
        <v>1</v>
      </c>
      <c r="W1469" s="114">
        <v>3</v>
      </c>
      <c r="X1469" s="113">
        <f>COUNTIF($B$6:B1469,B1469)</f>
        <v>4</v>
      </c>
      <c r="Y1469" s="118" t="s">
        <v>228</v>
      </c>
      <c r="Z1469" s="124"/>
      <c r="AA1469" s="1"/>
    </row>
    <row r="1470" spans="1:27" x14ac:dyDescent="0.25">
      <c r="A1470" s="115" t="s">
        <v>4500</v>
      </c>
      <c r="B1470" s="116" t="s">
        <v>5112</v>
      </c>
      <c r="C1470" s="118" t="s">
        <v>5128</v>
      </c>
      <c r="D1470" s="118" t="s">
        <v>2416</v>
      </c>
      <c r="E1470" s="118" t="s">
        <v>4466</v>
      </c>
      <c r="F1470" s="118">
        <v>5051</v>
      </c>
      <c r="G1470" s="118" t="s">
        <v>16</v>
      </c>
      <c r="H1470" s="131"/>
      <c r="I1470" s="129" t="s">
        <v>4486</v>
      </c>
      <c r="J1470" s="129" t="s">
        <v>4469</v>
      </c>
      <c r="K1470" s="124"/>
      <c r="L1470" s="156" t="s">
        <v>2420</v>
      </c>
      <c r="M1470" s="156">
        <v>3</v>
      </c>
      <c r="N1470" s="161">
        <v>0</v>
      </c>
      <c r="O1470" s="156">
        <v>3</v>
      </c>
      <c r="P1470" s="124">
        <v>3</v>
      </c>
      <c r="Q1470" s="156">
        <v>7.5</v>
      </c>
      <c r="R1470" s="149"/>
      <c r="S1470" s="149"/>
      <c r="T1470" s="132"/>
      <c r="U1470" s="174"/>
      <c r="V1470" s="123">
        <v>1</v>
      </c>
      <c r="W1470" s="114">
        <v>3</v>
      </c>
      <c r="X1470" s="113">
        <f>COUNTIF($B$6:B1470,B1470)</f>
        <v>5</v>
      </c>
      <c r="Y1470" s="118" t="s">
        <v>228</v>
      </c>
      <c r="Z1470" s="124"/>
      <c r="AA1470" s="1"/>
    </row>
    <row r="1471" spans="1:27" x14ac:dyDescent="0.25">
      <c r="A1471" s="115" t="s">
        <v>4500</v>
      </c>
      <c r="B1471" s="116" t="s">
        <v>5112</v>
      </c>
      <c r="C1471" s="118" t="s">
        <v>5128</v>
      </c>
      <c r="D1471" s="118" t="s">
        <v>2416</v>
      </c>
      <c r="E1471" s="118" t="s">
        <v>4466</v>
      </c>
      <c r="F1471" s="118">
        <v>5052</v>
      </c>
      <c r="G1471" s="118" t="s">
        <v>19</v>
      </c>
      <c r="H1471" s="131"/>
      <c r="I1471" s="129" t="s">
        <v>4487</v>
      </c>
      <c r="J1471" s="129" t="s">
        <v>4470</v>
      </c>
      <c r="K1471" s="124"/>
      <c r="L1471" s="156" t="s">
        <v>2420</v>
      </c>
      <c r="M1471" s="156">
        <v>3</v>
      </c>
      <c r="N1471" s="161">
        <v>0</v>
      </c>
      <c r="O1471" s="156">
        <v>3</v>
      </c>
      <c r="P1471" s="124">
        <v>3</v>
      </c>
      <c r="Q1471" s="156">
        <v>7.5</v>
      </c>
      <c r="R1471" s="149"/>
      <c r="S1471" s="149"/>
      <c r="T1471" s="132"/>
      <c r="U1471" s="174"/>
      <c r="V1471" s="123">
        <v>1</v>
      </c>
      <c r="W1471" s="114">
        <v>3</v>
      </c>
      <c r="X1471" s="113">
        <f>COUNTIF($B$6:B1471,B1471)</f>
        <v>6</v>
      </c>
      <c r="Y1471" s="113"/>
      <c r="Z1471" s="124"/>
      <c r="AA1471" s="1"/>
    </row>
    <row r="1472" spans="1:27" x14ac:dyDescent="0.25">
      <c r="A1472" s="115" t="s">
        <v>4500</v>
      </c>
      <c r="B1472" s="116" t="s">
        <v>5112</v>
      </c>
      <c r="C1472" s="118" t="s">
        <v>5128</v>
      </c>
      <c r="D1472" s="118" t="s">
        <v>2416</v>
      </c>
      <c r="E1472" s="118" t="s">
        <v>4466</v>
      </c>
      <c r="F1472" s="118">
        <v>5100</v>
      </c>
      <c r="G1472" s="118"/>
      <c r="H1472" s="131"/>
      <c r="I1472" s="129" t="s">
        <v>4471</v>
      </c>
      <c r="J1472" s="129" t="s">
        <v>4472</v>
      </c>
      <c r="K1472" s="124"/>
      <c r="L1472" s="156" t="s">
        <v>2421</v>
      </c>
      <c r="M1472" s="156">
        <v>3</v>
      </c>
      <c r="N1472" s="161">
        <v>0</v>
      </c>
      <c r="O1472" s="156">
        <v>3</v>
      </c>
      <c r="P1472" s="124">
        <v>3</v>
      </c>
      <c r="Q1472" s="156">
        <v>7.5</v>
      </c>
      <c r="R1472" s="149"/>
      <c r="S1472" s="149"/>
      <c r="T1472" s="132"/>
      <c r="U1472" s="174"/>
      <c r="V1472" s="123">
        <v>1</v>
      </c>
      <c r="W1472" s="114">
        <v>3</v>
      </c>
      <c r="X1472" s="113">
        <f>COUNTIF($B$6:B1472,B1472)</f>
        <v>7</v>
      </c>
      <c r="Y1472" s="113"/>
      <c r="Z1472" s="124"/>
      <c r="AA1472" s="1"/>
    </row>
    <row r="1473" spans="1:27" x14ac:dyDescent="0.25">
      <c r="A1473" s="115" t="s">
        <v>4500</v>
      </c>
      <c r="B1473" s="116" t="s">
        <v>5112</v>
      </c>
      <c r="C1473" s="118" t="s">
        <v>5128</v>
      </c>
      <c r="D1473" s="118" t="s">
        <v>2416</v>
      </c>
      <c r="E1473" s="118" t="s">
        <v>4466</v>
      </c>
      <c r="F1473" s="118">
        <v>5101</v>
      </c>
      <c r="G1473" s="118"/>
      <c r="H1473" s="131"/>
      <c r="I1473" s="129" t="s">
        <v>4473</v>
      </c>
      <c r="J1473" s="129" t="s">
        <v>4474</v>
      </c>
      <c r="K1473" s="124"/>
      <c r="L1473" s="156" t="s">
        <v>2421</v>
      </c>
      <c r="M1473" s="156">
        <v>3</v>
      </c>
      <c r="N1473" s="161">
        <v>0</v>
      </c>
      <c r="O1473" s="156">
        <v>3</v>
      </c>
      <c r="P1473" s="124">
        <v>3</v>
      </c>
      <c r="Q1473" s="156">
        <v>7.5</v>
      </c>
      <c r="R1473" s="149"/>
      <c r="S1473" s="149"/>
      <c r="T1473" s="132"/>
      <c r="U1473" s="174"/>
      <c r="V1473" s="123">
        <v>1</v>
      </c>
      <c r="W1473" s="114">
        <v>3</v>
      </c>
      <c r="X1473" s="113">
        <f>COUNTIF($B$6:B1473,B1473)</f>
        <v>8</v>
      </c>
      <c r="Y1473" s="113"/>
      <c r="Z1473" s="124"/>
      <c r="AA1473" s="1"/>
    </row>
    <row r="1474" spans="1:27" x14ac:dyDescent="0.25">
      <c r="A1474" s="115" t="s">
        <v>4500</v>
      </c>
      <c r="B1474" s="116" t="s">
        <v>5112</v>
      </c>
      <c r="C1474" s="118" t="s">
        <v>5128</v>
      </c>
      <c r="D1474" s="118" t="s">
        <v>2416</v>
      </c>
      <c r="E1474" s="118" t="s">
        <v>4466</v>
      </c>
      <c r="F1474" s="118">
        <v>5102</v>
      </c>
      <c r="G1474" s="118"/>
      <c r="H1474" s="131"/>
      <c r="I1474" s="129" t="s">
        <v>4475</v>
      </c>
      <c r="J1474" s="129" t="s">
        <v>4476</v>
      </c>
      <c r="K1474" s="124"/>
      <c r="L1474" s="156" t="s">
        <v>2421</v>
      </c>
      <c r="M1474" s="156">
        <v>3</v>
      </c>
      <c r="N1474" s="161">
        <v>0</v>
      </c>
      <c r="O1474" s="156">
        <v>3</v>
      </c>
      <c r="P1474" s="124">
        <v>3</v>
      </c>
      <c r="Q1474" s="156">
        <v>7.5</v>
      </c>
      <c r="R1474" s="149"/>
      <c r="S1474" s="149"/>
      <c r="T1474" s="132"/>
      <c r="U1474" s="174"/>
      <c r="V1474" s="123">
        <v>1</v>
      </c>
      <c r="W1474" s="114">
        <v>3</v>
      </c>
      <c r="X1474" s="113">
        <f>COUNTIF($B$6:B1474,B1474)</f>
        <v>9</v>
      </c>
      <c r="Y1474" s="113"/>
      <c r="Z1474" s="124"/>
      <c r="AA1474" s="1"/>
    </row>
    <row r="1475" spans="1:27" x14ac:dyDescent="0.25">
      <c r="A1475" s="115" t="s">
        <v>4500</v>
      </c>
      <c r="B1475" s="116" t="s">
        <v>5112</v>
      </c>
      <c r="C1475" s="118" t="s">
        <v>5128</v>
      </c>
      <c r="D1475" s="118" t="s">
        <v>2416</v>
      </c>
      <c r="E1475" s="118" t="s">
        <v>4466</v>
      </c>
      <c r="F1475" s="118">
        <v>5103</v>
      </c>
      <c r="G1475" s="118"/>
      <c r="H1475" s="131"/>
      <c r="I1475" s="129" t="s">
        <v>4477</v>
      </c>
      <c r="J1475" s="129" t="s">
        <v>4478</v>
      </c>
      <c r="K1475" s="124"/>
      <c r="L1475" s="156" t="s">
        <v>2421</v>
      </c>
      <c r="M1475" s="156">
        <v>3</v>
      </c>
      <c r="N1475" s="161">
        <v>0</v>
      </c>
      <c r="O1475" s="156">
        <v>3</v>
      </c>
      <c r="P1475" s="124">
        <v>3</v>
      </c>
      <c r="Q1475" s="156">
        <v>7.5</v>
      </c>
      <c r="R1475" s="149"/>
      <c r="S1475" s="149"/>
      <c r="T1475" s="132"/>
      <c r="U1475" s="174"/>
      <c r="V1475" s="123">
        <v>1</v>
      </c>
      <c r="W1475" s="114">
        <v>3</v>
      </c>
      <c r="X1475" s="113">
        <f>COUNTIF($B$6:B1475,B1475)</f>
        <v>10</v>
      </c>
      <c r="Y1475" s="113"/>
      <c r="Z1475" s="124"/>
      <c r="AA1475" s="1"/>
    </row>
    <row r="1476" spans="1:27" x14ac:dyDescent="0.25">
      <c r="A1476" s="115" t="s">
        <v>4500</v>
      </c>
      <c r="B1476" s="116" t="s">
        <v>5112</v>
      </c>
      <c r="C1476" s="118" t="s">
        <v>5128</v>
      </c>
      <c r="D1476" s="118" t="s">
        <v>2416</v>
      </c>
      <c r="E1476" s="118" t="s">
        <v>4466</v>
      </c>
      <c r="F1476" s="118">
        <v>5104</v>
      </c>
      <c r="G1476" s="118"/>
      <c r="H1476" s="131"/>
      <c r="I1476" s="129" t="s">
        <v>4479</v>
      </c>
      <c r="J1476" s="129" t="s">
        <v>4483</v>
      </c>
      <c r="K1476" s="124"/>
      <c r="L1476" s="156" t="s">
        <v>2421</v>
      </c>
      <c r="M1476" s="156">
        <v>3</v>
      </c>
      <c r="N1476" s="161">
        <v>0</v>
      </c>
      <c r="O1476" s="156">
        <v>3</v>
      </c>
      <c r="P1476" s="124">
        <v>3</v>
      </c>
      <c r="Q1476" s="156">
        <v>7.5</v>
      </c>
      <c r="R1476" s="149"/>
      <c r="S1476" s="149"/>
      <c r="T1476" s="132"/>
      <c r="U1476" s="174"/>
      <c r="V1476" s="123">
        <v>1</v>
      </c>
      <c r="W1476" s="114">
        <v>3</v>
      </c>
      <c r="X1476" s="113">
        <f>COUNTIF($B$6:B1476,B1476)</f>
        <v>11</v>
      </c>
      <c r="Y1476" s="113"/>
      <c r="Z1476" s="124"/>
      <c r="AA1476" s="1"/>
    </row>
    <row r="1477" spans="1:27" x14ac:dyDescent="0.25">
      <c r="A1477" s="115" t="s">
        <v>4500</v>
      </c>
      <c r="B1477" s="116" t="s">
        <v>5112</v>
      </c>
      <c r="C1477" s="118" t="s">
        <v>5128</v>
      </c>
      <c r="D1477" s="118" t="s">
        <v>2416</v>
      </c>
      <c r="E1477" s="118" t="s">
        <v>4466</v>
      </c>
      <c r="F1477" s="118">
        <v>5105</v>
      </c>
      <c r="G1477" s="118"/>
      <c r="H1477" s="131"/>
      <c r="I1477" s="129" t="s">
        <v>4480</v>
      </c>
      <c r="J1477" s="182" t="s">
        <v>4481</v>
      </c>
      <c r="K1477" s="124"/>
      <c r="L1477" s="156" t="s">
        <v>2421</v>
      </c>
      <c r="M1477" s="156">
        <v>3</v>
      </c>
      <c r="N1477" s="161">
        <v>0</v>
      </c>
      <c r="O1477" s="156">
        <v>3</v>
      </c>
      <c r="P1477" s="124">
        <v>3</v>
      </c>
      <c r="Q1477" s="156">
        <v>7.5</v>
      </c>
      <c r="R1477" s="149"/>
      <c r="S1477" s="149"/>
      <c r="T1477" s="132"/>
      <c r="U1477" s="174"/>
      <c r="V1477" s="123">
        <v>1</v>
      </c>
      <c r="W1477" s="114">
        <v>3</v>
      </c>
      <c r="X1477" s="113">
        <f>COUNTIF($B$6:B1477,B1477)</f>
        <v>12</v>
      </c>
      <c r="Y1477" s="113"/>
      <c r="Z1477" s="124"/>
      <c r="AA1477" s="1"/>
    </row>
    <row r="1478" spans="1:27" x14ac:dyDescent="0.25">
      <c r="A1478" s="115" t="s">
        <v>4500</v>
      </c>
      <c r="B1478" s="116" t="s">
        <v>5112</v>
      </c>
      <c r="C1478" s="118" t="s">
        <v>5128</v>
      </c>
      <c r="D1478" s="118" t="s">
        <v>2416</v>
      </c>
      <c r="E1478" s="118" t="s">
        <v>4466</v>
      </c>
      <c r="F1478" s="118">
        <v>5106</v>
      </c>
      <c r="G1478" s="118"/>
      <c r="H1478" s="131"/>
      <c r="I1478" s="129" t="s">
        <v>4482</v>
      </c>
      <c r="J1478" s="129" t="s">
        <v>4484</v>
      </c>
      <c r="K1478" s="124"/>
      <c r="L1478" s="156" t="s">
        <v>2421</v>
      </c>
      <c r="M1478" s="156">
        <v>3</v>
      </c>
      <c r="N1478" s="161">
        <v>0</v>
      </c>
      <c r="O1478" s="156">
        <v>3</v>
      </c>
      <c r="P1478" s="124">
        <v>3</v>
      </c>
      <c r="Q1478" s="156">
        <v>7.5</v>
      </c>
      <c r="R1478" s="149"/>
      <c r="S1478" s="149"/>
      <c r="T1478" s="132"/>
      <c r="U1478" s="174"/>
      <c r="V1478" s="123">
        <v>1</v>
      </c>
      <c r="W1478" s="114">
        <v>3</v>
      </c>
      <c r="X1478" s="113">
        <f>COUNTIF($B$6:B1478,B1478)</f>
        <v>13</v>
      </c>
      <c r="Y1478" s="113"/>
      <c r="Z1478" s="124"/>
      <c r="AA1478" s="1"/>
    </row>
    <row r="1479" spans="1:27" x14ac:dyDescent="0.25">
      <c r="A1479" s="115" t="s">
        <v>4500</v>
      </c>
      <c r="B1479" s="116" t="s">
        <v>5112</v>
      </c>
      <c r="C1479" s="118" t="s">
        <v>5128</v>
      </c>
      <c r="D1479" s="118" t="s">
        <v>2416</v>
      </c>
      <c r="E1479" s="118" t="s">
        <v>4466</v>
      </c>
      <c r="F1479" s="118">
        <v>5107</v>
      </c>
      <c r="G1479" s="118"/>
      <c r="H1479" s="131"/>
      <c r="I1479" s="129" t="s">
        <v>5000</v>
      </c>
      <c r="J1479" s="154" t="s">
        <v>5001</v>
      </c>
      <c r="K1479" s="154" t="s">
        <v>5002</v>
      </c>
      <c r="L1479" s="156" t="s">
        <v>2421</v>
      </c>
      <c r="M1479" s="156">
        <v>3</v>
      </c>
      <c r="N1479" s="161">
        <v>0</v>
      </c>
      <c r="O1479" s="156">
        <v>3</v>
      </c>
      <c r="P1479" s="124">
        <v>3</v>
      </c>
      <c r="Q1479" s="156">
        <v>7.5</v>
      </c>
      <c r="R1479" s="149"/>
      <c r="S1479" s="149"/>
      <c r="T1479" s="132">
        <v>31</v>
      </c>
      <c r="U1479" s="174"/>
      <c r="V1479" s="123">
        <v>1</v>
      </c>
      <c r="W1479" s="114">
        <v>3</v>
      </c>
      <c r="X1479" s="113">
        <f>COUNTIF($B$6:B1479,B1479)</f>
        <v>14</v>
      </c>
      <c r="Y1479" s="113"/>
      <c r="Z1479" s="124"/>
      <c r="AA1479" s="1"/>
    </row>
    <row r="1480" spans="1:27" ht="15.75" x14ac:dyDescent="0.25">
      <c r="A1480" s="105" t="s">
        <v>4780</v>
      </c>
      <c r="B1480" s="159" t="s">
        <v>5117</v>
      </c>
      <c r="C1480" s="107" t="s">
        <v>5128</v>
      </c>
      <c r="D1480" s="107" t="s">
        <v>4510</v>
      </c>
      <c r="E1480" s="107" t="s">
        <v>4488</v>
      </c>
      <c r="F1480" s="107" t="s">
        <v>4488</v>
      </c>
      <c r="G1480" s="107" t="s">
        <v>2427</v>
      </c>
      <c r="H1480" s="136"/>
      <c r="I1480" s="108" t="s">
        <v>5117</v>
      </c>
      <c r="J1480" s="167"/>
      <c r="K1480" s="167"/>
      <c r="L1480" s="109" t="s">
        <v>2</v>
      </c>
      <c r="M1480" s="167"/>
      <c r="N1480" s="167"/>
      <c r="O1480" s="167"/>
      <c r="P1480" s="167"/>
      <c r="Q1480" s="168"/>
      <c r="R1480" s="169"/>
      <c r="S1480" s="169"/>
      <c r="T1480" s="114"/>
      <c r="U1480" s="113" t="s">
        <v>2423</v>
      </c>
      <c r="V1480" s="114"/>
      <c r="W1480" s="114">
        <v>3</v>
      </c>
      <c r="X1480" s="113">
        <f>COUNTIF($B$6:B1480,B1480)</f>
        <v>1</v>
      </c>
      <c r="Y1480" s="113"/>
      <c r="Z1480" s="114"/>
      <c r="AA1480" s="1"/>
    </row>
    <row r="1481" spans="1:27" x14ac:dyDescent="0.25">
      <c r="A1481" s="115" t="s">
        <v>4780</v>
      </c>
      <c r="B1481" s="116" t="s">
        <v>5117</v>
      </c>
      <c r="C1481" s="118" t="s">
        <v>5128</v>
      </c>
      <c r="D1481" s="118" t="s">
        <v>11</v>
      </c>
      <c r="E1481" s="118" t="s">
        <v>4781</v>
      </c>
      <c r="F1481" s="118">
        <v>5000</v>
      </c>
      <c r="G1481" s="125" t="s">
        <v>5562</v>
      </c>
      <c r="H1481" s="119"/>
      <c r="I1481" s="129" t="s">
        <v>4782</v>
      </c>
      <c r="J1481" s="129" t="s">
        <v>11</v>
      </c>
      <c r="K1481" s="129" t="s">
        <v>3015</v>
      </c>
      <c r="L1481" s="126" t="s">
        <v>2422</v>
      </c>
      <c r="M1481" s="133">
        <v>0</v>
      </c>
      <c r="N1481" s="134">
        <v>1</v>
      </c>
      <c r="O1481" s="134">
        <v>0</v>
      </c>
      <c r="P1481" s="134">
        <v>1</v>
      </c>
      <c r="Q1481" s="134">
        <v>60</v>
      </c>
      <c r="R1481" s="121"/>
      <c r="S1481" s="124" t="s">
        <v>2896</v>
      </c>
      <c r="T1481" s="125"/>
      <c r="U1481" s="176"/>
      <c r="V1481" s="123">
        <v>1</v>
      </c>
      <c r="W1481" s="114">
        <v>3</v>
      </c>
      <c r="X1481" s="113">
        <f>COUNTIF($B$6:B1481,B1481)</f>
        <v>2</v>
      </c>
      <c r="Y1481" s="113"/>
      <c r="Z1481" s="123"/>
      <c r="AA1481" s="1"/>
    </row>
    <row r="1482" spans="1:27" x14ac:dyDescent="0.25">
      <c r="A1482" s="115" t="s">
        <v>4780</v>
      </c>
      <c r="B1482" s="116" t="s">
        <v>5117</v>
      </c>
      <c r="C1482" s="118" t="s">
        <v>5128</v>
      </c>
      <c r="D1482" s="118" t="s">
        <v>2415</v>
      </c>
      <c r="E1482" s="118" t="s">
        <v>4781</v>
      </c>
      <c r="F1482" s="118">
        <v>5001</v>
      </c>
      <c r="G1482" s="125" t="s">
        <v>5563</v>
      </c>
      <c r="H1482" s="119"/>
      <c r="I1482" s="129" t="s">
        <v>4783</v>
      </c>
      <c r="J1482" s="129" t="s">
        <v>13</v>
      </c>
      <c r="K1482" s="129" t="s">
        <v>2973</v>
      </c>
      <c r="L1482" s="126" t="s">
        <v>2422</v>
      </c>
      <c r="M1482" s="134">
        <v>0</v>
      </c>
      <c r="N1482" s="134">
        <v>2</v>
      </c>
      <c r="O1482" s="134">
        <v>0</v>
      </c>
      <c r="P1482" s="134">
        <v>2</v>
      </c>
      <c r="Q1482" s="134">
        <v>7.5</v>
      </c>
      <c r="R1482" s="121"/>
      <c r="S1482" s="124" t="s">
        <v>2896</v>
      </c>
      <c r="T1482" s="125"/>
      <c r="U1482" s="176"/>
      <c r="V1482" s="123">
        <v>1</v>
      </c>
      <c r="W1482" s="114">
        <v>3</v>
      </c>
      <c r="X1482" s="113">
        <f>COUNTIF($B$6:B1482,B1482)</f>
        <v>3</v>
      </c>
      <c r="Y1482" s="113"/>
      <c r="Z1482" s="123"/>
      <c r="AA1482" s="1"/>
    </row>
    <row r="1483" spans="1:27" x14ac:dyDescent="0.25">
      <c r="A1483" s="115" t="s">
        <v>4780</v>
      </c>
      <c r="B1483" s="116" t="s">
        <v>5117</v>
      </c>
      <c r="C1483" s="118" t="s">
        <v>5128</v>
      </c>
      <c r="D1483" s="118" t="s">
        <v>2416</v>
      </c>
      <c r="E1483" s="118" t="s">
        <v>4781</v>
      </c>
      <c r="F1483" s="118">
        <v>5050</v>
      </c>
      <c r="G1483" s="118" t="s">
        <v>228</v>
      </c>
      <c r="H1483" s="119"/>
      <c r="I1483" s="129" t="s">
        <v>4784</v>
      </c>
      <c r="J1483" s="129" t="s">
        <v>2775</v>
      </c>
      <c r="K1483" s="129" t="s">
        <v>2940</v>
      </c>
      <c r="L1483" s="126" t="s">
        <v>2420</v>
      </c>
      <c r="M1483" s="133">
        <v>3</v>
      </c>
      <c r="N1483" s="134">
        <v>0</v>
      </c>
      <c r="O1483" s="134">
        <v>3</v>
      </c>
      <c r="P1483" s="134">
        <v>3</v>
      </c>
      <c r="Q1483" s="134">
        <v>7.5</v>
      </c>
      <c r="R1483" s="121"/>
      <c r="S1483" s="121"/>
      <c r="T1483" s="125"/>
      <c r="U1483" s="176"/>
      <c r="V1483" s="123">
        <v>1</v>
      </c>
      <c r="W1483" s="114">
        <v>3</v>
      </c>
      <c r="X1483" s="113">
        <f>COUNTIF($B$6:B1483,B1483)</f>
        <v>4</v>
      </c>
      <c r="Y1483" s="118" t="s">
        <v>228</v>
      </c>
      <c r="Z1483" s="123"/>
      <c r="AA1483" s="1"/>
    </row>
    <row r="1484" spans="1:27" x14ac:dyDescent="0.25">
      <c r="A1484" s="115" t="s">
        <v>4780</v>
      </c>
      <c r="B1484" s="116" t="s">
        <v>5117</v>
      </c>
      <c r="C1484" s="118" t="s">
        <v>5128</v>
      </c>
      <c r="D1484" s="118" t="s">
        <v>2416</v>
      </c>
      <c r="E1484" s="118" t="s">
        <v>4781</v>
      </c>
      <c r="F1484" s="118">
        <v>5051</v>
      </c>
      <c r="G1484" s="118" t="s">
        <v>228</v>
      </c>
      <c r="H1484" s="119"/>
      <c r="I1484" s="129" t="s">
        <v>4785</v>
      </c>
      <c r="J1484" s="129" t="s">
        <v>4786</v>
      </c>
      <c r="K1484" s="129" t="s">
        <v>4810</v>
      </c>
      <c r="L1484" s="126" t="s">
        <v>2420</v>
      </c>
      <c r="M1484" s="133">
        <v>3</v>
      </c>
      <c r="N1484" s="134">
        <v>0</v>
      </c>
      <c r="O1484" s="134">
        <v>3</v>
      </c>
      <c r="P1484" s="134">
        <v>3</v>
      </c>
      <c r="Q1484" s="134">
        <v>7.5</v>
      </c>
      <c r="R1484" s="121"/>
      <c r="S1484" s="121"/>
      <c r="T1484" s="125"/>
      <c r="U1484" s="176"/>
      <c r="V1484" s="123">
        <v>1</v>
      </c>
      <c r="W1484" s="114">
        <v>3</v>
      </c>
      <c r="X1484" s="113">
        <f>COUNTIF($B$6:B1484,B1484)</f>
        <v>5</v>
      </c>
      <c r="Y1484" s="118" t="s">
        <v>228</v>
      </c>
      <c r="Z1484" s="123"/>
      <c r="AA1484" s="1"/>
    </row>
    <row r="1485" spans="1:27" x14ac:dyDescent="0.25">
      <c r="A1485" s="115" t="s">
        <v>4780</v>
      </c>
      <c r="B1485" s="116" t="s">
        <v>5117</v>
      </c>
      <c r="C1485" s="118" t="s">
        <v>5128</v>
      </c>
      <c r="D1485" s="118" t="s">
        <v>2416</v>
      </c>
      <c r="E1485" s="118" t="s">
        <v>4781</v>
      </c>
      <c r="F1485" s="118">
        <v>5052</v>
      </c>
      <c r="G1485" s="118" t="s">
        <v>19</v>
      </c>
      <c r="H1485" s="170"/>
      <c r="I1485" s="129" t="s">
        <v>4787</v>
      </c>
      <c r="J1485" s="129" t="s">
        <v>4796</v>
      </c>
      <c r="K1485" s="129" t="s">
        <v>4815</v>
      </c>
      <c r="L1485" s="126" t="s">
        <v>2420</v>
      </c>
      <c r="M1485" s="133">
        <v>3</v>
      </c>
      <c r="N1485" s="134">
        <v>0</v>
      </c>
      <c r="O1485" s="134">
        <v>3</v>
      </c>
      <c r="P1485" s="134">
        <v>3</v>
      </c>
      <c r="Q1485" s="134">
        <v>7.5</v>
      </c>
      <c r="R1485" s="121"/>
      <c r="S1485" s="121"/>
      <c r="T1485" s="125">
        <v>32</v>
      </c>
      <c r="U1485" s="176"/>
      <c r="V1485" s="123">
        <v>1</v>
      </c>
      <c r="W1485" s="114">
        <v>3</v>
      </c>
      <c r="X1485" s="113">
        <f>COUNTIF($B$6:B1485,B1485)</f>
        <v>6</v>
      </c>
      <c r="Y1485" s="113"/>
      <c r="Z1485" s="123"/>
      <c r="AA1485" s="1"/>
    </row>
    <row r="1486" spans="1:27" x14ac:dyDescent="0.25">
      <c r="A1486" s="115" t="s">
        <v>4780</v>
      </c>
      <c r="B1486" s="116" t="s">
        <v>5117</v>
      </c>
      <c r="C1486" s="118" t="s">
        <v>5128</v>
      </c>
      <c r="D1486" s="118" t="s">
        <v>2416</v>
      </c>
      <c r="E1486" s="118" t="s">
        <v>4781</v>
      </c>
      <c r="F1486" s="118">
        <v>5100</v>
      </c>
      <c r="G1486" s="118"/>
      <c r="H1486" s="119"/>
      <c r="I1486" s="129" t="s">
        <v>4789</v>
      </c>
      <c r="J1486" s="129" t="s">
        <v>4790</v>
      </c>
      <c r="K1486" s="129" t="s">
        <v>4812</v>
      </c>
      <c r="L1486" s="134" t="s">
        <v>2421</v>
      </c>
      <c r="M1486" s="133">
        <v>3</v>
      </c>
      <c r="N1486" s="134">
        <v>0</v>
      </c>
      <c r="O1486" s="134">
        <v>3</v>
      </c>
      <c r="P1486" s="134">
        <v>3</v>
      </c>
      <c r="Q1486" s="134">
        <v>7.5</v>
      </c>
      <c r="R1486" s="121"/>
      <c r="S1486" s="121"/>
      <c r="T1486" s="125"/>
      <c r="U1486" s="176"/>
      <c r="V1486" s="123">
        <v>1</v>
      </c>
      <c r="W1486" s="114">
        <v>3</v>
      </c>
      <c r="X1486" s="113">
        <f>COUNTIF($B$6:B1486,B1486)</f>
        <v>7</v>
      </c>
      <c r="Y1486" s="113"/>
      <c r="Z1486" s="123"/>
      <c r="AA1486" s="1"/>
    </row>
    <row r="1487" spans="1:27" x14ac:dyDescent="0.25">
      <c r="A1487" s="115" t="s">
        <v>4780</v>
      </c>
      <c r="B1487" s="116" t="s">
        <v>5117</v>
      </c>
      <c r="C1487" s="118" t="s">
        <v>5128</v>
      </c>
      <c r="D1487" s="118" t="s">
        <v>2416</v>
      </c>
      <c r="E1487" s="118" t="s">
        <v>4781</v>
      </c>
      <c r="F1487" s="118">
        <v>5101</v>
      </c>
      <c r="G1487" s="118"/>
      <c r="H1487" s="119"/>
      <c r="I1487" s="129" t="s">
        <v>4791</v>
      </c>
      <c r="J1487" s="129" t="s">
        <v>4792</v>
      </c>
      <c r="K1487" s="129" t="s">
        <v>4813</v>
      </c>
      <c r="L1487" s="134" t="s">
        <v>2421</v>
      </c>
      <c r="M1487" s="133">
        <v>3</v>
      </c>
      <c r="N1487" s="134">
        <v>0</v>
      </c>
      <c r="O1487" s="134">
        <v>3</v>
      </c>
      <c r="P1487" s="134">
        <v>3</v>
      </c>
      <c r="Q1487" s="134">
        <v>7.5</v>
      </c>
      <c r="R1487" s="121"/>
      <c r="S1487" s="121"/>
      <c r="T1487" s="125"/>
      <c r="U1487" s="176"/>
      <c r="V1487" s="123">
        <v>1</v>
      </c>
      <c r="W1487" s="114">
        <v>3</v>
      </c>
      <c r="X1487" s="113">
        <f>COUNTIF($B$6:B1487,B1487)</f>
        <v>8</v>
      </c>
      <c r="Y1487" s="113"/>
      <c r="Z1487" s="123"/>
      <c r="AA1487" s="1"/>
    </row>
    <row r="1488" spans="1:27" x14ac:dyDescent="0.25">
      <c r="A1488" s="115" t="s">
        <v>4780</v>
      </c>
      <c r="B1488" s="116" t="s">
        <v>5117</v>
      </c>
      <c r="C1488" s="118" t="s">
        <v>5128</v>
      </c>
      <c r="D1488" s="118" t="s">
        <v>2416</v>
      </c>
      <c r="E1488" s="118" t="s">
        <v>4781</v>
      </c>
      <c r="F1488" s="118">
        <v>5102</v>
      </c>
      <c r="G1488" s="118"/>
      <c r="H1488" s="119"/>
      <c r="I1488" s="129" t="s">
        <v>4793</v>
      </c>
      <c r="J1488" s="129" t="s">
        <v>4794</v>
      </c>
      <c r="K1488" s="129" t="s">
        <v>4814</v>
      </c>
      <c r="L1488" s="134" t="s">
        <v>2421</v>
      </c>
      <c r="M1488" s="133">
        <v>3</v>
      </c>
      <c r="N1488" s="134">
        <v>0</v>
      </c>
      <c r="O1488" s="134">
        <v>3</v>
      </c>
      <c r="P1488" s="134">
        <v>3</v>
      </c>
      <c r="Q1488" s="134">
        <v>7.5</v>
      </c>
      <c r="R1488" s="121"/>
      <c r="S1488" s="121"/>
      <c r="T1488" s="125"/>
      <c r="U1488" s="176"/>
      <c r="V1488" s="123">
        <v>1</v>
      </c>
      <c r="W1488" s="114">
        <v>3</v>
      </c>
      <c r="X1488" s="113">
        <f>COUNTIF($B$6:B1488,B1488)</f>
        <v>9</v>
      </c>
      <c r="Y1488" s="113"/>
      <c r="Z1488" s="123"/>
      <c r="AA1488" s="1"/>
    </row>
    <row r="1489" spans="1:27" x14ac:dyDescent="0.25">
      <c r="A1489" s="115" t="s">
        <v>4780</v>
      </c>
      <c r="B1489" s="116" t="s">
        <v>5117</v>
      </c>
      <c r="C1489" s="118" t="s">
        <v>5128</v>
      </c>
      <c r="D1489" s="118" t="s">
        <v>2416</v>
      </c>
      <c r="E1489" s="118" t="s">
        <v>4781</v>
      </c>
      <c r="F1489" s="118">
        <v>5104</v>
      </c>
      <c r="G1489" s="118"/>
      <c r="H1489" s="119"/>
      <c r="I1489" s="129" t="s">
        <v>4797</v>
      </c>
      <c r="J1489" s="129" t="s">
        <v>4798</v>
      </c>
      <c r="K1489" s="129" t="s">
        <v>4816</v>
      </c>
      <c r="L1489" s="134" t="s">
        <v>2421</v>
      </c>
      <c r="M1489" s="133">
        <v>3</v>
      </c>
      <c r="N1489" s="134">
        <v>0</v>
      </c>
      <c r="O1489" s="134">
        <v>3</v>
      </c>
      <c r="P1489" s="134">
        <v>3</v>
      </c>
      <c r="Q1489" s="134">
        <v>7.5</v>
      </c>
      <c r="R1489" s="121"/>
      <c r="S1489" s="121"/>
      <c r="T1489" s="125"/>
      <c r="U1489" s="176"/>
      <c r="V1489" s="123">
        <v>1</v>
      </c>
      <c r="W1489" s="114">
        <v>3</v>
      </c>
      <c r="X1489" s="113">
        <f>COUNTIF($B$6:B1489,B1489)</f>
        <v>10</v>
      </c>
      <c r="Y1489" s="113"/>
      <c r="Z1489" s="123"/>
      <c r="AA1489" s="1"/>
    </row>
    <row r="1490" spans="1:27" x14ac:dyDescent="0.25">
      <c r="A1490" s="115" t="s">
        <v>4780</v>
      </c>
      <c r="B1490" s="116" t="s">
        <v>5117</v>
      </c>
      <c r="C1490" s="118" t="s">
        <v>5128</v>
      </c>
      <c r="D1490" s="118" t="s">
        <v>2416</v>
      </c>
      <c r="E1490" s="118" t="s">
        <v>4781</v>
      </c>
      <c r="F1490" s="118">
        <v>5105</v>
      </c>
      <c r="G1490" s="118"/>
      <c r="H1490" s="119"/>
      <c r="I1490" s="129" t="s">
        <v>4799</v>
      </c>
      <c r="J1490" s="129" t="s">
        <v>4800</v>
      </c>
      <c r="K1490" s="129" t="s">
        <v>4817</v>
      </c>
      <c r="L1490" s="134" t="s">
        <v>2421</v>
      </c>
      <c r="M1490" s="133">
        <v>3</v>
      </c>
      <c r="N1490" s="134">
        <v>0</v>
      </c>
      <c r="O1490" s="134">
        <v>3</v>
      </c>
      <c r="P1490" s="134">
        <v>3</v>
      </c>
      <c r="Q1490" s="134">
        <v>7.5</v>
      </c>
      <c r="R1490" s="121"/>
      <c r="S1490" s="121"/>
      <c r="T1490" s="125"/>
      <c r="U1490" s="176"/>
      <c r="V1490" s="123">
        <v>1</v>
      </c>
      <c r="W1490" s="114">
        <v>3</v>
      </c>
      <c r="X1490" s="113">
        <f>COUNTIF($B$6:B1490,B1490)</f>
        <v>11</v>
      </c>
      <c r="Y1490" s="113"/>
      <c r="Z1490" s="123"/>
      <c r="AA1490" s="1"/>
    </row>
    <row r="1491" spans="1:27" x14ac:dyDescent="0.25">
      <c r="A1491" s="115" t="s">
        <v>4780</v>
      </c>
      <c r="B1491" s="116" t="s">
        <v>5117</v>
      </c>
      <c r="C1491" s="118" t="s">
        <v>5128</v>
      </c>
      <c r="D1491" s="118" t="s">
        <v>2416</v>
      </c>
      <c r="E1491" s="118" t="s">
        <v>4781</v>
      </c>
      <c r="F1491" s="118">
        <v>5106</v>
      </c>
      <c r="G1491" s="118"/>
      <c r="H1491" s="119"/>
      <c r="I1491" s="129" t="s">
        <v>4801</v>
      </c>
      <c r="J1491" s="129" t="s">
        <v>4802</v>
      </c>
      <c r="K1491" s="129" t="s">
        <v>4818</v>
      </c>
      <c r="L1491" s="134" t="s">
        <v>2421</v>
      </c>
      <c r="M1491" s="133">
        <v>3</v>
      </c>
      <c r="N1491" s="134">
        <v>0</v>
      </c>
      <c r="O1491" s="134">
        <v>3</v>
      </c>
      <c r="P1491" s="134">
        <v>3</v>
      </c>
      <c r="Q1491" s="134">
        <v>7.5</v>
      </c>
      <c r="R1491" s="121"/>
      <c r="S1491" s="121"/>
      <c r="T1491" s="125"/>
      <c r="U1491" s="176"/>
      <c r="V1491" s="123">
        <v>1</v>
      </c>
      <c r="W1491" s="114">
        <v>3</v>
      </c>
      <c r="X1491" s="113">
        <f>COUNTIF($B$6:B1491,B1491)</f>
        <v>12</v>
      </c>
      <c r="Y1491" s="113"/>
      <c r="Z1491" s="123"/>
      <c r="AA1491" s="1"/>
    </row>
    <row r="1492" spans="1:27" x14ac:dyDescent="0.25">
      <c r="A1492" s="115" t="s">
        <v>4780</v>
      </c>
      <c r="B1492" s="116" t="s">
        <v>5117</v>
      </c>
      <c r="C1492" s="118" t="s">
        <v>5128</v>
      </c>
      <c r="D1492" s="118" t="s">
        <v>2416</v>
      </c>
      <c r="E1492" s="118" t="s">
        <v>4781</v>
      </c>
      <c r="F1492" s="118">
        <v>5107</v>
      </c>
      <c r="G1492" s="118"/>
      <c r="H1492" s="119"/>
      <c r="I1492" s="129" t="s">
        <v>4803</v>
      </c>
      <c r="J1492" s="129" t="s">
        <v>4804</v>
      </c>
      <c r="K1492" s="129" t="s">
        <v>4819</v>
      </c>
      <c r="L1492" s="134" t="s">
        <v>2421</v>
      </c>
      <c r="M1492" s="133">
        <v>3</v>
      </c>
      <c r="N1492" s="134">
        <v>0</v>
      </c>
      <c r="O1492" s="134">
        <v>3</v>
      </c>
      <c r="P1492" s="134">
        <v>3</v>
      </c>
      <c r="Q1492" s="134">
        <v>7.5</v>
      </c>
      <c r="R1492" s="121"/>
      <c r="S1492" s="121"/>
      <c r="T1492" s="125"/>
      <c r="U1492" s="176"/>
      <c r="V1492" s="123">
        <v>1</v>
      </c>
      <c r="W1492" s="114">
        <v>3</v>
      </c>
      <c r="X1492" s="113">
        <f>COUNTIF($B$6:B1492,B1492)</f>
        <v>13</v>
      </c>
      <c r="Y1492" s="113"/>
      <c r="Z1492" s="123"/>
      <c r="AA1492" s="1"/>
    </row>
    <row r="1493" spans="1:27" x14ac:dyDescent="0.25">
      <c r="A1493" s="115" t="s">
        <v>4780</v>
      </c>
      <c r="B1493" s="116" t="s">
        <v>5117</v>
      </c>
      <c r="C1493" s="118" t="s">
        <v>5128</v>
      </c>
      <c r="D1493" s="118" t="s">
        <v>2416</v>
      </c>
      <c r="E1493" s="118" t="s">
        <v>4781</v>
      </c>
      <c r="F1493" s="118">
        <v>5108</v>
      </c>
      <c r="G1493" s="118"/>
      <c r="H1493" s="119"/>
      <c r="I1493" s="129" t="s">
        <v>4805</v>
      </c>
      <c r="J1493" s="129" t="s">
        <v>4806</v>
      </c>
      <c r="K1493" s="129" t="s">
        <v>4820</v>
      </c>
      <c r="L1493" s="134" t="s">
        <v>2421</v>
      </c>
      <c r="M1493" s="133">
        <v>3</v>
      </c>
      <c r="N1493" s="134">
        <v>0</v>
      </c>
      <c r="O1493" s="134">
        <v>3</v>
      </c>
      <c r="P1493" s="134">
        <v>3</v>
      </c>
      <c r="Q1493" s="134">
        <v>7.5</v>
      </c>
      <c r="R1493" s="121"/>
      <c r="S1493" s="121"/>
      <c r="T1493" s="125"/>
      <c r="U1493" s="176"/>
      <c r="V1493" s="123">
        <v>1</v>
      </c>
      <c r="W1493" s="114">
        <v>3</v>
      </c>
      <c r="X1493" s="113">
        <f>COUNTIF($B$6:B1493,B1493)</f>
        <v>14</v>
      </c>
      <c r="Y1493" s="113"/>
      <c r="Z1493" s="123"/>
      <c r="AA1493" s="1"/>
    </row>
    <row r="1494" spans="1:27" x14ac:dyDescent="0.25">
      <c r="A1494" s="115" t="s">
        <v>4780</v>
      </c>
      <c r="B1494" s="116" t="s">
        <v>5117</v>
      </c>
      <c r="C1494" s="118" t="s">
        <v>5128</v>
      </c>
      <c r="D1494" s="118" t="s">
        <v>2416</v>
      </c>
      <c r="E1494" s="118" t="s">
        <v>4781</v>
      </c>
      <c r="F1494" s="118">
        <v>5109</v>
      </c>
      <c r="G1494" s="118"/>
      <c r="H1494" s="119"/>
      <c r="I1494" s="129" t="s">
        <v>4807</v>
      </c>
      <c r="J1494" s="129" t="s">
        <v>302</v>
      </c>
      <c r="K1494" s="129" t="s">
        <v>3139</v>
      </c>
      <c r="L1494" s="134" t="s">
        <v>2421</v>
      </c>
      <c r="M1494" s="133">
        <v>3</v>
      </c>
      <c r="N1494" s="134">
        <v>0</v>
      </c>
      <c r="O1494" s="134">
        <v>3</v>
      </c>
      <c r="P1494" s="134">
        <v>3</v>
      </c>
      <c r="Q1494" s="134">
        <v>7.5</v>
      </c>
      <c r="R1494" s="121"/>
      <c r="S1494" s="121"/>
      <c r="T1494" s="125"/>
      <c r="U1494" s="176"/>
      <c r="V1494" s="123">
        <v>1</v>
      </c>
      <c r="W1494" s="114">
        <v>3</v>
      </c>
      <c r="X1494" s="113">
        <f>COUNTIF($B$6:B1494,B1494)</f>
        <v>15</v>
      </c>
      <c r="Y1494" s="113"/>
      <c r="Z1494" s="123"/>
      <c r="AA1494" s="1"/>
    </row>
    <row r="1495" spans="1:27" x14ac:dyDescent="0.25">
      <c r="A1495" s="115" t="s">
        <v>4780</v>
      </c>
      <c r="B1495" s="116" t="s">
        <v>5117</v>
      </c>
      <c r="C1495" s="118" t="s">
        <v>5128</v>
      </c>
      <c r="D1495" s="118" t="s">
        <v>2416</v>
      </c>
      <c r="E1495" s="118" t="s">
        <v>4781</v>
      </c>
      <c r="F1495" s="118">
        <v>5110</v>
      </c>
      <c r="G1495" s="118"/>
      <c r="H1495" s="119"/>
      <c r="I1495" s="129" t="s">
        <v>4808</v>
      </c>
      <c r="J1495" s="129" t="s">
        <v>4809</v>
      </c>
      <c r="K1495" s="129" t="s">
        <v>4821</v>
      </c>
      <c r="L1495" s="134" t="s">
        <v>2421</v>
      </c>
      <c r="M1495" s="133">
        <v>3</v>
      </c>
      <c r="N1495" s="134">
        <v>0</v>
      </c>
      <c r="O1495" s="134">
        <v>3</v>
      </c>
      <c r="P1495" s="134">
        <v>3</v>
      </c>
      <c r="Q1495" s="134">
        <v>7.5</v>
      </c>
      <c r="R1495" s="121"/>
      <c r="S1495" s="121"/>
      <c r="T1495" s="125"/>
      <c r="U1495" s="176"/>
      <c r="V1495" s="123">
        <v>1</v>
      </c>
      <c r="W1495" s="114">
        <v>3</v>
      </c>
      <c r="X1495" s="113">
        <f>COUNTIF($B$6:B1495,B1495)</f>
        <v>16</v>
      </c>
      <c r="Y1495" s="113"/>
      <c r="Z1495" s="123"/>
      <c r="AA1495" s="1"/>
    </row>
    <row r="1496" spans="1:27" ht="15.75" thickBot="1" x14ac:dyDescent="0.3">
      <c r="A1496" s="115" t="s">
        <v>4780</v>
      </c>
      <c r="B1496" s="116" t="s">
        <v>5117</v>
      </c>
      <c r="C1496" s="118" t="s">
        <v>5128</v>
      </c>
      <c r="D1496" s="118" t="s">
        <v>2416</v>
      </c>
      <c r="E1496" s="118" t="s">
        <v>4781</v>
      </c>
      <c r="F1496" s="118">
        <v>5111</v>
      </c>
      <c r="G1496" s="118"/>
      <c r="H1496" s="119"/>
      <c r="I1496" s="129" t="s">
        <v>5066</v>
      </c>
      <c r="J1496" s="129" t="s">
        <v>4788</v>
      </c>
      <c r="K1496" s="129" t="s">
        <v>4811</v>
      </c>
      <c r="L1496" s="134" t="s">
        <v>2421</v>
      </c>
      <c r="M1496" s="133">
        <v>3</v>
      </c>
      <c r="N1496" s="134">
        <v>0</v>
      </c>
      <c r="O1496" s="134">
        <v>3</v>
      </c>
      <c r="P1496" s="134">
        <v>3</v>
      </c>
      <c r="Q1496" s="134">
        <v>7.5</v>
      </c>
      <c r="R1496" s="121"/>
      <c r="S1496" s="121"/>
      <c r="T1496" s="125">
        <v>32</v>
      </c>
      <c r="U1496" s="176"/>
      <c r="V1496" s="123">
        <v>1</v>
      </c>
      <c r="W1496" s="114">
        <v>3</v>
      </c>
      <c r="X1496" s="113">
        <f>COUNTIF($B$6:B1496,B1496)</f>
        <v>17</v>
      </c>
      <c r="Y1496" s="113"/>
      <c r="Z1496" s="123"/>
      <c r="AA1496" s="1"/>
    </row>
    <row r="1497" spans="1:27" ht="15.75" thickBot="1" x14ac:dyDescent="0.3">
      <c r="A1497" s="115" t="s">
        <v>4780</v>
      </c>
      <c r="B1497" s="116" t="s">
        <v>5117</v>
      </c>
      <c r="C1497" s="118" t="s">
        <v>5128</v>
      </c>
      <c r="D1497" s="118" t="s">
        <v>2416</v>
      </c>
      <c r="E1497" s="118" t="s">
        <v>4781</v>
      </c>
      <c r="F1497" s="118">
        <v>5112</v>
      </c>
      <c r="G1497" s="118"/>
      <c r="H1497" s="119"/>
      <c r="I1497" s="129" t="s">
        <v>5889</v>
      </c>
      <c r="J1497" s="289" t="s">
        <v>5890</v>
      </c>
      <c r="K1497" s="300" t="s">
        <v>5891</v>
      </c>
      <c r="L1497" s="134" t="s">
        <v>2421</v>
      </c>
      <c r="M1497" s="133">
        <v>3</v>
      </c>
      <c r="N1497" s="134">
        <v>0</v>
      </c>
      <c r="O1497" s="134">
        <v>3</v>
      </c>
      <c r="P1497" s="134">
        <v>3</v>
      </c>
      <c r="Q1497" s="134">
        <v>7.5</v>
      </c>
      <c r="R1497" s="121"/>
      <c r="S1497" s="121"/>
      <c r="T1497" s="125">
        <v>37</v>
      </c>
      <c r="U1497" s="176"/>
      <c r="V1497" s="123">
        <v>1</v>
      </c>
      <c r="W1497" s="114">
        <v>3</v>
      </c>
      <c r="X1497" s="113"/>
      <c r="Y1497" s="113"/>
      <c r="Z1497" s="123"/>
      <c r="AA1497" s="1"/>
    </row>
    <row r="1498" spans="1:27" ht="15.75" thickBot="1" x14ac:dyDescent="0.3">
      <c r="A1498" s="115" t="s">
        <v>4780</v>
      </c>
      <c r="B1498" s="116" t="s">
        <v>5117</v>
      </c>
      <c r="C1498" s="118" t="s">
        <v>5128</v>
      </c>
      <c r="D1498" s="118" t="s">
        <v>2382</v>
      </c>
      <c r="E1498" s="118" t="s">
        <v>4781</v>
      </c>
      <c r="F1498" s="118">
        <v>8000</v>
      </c>
      <c r="G1498" s="118"/>
      <c r="H1498" s="119"/>
      <c r="I1498" s="129" t="s">
        <v>5892</v>
      </c>
      <c r="J1498" s="289" t="s">
        <v>5894</v>
      </c>
      <c r="K1498" s="300" t="s">
        <v>5895</v>
      </c>
      <c r="L1498" s="134" t="s">
        <v>2382</v>
      </c>
      <c r="M1498" s="133">
        <v>4</v>
      </c>
      <c r="N1498" s="134">
        <v>0</v>
      </c>
      <c r="O1498" s="134">
        <v>0</v>
      </c>
      <c r="P1498" s="134">
        <v>4</v>
      </c>
      <c r="Q1498" s="134">
        <v>0</v>
      </c>
      <c r="R1498" s="121" t="s">
        <v>63</v>
      </c>
      <c r="S1498" s="121" t="s">
        <v>5278</v>
      </c>
      <c r="T1498" s="125">
        <v>37</v>
      </c>
      <c r="U1498" s="176"/>
      <c r="V1498" s="123">
        <v>1</v>
      </c>
      <c r="W1498" s="114">
        <v>3</v>
      </c>
      <c r="X1498" s="113"/>
      <c r="Y1498" s="113"/>
      <c r="Z1498" s="123"/>
      <c r="AA1498" s="1"/>
    </row>
    <row r="1499" spans="1:27" ht="15.75" thickBot="1" x14ac:dyDescent="0.3">
      <c r="A1499" s="115" t="s">
        <v>4780</v>
      </c>
      <c r="B1499" s="116" t="s">
        <v>5117</v>
      </c>
      <c r="C1499" s="118" t="s">
        <v>5128</v>
      </c>
      <c r="D1499" s="118" t="s">
        <v>2382</v>
      </c>
      <c r="E1499" s="118" t="s">
        <v>4781</v>
      </c>
      <c r="F1499" s="118">
        <v>8001</v>
      </c>
      <c r="G1499" s="118"/>
      <c r="H1499" s="119"/>
      <c r="I1499" s="129" t="s">
        <v>5893</v>
      </c>
      <c r="J1499" s="287" t="s">
        <v>5896</v>
      </c>
      <c r="K1499" s="302" t="s">
        <v>5897</v>
      </c>
      <c r="L1499" s="134" t="s">
        <v>2382</v>
      </c>
      <c r="M1499" s="133">
        <v>4</v>
      </c>
      <c r="N1499" s="134">
        <v>0</v>
      </c>
      <c r="O1499" s="134">
        <v>0</v>
      </c>
      <c r="P1499" s="134">
        <v>4</v>
      </c>
      <c r="Q1499" s="134">
        <v>0</v>
      </c>
      <c r="R1499" s="121" t="s">
        <v>63</v>
      </c>
      <c r="S1499" s="121" t="s">
        <v>5278</v>
      </c>
      <c r="T1499" s="125">
        <v>37</v>
      </c>
      <c r="U1499" s="176"/>
      <c r="V1499" s="123">
        <v>1</v>
      </c>
      <c r="W1499" s="114">
        <v>3</v>
      </c>
      <c r="X1499" s="113"/>
      <c r="Y1499" s="113"/>
      <c r="Z1499" s="123"/>
      <c r="AA1499" s="1"/>
    </row>
    <row r="1500" spans="1:27" ht="16.5" thickBot="1" x14ac:dyDescent="0.3">
      <c r="A1500" s="105" t="s">
        <v>5598</v>
      </c>
      <c r="B1500" s="159" t="s">
        <v>5599</v>
      </c>
      <c r="C1500" s="107" t="s">
        <v>5128</v>
      </c>
      <c r="D1500" s="107" t="s">
        <v>4510</v>
      </c>
      <c r="E1500" s="107" t="s">
        <v>4488</v>
      </c>
      <c r="F1500" s="107" t="s">
        <v>4488</v>
      </c>
      <c r="G1500" s="107" t="s">
        <v>2427</v>
      </c>
      <c r="H1500" s="136"/>
      <c r="I1500" s="108" t="s">
        <v>5600</v>
      </c>
      <c r="J1500" s="167"/>
      <c r="K1500" s="167"/>
      <c r="L1500" s="109" t="s">
        <v>2</v>
      </c>
      <c r="M1500" s="167"/>
      <c r="N1500" s="167"/>
      <c r="O1500" s="167"/>
      <c r="P1500" s="167"/>
      <c r="Q1500" s="168"/>
      <c r="R1500" s="169"/>
      <c r="S1500" s="169"/>
      <c r="T1500" s="114"/>
      <c r="U1500" s="113" t="s">
        <v>2423</v>
      </c>
      <c r="V1500" s="114"/>
      <c r="W1500" s="114">
        <v>3</v>
      </c>
      <c r="X1500" s="113">
        <f>COUNTIF($B$6:B1500,B1500)</f>
        <v>1</v>
      </c>
      <c r="Y1500" s="113"/>
      <c r="Z1500" s="123"/>
      <c r="AA1500" s="1"/>
    </row>
    <row r="1501" spans="1:27" ht="15.75" thickBot="1" x14ac:dyDescent="0.3">
      <c r="A1501" s="115" t="s">
        <v>5598</v>
      </c>
      <c r="B1501" s="116" t="s">
        <v>5599</v>
      </c>
      <c r="C1501" s="118" t="s">
        <v>5128</v>
      </c>
      <c r="D1501" s="118" t="s">
        <v>11</v>
      </c>
      <c r="E1501" s="118" t="s">
        <v>5601</v>
      </c>
      <c r="F1501" s="118">
        <v>5000</v>
      </c>
      <c r="G1501" s="125" t="s">
        <v>5562</v>
      </c>
      <c r="H1501" s="119"/>
      <c r="I1501" s="290" t="s">
        <v>5602</v>
      </c>
      <c r="J1501" s="291" t="s">
        <v>11</v>
      </c>
      <c r="K1501" s="129"/>
      <c r="L1501" s="126" t="s">
        <v>2422</v>
      </c>
      <c r="M1501" s="133">
        <v>0</v>
      </c>
      <c r="N1501" s="134">
        <v>1</v>
      </c>
      <c r="O1501" s="134">
        <v>0</v>
      </c>
      <c r="P1501" s="134">
        <v>1</v>
      </c>
      <c r="Q1501" s="134">
        <v>60</v>
      </c>
      <c r="R1501" s="121"/>
      <c r="S1501" s="124" t="s">
        <v>2896</v>
      </c>
      <c r="T1501" s="125"/>
      <c r="U1501" s="176"/>
      <c r="V1501" s="123">
        <v>1</v>
      </c>
      <c r="W1501" s="114">
        <v>3</v>
      </c>
      <c r="X1501" s="113"/>
      <c r="Y1501" s="113"/>
      <c r="Z1501" s="123"/>
      <c r="AA1501" s="1"/>
    </row>
    <row r="1502" spans="1:27" ht="15.75" thickBot="1" x14ac:dyDescent="0.3">
      <c r="A1502" s="115" t="s">
        <v>5598</v>
      </c>
      <c r="B1502" s="116" t="s">
        <v>5599</v>
      </c>
      <c r="C1502" s="118" t="s">
        <v>5128</v>
      </c>
      <c r="D1502" s="118" t="s">
        <v>2415</v>
      </c>
      <c r="E1502" s="118" t="s">
        <v>5601</v>
      </c>
      <c r="F1502" s="118">
        <v>5001</v>
      </c>
      <c r="G1502" s="125" t="s">
        <v>5563</v>
      </c>
      <c r="H1502" s="119"/>
      <c r="I1502" s="292" t="s">
        <v>5603</v>
      </c>
      <c r="J1502" s="293" t="s">
        <v>13</v>
      </c>
      <c r="K1502" s="129"/>
      <c r="L1502" s="126" t="s">
        <v>2422</v>
      </c>
      <c r="M1502" s="134">
        <v>0</v>
      </c>
      <c r="N1502" s="134">
        <v>2</v>
      </c>
      <c r="O1502" s="134">
        <v>0</v>
      </c>
      <c r="P1502" s="134">
        <v>2</v>
      </c>
      <c r="Q1502" s="134">
        <v>7.5</v>
      </c>
      <c r="R1502" s="121"/>
      <c r="S1502" s="124" t="s">
        <v>2896</v>
      </c>
      <c r="T1502" s="125"/>
      <c r="U1502" s="176"/>
      <c r="V1502" s="123">
        <v>1</v>
      </c>
      <c r="W1502" s="114">
        <v>3</v>
      </c>
      <c r="X1502" s="113"/>
      <c r="Y1502" s="113"/>
      <c r="Z1502" s="123"/>
      <c r="AA1502" s="1"/>
    </row>
    <row r="1503" spans="1:27" ht="15.75" thickBot="1" x14ac:dyDescent="0.3">
      <c r="A1503" s="115" t="s">
        <v>5598</v>
      </c>
      <c r="B1503" s="116" t="s">
        <v>5599</v>
      </c>
      <c r="C1503" s="118" t="s">
        <v>5128</v>
      </c>
      <c r="D1503" s="118" t="s">
        <v>2416</v>
      </c>
      <c r="E1503" s="118" t="s">
        <v>5601</v>
      </c>
      <c r="F1503" s="118">
        <v>5050</v>
      </c>
      <c r="G1503" s="118" t="s">
        <v>228</v>
      </c>
      <c r="H1503" s="119"/>
      <c r="I1503" s="292" t="s">
        <v>5604</v>
      </c>
      <c r="J1503" s="293" t="s">
        <v>371</v>
      </c>
      <c r="K1503" s="129"/>
      <c r="L1503" s="126" t="s">
        <v>2420</v>
      </c>
      <c r="M1503" s="133">
        <v>3</v>
      </c>
      <c r="N1503" s="134">
        <v>0</v>
      </c>
      <c r="O1503" s="134">
        <v>3</v>
      </c>
      <c r="P1503" s="134">
        <v>3</v>
      </c>
      <c r="Q1503" s="134">
        <v>7.5</v>
      </c>
      <c r="R1503" s="121"/>
      <c r="S1503" s="121"/>
      <c r="T1503" s="125"/>
      <c r="U1503" s="176"/>
      <c r="V1503" s="123">
        <v>1</v>
      </c>
      <c r="W1503" s="114">
        <v>3</v>
      </c>
      <c r="X1503" s="113"/>
      <c r="Y1503" s="113"/>
      <c r="Z1503" s="123"/>
      <c r="AA1503" s="1"/>
    </row>
    <row r="1504" spans="1:27" ht="15.75" thickBot="1" x14ac:dyDescent="0.3">
      <c r="A1504" s="115" t="s">
        <v>5598</v>
      </c>
      <c r="B1504" s="116" t="s">
        <v>5599</v>
      </c>
      <c r="C1504" s="118" t="s">
        <v>5128</v>
      </c>
      <c r="D1504" s="118" t="s">
        <v>2416</v>
      </c>
      <c r="E1504" s="118" t="s">
        <v>5601</v>
      </c>
      <c r="F1504" s="118">
        <v>5051</v>
      </c>
      <c r="G1504" s="118" t="s">
        <v>228</v>
      </c>
      <c r="H1504" s="119"/>
      <c r="I1504" s="292" t="s">
        <v>5605</v>
      </c>
      <c r="J1504" s="293" t="s">
        <v>5615</v>
      </c>
      <c r="K1504" s="129"/>
      <c r="L1504" s="126" t="s">
        <v>2420</v>
      </c>
      <c r="M1504" s="133">
        <v>3</v>
      </c>
      <c r="N1504" s="134">
        <v>0</v>
      </c>
      <c r="O1504" s="134">
        <v>3</v>
      </c>
      <c r="P1504" s="134">
        <v>3</v>
      </c>
      <c r="Q1504" s="134">
        <v>7.5</v>
      </c>
      <c r="R1504" s="121"/>
      <c r="S1504" s="121"/>
      <c r="T1504" s="125"/>
      <c r="U1504" s="176"/>
      <c r="V1504" s="123">
        <v>1</v>
      </c>
      <c r="W1504" s="114">
        <v>3</v>
      </c>
      <c r="X1504" s="113"/>
      <c r="Y1504" s="113"/>
      <c r="Z1504" s="123"/>
      <c r="AA1504" s="1"/>
    </row>
    <row r="1505" spans="1:27" ht="15.75" thickBot="1" x14ac:dyDescent="0.3">
      <c r="A1505" s="115" t="s">
        <v>5598</v>
      </c>
      <c r="B1505" s="116" t="s">
        <v>5599</v>
      </c>
      <c r="C1505" s="118" t="s">
        <v>5128</v>
      </c>
      <c r="D1505" s="118" t="s">
        <v>2416</v>
      </c>
      <c r="E1505" s="118" t="s">
        <v>5601</v>
      </c>
      <c r="F1505" s="118">
        <v>5100</v>
      </c>
      <c r="G1505" s="118"/>
      <c r="H1505" s="119"/>
      <c r="I1505" s="292" t="s">
        <v>5606</v>
      </c>
      <c r="J1505" s="293" t="s">
        <v>5616</v>
      </c>
      <c r="K1505" s="129"/>
      <c r="L1505" s="134" t="s">
        <v>2421</v>
      </c>
      <c r="M1505" s="133">
        <v>3</v>
      </c>
      <c r="N1505" s="134">
        <v>0</v>
      </c>
      <c r="O1505" s="134">
        <v>3</v>
      </c>
      <c r="P1505" s="134">
        <v>3</v>
      </c>
      <c r="Q1505" s="134">
        <v>7.5</v>
      </c>
      <c r="R1505" s="121"/>
      <c r="S1505" s="121"/>
      <c r="T1505" s="125"/>
      <c r="U1505" s="176"/>
      <c r="V1505" s="123">
        <v>1</v>
      </c>
      <c r="W1505" s="114">
        <v>3</v>
      </c>
      <c r="X1505" s="113"/>
      <c r="Y1505" s="113"/>
      <c r="Z1505" s="123"/>
      <c r="AA1505" s="1"/>
    </row>
    <row r="1506" spans="1:27" ht="15.75" thickBot="1" x14ac:dyDescent="0.3">
      <c r="A1506" s="115" t="s">
        <v>5598</v>
      </c>
      <c r="B1506" s="116" t="s">
        <v>5599</v>
      </c>
      <c r="C1506" s="118" t="s">
        <v>5128</v>
      </c>
      <c r="D1506" s="118" t="s">
        <v>2416</v>
      </c>
      <c r="E1506" s="118" t="s">
        <v>5601</v>
      </c>
      <c r="F1506" s="118">
        <v>5101</v>
      </c>
      <c r="G1506" s="118"/>
      <c r="H1506" s="119"/>
      <c r="I1506" s="292" t="s">
        <v>5607</v>
      </c>
      <c r="J1506" s="293" t="s">
        <v>5617</v>
      </c>
      <c r="K1506" s="129"/>
      <c r="L1506" s="134" t="s">
        <v>2421</v>
      </c>
      <c r="M1506" s="133">
        <v>3</v>
      </c>
      <c r="N1506" s="134">
        <v>0</v>
      </c>
      <c r="O1506" s="134">
        <v>3</v>
      </c>
      <c r="P1506" s="134">
        <v>3</v>
      </c>
      <c r="Q1506" s="134">
        <v>7.5</v>
      </c>
      <c r="R1506" s="121"/>
      <c r="S1506" s="121"/>
      <c r="T1506" s="125"/>
      <c r="U1506" s="176"/>
      <c r="V1506" s="123">
        <v>1</v>
      </c>
      <c r="W1506" s="114">
        <v>3</v>
      </c>
      <c r="X1506" s="113"/>
      <c r="Y1506" s="113"/>
      <c r="Z1506" s="123"/>
      <c r="AA1506" s="1"/>
    </row>
    <row r="1507" spans="1:27" ht="15.75" thickBot="1" x14ac:dyDescent="0.3">
      <c r="A1507" s="115" t="s">
        <v>5598</v>
      </c>
      <c r="B1507" s="116" t="s">
        <v>5599</v>
      </c>
      <c r="C1507" s="118" t="s">
        <v>5128</v>
      </c>
      <c r="D1507" s="118" t="s">
        <v>2416</v>
      </c>
      <c r="E1507" s="118" t="s">
        <v>5601</v>
      </c>
      <c r="F1507" s="118">
        <v>5102</v>
      </c>
      <c r="G1507" s="118"/>
      <c r="H1507" s="119"/>
      <c r="I1507" s="292" t="s">
        <v>5608</v>
      </c>
      <c r="J1507" s="293" t="s">
        <v>5618</v>
      </c>
      <c r="K1507" s="129"/>
      <c r="L1507" s="134" t="s">
        <v>2421</v>
      </c>
      <c r="M1507" s="133">
        <v>3</v>
      </c>
      <c r="N1507" s="134">
        <v>0</v>
      </c>
      <c r="O1507" s="134">
        <v>3</v>
      </c>
      <c r="P1507" s="134">
        <v>3</v>
      </c>
      <c r="Q1507" s="134">
        <v>7.5</v>
      </c>
      <c r="R1507" s="121"/>
      <c r="S1507" s="121"/>
      <c r="T1507" s="125"/>
      <c r="U1507" s="176"/>
      <c r="V1507" s="123">
        <v>1</v>
      </c>
      <c r="W1507" s="114">
        <v>3</v>
      </c>
      <c r="X1507" s="113"/>
      <c r="Y1507" s="113"/>
      <c r="Z1507" s="123"/>
      <c r="AA1507" s="1"/>
    </row>
    <row r="1508" spans="1:27" ht="15.75" thickBot="1" x14ac:dyDescent="0.3">
      <c r="A1508" s="115" t="s">
        <v>5598</v>
      </c>
      <c r="B1508" s="116" t="s">
        <v>5599</v>
      </c>
      <c r="C1508" s="118" t="s">
        <v>5128</v>
      </c>
      <c r="D1508" s="118" t="s">
        <v>2416</v>
      </c>
      <c r="E1508" s="118" t="s">
        <v>5601</v>
      </c>
      <c r="F1508" s="118">
        <v>5103</v>
      </c>
      <c r="G1508" s="118"/>
      <c r="H1508" s="119"/>
      <c r="I1508" s="292" t="s">
        <v>5609</v>
      </c>
      <c r="J1508" s="293" t="s">
        <v>5619</v>
      </c>
      <c r="K1508" s="129"/>
      <c r="L1508" s="134" t="s">
        <v>2421</v>
      </c>
      <c r="M1508" s="133">
        <v>3</v>
      </c>
      <c r="N1508" s="134">
        <v>0</v>
      </c>
      <c r="O1508" s="134">
        <v>3</v>
      </c>
      <c r="P1508" s="134">
        <v>3</v>
      </c>
      <c r="Q1508" s="134">
        <v>7.5</v>
      </c>
      <c r="R1508" s="121"/>
      <c r="S1508" s="121"/>
      <c r="T1508" s="125"/>
      <c r="U1508" s="176"/>
      <c r="V1508" s="123">
        <v>1</v>
      </c>
      <c r="W1508" s="114">
        <v>3</v>
      </c>
      <c r="X1508" s="113"/>
      <c r="Y1508" s="113"/>
      <c r="Z1508" s="123"/>
      <c r="AA1508" s="1"/>
    </row>
    <row r="1509" spans="1:27" ht="15.75" thickBot="1" x14ac:dyDescent="0.3">
      <c r="A1509" s="115" t="s">
        <v>5598</v>
      </c>
      <c r="B1509" s="116" t="s">
        <v>5599</v>
      </c>
      <c r="C1509" s="118" t="s">
        <v>5128</v>
      </c>
      <c r="D1509" s="118" t="s">
        <v>2416</v>
      </c>
      <c r="E1509" s="118" t="s">
        <v>5601</v>
      </c>
      <c r="F1509" s="118">
        <v>5104</v>
      </c>
      <c r="G1509" s="118"/>
      <c r="H1509" s="119"/>
      <c r="I1509" s="292" t="s">
        <v>5610</v>
      </c>
      <c r="J1509" s="293" t="s">
        <v>5620</v>
      </c>
      <c r="K1509" s="129"/>
      <c r="L1509" s="134" t="s">
        <v>2421</v>
      </c>
      <c r="M1509" s="133">
        <v>3</v>
      </c>
      <c r="N1509" s="134">
        <v>0</v>
      </c>
      <c r="O1509" s="134">
        <v>3</v>
      </c>
      <c r="P1509" s="134">
        <v>3</v>
      </c>
      <c r="Q1509" s="134">
        <v>7.5</v>
      </c>
      <c r="R1509" s="121"/>
      <c r="S1509" s="121"/>
      <c r="T1509" s="125"/>
      <c r="U1509" s="176"/>
      <c r="V1509" s="123">
        <v>1</v>
      </c>
      <c r="W1509" s="114">
        <v>3</v>
      </c>
      <c r="X1509" s="113"/>
      <c r="Y1509" s="113"/>
      <c r="Z1509" s="123"/>
      <c r="AA1509" s="1"/>
    </row>
    <row r="1510" spans="1:27" ht="15.75" thickBot="1" x14ac:dyDescent="0.3">
      <c r="A1510" s="115" t="s">
        <v>5598</v>
      </c>
      <c r="B1510" s="116" t="s">
        <v>5599</v>
      </c>
      <c r="C1510" s="118" t="s">
        <v>5128</v>
      </c>
      <c r="D1510" s="118" t="s">
        <v>2416</v>
      </c>
      <c r="E1510" s="118" t="s">
        <v>5601</v>
      </c>
      <c r="F1510" s="118">
        <v>5105</v>
      </c>
      <c r="G1510" s="118"/>
      <c r="H1510" s="119"/>
      <c r="I1510" s="292" t="s">
        <v>5611</v>
      </c>
      <c r="J1510" s="293" t="s">
        <v>5621</v>
      </c>
      <c r="K1510" s="129"/>
      <c r="L1510" s="134" t="s">
        <v>2421</v>
      </c>
      <c r="M1510" s="133">
        <v>3</v>
      </c>
      <c r="N1510" s="134">
        <v>0</v>
      </c>
      <c r="O1510" s="134">
        <v>3</v>
      </c>
      <c r="P1510" s="134">
        <v>3</v>
      </c>
      <c r="Q1510" s="134">
        <v>7.5</v>
      </c>
      <c r="R1510" s="121"/>
      <c r="S1510" s="121"/>
      <c r="T1510" s="125"/>
      <c r="U1510" s="176"/>
      <c r="V1510" s="123">
        <v>1</v>
      </c>
      <c r="W1510" s="114">
        <v>3</v>
      </c>
      <c r="X1510" s="113"/>
      <c r="Y1510" s="113"/>
      <c r="Z1510" s="123"/>
      <c r="AA1510" s="1"/>
    </row>
    <row r="1511" spans="1:27" ht="15.75" thickBot="1" x14ac:dyDescent="0.3">
      <c r="A1511" s="115" t="s">
        <v>5598</v>
      </c>
      <c r="B1511" s="116" t="s">
        <v>5599</v>
      </c>
      <c r="C1511" s="118" t="s">
        <v>5128</v>
      </c>
      <c r="D1511" s="118" t="s">
        <v>2416</v>
      </c>
      <c r="E1511" s="118" t="s">
        <v>5601</v>
      </c>
      <c r="F1511" s="118">
        <v>5106</v>
      </c>
      <c r="G1511" s="118"/>
      <c r="H1511" s="119"/>
      <c r="I1511" s="292" t="s">
        <v>5612</v>
      </c>
      <c r="J1511" s="293" t="s">
        <v>5622</v>
      </c>
      <c r="K1511" s="129"/>
      <c r="L1511" s="134" t="s">
        <v>2421</v>
      </c>
      <c r="M1511" s="133">
        <v>3</v>
      </c>
      <c r="N1511" s="134">
        <v>0</v>
      </c>
      <c r="O1511" s="134">
        <v>3</v>
      </c>
      <c r="P1511" s="134">
        <v>3</v>
      </c>
      <c r="Q1511" s="134">
        <v>7.5</v>
      </c>
      <c r="R1511" s="121"/>
      <c r="S1511" s="121"/>
      <c r="T1511" s="125"/>
      <c r="U1511" s="176"/>
      <c r="V1511" s="123">
        <v>1</v>
      </c>
      <c r="W1511" s="114">
        <v>3</v>
      </c>
      <c r="X1511" s="113"/>
      <c r="Y1511" s="113"/>
      <c r="Z1511" s="123"/>
      <c r="AA1511" s="1"/>
    </row>
    <row r="1512" spans="1:27" ht="15.75" thickBot="1" x14ac:dyDescent="0.3">
      <c r="A1512" s="115" t="s">
        <v>5598</v>
      </c>
      <c r="B1512" s="116" t="s">
        <v>5599</v>
      </c>
      <c r="C1512" s="118" t="s">
        <v>5128</v>
      </c>
      <c r="D1512" s="118" t="s">
        <v>2416</v>
      </c>
      <c r="E1512" s="118" t="s">
        <v>5601</v>
      </c>
      <c r="F1512" s="118">
        <v>5107</v>
      </c>
      <c r="G1512" s="118"/>
      <c r="H1512" s="119"/>
      <c r="I1512" s="292" t="s">
        <v>5613</v>
      </c>
      <c r="J1512" s="293" t="s">
        <v>5623</v>
      </c>
      <c r="K1512" s="129"/>
      <c r="L1512" s="134" t="s">
        <v>2421</v>
      </c>
      <c r="M1512" s="133">
        <v>3</v>
      </c>
      <c r="N1512" s="134">
        <v>0</v>
      </c>
      <c r="O1512" s="134">
        <v>3</v>
      </c>
      <c r="P1512" s="134">
        <v>3</v>
      </c>
      <c r="Q1512" s="134">
        <v>7.5</v>
      </c>
      <c r="R1512" s="121"/>
      <c r="S1512" s="121"/>
      <c r="T1512" s="125"/>
      <c r="U1512" s="176"/>
      <c r="V1512" s="123">
        <v>1</v>
      </c>
      <c r="W1512" s="114">
        <v>3</v>
      </c>
      <c r="X1512" s="113"/>
      <c r="Y1512" s="113"/>
      <c r="Z1512" s="123"/>
      <c r="AA1512" s="1"/>
    </row>
    <row r="1513" spans="1:27" ht="15.75" thickBot="1" x14ac:dyDescent="0.3">
      <c r="A1513" s="115" t="s">
        <v>5598</v>
      </c>
      <c r="B1513" s="116" t="s">
        <v>5599</v>
      </c>
      <c r="C1513" s="118" t="s">
        <v>5128</v>
      </c>
      <c r="D1513" s="118" t="s">
        <v>2416</v>
      </c>
      <c r="E1513" s="118" t="s">
        <v>5601</v>
      </c>
      <c r="F1513" s="118">
        <v>5108</v>
      </c>
      <c r="G1513" s="118"/>
      <c r="H1513" s="119"/>
      <c r="I1513" s="292" t="s">
        <v>5614</v>
      </c>
      <c r="J1513" s="293" t="s">
        <v>5624</v>
      </c>
      <c r="K1513" s="129"/>
      <c r="L1513" s="134" t="s">
        <v>2421</v>
      </c>
      <c r="M1513" s="133">
        <v>3</v>
      </c>
      <c r="N1513" s="134">
        <v>0</v>
      </c>
      <c r="O1513" s="134">
        <v>3</v>
      </c>
      <c r="P1513" s="134">
        <v>3</v>
      </c>
      <c r="Q1513" s="134">
        <v>7.5</v>
      </c>
      <c r="R1513" s="121"/>
      <c r="S1513" s="121"/>
      <c r="T1513" s="125"/>
      <c r="U1513" s="176"/>
      <c r="V1513" s="123">
        <v>1</v>
      </c>
      <c r="W1513" s="114">
        <v>3</v>
      </c>
      <c r="X1513" s="113"/>
      <c r="Y1513" s="113"/>
      <c r="Z1513" s="123"/>
      <c r="AA1513" s="1"/>
    </row>
    <row r="1514" spans="1:27" ht="15.75" thickBot="1" x14ac:dyDescent="0.3">
      <c r="A1514" s="115" t="s">
        <v>5598</v>
      </c>
      <c r="B1514" s="116" t="s">
        <v>5599</v>
      </c>
      <c r="C1514" s="118" t="s">
        <v>5128</v>
      </c>
      <c r="D1514" s="118" t="s">
        <v>2416</v>
      </c>
      <c r="E1514" s="118" t="s">
        <v>5601</v>
      </c>
      <c r="F1514" s="118">
        <v>5109</v>
      </c>
      <c r="G1514" s="118"/>
      <c r="H1514" s="119"/>
      <c r="I1514" s="292" t="s">
        <v>5886</v>
      </c>
      <c r="J1514" s="289" t="s">
        <v>5887</v>
      </c>
      <c r="K1514" s="300" t="s">
        <v>5888</v>
      </c>
      <c r="L1514" s="134" t="s">
        <v>2421</v>
      </c>
      <c r="M1514" s="133">
        <v>3</v>
      </c>
      <c r="N1514" s="134">
        <v>0</v>
      </c>
      <c r="O1514" s="134">
        <v>3</v>
      </c>
      <c r="P1514" s="134">
        <v>3</v>
      </c>
      <c r="Q1514" s="134">
        <v>7.5</v>
      </c>
      <c r="R1514" s="121"/>
      <c r="S1514" s="121"/>
      <c r="T1514" s="125">
        <v>37</v>
      </c>
      <c r="U1514" s="176"/>
      <c r="V1514" s="123">
        <v>1</v>
      </c>
      <c r="W1514" s="114">
        <v>3</v>
      </c>
      <c r="X1514" s="113"/>
      <c r="Y1514" s="113"/>
      <c r="Z1514" s="123"/>
      <c r="AA1514" s="1"/>
    </row>
    <row r="1515" spans="1:27" ht="22.5" customHeight="1" thickBot="1" x14ac:dyDescent="0.3">
      <c r="A1515" s="105" t="s">
        <v>5625</v>
      </c>
      <c r="B1515" s="106" t="s">
        <v>5626</v>
      </c>
      <c r="C1515" s="107" t="s">
        <v>5128</v>
      </c>
      <c r="D1515" s="107" t="s">
        <v>4510</v>
      </c>
      <c r="E1515" s="107" t="s">
        <v>4488</v>
      </c>
      <c r="F1515" s="107" t="s">
        <v>4488</v>
      </c>
      <c r="G1515" s="107" t="s">
        <v>2427</v>
      </c>
      <c r="H1515" s="136"/>
      <c r="I1515" s="305" t="s">
        <v>5626</v>
      </c>
      <c r="J1515" s="306"/>
      <c r="K1515" s="307"/>
      <c r="L1515" s="109" t="s">
        <v>2</v>
      </c>
      <c r="M1515" s="167"/>
      <c r="N1515" s="167"/>
      <c r="O1515" s="167"/>
      <c r="P1515" s="167"/>
      <c r="Q1515" s="168"/>
      <c r="R1515" s="169"/>
      <c r="S1515" s="169"/>
      <c r="T1515" s="114"/>
      <c r="U1515" s="113" t="s">
        <v>2423</v>
      </c>
      <c r="V1515" s="123">
        <v>1</v>
      </c>
      <c r="W1515" s="114">
        <v>3</v>
      </c>
      <c r="X1515" s="113"/>
      <c r="Y1515" s="113"/>
      <c r="Z1515" s="123"/>
      <c r="AA1515" s="1"/>
    </row>
    <row r="1516" spans="1:27" ht="15.75" thickBot="1" x14ac:dyDescent="0.3">
      <c r="A1516" s="115" t="s">
        <v>5625</v>
      </c>
      <c r="B1516" s="116" t="s">
        <v>5626</v>
      </c>
      <c r="C1516" s="118" t="s">
        <v>5128</v>
      </c>
      <c r="D1516" s="118" t="s">
        <v>11</v>
      </c>
      <c r="E1516" s="118" t="s">
        <v>5858</v>
      </c>
      <c r="F1516" s="118">
        <v>5000</v>
      </c>
      <c r="G1516" s="125" t="s">
        <v>5562</v>
      </c>
      <c r="H1516" s="119"/>
      <c r="I1516" s="290" t="s">
        <v>5628</v>
      </c>
      <c r="J1516" s="291" t="s">
        <v>11</v>
      </c>
      <c r="K1516" s="129"/>
      <c r="L1516" s="126" t="s">
        <v>2422</v>
      </c>
      <c r="M1516" s="133">
        <v>0</v>
      </c>
      <c r="N1516" s="134">
        <v>1</v>
      </c>
      <c r="O1516" s="134">
        <v>0</v>
      </c>
      <c r="P1516" s="134">
        <v>1</v>
      </c>
      <c r="Q1516" s="134">
        <v>60</v>
      </c>
      <c r="R1516" s="121"/>
      <c r="S1516" s="121"/>
      <c r="T1516" s="125">
        <v>35</v>
      </c>
      <c r="U1516" s="176"/>
      <c r="V1516" s="123">
        <v>1</v>
      </c>
      <c r="W1516" s="114">
        <v>3</v>
      </c>
      <c r="X1516" s="113"/>
      <c r="Y1516" s="113"/>
      <c r="Z1516" s="123"/>
      <c r="AA1516" s="1"/>
    </row>
    <row r="1517" spans="1:27" ht="15.75" thickBot="1" x14ac:dyDescent="0.3">
      <c r="A1517" s="115" t="s">
        <v>5625</v>
      </c>
      <c r="B1517" s="116" t="s">
        <v>5626</v>
      </c>
      <c r="C1517" s="118" t="s">
        <v>5128</v>
      </c>
      <c r="D1517" s="118" t="s">
        <v>2415</v>
      </c>
      <c r="E1517" s="118" t="s">
        <v>5858</v>
      </c>
      <c r="F1517" s="118">
        <v>5001</v>
      </c>
      <c r="G1517" s="125" t="s">
        <v>5563</v>
      </c>
      <c r="H1517" s="119"/>
      <c r="I1517" s="292" t="s">
        <v>5629</v>
      </c>
      <c r="J1517" s="293" t="s">
        <v>13</v>
      </c>
      <c r="K1517" s="129"/>
      <c r="L1517" s="126" t="s">
        <v>2422</v>
      </c>
      <c r="M1517" s="134">
        <v>0</v>
      </c>
      <c r="N1517" s="134">
        <v>2</v>
      </c>
      <c r="O1517" s="134">
        <v>0</v>
      </c>
      <c r="P1517" s="134">
        <v>2</v>
      </c>
      <c r="Q1517" s="134">
        <v>7.5</v>
      </c>
      <c r="R1517" s="121"/>
      <c r="S1517" s="121"/>
      <c r="T1517" s="125">
        <v>35</v>
      </c>
      <c r="U1517" s="176"/>
      <c r="V1517" s="123">
        <v>1</v>
      </c>
      <c r="W1517" s="114">
        <v>3</v>
      </c>
      <c r="X1517" s="113"/>
      <c r="Y1517" s="113"/>
      <c r="Z1517" s="123"/>
      <c r="AA1517" s="1"/>
    </row>
    <row r="1518" spans="1:27" ht="15.75" thickBot="1" x14ac:dyDescent="0.3">
      <c r="A1518" s="115" t="s">
        <v>5625</v>
      </c>
      <c r="B1518" s="116" t="s">
        <v>5626</v>
      </c>
      <c r="C1518" s="118" t="s">
        <v>5128</v>
      </c>
      <c r="D1518" s="118" t="s">
        <v>2416</v>
      </c>
      <c r="E1518" s="118" t="s">
        <v>5858</v>
      </c>
      <c r="F1518" s="118">
        <v>5050</v>
      </c>
      <c r="G1518" s="118" t="s">
        <v>228</v>
      </c>
      <c r="H1518" s="119"/>
      <c r="I1518" s="292" t="s">
        <v>5630</v>
      </c>
      <c r="J1518" s="293" t="s">
        <v>371</v>
      </c>
      <c r="K1518" s="129"/>
      <c r="L1518" s="126" t="s">
        <v>2420</v>
      </c>
      <c r="M1518" s="133">
        <v>3</v>
      </c>
      <c r="N1518" s="134">
        <v>0</v>
      </c>
      <c r="O1518" s="134">
        <v>3</v>
      </c>
      <c r="P1518" s="134">
        <v>3</v>
      </c>
      <c r="Q1518" s="134">
        <v>7.5</v>
      </c>
      <c r="R1518" s="121"/>
      <c r="S1518" s="121"/>
      <c r="T1518" s="125">
        <v>35</v>
      </c>
      <c r="U1518" s="176"/>
      <c r="V1518" s="123">
        <v>1</v>
      </c>
      <c r="W1518" s="114">
        <v>3</v>
      </c>
      <c r="X1518" s="113"/>
      <c r="Y1518" s="113"/>
      <c r="Z1518" s="123"/>
      <c r="AA1518" s="1"/>
    </row>
    <row r="1519" spans="1:27" ht="15.75" thickBot="1" x14ac:dyDescent="0.3">
      <c r="A1519" s="115" t="s">
        <v>5625</v>
      </c>
      <c r="B1519" s="116" t="s">
        <v>5626</v>
      </c>
      <c r="C1519" s="118" t="s">
        <v>5128</v>
      </c>
      <c r="D1519" s="118" t="s">
        <v>2416</v>
      </c>
      <c r="E1519" s="118" t="s">
        <v>5858</v>
      </c>
      <c r="F1519" s="118">
        <v>5051</v>
      </c>
      <c r="G1519" s="118" t="s">
        <v>5627</v>
      </c>
      <c r="H1519" s="119"/>
      <c r="I1519" s="292" t="s">
        <v>5631</v>
      </c>
      <c r="J1519" s="293" t="s">
        <v>5644</v>
      </c>
      <c r="K1519" s="129"/>
      <c r="L1519" s="126" t="s">
        <v>2420</v>
      </c>
      <c r="M1519" s="133">
        <v>3</v>
      </c>
      <c r="N1519" s="134">
        <v>0</v>
      </c>
      <c r="O1519" s="134">
        <v>3</v>
      </c>
      <c r="P1519" s="134">
        <v>3</v>
      </c>
      <c r="Q1519" s="134">
        <v>7.5</v>
      </c>
      <c r="R1519" s="121"/>
      <c r="S1519" s="121"/>
      <c r="T1519" s="125">
        <v>35</v>
      </c>
      <c r="U1519" s="176"/>
      <c r="V1519" s="123">
        <v>1</v>
      </c>
      <c r="W1519" s="114">
        <v>3</v>
      </c>
      <c r="X1519" s="113"/>
      <c r="Y1519" s="113"/>
      <c r="Z1519" s="123"/>
      <c r="AA1519" s="1"/>
    </row>
    <row r="1520" spans="1:27" ht="15.75" thickBot="1" x14ac:dyDescent="0.3">
      <c r="A1520" s="115" t="s">
        <v>5625</v>
      </c>
      <c r="B1520" s="116" t="s">
        <v>5626</v>
      </c>
      <c r="C1520" s="118" t="s">
        <v>5128</v>
      </c>
      <c r="D1520" s="118" t="s">
        <v>2416</v>
      </c>
      <c r="E1520" s="118" t="s">
        <v>5858</v>
      </c>
      <c r="F1520" s="118">
        <v>5100</v>
      </c>
      <c r="G1520" s="118"/>
      <c r="H1520" s="119"/>
      <c r="I1520" s="292" t="s">
        <v>5632</v>
      </c>
      <c r="J1520" s="293" t="s">
        <v>5645</v>
      </c>
      <c r="K1520" s="129"/>
      <c r="L1520" s="134" t="s">
        <v>2421</v>
      </c>
      <c r="M1520" s="133">
        <v>3</v>
      </c>
      <c r="N1520" s="134">
        <v>0</v>
      </c>
      <c r="O1520" s="134">
        <v>3</v>
      </c>
      <c r="P1520" s="134">
        <v>3</v>
      </c>
      <c r="Q1520" s="134">
        <v>7.5</v>
      </c>
      <c r="R1520" s="121"/>
      <c r="S1520" s="121"/>
      <c r="T1520" s="125">
        <v>35</v>
      </c>
      <c r="U1520" s="176"/>
      <c r="V1520" s="123">
        <v>1</v>
      </c>
      <c r="W1520" s="114">
        <v>3</v>
      </c>
      <c r="X1520" s="113"/>
      <c r="Y1520" s="113"/>
      <c r="Z1520" s="123"/>
      <c r="AA1520" s="1"/>
    </row>
    <row r="1521" spans="1:27" ht="15.75" thickBot="1" x14ac:dyDescent="0.3">
      <c r="A1521" s="115" t="s">
        <v>5625</v>
      </c>
      <c r="B1521" s="116" t="s">
        <v>5626</v>
      </c>
      <c r="C1521" s="118" t="s">
        <v>5128</v>
      </c>
      <c r="D1521" s="118" t="s">
        <v>2416</v>
      </c>
      <c r="E1521" s="118" t="s">
        <v>5858</v>
      </c>
      <c r="F1521" s="118">
        <v>5101</v>
      </c>
      <c r="G1521" s="118"/>
      <c r="H1521" s="119"/>
      <c r="I1521" s="292" t="s">
        <v>5633</v>
      </c>
      <c r="J1521" s="293" t="s">
        <v>5646</v>
      </c>
      <c r="K1521" s="129"/>
      <c r="L1521" s="134" t="s">
        <v>2421</v>
      </c>
      <c r="M1521" s="133">
        <v>3</v>
      </c>
      <c r="N1521" s="134">
        <v>0</v>
      </c>
      <c r="O1521" s="134">
        <v>3</v>
      </c>
      <c r="P1521" s="134">
        <v>3</v>
      </c>
      <c r="Q1521" s="134">
        <v>7.5</v>
      </c>
      <c r="R1521" s="121"/>
      <c r="S1521" s="121"/>
      <c r="T1521" s="125">
        <v>35</v>
      </c>
      <c r="U1521" s="176"/>
      <c r="V1521" s="123">
        <v>1</v>
      </c>
      <c r="W1521" s="114">
        <v>3</v>
      </c>
      <c r="X1521" s="113"/>
      <c r="Y1521" s="113"/>
      <c r="Z1521" s="123"/>
      <c r="AA1521" s="1"/>
    </row>
    <row r="1522" spans="1:27" ht="26.25" thickBot="1" x14ac:dyDescent="0.3">
      <c r="A1522" s="115" t="s">
        <v>5625</v>
      </c>
      <c r="B1522" s="116" t="s">
        <v>5626</v>
      </c>
      <c r="C1522" s="118" t="s">
        <v>5128</v>
      </c>
      <c r="D1522" s="118" t="s">
        <v>2416</v>
      </c>
      <c r="E1522" s="118" t="s">
        <v>5858</v>
      </c>
      <c r="F1522" s="118">
        <v>5102</v>
      </c>
      <c r="G1522" s="118"/>
      <c r="H1522" s="119"/>
      <c r="I1522" s="292" t="s">
        <v>5634</v>
      </c>
      <c r="J1522" s="293" t="s">
        <v>5647</v>
      </c>
      <c r="K1522" s="129"/>
      <c r="L1522" s="134" t="s">
        <v>2421</v>
      </c>
      <c r="M1522" s="133">
        <v>3</v>
      </c>
      <c r="N1522" s="134">
        <v>0</v>
      </c>
      <c r="O1522" s="134">
        <v>3</v>
      </c>
      <c r="P1522" s="134">
        <v>3</v>
      </c>
      <c r="Q1522" s="134">
        <v>7.5</v>
      </c>
      <c r="R1522" s="121"/>
      <c r="S1522" s="121"/>
      <c r="T1522" s="125">
        <v>35</v>
      </c>
      <c r="U1522" s="176"/>
      <c r="V1522" s="123">
        <v>1</v>
      </c>
      <c r="W1522" s="114">
        <v>3</v>
      </c>
      <c r="X1522" s="113"/>
      <c r="Y1522" s="113"/>
      <c r="Z1522" s="123"/>
      <c r="AA1522" s="1"/>
    </row>
    <row r="1523" spans="1:27" ht="15.75" thickBot="1" x14ac:dyDescent="0.3">
      <c r="A1523" s="115" t="s">
        <v>5625</v>
      </c>
      <c r="B1523" s="116" t="s">
        <v>5626</v>
      </c>
      <c r="C1523" s="118" t="s">
        <v>5128</v>
      </c>
      <c r="D1523" s="118" t="s">
        <v>2416</v>
      </c>
      <c r="E1523" s="118" t="s">
        <v>5858</v>
      </c>
      <c r="F1523" s="118">
        <v>5103</v>
      </c>
      <c r="G1523" s="118"/>
      <c r="H1523" s="119"/>
      <c r="I1523" s="292" t="s">
        <v>5635</v>
      </c>
      <c r="J1523" s="293" t="s">
        <v>5648</v>
      </c>
      <c r="K1523" s="129"/>
      <c r="L1523" s="134" t="s">
        <v>2421</v>
      </c>
      <c r="M1523" s="133">
        <v>3</v>
      </c>
      <c r="N1523" s="134">
        <v>0</v>
      </c>
      <c r="O1523" s="134">
        <v>3</v>
      </c>
      <c r="P1523" s="134">
        <v>3</v>
      </c>
      <c r="Q1523" s="134">
        <v>7.5</v>
      </c>
      <c r="R1523" s="121"/>
      <c r="S1523" s="121"/>
      <c r="T1523" s="125">
        <v>35</v>
      </c>
      <c r="U1523" s="176"/>
      <c r="V1523" s="123">
        <v>1</v>
      </c>
      <c r="W1523" s="114">
        <v>3</v>
      </c>
      <c r="X1523" s="113"/>
      <c r="Y1523" s="113"/>
      <c r="Z1523" s="123"/>
      <c r="AA1523" s="1"/>
    </row>
    <row r="1524" spans="1:27" ht="15.75" thickBot="1" x14ac:dyDescent="0.3">
      <c r="A1524" s="115" t="s">
        <v>5625</v>
      </c>
      <c r="B1524" s="116" t="s">
        <v>5626</v>
      </c>
      <c r="C1524" s="118" t="s">
        <v>5128</v>
      </c>
      <c r="D1524" s="118" t="s">
        <v>2416</v>
      </c>
      <c r="E1524" s="118" t="s">
        <v>5858</v>
      </c>
      <c r="F1524" s="118">
        <v>5104</v>
      </c>
      <c r="G1524" s="118"/>
      <c r="H1524" s="119"/>
      <c r="I1524" s="292" t="s">
        <v>5636</v>
      </c>
      <c r="J1524" s="293" t="s">
        <v>5649</v>
      </c>
      <c r="K1524" s="129"/>
      <c r="L1524" s="134" t="s">
        <v>2421</v>
      </c>
      <c r="M1524" s="133">
        <v>3</v>
      </c>
      <c r="N1524" s="134">
        <v>0</v>
      </c>
      <c r="O1524" s="134">
        <v>3</v>
      </c>
      <c r="P1524" s="134">
        <v>3</v>
      </c>
      <c r="Q1524" s="134">
        <v>7.5</v>
      </c>
      <c r="R1524" s="121"/>
      <c r="S1524" s="121"/>
      <c r="T1524" s="125">
        <v>35</v>
      </c>
      <c r="U1524" s="176"/>
      <c r="V1524" s="123">
        <v>1</v>
      </c>
      <c r="W1524" s="114">
        <v>3</v>
      </c>
      <c r="X1524" s="113"/>
      <c r="Y1524" s="113"/>
      <c r="Z1524" s="123"/>
      <c r="AA1524" s="1"/>
    </row>
    <row r="1525" spans="1:27" ht="15.75" thickBot="1" x14ac:dyDescent="0.3">
      <c r="A1525" s="115" t="s">
        <v>5625</v>
      </c>
      <c r="B1525" s="116" t="s">
        <v>5626</v>
      </c>
      <c r="C1525" s="118" t="s">
        <v>5128</v>
      </c>
      <c r="D1525" s="118" t="s">
        <v>2416</v>
      </c>
      <c r="E1525" s="118" t="s">
        <v>5858</v>
      </c>
      <c r="F1525" s="118">
        <v>5105</v>
      </c>
      <c r="G1525" s="118"/>
      <c r="H1525" s="119"/>
      <c r="I1525" s="292" t="s">
        <v>5637</v>
      </c>
      <c r="J1525" s="293" t="s">
        <v>5650</v>
      </c>
      <c r="K1525" s="129"/>
      <c r="L1525" s="134" t="s">
        <v>2421</v>
      </c>
      <c r="M1525" s="133">
        <v>3</v>
      </c>
      <c r="N1525" s="134">
        <v>0</v>
      </c>
      <c r="O1525" s="134">
        <v>3</v>
      </c>
      <c r="P1525" s="134">
        <v>3</v>
      </c>
      <c r="Q1525" s="134">
        <v>7.5</v>
      </c>
      <c r="R1525" s="121"/>
      <c r="S1525" s="121"/>
      <c r="T1525" s="125">
        <v>35</v>
      </c>
      <c r="U1525" s="176"/>
      <c r="V1525" s="123">
        <v>1</v>
      </c>
      <c r="W1525" s="114">
        <v>3</v>
      </c>
      <c r="X1525" s="113"/>
      <c r="Y1525" s="113"/>
      <c r="Z1525" s="123"/>
      <c r="AA1525" s="1"/>
    </row>
    <row r="1526" spans="1:27" ht="15.75" thickBot="1" x14ac:dyDescent="0.3">
      <c r="A1526" s="115" t="s">
        <v>5625</v>
      </c>
      <c r="B1526" s="116" t="s">
        <v>5626</v>
      </c>
      <c r="C1526" s="118" t="s">
        <v>5128</v>
      </c>
      <c r="D1526" s="118" t="s">
        <v>2416</v>
      </c>
      <c r="E1526" s="118" t="s">
        <v>5858</v>
      </c>
      <c r="F1526" s="118">
        <v>5106</v>
      </c>
      <c r="G1526" s="118"/>
      <c r="H1526" s="119"/>
      <c r="I1526" s="292" t="s">
        <v>5638</v>
      </c>
      <c r="J1526" s="293" t="s">
        <v>5651</v>
      </c>
      <c r="K1526" s="129"/>
      <c r="L1526" s="134" t="s">
        <v>2421</v>
      </c>
      <c r="M1526" s="133">
        <v>3</v>
      </c>
      <c r="N1526" s="134">
        <v>0</v>
      </c>
      <c r="O1526" s="134">
        <v>3</v>
      </c>
      <c r="P1526" s="134">
        <v>3</v>
      </c>
      <c r="Q1526" s="134">
        <v>7.5</v>
      </c>
      <c r="R1526" s="121"/>
      <c r="S1526" s="121"/>
      <c r="T1526" s="125">
        <v>35</v>
      </c>
      <c r="U1526" s="176"/>
      <c r="V1526" s="123">
        <v>1</v>
      </c>
      <c r="W1526" s="114">
        <v>3</v>
      </c>
      <c r="X1526" s="113"/>
      <c r="Y1526" s="113"/>
      <c r="Z1526" s="123"/>
      <c r="AA1526" s="1"/>
    </row>
    <row r="1527" spans="1:27" ht="26.25" thickBot="1" x14ac:dyDescent="0.3">
      <c r="A1527" s="115" t="s">
        <v>5625</v>
      </c>
      <c r="B1527" s="116" t="s">
        <v>5626</v>
      </c>
      <c r="C1527" s="118" t="s">
        <v>5128</v>
      </c>
      <c r="D1527" s="118" t="s">
        <v>2416</v>
      </c>
      <c r="E1527" s="118" t="s">
        <v>5858</v>
      </c>
      <c r="F1527" s="118">
        <v>5107</v>
      </c>
      <c r="G1527" s="118"/>
      <c r="H1527" s="119"/>
      <c r="I1527" s="292" t="s">
        <v>5639</v>
      </c>
      <c r="J1527" s="293" t="s">
        <v>5652</v>
      </c>
      <c r="K1527" s="129"/>
      <c r="L1527" s="134" t="s">
        <v>2421</v>
      </c>
      <c r="M1527" s="133">
        <v>3</v>
      </c>
      <c r="N1527" s="134">
        <v>0</v>
      </c>
      <c r="O1527" s="134">
        <v>3</v>
      </c>
      <c r="P1527" s="134">
        <v>3</v>
      </c>
      <c r="Q1527" s="134">
        <v>7.5</v>
      </c>
      <c r="R1527" s="121"/>
      <c r="S1527" s="121"/>
      <c r="T1527" s="125">
        <v>35</v>
      </c>
      <c r="U1527" s="176"/>
      <c r="V1527" s="123">
        <v>1</v>
      </c>
      <c r="W1527" s="114">
        <v>3</v>
      </c>
      <c r="X1527" s="113"/>
      <c r="Y1527" s="113"/>
      <c r="Z1527" s="123"/>
      <c r="AA1527" s="1"/>
    </row>
    <row r="1528" spans="1:27" ht="15.75" thickBot="1" x14ac:dyDescent="0.3">
      <c r="A1528" s="115" t="s">
        <v>5625</v>
      </c>
      <c r="B1528" s="116" t="s">
        <v>5626</v>
      </c>
      <c r="C1528" s="118" t="s">
        <v>5128</v>
      </c>
      <c r="D1528" s="118" t="s">
        <v>2416</v>
      </c>
      <c r="E1528" s="118" t="s">
        <v>5858</v>
      </c>
      <c r="F1528" s="118">
        <v>5108</v>
      </c>
      <c r="G1528" s="118"/>
      <c r="H1528" s="119"/>
      <c r="I1528" s="292" t="s">
        <v>5640</v>
      </c>
      <c r="J1528" s="293" t="s">
        <v>5653</v>
      </c>
      <c r="K1528" s="129"/>
      <c r="L1528" s="134" t="s">
        <v>2421</v>
      </c>
      <c r="M1528" s="133">
        <v>3</v>
      </c>
      <c r="N1528" s="134">
        <v>0</v>
      </c>
      <c r="O1528" s="134">
        <v>3</v>
      </c>
      <c r="P1528" s="134">
        <v>3</v>
      </c>
      <c r="Q1528" s="134">
        <v>7.5</v>
      </c>
      <c r="R1528" s="121"/>
      <c r="S1528" s="121"/>
      <c r="T1528" s="125">
        <v>35</v>
      </c>
      <c r="U1528" s="176"/>
      <c r="V1528" s="123">
        <v>1</v>
      </c>
      <c r="W1528" s="114">
        <v>3</v>
      </c>
      <c r="X1528" s="113"/>
      <c r="Y1528" s="113"/>
      <c r="Z1528" s="123"/>
      <c r="AA1528" s="1"/>
    </row>
    <row r="1529" spans="1:27" ht="15.75" thickBot="1" x14ac:dyDescent="0.3">
      <c r="A1529" s="115" t="s">
        <v>5625</v>
      </c>
      <c r="B1529" s="116" t="s">
        <v>5626</v>
      </c>
      <c r="C1529" s="118" t="s">
        <v>5128</v>
      </c>
      <c r="D1529" s="118" t="s">
        <v>2416</v>
      </c>
      <c r="E1529" s="118" t="s">
        <v>5858</v>
      </c>
      <c r="F1529" s="118">
        <v>5109</v>
      </c>
      <c r="G1529" s="118"/>
      <c r="H1529" s="119"/>
      <c r="I1529" s="292" t="s">
        <v>5641</v>
      </c>
      <c r="J1529" s="293" t="s">
        <v>5654</v>
      </c>
      <c r="K1529" s="129"/>
      <c r="L1529" s="134" t="s">
        <v>2421</v>
      </c>
      <c r="M1529" s="133">
        <v>3</v>
      </c>
      <c r="N1529" s="134">
        <v>0</v>
      </c>
      <c r="O1529" s="134">
        <v>3</v>
      </c>
      <c r="P1529" s="134">
        <v>3</v>
      </c>
      <c r="Q1529" s="134">
        <v>7.5</v>
      </c>
      <c r="R1529" s="121"/>
      <c r="S1529" s="121"/>
      <c r="T1529" s="125">
        <v>35</v>
      </c>
      <c r="U1529" s="176"/>
      <c r="V1529" s="123">
        <v>1</v>
      </c>
      <c r="W1529" s="114">
        <v>3</v>
      </c>
      <c r="X1529" s="113"/>
      <c r="Y1529" s="113"/>
      <c r="Z1529" s="123"/>
      <c r="AA1529" s="1"/>
    </row>
    <row r="1530" spans="1:27" ht="15.75" thickBot="1" x14ac:dyDescent="0.3">
      <c r="A1530" s="115" t="s">
        <v>5625</v>
      </c>
      <c r="B1530" s="116" t="s">
        <v>5626</v>
      </c>
      <c r="C1530" s="118" t="s">
        <v>5128</v>
      </c>
      <c r="D1530" s="118" t="s">
        <v>2416</v>
      </c>
      <c r="E1530" s="118" t="s">
        <v>5858</v>
      </c>
      <c r="F1530" s="118">
        <v>5110</v>
      </c>
      <c r="G1530" s="118"/>
      <c r="H1530" s="119"/>
      <c r="I1530" s="292" t="s">
        <v>5642</v>
      </c>
      <c r="J1530" s="293" t="s">
        <v>5655</v>
      </c>
      <c r="K1530" s="129"/>
      <c r="L1530" s="134" t="s">
        <v>2421</v>
      </c>
      <c r="M1530" s="133">
        <v>3</v>
      </c>
      <c r="N1530" s="134">
        <v>0</v>
      </c>
      <c r="O1530" s="134">
        <v>3</v>
      </c>
      <c r="P1530" s="134">
        <v>3</v>
      </c>
      <c r="Q1530" s="134">
        <v>7.5</v>
      </c>
      <c r="R1530" s="121"/>
      <c r="S1530" s="121"/>
      <c r="T1530" s="125">
        <v>35</v>
      </c>
      <c r="U1530" s="176"/>
      <c r="V1530" s="123">
        <v>1</v>
      </c>
      <c r="W1530" s="114">
        <v>3</v>
      </c>
      <c r="X1530" s="113"/>
      <c r="Y1530" s="113"/>
      <c r="Z1530" s="123"/>
      <c r="AA1530" s="1"/>
    </row>
    <row r="1531" spans="1:27" ht="15.75" thickBot="1" x14ac:dyDescent="0.3">
      <c r="A1531" s="115" t="s">
        <v>5625</v>
      </c>
      <c r="B1531" s="116" t="s">
        <v>5626</v>
      </c>
      <c r="C1531" s="118" t="s">
        <v>5128</v>
      </c>
      <c r="D1531" s="118" t="s">
        <v>2416</v>
      </c>
      <c r="E1531" s="118" t="s">
        <v>5858</v>
      </c>
      <c r="F1531" s="118">
        <v>5111</v>
      </c>
      <c r="G1531" s="118"/>
      <c r="H1531" s="119"/>
      <c r="I1531" s="292" t="s">
        <v>5643</v>
      </c>
      <c r="J1531" s="293" t="s">
        <v>5656</v>
      </c>
      <c r="K1531" s="129"/>
      <c r="L1531" s="134" t="s">
        <v>2421</v>
      </c>
      <c r="M1531" s="133">
        <v>3</v>
      </c>
      <c r="N1531" s="134">
        <v>0</v>
      </c>
      <c r="O1531" s="134">
        <v>3</v>
      </c>
      <c r="P1531" s="134">
        <v>3</v>
      </c>
      <c r="Q1531" s="134">
        <v>7.5</v>
      </c>
      <c r="R1531" s="121"/>
      <c r="S1531" s="121"/>
      <c r="T1531" s="125">
        <v>35</v>
      </c>
      <c r="U1531" s="176"/>
      <c r="V1531" s="123">
        <v>1</v>
      </c>
      <c r="W1531" s="114">
        <v>3</v>
      </c>
      <c r="X1531" s="113"/>
      <c r="Y1531" s="113"/>
      <c r="Z1531" s="123"/>
      <c r="AA1531" s="1"/>
    </row>
    <row r="1532" spans="1:27" ht="15.75" thickBot="1" x14ac:dyDescent="0.3">
      <c r="A1532" s="115" t="s">
        <v>5625</v>
      </c>
      <c r="B1532" s="116" t="s">
        <v>5626</v>
      </c>
      <c r="C1532" s="118" t="s">
        <v>5128</v>
      </c>
      <c r="D1532" s="118" t="s">
        <v>2416</v>
      </c>
      <c r="E1532" s="118" t="s">
        <v>5858</v>
      </c>
      <c r="F1532" s="118">
        <v>5112</v>
      </c>
      <c r="G1532" s="118"/>
      <c r="H1532" s="119"/>
      <c r="I1532" s="292" t="s">
        <v>5900</v>
      </c>
      <c r="J1532" s="293" t="s">
        <v>5657</v>
      </c>
      <c r="K1532" s="129"/>
      <c r="L1532" s="134" t="s">
        <v>2421</v>
      </c>
      <c r="M1532" s="133">
        <v>3</v>
      </c>
      <c r="N1532" s="134">
        <v>0</v>
      </c>
      <c r="O1532" s="134">
        <v>3</v>
      </c>
      <c r="P1532" s="134">
        <v>3</v>
      </c>
      <c r="Q1532" s="134">
        <v>7.5</v>
      </c>
      <c r="R1532" s="121"/>
      <c r="S1532" s="121"/>
      <c r="T1532" s="125">
        <v>35</v>
      </c>
      <c r="U1532" s="176"/>
      <c r="V1532" s="123">
        <v>1</v>
      </c>
      <c r="W1532" s="114">
        <v>3</v>
      </c>
      <c r="X1532" s="113"/>
      <c r="Y1532" s="113"/>
      <c r="Z1532" s="123"/>
      <c r="AA1532" s="1"/>
    </row>
    <row r="1533" spans="1:27" ht="15.75" thickBot="1" x14ac:dyDescent="0.3">
      <c r="A1533" s="115" t="s">
        <v>5625</v>
      </c>
      <c r="B1533" s="116" t="s">
        <v>5626</v>
      </c>
      <c r="C1533" s="118" t="s">
        <v>5128</v>
      </c>
      <c r="D1533" s="118" t="s">
        <v>2416</v>
      </c>
      <c r="E1533" s="118" t="s">
        <v>5858</v>
      </c>
      <c r="F1533" s="118">
        <v>5113</v>
      </c>
      <c r="G1533" s="118"/>
      <c r="H1533" s="119"/>
      <c r="I1533" s="292" t="s">
        <v>5901</v>
      </c>
      <c r="J1533" s="293" t="s">
        <v>5658</v>
      </c>
      <c r="K1533" s="129"/>
      <c r="L1533" s="134" t="s">
        <v>2421</v>
      </c>
      <c r="M1533" s="133">
        <v>3</v>
      </c>
      <c r="N1533" s="134">
        <v>0</v>
      </c>
      <c r="O1533" s="134">
        <v>3</v>
      </c>
      <c r="P1533" s="134">
        <v>3</v>
      </c>
      <c r="Q1533" s="134">
        <v>7.5</v>
      </c>
      <c r="R1533" s="121"/>
      <c r="S1533" s="121"/>
      <c r="T1533" s="125">
        <v>35</v>
      </c>
      <c r="U1533" s="176"/>
      <c r="V1533" s="123">
        <v>1</v>
      </c>
      <c r="W1533" s="114">
        <v>3</v>
      </c>
      <c r="X1533" s="113"/>
      <c r="Y1533" s="113"/>
      <c r="Z1533" s="123"/>
      <c r="AA1533" s="1"/>
    </row>
    <row r="1534" spans="1:27" ht="15.75" thickBot="1" x14ac:dyDescent="0.3">
      <c r="A1534" s="115" t="s">
        <v>5625</v>
      </c>
      <c r="B1534" s="116" t="s">
        <v>5626</v>
      </c>
      <c r="C1534" s="118" t="s">
        <v>5128</v>
      </c>
      <c r="D1534" s="118" t="s">
        <v>2416</v>
      </c>
      <c r="E1534" s="118" t="s">
        <v>5858</v>
      </c>
      <c r="F1534" s="118">
        <v>5114</v>
      </c>
      <c r="G1534" s="118"/>
      <c r="H1534" s="119"/>
      <c r="I1534" s="292" t="s">
        <v>5902</v>
      </c>
      <c r="J1534" s="293" t="s">
        <v>5659</v>
      </c>
      <c r="K1534" s="129"/>
      <c r="L1534" s="134" t="s">
        <v>2421</v>
      </c>
      <c r="M1534" s="133">
        <v>3</v>
      </c>
      <c r="N1534" s="134">
        <v>0</v>
      </c>
      <c r="O1534" s="134">
        <v>3</v>
      </c>
      <c r="P1534" s="134">
        <v>3</v>
      </c>
      <c r="Q1534" s="134">
        <v>7.5</v>
      </c>
      <c r="R1534" s="121"/>
      <c r="S1534" s="121"/>
      <c r="T1534" s="125">
        <v>35</v>
      </c>
      <c r="U1534" s="176"/>
      <c r="V1534" s="123">
        <v>1</v>
      </c>
      <c r="W1534" s="114">
        <v>3</v>
      </c>
      <c r="X1534" s="113"/>
      <c r="Y1534" s="113"/>
      <c r="Z1534" s="123"/>
      <c r="AA1534" s="1"/>
    </row>
    <row r="1535" spans="1:27" ht="15.75" thickBot="1" x14ac:dyDescent="0.3">
      <c r="A1535" s="115" t="s">
        <v>5625</v>
      </c>
      <c r="B1535" s="116" t="s">
        <v>5626</v>
      </c>
      <c r="C1535" s="118" t="s">
        <v>5128</v>
      </c>
      <c r="D1535" s="118" t="s">
        <v>2416</v>
      </c>
      <c r="E1535" s="118" t="s">
        <v>5858</v>
      </c>
      <c r="F1535" s="118">
        <v>5115</v>
      </c>
      <c r="G1535" s="118"/>
      <c r="H1535" s="119"/>
      <c r="I1535" s="292" t="s">
        <v>5903</v>
      </c>
      <c r="J1535" s="289" t="s">
        <v>5859</v>
      </c>
      <c r="K1535" s="300" t="s">
        <v>5860</v>
      </c>
      <c r="L1535" s="134" t="s">
        <v>2421</v>
      </c>
      <c r="M1535" s="133">
        <v>3</v>
      </c>
      <c r="N1535" s="134">
        <v>0</v>
      </c>
      <c r="O1535" s="134">
        <v>3</v>
      </c>
      <c r="P1535" s="134">
        <v>3</v>
      </c>
      <c r="Q1535" s="134">
        <v>7.5</v>
      </c>
      <c r="R1535" s="121"/>
      <c r="S1535" s="121"/>
      <c r="T1535" s="125">
        <v>37</v>
      </c>
      <c r="U1535" s="176"/>
      <c r="V1535" s="123">
        <v>1</v>
      </c>
      <c r="W1535" s="114">
        <v>3</v>
      </c>
      <c r="X1535" s="113"/>
      <c r="Y1535" s="113"/>
      <c r="Z1535" s="123"/>
      <c r="AA1535" s="1"/>
    </row>
    <row r="1536" spans="1:27" ht="15.75" thickBot="1" x14ac:dyDescent="0.3">
      <c r="A1536" s="115" t="s">
        <v>5625</v>
      </c>
      <c r="B1536" s="116" t="s">
        <v>5626</v>
      </c>
      <c r="C1536" s="118" t="s">
        <v>5128</v>
      </c>
      <c r="D1536" s="118" t="s">
        <v>2416</v>
      </c>
      <c r="E1536" s="118" t="s">
        <v>5858</v>
      </c>
      <c r="F1536" s="118">
        <v>5116</v>
      </c>
      <c r="G1536" s="118"/>
      <c r="H1536" s="119"/>
      <c r="I1536" s="292" t="s">
        <v>5904</v>
      </c>
      <c r="J1536" s="287" t="s">
        <v>5861</v>
      </c>
      <c r="K1536" s="302" t="s">
        <v>5862</v>
      </c>
      <c r="L1536" s="134" t="s">
        <v>2421</v>
      </c>
      <c r="M1536" s="133">
        <v>3</v>
      </c>
      <c r="N1536" s="134">
        <v>0</v>
      </c>
      <c r="O1536" s="134">
        <v>3</v>
      </c>
      <c r="P1536" s="134">
        <v>3</v>
      </c>
      <c r="Q1536" s="134">
        <v>7.5</v>
      </c>
      <c r="R1536" s="121"/>
      <c r="S1536" s="121"/>
      <c r="T1536" s="125">
        <v>37</v>
      </c>
      <c r="U1536" s="176"/>
      <c r="V1536" s="123">
        <v>1</v>
      </c>
      <c r="W1536" s="114">
        <v>3</v>
      </c>
      <c r="X1536" s="113"/>
      <c r="Y1536" s="113"/>
      <c r="Z1536" s="123"/>
      <c r="AA1536" s="1"/>
    </row>
    <row r="1537" spans="1:27" ht="15.75" thickBot="1" x14ac:dyDescent="0.3">
      <c r="A1537" s="115" t="s">
        <v>5625</v>
      </c>
      <c r="B1537" s="116" t="s">
        <v>5626</v>
      </c>
      <c r="C1537" s="118" t="s">
        <v>5128</v>
      </c>
      <c r="D1537" s="118" t="s">
        <v>2416</v>
      </c>
      <c r="E1537" s="118" t="s">
        <v>5858</v>
      </c>
      <c r="F1537" s="118">
        <v>5117</v>
      </c>
      <c r="G1537" s="118"/>
      <c r="H1537" s="119"/>
      <c r="I1537" s="292" t="s">
        <v>5905</v>
      </c>
      <c r="J1537" s="287" t="s">
        <v>5863</v>
      </c>
      <c r="K1537" s="302" t="s">
        <v>5864</v>
      </c>
      <c r="L1537" s="134" t="s">
        <v>2421</v>
      </c>
      <c r="M1537" s="133">
        <v>3</v>
      </c>
      <c r="N1537" s="134">
        <v>0</v>
      </c>
      <c r="O1537" s="134">
        <v>3</v>
      </c>
      <c r="P1537" s="134">
        <v>3</v>
      </c>
      <c r="Q1537" s="134">
        <v>7.5</v>
      </c>
      <c r="R1537" s="121"/>
      <c r="S1537" s="121"/>
      <c r="T1537" s="125">
        <v>37</v>
      </c>
      <c r="U1537" s="176"/>
      <c r="V1537" s="123">
        <v>1</v>
      </c>
      <c r="W1537" s="114">
        <v>3</v>
      </c>
      <c r="X1537" s="113"/>
      <c r="Y1537" s="113"/>
      <c r="Z1537" s="123"/>
      <c r="AA1537" s="1"/>
    </row>
    <row r="1538" spans="1:27" ht="15.75" thickBot="1" x14ac:dyDescent="0.3">
      <c r="A1538" s="115" t="s">
        <v>5625</v>
      </c>
      <c r="B1538" s="116" t="s">
        <v>5626</v>
      </c>
      <c r="C1538" s="118" t="s">
        <v>5128</v>
      </c>
      <c r="D1538" s="118" t="s">
        <v>2416</v>
      </c>
      <c r="E1538" s="118" t="s">
        <v>5858</v>
      </c>
      <c r="F1538" s="118">
        <v>5118</v>
      </c>
      <c r="G1538" s="118"/>
      <c r="H1538" s="119"/>
      <c r="I1538" s="292" t="s">
        <v>5906</v>
      </c>
      <c r="J1538" s="287" t="s">
        <v>5865</v>
      </c>
      <c r="K1538" s="302" t="s">
        <v>5866</v>
      </c>
      <c r="L1538" s="134" t="s">
        <v>2421</v>
      </c>
      <c r="M1538" s="133">
        <v>3</v>
      </c>
      <c r="N1538" s="134">
        <v>0</v>
      </c>
      <c r="O1538" s="134">
        <v>3</v>
      </c>
      <c r="P1538" s="134">
        <v>3</v>
      </c>
      <c r="Q1538" s="134">
        <v>7.5</v>
      </c>
      <c r="R1538" s="121"/>
      <c r="S1538" s="121"/>
      <c r="T1538" s="125">
        <v>37</v>
      </c>
      <c r="U1538" s="176"/>
      <c r="V1538" s="123">
        <v>1</v>
      </c>
      <c r="W1538" s="114">
        <v>3</v>
      </c>
      <c r="X1538" s="113"/>
      <c r="Y1538" s="113"/>
      <c r="Z1538" s="123"/>
      <c r="AA1538" s="1"/>
    </row>
    <row r="1539" spans="1:27" ht="15.75" thickBot="1" x14ac:dyDescent="0.3">
      <c r="A1539" s="115" t="s">
        <v>5625</v>
      </c>
      <c r="B1539" s="116" t="s">
        <v>5626</v>
      </c>
      <c r="C1539" s="118" t="s">
        <v>5128</v>
      </c>
      <c r="D1539" s="118" t="s">
        <v>2416</v>
      </c>
      <c r="E1539" s="118" t="s">
        <v>5858</v>
      </c>
      <c r="F1539" s="118">
        <v>5119</v>
      </c>
      <c r="G1539" s="118"/>
      <c r="H1539" s="119"/>
      <c r="I1539" s="292" t="s">
        <v>5907</v>
      </c>
      <c r="J1539" s="287" t="s">
        <v>5867</v>
      </c>
      <c r="K1539" s="302" t="s">
        <v>5868</v>
      </c>
      <c r="L1539" s="134" t="s">
        <v>2421</v>
      </c>
      <c r="M1539" s="133">
        <v>3</v>
      </c>
      <c r="N1539" s="134">
        <v>0</v>
      </c>
      <c r="O1539" s="134">
        <v>3</v>
      </c>
      <c r="P1539" s="134">
        <v>3</v>
      </c>
      <c r="Q1539" s="134">
        <v>7.5</v>
      </c>
      <c r="R1539" s="121"/>
      <c r="S1539" s="121"/>
      <c r="T1539" s="125">
        <v>37</v>
      </c>
      <c r="U1539" s="176"/>
      <c r="V1539" s="123">
        <v>1</v>
      </c>
      <c r="W1539" s="114">
        <v>3</v>
      </c>
      <c r="X1539" s="113"/>
      <c r="Y1539" s="113"/>
      <c r="Z1539" s="123"/>
      <c r="AA1539" s="1"/>
    </row>
    <row r="1540" spans="1:27" ht="15.75" thickBot="1" x14ac:dyDescent="0.3">
      <c r="A1540" s="115" t="s">
        <v>5625</v>
      </c>
      <c r="B1540" s="116" t="s">
        <v>5626</v>
      </c>
      <c r="C1540" s="118" t="s">
        <v>5128</v>
      </c>
      <c r="D1540" s="118" t="s">
        <v>2416</v>
      </c>
      <c r="E1540" s="118" t="s">
        <v>5858</v>
      </c>
      <c r="F1540" s="118">
        <v>5120</v>
      </c>
      <c r="G1540" s="118"/>
      <c r="H1540" s="119"/>
      <c r="I1540" s="292" t="s">
        <v>5908</v>
      </c>
      <c r="J1540" s="287" t="s">
        <v>5869</v>
      </c>
      <c r="K1540" s="302" t="s">
        <v>5870</v>
      </c>
      <c r="L1540" s="134" t="s">
        <v>2421</v>
      </c>
      <c r="M1540" s="133">
        <v>3</v>
      </c>
      <c r="N1540" s="134">
        <v>0</v>
      </c>
      <c r="O1540" s="134">
        <v>3</v>
      </c>
      <c r="P1540" s="134">
        <v>3</v>
      </c>
      <c r="Q1540" s="134">
        <v>7.5</v>
      </c>
      <c r="R1540" s="121"/>
      <c r="S1540" s="121"/>
      <c r="T1540" s="125">
        <v>37</v>
      </c>
      <c r="U1540" s="176"/>
      <c r="V1540" s="123">
        <v>1</v>
      </c>
      <c r="W1540" s="114">
        <v>3</v>
      </c>
      <c r="X1540" s="113"/>
      <c r="Y1540" s="113"/>
      <c r="Z1540" s="123"/>
      <c r="AA1540" s="1"/>
    </row>
    <row r="1541" spans="1:27" ht="15.75" thickBot="1" x14ac:dyDescent="0.3">
      <c r="A1541" s="115" t="s">
        <v>5625</v>
      </c>
      <c r="B1541" s="116" t="s">
        <v>5626</v>
      </c>
      <c r="C1541" s="118" t="s">
        <v>5128</v>
      </c>
      <c r="D1541" s="118" t="s">
        <v>2416</v>
      </c>
      <c r="E1541" s="118" t="s">
        <v>5858</v>
      </c>
      <c r="F1541" s="118">
        <v>5121</v>
      </c>
      <c r="G1541" s="118"/>
      <c r="H1541" s="119"/>
      <c r="I1541" s="292" t="s">
        <v>5909</v>
      </c>
      <c r="J1541" s="287" t="s">
        <v>5871</v>
      </c>
      <c r="K1541" s="302" t="s">
        <v>5872</v>
      </c>
      <c r="L1541" s="134" t="s">
        <v>2421</v>
      </c>
      <c r="M1541" s="133">
        <v>3</v>
      </c>
      <c r="N1541" s="134">
        <v>0</v>
      </c>
      <c r="O1541" s="134">
        <v>3</v>
      </c>
      <c r="P1541" s="134">
        <v>3</v>
      </c>
      <c r="Q1541" s="134">
        <v>7.5</v>
      </c>
      <c r="R1541" s="121"/>
      <c r="S1541" s="121"/>
      <c r="T1541" s="125">
        <v>37</v>
      </c>
      <c r="U1541" s="176"/>
      <c r="V1541" s="123">
        <v>1</v>
      </c>
      <c r="W1541" s="114">
        <v>3</v>
      </c>
      <c r="X1541" s="113"/>
      <c r="Y1541" s="113"/>
      <c r="Z1541" s="123"/>
      <c r="AA1541" s="1"/>
    </row>
    <row r="1542" spans="1:27" x14ac:dyDescent="0.25">
      <c r="A1542" s="105" t="s">
        <v>4502</v>
      </c>
      <c r="B1542" s="106" t="s">
        <v>5067</v>
      </c>
      <c r="C1542" s="107" t="s">
        <v>5127</v>
      </c>
      <c r="D1542" s="107" t="s">
        <v>4510</v>
      </c>
      <c r="E1542" s="107" t="s">
        <v>4488</v>
      </c>
      <c r="F1542" s="107" t="s">
        <v>4488</v>
      </c>
      <c r="G1542" s="107" t="s">
        <v>2427</v>
      </c>
      <c r="H1542" s="111"/>
      <c r="I1542" s="108" t="s">
        <v>5067</v>
      </c>
      <c r="J1542" s="106"/>
      <c r="K1542" s="106"/>
      <c r="L1542" s="109" t="s">
        <v>2</v>
      </c>
      <c r="M1542" s="142"/>
      <c r="N1542" s="106"/>
      <c r="O1542" s="106"/>
      <c r="P1542" s="106"/>
      <c r="Q1542" s="107"/>
      <c r="R1542" s="106"/>
      <c r="S1542" s="106"/>
      <c r="T1542" s="114"/>
      <c r="U1542" s="113" t="s">
        <v>2423</v>
      </c>
      <c r="V1542" s="114"/>
      <c r="W1542" s="114">
        <v>4</v>
      </c>
      <c r="X1542" s="113">
        <f>COUNTIF($B$6:B1542,B1542)</f>
        <v>1</v>
      </c>
      <c r="Y1542" s="113"/>
      <c r="Z1542" s="114" t="b">
        <f>I1542=B1542</f>
        <v>1</v>
      </c>
      <c r="AA1542" s="1"/>
    </row>
    <row r="1543" spans="1:27" x14ac:dyDescent="0.25">
      <c r="A1543" s="115" t="s">
        <v>4502</v>
      </c>
      <c r="B1543" s="116" t="s">
        <v>5067</v>
      </c>
      <c r="C1543" s="118" t="s">
        <v>5127</v>
      </c>
      <c r="D1543" s="118" t="s">
        <v>11</v>
      </c>
      <c r="E1543" s="118" t="s">
        <v>1735</v>
      </c>
      <c r="F1543" s="118">
        <f t="shared" ref="F1543:F1574" si="46">VALUE(RIGHT(I1543,4))</f>
        <v>6000</v>
      </c>
      <c r="G1543" s="125" t="s">
        <v>5562</v>
      </c>
      <c r="H1543" s="119"/>
      <c r="I1543" s="120" t="s">
        <v>1760</v>
      </c>
      <c r="J1543" s="127" t="s">
        <v>11</v>
      </c>
      <c r="K1543" s="127" t="s">
        <v>3752</v>
      </c>
      <c r="L1543" s="126" t="s">
        <v>2422</v>
      </c>
      <c r="M1543" s="133">
        <v>0</v>
      </c>
      <c r="N1543" s="134">
        <v>1</v>
      </c>
      <c r="O1543" s="134">
        <v>0</v>
      </c>
      <c r="P1543" s="134">
        <v>1</v>
      </c>
      <c r="Q1543" s="134">
        <v>60</v>
      </c>
      <c r="R1543" s="121"/>
      <c r="S1543" s="124" t="s">
        <v>2896</v>
      </c>
      <c r="T1543" s="125"/>
      <c r="U1543" s="174"/>
      <c r="V1543" s="123">
        <v>1</v>
      </c>
      <c r="W1543" s="114">
        <v>4</v>
      </c>
      <c r="X1543" s="113">
        <f>COUNTIF($B$6:B1543,B1543)</f>
        <v>2</v>
      </c>
      <c r="Y1543" s="113"/>
      <c r="Z1543" s="123"/>
      <c r="AA1543" s="1"/>
    </row>
    <row r="1544" spans="1:27" x14ac:dyDescent="0.25">
      <c r="A1544" s="115" t="s">
        <v>4502</v>
      </c>
      <c r="B1544" s="116" t="s">
        <v>5067</v>
      </c>
      <c r="C1544" s="118" t="s">
        <v>5127</v>
      </c>
      <c r="D1544" s="118" t="s">
        <v>2415</v>
      </c>
      <c r="E1544" s="118" t="s">
        <v>1735</v>
      </c>
      <c r="F1544" s="118">
        <f t="shared" si="46"/>
        <v>6001</v>
      </c>
      <c r="G1544" s="125" t="s">
        <v>5563</v>
      </c>
      <c r="H1544" s="119"/>
      <c r="I1544" s="120" t="s">
        <v>1761</v>
      </c>
      <c r="J1544" s="127" t="s">
        <v>13</v>
      </c>
      <c r="K1544" s="127" t="s">
        <v>3753</v>
      </c>
      <c r="L1544" s="126" t="s">
        <v>2422</v>
      </c>
      <c r="M1544" s="133">
        <v>0</v>
      </c>
      <c r="N1544" s="134">
        <v>2</v>
      </c>
      <c r="O1544" s="134">
        <v>0</v>
      </c>
      <c r="P1544" s="134">
        <v>2</v>
      </c>
      <c r="Q1544" s="134">
        <v>7.5</v>
      </c>
      <c r="R1544" s="121"/>
      <c r="S1544" s="124" t="s">
        <v>2896</v>
      </c>
      <c r="T1544" s="125"/>
      <c r="U1544" s="174"/>
      <c r="V1544" s="123">
        <v>1</v>
      </c>
      <c r="W1544" s="114">
        <v>4</v>
      </c>
      <c r="X1544" s="113">
        <f>COUNTIF($B$6:B1544,B1544)</f>
        <v>3</v>
      </c>
      <c r="Y1544" s="113"/>
      <c r="Z1544" s="123"/>
      <c r="AA1544" s="1"/>
    </row>
    <row r="1545" spans="1:27" x14ac:dyDescent="0.25">
      <c r="A1545" s="115" t="s">
        <v>4502</v>
      </c>
      <c r="B1545" s="116" t="s">
        <v>5067</v>
      </c>
      <c r="C1545" s="118" t="s">
        <v>5127</v>
      </c>
      <c r="D1545" s="118" t="s">
        <v>1763</v>
      </c>
      <c r="E1545" s="118" t="s">
        <v>1735</v>
      </c>
      <c r="F1545" s="118">
        <f t="shared" si="46"/>
        <v>6002</v>
      </c>
      <c r="G1545" s="118" t="s">
        <v>5564</v>
      </c>
      <c r="H1545" s="119"/>
      <c r="I1545" s="120" t="s">
        <v>1762</v>
      </c>
      <c r="J1545" s="127" t="s">
        <v>1763</v>
      </c>
      <c r="K1545" s="127" t="s">
        <v>3754</v>
      </c>
      <c r="L1545" s="126" t="s">
        <v>2422</v>
      </c>
      <c r="M1545" s="133">
        <v>0</v>
      </c>
      <c r="N1545" s="133">
        <v>0</v>
      </c>
      <c r="O1545" s="133">
        <v>0</v>
      </c>
      <c r="P1545" s="133">
        <v>0</v>
      </c>
      <c r="Q1545" s="133">
        <v>0</v>
      </c>
      <c r="R1545" s="121"/>
      <c r="S1545" s="124" t="s">
        <v>2896</v>
      </c>
      <c r="T1545" s="125"/>
      <c r="U1545" s="174"/>
      <c r="V1545" s="123">
        <v>1</v>
      </c>
      <c r="W1545" s="114">
        <v>4</v>
      </c>
      <c r="X1545" s="113">
        <f>COUNTIF($B$6:B1545,B1545)</f>
        <v>4</v>
      </c>
      <c r="Y1545" s="113"/>
      <c r="Z1545" s="123"/>
      <c r="AA1545" s="1"/>
    </row>
    <row r="1546" spans="1:27" x14ac:dyDescent="0.25">
      <c r="A1546" s="115" t="s">
        <v>4502</v>
      </c>
      <c r="B1546" s="116" t="s">
        <v>5067</v>
      </c>
      <c r="C1546" s="118" t="s">
        <v>5127</v>
      </c>
      <c r="D1546" s="118" t="s">
        <v>2417</v>
      </c>
      <c r="E1546" s="118" t="s">
        <v>1735</v>
      </c>
      <c r="F1546" s="118">
        <f t="shared" si="46"/>
        <v>6003</v>
      </c>
      <c r="G1546" s="187" t="s">
        <v>5564</v>
      </c>
      <c r="H1546" s="119"/>
      <c r="I1546" s="120" t="s">
        <v>1764</v>
      </c>
      <c r="J1546" s="127" t="s">
        <v>1765</v>
      </c>
      <c r="K1546" s="127" t="s">
        <v>3755</v>
      </c>
      <c r="L1546" s="126" t="s">
        <v>2422</v>
      </c>
      <c r="M1546" s="133">
        <v>0</v>
      </c>
      <c r="N1546" s="133">
        <v>0</v>
      </c>
      <c r="O1546" s="133">
        <v>0</v>
      </c>
      <c r="P1546" s="133">
        <v>0</v>
      </c>
      <c r="Q1546" s="133">
        <v>0</v>
      </c>
      <c r="R1546" s="121"/>
      <c r="S1546" s="124" t="s">
        <v>2896</v>
      </c>
      <c r="T1546" s="125"/>
      <c r="U1546" s="174"/>
      <c r="V1546" s="123">
        <v>1</v>
      </c>
      <c r="W1546" s="114">
        <v>4</v>
      </c>
      <c r="X1546" s="113">
        <f>COUNTIF($B$6:B1546,B1546)</f>
        <v>5</v>
      </c>
      <c r="Y1546" s="113"/>
      <c r="Z1546" s="123"/>
      <c r="AA1546" s="1"/>
    </row>
    <row r="1547" spans="1:27" x14ac:dyDescent="0.25">
      <c r="A1547" s="115" t="s">
        <v>4502</v>
      </c>
      <c r="B1547" s="116" t="s">
        <v>5067</v>
      </c>
      <c r="C1547" s="118" t="s">
        <v>5127</v>
      </c>
      <c r="D1547" s="118" t="s">
        <v>2418</v>
      </c>
      <c r="E1547" s="118" t="s">
        <v>1735</v>
      </c>
      <c r="F1547" s="118">
        <f t="shared" si="46"/>
        <v>6004</v>
      </c>
      <c r="G1547" s="187" t="s">
        <v>5564</v>
      </c>
      <c r="H1547" s="119"/>
      <c r="I1547" s="120" t="s">
        <v>1766</v>
      </c>
      <c r="J1547" s="127" t="s">
        <v>1767</v>
      </c>
      <c r="K1547" s="127" t="s">
        <v>3756</v>
      </c>
      <c r="L1547" s="126" t="s">
        <v>2422</v>
      </c>
      <c r="M1547" s="133">
        <v>0</v>
      </c>
      <c r="N1547" s="133">
        <v>0</v>
      </c>
      <c r="O1547" s="133">
        <v>0</v>
      </c>
      <c r="P1547" s="133">
        <v>0</v>
      </c>
      <c r="Q1547" s="133">
        <v>0</v>
      </c>
      <c r="R1547" s="121"/>
      <c r="S1547" s="124" t="s">
        <v>2896</v>
      </c>
      <c r="T1547" s="125"/>
      <c r="U1547" s="174"/>
      <c r="V1547" s="123">
        <v>1</v>
      </c>
      <c r="W1547" s="114">
        <v>4</v>
      </c>
      <c r="X1547" s="113">
        <f>COUNTIF($B$6:B1547,B1547)</f>
        <v>6</v>
      </c>
      <c r="Y1547" s="113"/>
      <c r="Z1547" s="123"/>
      <c r="AA1547" s="1"/>
    </row>
    <row r="1548" spans="1:27" x14ac:dyDescent="0.25">
      <c r="A1548" s="115" t="s">
        <v>4502</v>
      </c>
      <c r="B1548" s="116" t="s">
        <v>5067</v>
      </c>
      <c r="C1548" s="118" t="s">
        <v>5127</v>
      </c>
      <c r="D1548" s="118" t="s">
        <v>2416</v>
      </c>
      <c r="E1548" s="118" t="s">
        <v>1735</v>
      </c>
      <c r="F1548" s="118">
        <f t="shared" si="46"/>
        <v>6005</v>
      </c>
      <c r="G1548" s="118" t="s">
        <v>16</v>
      </c>
      <c r="H1548" s="119"/>
      <c r="I1548" s="120" t="s">
        <v>1768</v>
      </c>
      <c r="J1548" s="127" t="s">
        <v>15</v>
      </c>
      <c r="K1548" s="127" t="s">
        <v>3017</v>
      </c>
      <c r="L1548" s="126" t="s">
        <v>2422</v>
      </c>
      <c r="M1548" s="133">
        <v>3</v>
      </c>
      <c r="N1548" s="134">
        <v>0</v>
      </c>
      <c r="O1548" s="134">
        <v>0</v>
      </c>
      <c r="P1548" s="134">
        <v>3</v>
      </c>
      <c r="Q1548" s="134">
        <v>7.5</v>
      </c>
      <c r="R1548" s="121"/>
      <c r="S1548" s="124"/>
      <c r="T1548" s="125"/>
      <c r="U1548" s="174"/>
      <c r="V1548" s="123">
        <v>1</v>
      </c>
      <c r="W1548" s="114">
        <v>4</v>
      </c>
      <c r="X1548" s="113">
        <f>COUNTIF($B$6:B1548,B1548)</f>
        <v>7</v>
      </c>
      <c r="Y1548" s="118" t="s">
        <v>228</v>
      </c>
      <c r="Z1548" s="123"/>
      <c r="AA1548" s="1"/>
    </row>
    <row r="1549" spans="1:27" x14ac:dyDescent="0.25">
      <c r="A1549" s="115" t="s">
        <v>4502</v>
      </c>
      <c r="B1549" s="116" t="s">
        <v>5067</v>
      </c>
      <c r="C1549" s="118" t="s">
        <v>5127</v>
      </c>
      <c r="D1549" s="118" t="s">
        <v>2416</v>
      </c>
      <c r="E1549" s="118" t="s">
        <v>1735</v>
      </c>
      <c r="F1549" s="118">
        <f t="shared" si="46"/>
        <v>6006</v>
      </c>
      <c r="G1549" s="188" t="s">
        <v>5564</v>
      </c>
      <c r="H1549" s="119"/>
      <c r="I1549" s="120" t="s">
        <v>1769</v>
      </c>
      <c r="J1549" s="127" t="s">
        <v>1770</v>
      </c>
      <c r="K1549" s="127" t="s">
        <v>3757</v>
      </c>
      <c r="L1549" s="126" t="s">
        <v>2422</v>
      </c>
      <c r="M1549" s="133">
        <v>3</v>
      </c>
      <c r="N1549" s="134">
        <v>0</v>
      </c>
      <c r="O1549" s="134">
        <v>0</v>
      </c>
      <c r="P1549" s="134">
        <v>3</v>
      </c>
      <c r="Q1549" s="134">
        <v>7.5</v>
      </c>
      <c r="R1549" s="121"/>
      <c r="S1549" s="124"/>
      <c r="T1549" s="125"/>
      <c r="U1549" s="174"/>
      <c r="V1549" s="123">
        <v>1</v>
      </c>
      <c r="W1549" s="114">
        <v>4</v>
      </c>
      <c r="X1549" s="113">
        <f>COUNTIF($B$6:B1549,B1549)</f>
        <v>8</v>
      </c>
      <c r="Y1549" s="113"/>
      <c r="Z1549" s="123"/>
      <c r="AA1549" s="1"/>
    </row>
    <row r="1550" spans="1:27" x14ac:dyDescent="0.25">
      <c r="A1550" s="115" t="s">
        <v>4502</v>
      </c>
      <c r="B1550" s="116" t="s">
        <v>5067</v>
      </c>
      <c r="C1550" s="118" t="s">
        <v>5127</v>
      </c>
      <c r="D1550" s="118" t="s">
        <v>2416</v>
      </c>
      <c r="E1550" s="118" t="s">
        <v>1735</v>
      </c>
      <c r="F1550" s="118">
        <f t="shared" si="46"/>
        <v>6007</v>
      </c>
      <c r="G1550" s="188" t="s">
        <v>5564</v>
      </c>
      <c r="H1550" s="119"/>
      <c r="I1550" s="120" t="s">
        <v>1771</v>
      </c>
      <c r="J1550" s="127" t="s">
        <v>1772</v>
      </c>
      <c r="K1550" s="127" t="s">
        <v>3758</v>
      </c>
      <c r="L1550" s="126" t="s">
        <v>2422</v>
      </c>
      <c r="M1550" s="133">
        <v>3</v>
      </c>
      <c r="N1550" s="134">
        <v>0</v>
      </c>
      <c r="O1550" s="134">
        <v>0</v>
      </c>
      <c r="P1550" s="134">
        <v>3</v>
      </c>
      <c r="Q1550" s="134">
        <v>7.5</v>
      </c>
      <c r="R1550" s="121"/>
      <c r="S1550" s="124"/>
      <c r="T1550" s="125"/>
      <c r="U1550" s="174"/>
      <c r="V1550" s="123">
        <v>1</v>
      </c>
      <c r="W1550" s="114">
        <v>4</v>
      </c>
      <c r="X1550" s="113">
        <f>COUNTIF($B$6:B1550,B1550)</f>
        <v>9</v>
      </c>
      <c r="Y1550" s="113"/>
      <c r="Z1550" s="123"/>
      <c r="AA1550" s="1"/>
    </row>
    <row r="1551" spans="1:27" x14ac:dyDescent="0.25">
      <c r="A1551" s="115" t="s">
        <v>4502</v>
      </c>
      <c r="B1551" s="116" t="s">
        <v>5067</v>
      </c>
      <c r="C1551" s="118" t="s">
        <v>5127</v>
      </c>
      <c r="D1551" s="118" t="s">
        <v>2416</v>
      </c>
      <c r="E1551" s="118" t="s">
        <v>1735</v>
      </c>
      <c r="F1551" s="118">
        <f t="shared" si="46"/>
        <v>6008</v>
      </c>
      <c r="G1551" s="188" t="s">
        <v>5564</v>
      </c>
      <c r="H1551" s="119"/>
      <c r="I1551" s="120" t="s">
        <v>1773</v>
      </c>
      <c r="J1551" s="127" t="s">
        <v>1774</v>
      </c>
      <c r="K1551" s="127" t="s">
        <v>3759</v>
      </c>
      <c r="L1551" s="126" t="s">
        <v>2422</v>
      </c>
      <c r="M1551" s="133">
        <v>3</v>
      </c>
      <c r="N1551" s="134">
        <v>2</v>
      </c>
      <c r="O1551" s="134">
        <v>0</v>
      </c>
      <c r="P1551" s="134">
        <v>5</v>
      </c>
      <c r="Q1551" s="134">
        <v>10</v>
      </c>
      <c r="R1551" s="121"/>
      <c r="S1551" s="124"/>
      <c r="T1551" s="125"/>
      <c r="U1551" s="174"/>
      <c r="V1551" s="123">
        <v>1</v>
      </c>
      <c r="W1551" s="114">
        <v>4</v>
      </c>
      <c r="X1551" s="113">
        <f>COUNTIF($B$6:B1551,B1551)</f>
        <v>10</v>
      </c>
      <c r="Y1551" s="113"/>
      <c r="Z1551" s="123"/>
      <c r="AA1551" s="1"/>
    </row>
    <row r="1552" spans="1:27" x14ac:dyDescent="0.25">
      <c r="A1552" s="115" t="s">
        <v>4502</v>
      </c>
      <c r="B1552" s="116" t="s">
        <v>5067</v>
      </c>
      <c r="C1552" s="118" t="s">
        <v>5127</v>
      </c>
      <c r="D1552" s="118" t="s">
        <v>2416</v>
      </c>
      <c r="E1552" s="118" t="s">
        <v>1735</v>
      </c>
      <c r="F1552" s="118">
        <f t="shared" si="46"/>
        <v>6050</v>
      </c>
      <c r="G1552" s="125" t="s">
        <v>16</v>
      </c>
      <c r="H1552" s="119"/>
      <c r="I1552" s="120" t="s">
        <v>1775</v>
      </c>
      <c r="J1552" s="127" t="s">
        <v>1776</v>
      </c>
      <c r="K1552" s="127" t="s">
        <v>3760</v>
      </c>
      <c r="L1552" s="126" t="s">
        <v>2420</v>
      </c>
      <c r="M1552" s="133">
        <v>3</v>
      </c>
      <c r="N1552" s="134">
        <v>0</v>
      </c>
      <c r="O1552" s="134">
        <v>3</v>
      </c>
      <c r="P1552" s="134">
        <v>3</v>
      </c>
      <c r="Q1552" s="134">
        <v>7.5</v>
      </c>
      <c r="R1552" s="121"/>
      <c r="S1552" s="124"/>
      <c r="T1552" s="125"/>
      <c r="U1552" s="174"/>
      <c r="V1552" s="123">
        <v>1</v>
      </c>
      <c r="W1552" s="114">
        <v>4</v>
      </c>
      <c r="X1552" s="113">
        <f>COUNTIF($B$6:B1552,B1552)</f>
        <v>11</v>
      </c>
      <c r="Y1552" s="118" t="s">
        <v>228</v>
      </c>
      <c r="Z1552" s="123"/>
      <c r="AA1552" s="1"/>
    </row>
    <row r="1553" spans="1:27" x14ac:dyDescent="0.25">
      <c r="A1553" s="115" t="s">
        <v>4502</v>
      </c>
      <c r="B1553" s="116" t="s">
        <v>5067</v>
      </c>
      <c r="C1553" s="118" t="s">
        <v>5127</v>
      </c>
      <c r="D1553" s="118" t="s">
        <v>2416</v>
      </c>
      <c r="E1553" s="118" t="s">
        <v>1735</v>
      </c>
      <c r="F1553" s="118">
        <f t="shared" si="46"/>
        <v>6051</v>
      </c>
      <c r="G1553" s="125" t="s">
        <v>19</v>
      </c>
      <c r="H1553" s="119"/>
      <c r="I1553" s="120" t="s">
        <v>1777</v>
      </c>
      <c r="J1553" s="127" t="s">
        <v>1778</v>
      </c>
      <c r="K1553" s="127" t="s">
        <v>3761</v>
      </c>
      <c r="L1553" s="126" t="s">
        <v>2420</v>
      </c>
      <c r="M1553" s="133">
        <v>3</v>
      </c>
      <c r="N1553" s="134">
        <v>0</v>
      </c>
      <c r="O1553" s="134">
        <v>3</v>
      </c>
      <c r="P1553" s="134">
        <v>3</v>
      </c>
      <c r="Q1553" s="134">
        <v>7.5</v>
      </c>
      <c r="R1553" s="121"/>
      <c r="S1553" s="124"/>
      <c r="T1553" s="125"/>
      <c r="U1553" s="174"/>
      <c r="V1553" s="123">
        <v>1</v>
      </c>
      <c r="W1553" s="114">
        <v>4</v>
      </c>
      <c r="X1553" s="113">
        <f>COUNTIF($B$6:B1553,B1553)</f>
        <v>12</v>
      </c>
      <c r="Y1553" s="113"/>
      <c r="Z1553" s="123"/>
      <c r="AA1553" s="1"/>
    </row>
    <row r="1554" spans="1:27" x14ac:dyDescent="0.25">
      <c r="A1554" s="115" t="s">
        <v>4502</v>
      </c>
      <c r="B1554" s="116" t="s">
        <v>5067</v>
      </c>
      <c r="C1554" s="118" t="s">
        <v>5127</v>
      </c>
      <c r="D1554" s="118" t="s">
        <v>2416</v>
      </c>
      <c r="E1554" s="118" t="s">
        <v>1735</v>
      </c>
      <c r="F1554" s="118">
        <f t="shared" si="46"/>
        <v>6100</v>
      </c>
      <c r="G1554" s="125"/>
      <c r="H1554" s="119"/>
      <c r="I1554" s="120" t="s">
        <v>1779</v>
      </c>
      <c r="J1554" s="127" t="s">
        <v>1780</v>
      </c>
      <c r="K1554" s="127" t="s">
        <v>3762</v>
      </c>
      <c r="L1554" s="134" t="s">
        <v>2421</v>
      </c>
      <c r="M1554" s="133">
        <v>3</v>
      </c>
      <c r="N1554" s="134">
        <v>0</v>
      </c>
      <c r="O1554" s="134">
        <v>3</v>
      </c>
      <c r="P1554" s="134">
        <v>3</v>
      </c>
      <c r="Q1554" s="134">
        <v>7.5</v>
      </c>
      <c r="R1554" s="121"/>
      <c r="S1554" s="124"/>
      <c r="T1554" s="125"/>
      <c r="U1554" s="174"/>
      <c r="V1554" s="123">
        <v>1</v>
      </c>
      <c r="W1554" s="114">
        <v>4</v>
      </c>
      <c r="X1554" s="113">
        <f>COUNTIF($B$6:B1554,B1554)</f>
        <v>13</v>
      </c>
      <c r="Y1554" s="113"/>
      <c r="Z1554" s="123"/>
      <c r="AA1554" s="1"/>
    </row>
    <row r="1555" spans="1:27" x14ac:dyDescent="0.25">
      <c r="A1555" s="115" t="s">
        <v>4502</v>
      </c>
      <c r="B1555" s="116" t="s">
        <v>5067</v>
      </c>
      <c r="C1555" s="118" t="s">
        <v>5127</v>
      </c>
      <c r="D1555" s="118" t="s">
        <v>2416</v>
      </c>
      <c r="E1555" s="118" t="s">
        <v>1735</v>
      </c>
      <c r="F1555" s="118">
        <f t="shared" si="46"/>
        <v>6101</v>
      </c>
      <c r="G1555" s="125"/>
      <c r="H1555" s="119"/>
      <c r="I1555" s="120" t="s">
        <v>1781</v>
      </c>
      <c r="J1555" s="127" t="s">
        <v>1782</v>
      </c>
      <c r="K1555" s="127" t="s">
        <v>3763</v>
      </c>
      <c r="L1555" s="134" t="s">
        <v>2421</v>
      </c>
      <c r="M1555" s="133">
        <v>3</v>
      </c>
      <c r="N1555" s="134">
        <v>0</v>
      </c>
      <c r="O1555" s="134">
        <v>3</v>
      </c>
      <c r="P1555" s="134">
        <v>3</v>
      </c>
      <c r="Q1555" s="134">
        <v>7.5</v>
      </c>
      <c r="R1555" s="121"/>
      <c r="S1555" s="124"/>
      <c r="T1555" s="125"/>
      <c r="U1555" s="174"/>
      <c r="V1555" s="123">
        <v>1</v>
      </c>
      <c r="W1555" s="114">
        <v>4</v>
      </c>
      <c r="X1555" s="113">
        <f>COUNTIF($B$6:B1555,B1555)</f>
        <v>14</v>
      </c>
      <c r="Y1555" s="113"/>
      <c r="Z1555" s="123"/>
      <c r="AA1555" s="1"/>
    </row>
    <row r="1556" spans="1:27" x14ac:dyDescent="0.25">
      <c r="A1556" s="115" t="s">
        <v>4502</v>
      </c>
      <c r="B1556" s="116" t="s">
        <v>5067</v>
      </c>
      <c r="C1556" s="118" t="s">
        <v>5127</v>
      </c>
      <c r="D1556" s="118" t="s">
        <v>2416</v>
      </c>
      <c r="E1556" s="118" t="s">
        <v>1735</v>
      </c>
      <c r="F1556" s="118">
        <f t="shared" si="46"/>
        <v>6102</v>
      </c>
      <c r="G1556" s="125"/>
      <c r="H1556" s="119"/>
      <c r="I1556" s="120" t="s">
        <v>1783</v>
      </c>
      <c r="J1556" s="127" t="s">
        <v>1784</v>
      </c>
      <c r="K1556" s="127" t="s">
        <v>3764</v>
      </c>
      <c r="L1556" s="134" t="s">
        <v>2421</v>
      </c>
      <c r="M1556" s="133">
        <v>3</v>
      </c>
      <c r="N1556" s="134">
        <v>0</v>
      </c>
      <c r="O1556" s="134">
        <v>3</v>
      </c>
      <c r="P1556" s="134">
        <v>3</v>
      </c>
      <c r="Q1556" s="134">
        <v>7.5</v>
      </c>
      <c r="R1556" s="121"/>
      <c r="S1556" s="124"/>
      <c r="T1556" s="125"/>
      <c r="U1556" s="174"/>
      <c r="V1556" s="123">
        <v>1</v>
      </c>
      <c r="W1556" s="114">
        <v>4</v>
      </c>
      <c r="X1556" s="113">
        <f>COUNTIF($B$6:B1556,B1556)</f>
        <v>15</v>
      </c>
      <c r="Y1556" s="113"/>
      <c r="Z1556" s="123"/>
      <c r="AA1556" s="1"/>
    </row>
    <row r="1557" spans="1:27" x14ac:dyDescent="0.25">
      <c r="A1557" s="115" t="s">
        <v>4502</v>
      </c>
      <c r="B1557" s="116" t="s">
        <v>5067</v>
      </c>
      <c r="C1557" s="118" t="s">
        <v>5127</v>
      </c>
      <c r="D1557" s="118" t="s">
        <v>2416</v>
      </c>
      <c r="E1557" s="118" t="s">
        <v>1735</v>
      </c>
      <c r="F1557" s="118">
        <f t="shared" si="46"/>
        <v>6103</v>
      </c>
      <c r="G1557" s="125"/>
      <c r="H1557" s="119"/>
      <c r="I1557" s="120" t="s">
        <v>1785</v>
      </c>
      <c r="J1557" s="127" t="s">
        <v>1786</v>
      </c>
      <c r="K1557" s="127" t="s">
        <v>3765</v>
      </c>
      <c r="L1557" s="134" t="s">
        <v>2421</v>
      </c>
      <c r="M1557" s="133">
        <v>3</v>
      </c>
      <c r="N1557" s="134">
        <v>0</v>
      </c>
      <c r="O1557" s="134">
        <v>3</v>
      </c>
      <c r="P1557" s="134">
        <v>3</v>
      </c>
      <c r="Q1557" s="134">
        <v>7.5</v>
      </c>
      <c r="R1557" s="121"/>
      <c r="S1557" s="124"/>
      <c r="T1557" s="125"/>
      <c r="U1557" s="174"/>
      <c r="V1557" s="123">
        <v>1</v>
      </c>
      <c r="W1557" s="114">
        <v>4</v>
      </c>
      <c r="X1557" s="113">
        <f>COUNTIF($B$6:B1557,B1557)</f>
        <v>16</v>
      </c>
      <c r="Y1557" s="113"/>
      <c r="Z1557" s="123"/>
      <c r="AA1557" s="1"/>
    </row>
    <row r="1558" spans="1:27" x14ac:dyDescent="0.25">
      <c r="A1558" s="115" t="s">
        <v>4502</v>
      </c>
      <c r="B1558" s="116" t="s">
        <v>5067</v>
      </c>
      <c r="C1558" s="118" t="s">
        <v>5127</v>
      </c>
      <c r="D1558" s="118" t="s">
        <v>2416</v>
      </c>
      <c r="E1558" s="118" t="s">
        <v>1735</v>
      </c>
      <c r="F1558" s="118">
        <f t="shared" si="46"/>
        <v>6104</v>
      </c>
      <c r="G1558" s="125"/>
      <c r="H1558" s="119"/>
      <c r="I1558" s="120" t="s">
        <v>1787</v>
      </c>
      <c r="J1558" s="147" t="s">
        <v>1788</v>
      </c>
      <c r="K1558" s="147" t="s">
        <v>3766</v>
      </c>
      <c r="L1558" s="134" t="s">
        <v>2421</v>
      </c>
      <c r="M1558" s="133">
        <v>3</v>
      </c>
      <c r="N1558" s="134">
        <v>0</v>
      </c>
      <c r="O1558" s="134">
        <v>3</v>
      </c>
      <c r="P1558" s="134">
        <v>3</v>
      </c>
      <c r="Q1558" s="134">
        <v>7.5</v>
      </c>
      <c r="R1558" s="121"/>
      <c r="S1558" s="124"/>
      <c r="T1558" s="125"/>
      <c r="U1558" s="174"/>
      <c r="V1558" s="123">
        <v>1</v>
      </c>
      <c r="W1558" s="114">
        <v>4</v>
      </c>
      <c r="X1558" s="113">
        <f>COUNTIF($B$6:B1558,B1558)</f>
        <v>17</v>
      </c>
      <c r="Y1558" s="113"/>
      <c r="Z1558" s="123"/>
      <c r="AA1558" s="1"/>
    </row>
    <row r="1559" spans="1:27" x14ac:dyDescent="0.25">
      <c r="A1559" s="115" t="s">
        <v>4502</v>
      </c>
      <c r="B1559" s="116" t="s">
        <v>5067</v>
      </c>
      <c r="C1559" s="118" t="s">
        <v>5127</v>
      </c>
      <c r="D1559" s="118" t="s">
        <v>2416</v>
      </c>
      <c r="E1559" s="118" t="s">
        <v>1735</v>
      </c>
      <c r="F1559" s="118">
        <f t="shared" si="46"/>
        <v>6105</v>
      </c>
      <c r="G1559" s="125"/>
      <c r="H1559" s="119"/>
      <c r="I1559" s="120" t="s">
        <v>1789</v>
      </c>
      <c r="J1559" s="127" t="s">
        <v>1790</v>
      </c>
      <c r="K1559" s="127" t="s">
        <v>3767</v>
      </c>
      <c r="L1559" s="134" t="s">
        <v>2421</v>
      </c>
      <c r="M1559" s="133">
        <v>3</v>
      </c>
      <c r="N1559" s="134">
        <v>0</v>
      </c>
      <c r="O1559" s="134">
        <v>3</v>
      </c>
      <c r="P1559" s="134">
        <v>3</v>
      </c>
      <c r="Q1559" s="134">
        <v>7.5</v>
      </c>
      <c r="R1559" s="121"/>
      <c r="S1559" s="124"/>
      <c r="T1559" s="125"/>
      <c r="U1559" s="174"/>
      <c r="V1559" s="123">
        <v>1</v>
      </c>
      <c r="W1559" s="114">
        <v>4</v>
      </c>
      <c r="X1559" s="113">
        <f>COUNTIF($B$6:B1559,B1559)</f>
        <v>18</v>
      </c>
      <c r="Y1559" s="113"/>
      <c r="Z1559" s="123"/>
      <c r="AA1559" s="1"/>
    </row>
    <row r="1560" spans="1:27" x14ac:dyDescent="0.25">
      <c r="A1560" s="115" t="s">
        <v>4502</v>
      </c>
      <c r="B1560" s="116" t="s">
        <v>5067</v>
      </c>
      <c r="C1560" s="118" t="s">
        <v>5127</v>
      </c>
      <c r="D1560" s="118" t="s">
        <v>2416</v>
      </c>
      <c r="E1560" s="118" t="s">
        <v>1735</v>
      </c>
      <c r="F1560" s="118">
        <f t="shared" si="46"/>
        <v>6106</v>
      </c>
      <c r="G1560" s="125"/>
      <c r="H1560" s="119"/>
      <c r="I1560" s="120" t="s">
        <v>1791</v>
      </c>
      <c r="J1560" s="127" t="s">
        <v>1792</v>
      </c>
      <c r="K1560" s="127" t="s">
        <v>3768</v>
      </c>
      <c r="L1560" s="134" t="s">
        <v>2421</v>
      </c>
      <c r="M1560" s="133">
        <v>3</v>
      </c>
      <c r="N1560" s="134">
        <v>0</v>
      </c>
      <c r="O1560" s="134">
        <v>3</v>
      </c>
      <c r="P1560" s="134">
        <v>3</v>
      </c>
      <c r="Q1560" s="134">
        <v>7.5</v>
      </c>
      <c r="R1560" s="121"/>
      <c r="S1560" s="124"/>
      <c r="T1560" s="125"/>
      <c r="U1560" s="174"/>
      <c r="V1560" s="123">
        <v>1</v>
      </c>
      <c r="W1560" s="114">
        <v>4</v>
      </c>
      <c r="X1560" s="113">
        <f>COUNTIF($B$6:B1560,B1560)</f>
        <v>19</v>
      </c>
      <c r="Y1560" s="113"/>
      <c r="Z1560" s="123"/>
      <c r="AA1560" s="1"/>
    </row>
    <row r="1561" spans="1:27" x14ac:dyDescent="0.25">
      <c r="A1561" s="115" t="s">
        <v>4502</v>
      </c>
      <c r="B1561" s="116" t="s">
        <v>5067</v>
      </c>
      <c r="C1561" s="118" t="s">
        <v>5127</v>
      </c>
      <c r="D1561" s="118" t="s">
        <v>2416</v>
      </c>
      <c r="E1561" s="118" t="s">
        <v>1735</v>
      </c>
      <c r="F1561" s="118">
        <f t="shared" si="46"/>
        <v>6107</v>
      </c>
      <c r="G1561" s="125"/>
      <c r="H1561" s="119"/>
      <c r="I1561" s="120" t="s">
        <v>1793</v>
      </c>
      <c r="J1561" s="127" t="s">
        <v>1794</v>
      </c>
      <c r="K1561" s="127" t="s">
        <v>3769</v>
      </c>
      <c r="L1561" s="134" t="s">
        <v>2421</v>
      </c>
      <c r="M1561" s="133">
        <v>3</v>
      </c>
      <c r="N1561" s="134">
        <v>0</v>
      </c>
      <c r="O1561" s="134">
        <v>3</v>
      </c>
      <c r="P1561" s="134">
        <v>3</v>
      </c>
      <c r="Q1561" s="134">
        <v>7.5</v>
      </c>
      <c r="R1561" s="121"/>
      <c r="S1561" s="124"/>
      <c r="T1561" s="125"/>
      <c r="U1561" s="174"/>
      <c r="V1561" s="123">
        <v>1</v>
      </c>
      <c r="W1561" s="114">
        <v>4</v>
      </c>
      <c r="X1561" s="113">
        <f>COUNTIF($B$6:B1561,B1561)</f>
        <v>20</v>
      </c>
      <c r="Y1561" s="113"/>
      <c r="Z1561" s="123"/>
      <c r="AA1561" s="1"/>
    </row>
    <row r="1562" spans="1:27" x14ac:dyDescent="0.25">
      <c r="A1562" s="115" t="s">
        <v>4502</v>
      </c>
      <c r="B1562" s="116" t="s">
        <v>5067</v>
      </c>
      <c r="C1562" s="118" t="s">
        <v>5127</v>
      </c>
      <c r="D1562" s="118" t="s">
        <v>2416</v>
      </c>
      <c r="E1562" s="118" t="s">
        <v>1735</v>
      </c>
      <c r="F1562" s="118">
        <f t="shared" si="46"/>
        <v>6108</v>
      </c>
      <c r="G1562" s="125"/>
      <c r="H1562" s="119"/>
      <c r="I1562" s="120" t="s">
        <v>1795</v>
      </c>
      <c r="J1562" s="127" t="s">
        <v>1796</v>
      </c>
      <c r="K1562" s="127" t="s">
        <v>3770</v>
      </c>
      <c r="L1562" s="134" t="s">
        <v>2421</v>
      </c>
      <c r="M1562" s="133">
        <v>3</v>
      </c>
      <c r="N1562" s="134">
        <v>0</v>
      </c>
      <c r="O1562" s="134">
        <v>3</v>
      </c>
      <c r="P1562" s="134">
        <v>3</v>
      </c>
      <c r="Q1562" s="134">
        <v>7.5</v>
      </c>
      <c r="R1562" s="121"/>
      <c r="S1562" s="124"/>
      <c r="T1562" s="125"/>
      <c r="U1562" s="174"/>
      <c r="V1562" s="123">
        <v>1</v>
      </c>
      <c r="W1562" s="114">
        <v>4</v>
      </c>
      <c r="X1562" s="113">
        <f>COUNTIF($B$6:B1562,B1562)</f>
        <v>21</v>
      </c>
      <c r="Y1562" s="113"/>
      <c r="Z1562" s="123"/>
      <c r="AA1562" s="1"/>
    </row>
    <row r="1563" spans="1:27" x14ac:dyDescent="0.25">
      <c r="A1563" s="115" t="s">
        <v>4502</v>
      </c>
      <c r="B1563" s="116" t="s">
        <v>5067</v>
      </c>
      <c r="C1563" s="118" t="s">
        <v>5127</v>
      </c>
      <c r="D1563" s="118" t="s">
        <v>2416</v>
      </c>
      <c r="E1563" s="118" t="s">
        <v>1735</v>
      </c>
      <c r="F1563" s="118">
        <f t="shared" si="46"/>
        <v>6109</v>
      </c>
      <c r="G1563" s="125"/>
      <c r="H1563" s="119"/>
      <c r="I1563" s="120" t="s">
        <v>1797</v>
      </c>
      <c r="J1563" s="127" t="s">
        <v>1798</v>
      </c>
      <c r="K1563" s="127" t="s">
        <v>3771</v>
      </c>
      <c r="L1563" s="134" t="s">
        <v>2421</v>
      </c>
      <c r="M1563" s="133">
        <v>3</v>
      </c>
      <c r="N1563" s="134">
        <v>0</v>
      </c>
      <c r="O1563" s="134">
        <v>3</v>
      </c>
      <c r="P1563" s="134">
        <v>3</v>
      </c>
      <c r="Q1563" s="134">
        <v>7.5</v>
      </c>
      <c r="R1563" s="121"/>
      <c r="S1563" s="124"/>
      <c r="T1563" s="125"/>
      <c r="U1563" s="174"/>
      <c r="V1563" s="123">
        <v>1</v>
      </c>
      <c r="W1563" s="114">
        <v>4</v>
      </c>
      <c r="X1563" s="113">
        <f>COUNTIF($B$6:B1563,B1563)</f>
        <v>22</v>
      </c>
      <c r="Y1563" s="113"/>
      <c r="Z1563" s="123"/>
      <c r="AA1563" s="1"/>
    </row>
    <row r="1564" spans="1:27" x14ac:dyDescent="0.25">
      <c r="A1564" s="115" t="s">
        <v>4502</v>
      </c>
      <c r="B1564" s="116" t="s">
        <v>5067</v>
      </c>
      <c r="C1564" s="118" t="s">
        <v>5127</v>
      </c>
      <c r="D1564" s="118" t="s">
        <v>2416</v>
      </c>
      <c r="E1564" s="118" t="s">
        <v>1735</v>
      </c>
      <c r="F1564" s="118">
        <f t="shared" si="46"/>
        <v>6110</v>
      </c>
      <c r="G1564" s="125"/>
      <c r="H1564" s="119"/>
      <c r="I1564" s="120" t="s">
        <v>1799</v>
      </c>
      <c r="J1564" s="127" t="s">
        <v>1800</v>
      </c>
      <c r="K1564" s="127" t="s">
        <v>3772</v>
      </c>
      <c r="L1564" s="134" t="s">
        <v>2421</v>
      </c>
      <c r="M1564" s="133">
        <v>3</v>
      </c>
      <c r="N1564" s="134">
        <v>0</v>
      </c>
      <c r="O1564" s="134">
        <v>3</v>
      </c>
      <c r="P1564" s="134">
        <v>3</v>
      </c>
      <c r="Q1564" s="134">
        <v>7.5</v>
      </c>
      <c r="R1564" s="121"/>
      <c r="S1564" s="124"/>
      <c r="T1564" s="125"/>
      <c r="U1564" s="174"/>
      <c r="V1564" s="123">
        <v>1</v>
      </c>
      <c r="W1564" s="114">
        <v>4</v>
      </c>
      <c r="X1564" s="113">
        <f>COUNTIF($B$6:B1564,B1564)</f>
        <v>23</v>
      </c>
      <c r="Y1564" s="113"/>
      <c r="Z1564" s="123"/>
      <c r="AA1564" s="1"/>
    </row>
    <row r="1565" spans="1:27" x14ac:dyDescent="0.25">
      <c r="A1565" s="115" t="s">
        <v>4502</v>
      </c>
      <c r="B1565" s="116" t="s">
        <v>5067</v>
      </c>
      <c r="C1565" s="118" t="s">
        <v>5127</v>
      </c>
      <c r="D1565" s="118" t="s">
        <v>2416</v>
      </c>
      <c r="E1565" s="118" t="s">
        <v>1735</v>
      </c>
      <c r="F1565" s="118">
        <f t="shared" si="46"/>
        <v>6111</v>
      </c>
      <c r="G1565" s="125"/>
      <c r="H1565" s="119"/>
      <c r="I1565" s="120" t="s">
        <v>1801</v>
      </c>
      <c r="J1565" s="127" t="s">
        <v>1802</v>
      </c>
      <c r="K1565" s="127" t="s">
        <v>3773</v>
      </c>
      <c r="L1565" s="134" t="s">
        <v>2421</v>
      </c>
      <c r="M1565" s="133">
        <v>3</v>
      </c>
      <c r="N1565" s="134">
        <v>0</v>
      </c>
      <c r="O1565" s="134">
        <v>3</v>
      </c>
      <c r="P1565" s="134">
        <v>3</v>
      </c>
      <c r="Q1565" s="134">
        <v>7.5</v>
      </c>
      <c r="R1565" s="121"/>
      <c r="S1565" s="124"/>
      <c r="T1565" s="125"/>
      <c r="U1565" s="174"/>
      <c r="V1565" s="123">
        <v>1</v>
      </c>
      <c r="W1565" s="114">
        <v>4</v>
      </c>
      <c r="X1565" s="113">
        <f>COUNTIF($B$6:B1565,B1565)</f>
        <v>24</v>
      </c>
      <c r="Y1565" s="113"/>
      <c r="Z1565" s="123"/>
      <c r="AA1565" s="1"/>
    </row>
    <row r="1566" spans="1:27" x14ac:dyDescent="0.25">
      <c r="A1566" s="115" t="s">
        <v>4502</v>
      </c>
      <c r="B1566" s="116" t="s">
        <v>5067</v>
      </c>
      <c r="C1566" s="118" t="s">
        <v>5127</v>
      </c>
      <c r="D1566" s="118" t="s">
        <v>2416</v>
      </c>
      <c r="E1566" s="118" t="s">
        <v>1735</v>
      </c>
      <c r="F1566" s="118">
        <f t="shared" si="46"/>
        <v>6112</v>
      </c>
      <c r="G1566" s="125"/>
      <c r="H1566" s="119"/>
      <c r="I1566" s="120" t="s">
        <v>1803</v>
      </c>
      <c r="J1566" s="127" t="s">
        <v>1804</v>
      </c>
      <c r="K1566" s="127" t="s">
        <v>3774</v>
      </c>
      <c r="L1566" s="134" t="s">
        <v>2421</v>
      </c>
      <c r="M1566" s="133">
        <v>3</v>
      </c>
      <c r="N1566" s="134">
        <v>0</v>
      </c>
      <c r="O1566" s="134">
        <v>3</v>
      </c>
      <c r="P1566" s="134">
        <v>3</v>
      </c>
      <c r="Q1566" s="134">
        <v>7.5</v>
      </c>
      <c r="R1566" s="121"/>
      <c r="S1566" s="124"/>
      <c r="T1566" s="125"/>
      <c r="U1566" s="174"/>
      <c r="V1566" s="123">
        <v>1</v>
      </c>
      <c r="W1566" s="114">
        <v>4</v>
      </c>
      <c r="X1566" s="113">
        <f>COUNTIF($B$6:B1566,B1566)</f>
        <v>25</v>
      </c>
      <c r="Y1566" s="113"/>
      <c r="Z1566" s="123"/>
      <c r="AA1566" s="1"/>
    </row>
    <row r="1567" spans="1:27" x14ac:dyDescent="0.25">
      <c r="A1567" s="115" t="s">
        <v>4502</v>
      </c>
      <c r="B1567" s="116" t="s">
        <v>5067</v>
      </c>
      <c r="C1567" s="118" t="s">
        <v>5127</v>
      </c>
      <c r="D1567" s="118" t="s">
        <v>2416</v>
      </c>
      <c r="E1567" s="118" t="s">
        <v>1735</v>
      </c>
      <c r="F1567" s="118">
        <f t="shared" si="46"/>
        <v>6113</v>
      </c>
      <c r="G1567" s="125"/>
      <c r="H1567" s="119"/>
      <c r="I1567" s="120" t="s">
        <v>1805</v>
      </c>
      <c r="J1567" s="127" t="s">
        <v>1806</v>
      </c>
      <c r="K1567" s="127" t="s">
        <v>3775</v>
      </c>
      <c r="L1567" s="134" t="s">
        <v>2421</v>
      </c>
      <c r="M1567" s="133">
        <v>3</v>
      </c>
      <c r="N1567" s="134">
        <v>0</v>
      </c>
      <c r="O1567" s="134">
        <v>3</v>
      </c>
      <c r="P1567" s="134">
        <v>3</v>
      </c>
      <c r="Q1567" s="134">
        <v>7.5</v>
      </c>
      <c r="R1567" s="121"/>
      <c r="S1567" s="124"/>
      <c r="T1567" s="125"/>
      <c r="U1567" s="174"/>
      <c r="V1567" s="123">
        <v>1</v>
      </c>
      <c r="W1567" s="114">
        <v>4</v>
      </c>
      <c r="X1567" s="113">
        <f>COUNTIF($B$6:B1567,B1567)</f>
        <v>26</v>
      </c>
      <c r="Y1567" s="113"/>
      <c r="Z1567" s="123"/>
      <c r="AA1567" s="1"/>
    </row>
    <row r="1568" spans="1:27" x14ac:dyDescent="0.25">
      <c r="A1568" s="115" t="s">
        <v>4502</v>
      </c>
      <c r="B1568" s="116" t="s">
        <v>5067</v>
      </c>
      <c r="C1568" s="118" t="s">
        <v>5127</v>
      </c>
      <c r="D1568" s="118" t="s">
        <v>2416</v>
      </c>
      <c r="E1568" s="118" t="s">
        <v>1735</v>
      </c>
      <c r="F1568" s="118">
        <f t="shared" si="46"/>
        <v>6114</v>
      </c>
      <c r="G1568" s="125"/>
      <c r="H1568" s="119"/>
      <c r="I1568" s="120" t="s">
        <v>1807</v>
      </c>
      <c r="J1568" s="127" t="s">
        <v>1808</v>
      </c>
      <c r="K1568" s="127" t="s">
        <v>3776</v>
      </c>
      <c r="L1568" s="134" t="s">
        <v>2421</v>
      </c>
      <c r="M1568" s="133">
        <v>3</v>
      </c>
      <c r="N1568" s="134">
        <v>0</v>
      </c>
      <c r="O1568" s="134">
        <v>3</v>
      </c>
      <c r="P1568" s="134">
        <v>3</v>
      </c>
      <c r="Q1568" s="134">
        <v>7.5</v>
      </c>
      <c r="R1568" s="121"/>
      <c r="S1568" s="124"/>
      <c r="T1568" s="125"/>
      <c r="U1568" s="174"/>
      <c r="V1568" s="123">
        <v>1</v>
      </c>
      <c r="W1568" s="114">
        <v>4</v>
      </c>
      <c r="X1568" s="113">
        <f>COUNTIF($B$6:B1568,B1568)</f>
        <v>27</v>
      </c>
      <c r="Y1568" s="113"/>
      <c r="Z1568" s="123"/>
      <c r="AA1568" s="1"/>
    </row>
    <row r="1569" spans="1:27" x14ac:dyDescent="0.25">
      <c r="A1569" s="115" t="s">
        <v>4502</v>
      </c>
      <c r="B1569" s="116" t="s">
        <v>5067</v>
      </c>
      <c r="C1569" s="118" t="s">
        <v>5127</v>
      </c>
      <c r="D1569" s="118" t="s">
        <v>2416</v>
      </c>
      <c r="E1569" s="118" t="s">
        <v>1735</v>
      </c>
      <c r="F1569" s="118">
        <f t="shared" si="46"/>
        <v>6115</v>
      </c>
      <c r="G1569" s="125"/>
      <c r="H1569" s="119"/>
      <c r="I1569" s="120" t="s">
        <v>1809</v>
      </c>
      <c r="J1569" s="127" t="s">
        <v>1810</v>
      </c>
      <c r="K1569" s="127" t="s">
        <v>3777</v>
      </c>
      <c r="L1569" s="134" t="s">
        <v>2421</v>
      </c>
      <c r="M1569" s="133">
        <v>3</v>
      </c>
      <c r="N1569" s="134">
        <v>0</v>
      </c>
      <c r="O1569" s="134">
        <v>3</v>
      </c>
      <c r="P1569" s="134">
        <v>3</v>
      </c>
      <c r="Q1569" s="134">
        <v>7.5</v>
      </c>
      <c r="R1569" s="121"/>
      <c r="S1569" s="124"/>
      <c r="T1569" s="125"/>
      <c r="U1569" s="174"/>
      <c r="V1569" s="123">
        <v>1</v>
      </c>
      <c r="W1569" s="114">
        <v>4</v>
      </c>
      <c r="X1569" s="113">
        <f>COUNTIF($B$6:B1569,B1569)</f>
        <v>28</v>
      </c>
      <c r="Y1569" s="113"/>
      <c r="Z1569" s="123"/>
      <c r="AA1569" s="1"/>
    </row>
    <row r="1570" spans="1:27" x14ac:dyDescent="0.25">
      <c r="A1570" s="115" t="s">
        <v>4502</v>
      </c>
      <c r="B1570" s="116" t="s">
        <v>5067</v>
      </c>
      <c r="C1570" s="118" t="s">
        <v>5127</v>
      </c>
      <c r="D1570" s="118" t="s">
        <v>2416</v>
      </c>
      <c r="E1570" s="118" t="s">
        <v>1735</v>
      </c>
      <c r="F1570" s="118">
        <f t="shared" si="46"/>
        <v>6116</v>
      </c>
      <c r="G1570" s="125"/>
      <c r="H1570" s="119"/>
      <c r="I1570" s="120" t="s">
        <v>1811</v>
      </c>
      <c r="J1570" s="127" t="s">
        <v>1812</v>
      </c>
      <c r="K1570" s="127" t="s">
        <v>3778</v>
      </c>
      <c r="L1570" s="134" t="s">
        <v>2421</v>
      </c>
      <c r="M1570" s="133">
        <v>3</v>
      </c>
      <c r="N1570" s="134">
        <v>0</v>
      </c>
      <c r="O1570" s="134">
        <v>3</v>
      </c>
      <c r="P1570" s="134">
        <v>3</v>
      </c>
      <c r="Q1570" s="134">
        <v>7.5</v>
      </c>
      <c r="R1570" s="121"/>
      <c r="S1570" s="124"/>
      <c r="T1570" s="125"/>
      <c r="U1570" s="174"/>
      <c r="V1570" s="123">
        <v>1</v>
      </c>
      <c r="W1570" s="114">
        <v>4</v>
      </c>
      <c r="X1570" s="113">
        <f>COUNTIF($B$6:B1570,B1570)</f>
        <v>29</v>
      </c>
      <c r="Y1570" s="113"/>
      <c r="Z1570" s="123"/>
      <c r="AA1570" s="1"/>
    </row>
    <row r="1571" spans="1:27" x14ac:dyDescent="0.25">
      <c r="A1571" s="115" t="s">
        <v>4502</v>
      </c>
      <c r="B1571" s="116" t="s">
        <v>5067</v>
      </c>
      <c r="C1571" s="118" t="s">
        <v>5127</v>
      </c>
      <c r="D1571" s="118" t="s">
        <v>2416</v>
      </c>
      <c r="E1571" s="118" t="s">
        <v>1735</v>
      </c>
      <c r="F1571" s="118">
        <f t="shared" si="46"/>
        <v>6117</v>
      </c>
      <c r="G1571" s="125"/>
      <c r="H1571" s="119"/>
      <c r="I1571" s="120" t="s">
        <v>1813</v>
      </c>
      <c r="J1571" s="127" t="s">
        <v>1814</v>
      </c>
      <c r="K1571" s="127" t="s">
        <v>3779</v>
      </c>
      <c r="L1571" s="134" t="s">
        <v>2421</v>
      </c>
      <c r="M1571" s="133">
        <v>3</v>
      </c>
      <c r="N1571" s="134">
        <v>0</v>
      </c>
      <c r="O1571" s="134">
        <v>3</v>
      </c>
      <c r="P1571" s="134">
        <v>3</v>
      </c>
      <c r="Q1571" s="134">
        <v>7.5</v>
      </c>
      <c r="R1571" s="121"/>
      <c r="S1571" s="124"/>
      <c r="T1571" s="125"/>
      <c r="U1571" s="174"/>
      <c r="V1571" s="123">
        <v>1</v>
      </c>
      <c r="W1571" s="114">
        <v>4</v>
      </c>
      <c r="X1571" s="113">
        <f>COUNTIF($B$6:B1571,B1571)</f>
        <v>30</v>
      </c>
      <c r="Y1571" s="113"/>
      <c r="Z1571" s="123"/>
      <c r="AA1571" s="1"/>
    </row>
    <row r="1572" spans="1:27" x14ac:dyDescent="0.25">
      <c r="A1572" s="115" t="s">
        <v>4502</v>
      </c>
      <c r="B1572" s="116" t="s">
        <v>5067</v>
      </c>
      <c r="C1572" s="118" t="s">
        <v>5127</v>
      </c>
      <c r="D1572" s="118" t="s">
        <v>2416</v>
      </c>
      <c r="E1572" s="118" t="s">
        <v>1735</v>
      </c>
      <c r="F1572" s="118">
        <f t="shared" si="46"/>
        <v>6118</v>
      </c>
      <c r="G1572" s="125"/>
      <c r="H1572" s="119"/>
      <c r="I1572" s="120" t="s">
        <v>1815</v>
      </c>
      <c r="J1572" s="121" t="s">
        <v>1816</v>
      </c>
      <c r="K1572" s="121" t="s">
        <v>3780</v>
      </c>
      <c r="L1572" s="134" t="s">
        <v>2421</v>
      </c>
      <c r="M1572" s="133">
        <v>3</v>
      </c>
      <c r="N1572" s="134">
        <v>0</v>
      </c>
      <c r="O1572" s="134">
        <v>3</v>
      </c>
      <c r="P1572" s="134">
        <v>3</v>
      </c>
      <c r="Q1572" s="134">
        <v>7.5</v>
      </c>
      <c r="R1572" s="121"/>
      <c r="S1572" s="124"/>
      <c r="T1572" s="125"/>
      <c r="U1572" s="174"/>
      <c r="V1572" s="123">
        <v>1</v>
      </c>
      <c r="W1572" s="114">
        <v>4</v>
      </c>
      <c r="X1572" s="113">
        <f>COUNTIF($B$6:B1572,B1572)</f>
        <v>31</v>
      </c>
      <c r="Y1572" s="113"/>
      <c r="Z1572" s="123"/>
      <c r="AA1572" s="1"/>
    </row>
    <row r="1573" spans="1:27" x14ac:dyDescent="0.25">
      <c r="A1573" s="115" t="s">
        <v>4502</v>
      </c>
      <c r="B1573" s="116" t="s">
        <v>5067</v>
      </c>
      <c r="C1573" s="118" t="s">
        <v>5127</v>
      </c>
      <c r="D1573" s="118" t="s">
        <v>2416</v>
      </c>
      <c r="E1573" s="118" t="s">
        <v>1735</v>
      </c>
      <c r="F1573" s="118">
        <f t="shared" si="46"/>
        <v>6119</v>
      </c>
      <c r="G1573" s="125"/>
      <c r="H1573" s="119"/>
      <c r="I1573" s="120" t="s">
        <v>1817</v>
      </c>
      <c r="J1573" s="121" t="s">
        <v>1818</v>
      </c>
      <c r="K1573" s="121" t="s">
        <v>3781</v>
      </c>
      <c r="L1573" s="134" t="s">
        <v>2421</v>
      </c>
      <c r="M1573" s="133">
        <v>3</v>
      </c>
      <c r="N1573" s="134">
        <v>0</v>
      </c>
      <c r="O1573" s="134">
        <v>3</v>
      </c>
      <c r="P1573" s="134">
        <v>3</v>
      </c>
      <c r="Q1573" s="134">
        <v>7.5</v>
      </c>
      <c r="R1573" s="121"/>
      <c r="S1573" s="124"/>
      <c r="T1573" s="125"/>
      <c r="U1573" s="174"/>
      <c r="V1573" s="123">
        <v>1</v>
      </c>
      <c r="W1573" s="114">
        <v>4</v>
      </c>
      <c r="X1573" s="113">
        <f>COUNTIF($B$6:B1573,B1573)</f>
        <v>32</v>
      </c>
      <c r="Y1573" s="113"/>
      <c r="Z1573" s="123"/>
      <c r="AA1573" s="1"/>
    </row>
    <row r="1574" spans="1:27" x14ac:dyDescent="0.25">
      <c r="A1574" s="115" t="s">
        <v>4502</v>
      </c>
      <c r="B1574" s="116" t="s">
        <v>5067</v>
      </c>
      <c r="C1574" s="118" t="s">
        <v>5127</v>
      </c>
      <c r="D1574" s="118" t="s">
        <v>2416</v>
      </c>
      <c r="E1574" s="118" t="s">
        <v>1735</v>
      </c>
      <c r="F1574" s="118">
        <f t="shared" si="46"/>
        <v>6120</v>
      </c>
      <c r="G1574" s="125"/>
      <c r="H1574" s="119"/>
      <c r="I1574" s="120" t="s">
        <v>1819</v>
      </c>
      <c r="J1574" s="121" t="s">
        <v>1820</v>
      </c>
      <c r="K1574" s="121" t="s">
        <v>3782</v>
      </c>
      <c r="L1574" s="134" t="s">
        <v>2421</v>
      </c>
      <c r="M1574" s="133">
        <v>3</v>
      </c>
      <c r="N1574" s="134">
        <v>0</v>
      </c>
      <c r="O1574" s="134">
        <v>3</v>
      </c>
      <c r="P1574" s="134">
        <v>3</v>
      </c>
      <c r="Q1574" s="134">
        <v>7.5</v>
      </c>
      <c r="R1574" s="121"/>
      <c r="S1574" s="124"/>
      <c r="T1574" s="125"/>
      <c r="U1574" s="174"/>
      <c r="V1574" s="123">
        <v>1</v>
      </c>
      <c r="W1574" s="114">
        <v>4</v>
      </c>
      <c r="X1574" s="113">
        <f>COUNTIF($B$6:B1574,B1574)</f>
        <v>33</v>
      </c>
      <c r="Y1574" s="113"/>
      <c r="Z1574" s="123"/>
      <c r="AA1574" s="1"/>
    </row>
    <row r="1575" spans="1:27" x14ac:dyDescent="0.25">
      <c r="A1575" s="115" t="s">
        <v>4502</v>
      </c>
      <c r="B1575" s="116" t="s">
        <v>5067</v>
      </c>
      <c r="C1575" s="118" t="s">
        <v>5127</v>
      </c>
      <c r="D1575" s="118" t="s">
        <v>2416</v>
      </c>
      <c r="E1575" s="118" t="s">
        <v>1735</v>
      </c>
      <c r="F1575" s="118">
        <v>6121</v>
      </c>
      <c r="G1575" s="125"/>
      <c r="H1575" s="119"/>
      <c r="I1575" s="120" t="s">
        <v>2428</v>
      </c>
      <c r="J1575" s="121" t="s">
        <v>2431</v>
      </c>
      <c r="K1575" s="121" t="s">
        <v>3783</v>
      </c>
      <c r="L1575" s="134" t="s">
        <v>2421</v>
      </c>
      <c r="M1575" s="133">
        <v>3</v>
      </c>
      <c r="N1575" s="134">
        <v>0</v>
      </c>
      <c r="O1575" s="134">
        <v>3</v>
      </c>
      <c r="P1575" s="134">
        <v>3</v>
      </c>
      <c r="Q1575" s="134">
        <v>7.5</v>
      </c>
      <c r="R1575" s="121"/>
      <c r="S1575" s="124"/>
      <c r="T1575" s="125"/>
      <c r="U1575" s="174"/>
      <c r="V1575" s="123">
        <v>1</v>
      </c>
      <c r="W1575" s="114">
        <v>4</v>
      </c>
      <c r="X1575" s="113">
        <f>COUNTIF($B$6:B1575,B1575)</f>
        <v>34</v>
      </c>
      <c r="Y1575" s="113"/>
      <c r="Z1575" s="123"/>
      <c r="AA1575" s="1"/>
    </row>
    <row r="1576" spans="1:27" x14ac:dyDescent="0.25">
      <c r="A1576" s="115" t="s">
        <v>4502</v>
      </c>
      <c r="B1576" s="116" t="s">
        <v>5067</v>
      </c>
      <c r="C1576" s="118" t="s">
        <v>5127</v>
      </c>
      <c r="D1576" s="118" t="s">
        <v>2416</v>
      </c>
      <c r="E1576" s="118" t="s">
        <v>1735</v>
      </c>
      <c r="F1576" s="118">
        <v>6122</v>
      </c>
      <c r="G1576" s="125"/>
      <c r="H1576" s="119"/>
      <c r="I1576" s="120" t="s">
        <v>2429</v>
      </c>
      <c r="J1576" s="121" t="s">
        <v>2432</v>
      </c>
      <c r="K1576" s="121" t="s">
        <v>3784</v>
      </c>
      <c r="L1576" s="134" t="s">
        <v>2421</v>
      </c>
      <c r="M1576" s="133">
        <v>3</v>
      </c>
      <c r="N1576" s="134">
        <v>0</v>
      </c>
      <c r="O1576" s="134">
        <v>3</v>
      </c>
      <c r="P1576" s="134">
        <v>3</v>
      </c>
      <c r="Q1576" s="134">
        <v>7.5</v>
      </c>
      <c r="R1576" s="121"/>
      <c r="S1576" s="124"/>
      <c r="T1576" s="125"/>
      <c r="U1576" s="174"/>
      <c r="V1576" s="123">
        <v>1</v>
      </c>
      <c r="W1576" s="114">
        <v>4</v>
      </c>
      <c r="X1576" s="113">
        <f>COUNTIF($B$6:B1576,B1576)</f>
        <v>35</v>
      </c>
      <c r="Y1576" s="113"/>
      <c r="Z1576" s="123"/>
      <c r="AA1576" s="1"/>
    </row>
    <row r="1577" spans="1:27" x14ac:dyDescent="0.25">
      <c r="A1577" s="115" t="s">
        <v>4502</v>
      </c>
      <c r="B1577" s="116" t="s">
        <v>5067</v>
      </c>
      <c r="C1577" s="118" t="s">
        <v>5127</v>
      </c>
      <c r="D1577" s="118" t="s">
        <v>2416</v>
      </c>
      <c r="E1577" s="118" t="s">
        <v>1735</v>
      </c>
      <c r="F1577" s="118">
        <v>6123</v>
      </c>
      <c r="G1577" s="125"/>
      <c r="H1577" s="119"/>
      <c r="I1577" s="120" t="s">
        <v>2430</v>
      </c>
      <c r="J1577" s="121" t="s">
        <v>2433</v>
      </c>
      <c r="K1577" s="121" t="s">
        <v>3785</v>
      </c>
      <c r="L1577" s="134" t="s">
        <v>2421</v>
      </c>
      <c r="M1577" s="133">
        <v>3</v>
      </c>
      <c r="N1577" s="134">
        <v>0</v>
      </c>
      <c r="O1577" s="134">
        <v>3</v>
      </c>
      <c r="P1577" s="134">
        <v>3</v>
      </c>
      <c r="Q1577" s="134">
        <v>7.5</v>
      </c>
      <c r="R1577" s="121"/>
      <c r="S1577" s="124"/>
      <c r="T1577" s="125"/>
      <c r="U1577" s="174"/>
      <c r="V1577" s="123">
        <v>1</v>
      </c>
      <c r="W1577" s="114">
        <v>4</v>
      </c>
      <c r="X1577" s="113">
        <f>COUNTIF($B$6:B1577,B1577)</f>
        <v>36</v>
      </c>
      <c r="Y1577" s="113"/>
      <c r="Z1577" s="123"/>
      <c r="AA1577" s="1"/>
    </row>
    <row r="1578" spans="1:27" x14ac:dyDescent="0.25">
      <c r="A1578" s="115" t="s">
        <v>4502</v>
      </c>
      <c r="B1578" s="116" t="s">
        <v>5067</v>
      </c>
      <c r="C1578" s="118" t="s">
        <v>5127</v>
      </c>
      <c r="D1578" s="118" t="s">
        <v>2416</v>
      </c>
      <c r="E1578" s="118" t="s">
        <v>1735</v>
      </c>
      <c r="F1578" s="118">
        <v>6124</v>
      </c>
      <c r="G1578" s="125"/>
      <c r="H1578" s="119"/>
      <c r="I1578" s="120" t="s">
        <v>2660</v>
      </c>
      <c r="J1578" s="121" t="s">
        <v>2661</v>
      </c>
      <c r="K1578" s="121" t="s">
        <v>3786</v>
      </c>
      <c r="L1578" s="134" t="s">
        <v>2421</v>
      </c>
      <c r="M1578" s="133">
        <v>3</v>
      </c>
      <c r="N1578" s="134">
        <v>0</v>
      </c>
      <c r="O1578" s="134">
        <v>3</v>
      </c>
      <c r="P1578" s="134">
        <v>3</v>
      </c>
      <c r="Q1578" s="134">
        <v>7.5</v>
      </c>
      <c r="R1578" s="121"/>
      <c r="S1578" s="124"/>
      <c r="T1578" s="125"/>
      <c r="U1578" s="174"/>
      <c r="V1578" s="123">
        <v>1</v>
      </c>
      <c r="W1578" s="114">
        <v>4</v>
      </c>
      <c r="X1578" s="113">
        <f>COUNTIF($B$6:B1578,B1578)</f>
        <v>37</v>
      </c>
      <c r="Y1578" s="113"/>
      <c r="Z1578" s="123"/>
      <c r="AA1578" s="1"/>
    </row>
    <row r="1579" spans="1:27" x14ac:dyDescent="0.25">
      <c r="A1579" s="115" t="s">
        <v>4502</v>
      </c>
      <c r="B1579" s="116" t="s">
        <v>5067</v>
      </c>
      <c r="C1579" s="118" t="s">
        <v>5127</v>
      </c>
      <c r="D1579" s="118" t="s">
        <v>2416</v>
      </c>
      <c r="E1579" s="118" t="s">
        <v>1735</v>
      </c>
      <c r="F1579" s="118">
        <v>6125</v>
      </c>
      <c r="G1579" s="125"/>
      <c r="H1579" s="119"/>
      <c r="I1579" s="120" t="s">
        <v>4316</v>
      </c>
      <c r="J1579" s="121" t="s">
        <v>4317</v>
      </c>
      <c r="K1579" s="121" t="s">
        <v>4318</v>
      </c>
      <c r="L1579" s="134" t="s">
        <v>2421</v>
      </c>
      <c r="M1579" s="133">
        <v>3</v>
      </c>
      <c r="N1579" s="134">
        <v>0</v>
      </c>
      <c r="O1579" s="134">
        <v>3</v>
      </c>
      <c r="P1579" s="134">
        <v>3</v>
      </c>
      <c r="Q1579" s="134">
        <v>7.5</v>
      </c>
      <c r="R1579" s="121"/>
      <c r="S1579" s="124"/>
      <c r="T1579" s="125"/>
      <c r="U1579" s="174"/>
      <c r="V1579" s="123">
        <v>1</v>
      </c>
      <c r="W1579" s="114">
        <v>4</v>
      </c>
      <c r="X1579" s="113">
        <f>COUNTIF($B$6:B1579,B1579)</f>
        <v>38</v>
      </c>
      <c r="Y1579" s="113"/>
      <c r="Z1579" s="123"/>
      <c r="AA1579" s="1"/>
    </row>
    <row r="1580" spans="1:27" x14ac:dyDescent="0.25">
      <c r="A1580" s="115" t="s">
        <v>4502</v>
      </c>
      <c r="B1580" s="116" t="s">
        <v>5067</v>
      </c>
      <c r="C1580" s="118" t="s">
        <v>5127</v>
      </c>
      <c r="D1580" s="118" t="s">
        <v>2416</v>
      </c>
      <c r="E1580" s="118" t="s">
        <v>1735</v>
      </c>
      <c r="F1580" s="118">
        <v>6126</v>
      </c>
      <c r="G1580" s="125"/>
      <c r="H1580" s="119"/>
      <c r="I1580" s="120" t="s">
        <v>4848</v>
      </c>
      <c r="J1580" s="154" t="s">
        <v>4849</v>
      </c>
      <c r="K1580" s="154" t="s">
        <v>4850</v>
      </c>
      <c r="L1580" s="134" t="s">
        <v>2421</v>
      </c>
      <c r="M1580" s="133">
        <v>3</v>
      </c>
      <c r="N1580" s="134">
        <v>0</v>
      </c>
      <c r="O1580" s="134">
        <v>3</v>
      </c>
      <c r="P1580" s="134">
        <v>3</v>
      </c>
      <c r="Q1580" s="134">
        <v>7.5</v>
      </c>
      <c r="R1580" s="121"/>
      <c r="S1580" s="124"/>
      <c r="T1580" s="125">
        <v>31</v>
      </c>
      <c r="U1580" s="174"/>
      <c r="V1580" s="123">
        <v>1</v>
      </c>
      <c r="W1580" s="114">
        <v>4</v>
      </c>
      <c r="X1580" s="113">
        <f>COUNTIF($B$6:B1580,B1580)</f>
        <v>39</v>
      </c>
      <c r="Y1580" s="113"/>
      <c r="Z1580" s="123"/>
      <c r="AA1580" s="1"/>
    </row>
    <row r="1581" spans="1:27" x14ac:dyDescent="0.25">
      <c r="A1581" s="115" t="s">
        <v>4502</v>
      </c>
      <c r="B1581" s="116" t="s">
        <v>5067</v>
      </c>
      <c r="C1581" s="118" t="s">
        <v>5127</v>
      </c>
      <c r="D1581" s="118" t="s">
        <v>2416</v>
      </c>
      <c r="E1581" s="118" t="s">
        <v>1735</v>
      </c>
      <c r="F1581" s="118">
        <v>6127</v>
      </c>
      <c r="G1581" s="125"/>
      <c r="H1581" s="119"/>
      <c r="I1581" s="120" t="s">
        <v>5505</v>
      </c>
      <c r="J1581" s="154" t="s">
        <v>5506</v>
      </c>
      <c r="K1581" s="154" t="s">
        <v>5507</v>
      </c>
      <c r="L1581" s="134" t="s">
        <v>2421</v>
      </c>
      <c r="M1581" s="133">
        <v>3</v>
      </c>
      <c r="N1581" s="134">
        <v>0</v>
      </c>
      <c r="O1581" s="134">
        <v>3</v>
      </c>
      <c r="P1581" s="134">
        <v>3</v>
      </c>
      <c r="Q1581" s="134">
        <v>7.5</v>
      </c>
      <c r="R1581" s="121"/>
      <c r="S1581" s="124"/>
      <c r="T1581" s="125">
        <v>35</v>
      </c>
      <c r="U1581" s="174"/>
      <c r="V1581" s="123">
        <v>1</v>
      </c>
      <c r="W1581" s="114">
        <v>4</v>
      </c>
      <c r="X1581" s="113">
        <f>COUNTIF($B$6:B1581,B1581)</f>
        <v>40</v>
      </c>
      <c r="Y1581" s="113"/>
      <c r="Z1581" s="123"/>
      <c r="AA1581" s="1"/>
    </row>
    <row r="1582" spans="1:27" x14ac:dyDescent="0.25">
      <c r="A1582" s="115" t="s">
        <v>4502</v>
      </c>
      <c r="B1582" s="116" t="s">
        <v>5067</v>
      </c>
      <c r="C1582" s="118" t="s">
        <v>5127</v>
      </c>
      <c r="D1582" s="118" t="s">
        <v>2416</v>
      </c>
      <c r="E1582" s="118" t="s">
        <v>1735</v>
      </c>
      <c r="F1582" s="118">
        <v>6128</v>
      </c>
      <c r="G1582" s="125"/>
      <c r="H1582" s="119"/>
      <c r="I1582" s="120" t="s">
        <v>5677</v>
      </c>
      <c r="J1582" s="154" t="s">
        <v>5679</v>
      </c>
      <c r="K1582" s="154" t="s">
        <v>5680</v>
      </c>
      <c r="L1582" s="134" t="s">
        <v>2421</v>
      </c>
      <c r="M1582" s="133">
        <v>3</v>
      </c>
      <c r="N1582" s="134">
        <v>0</v>
      </c>
      <c r="O1582" s="134">
        <v>3</v>
      </c>
      <c r="P1582" s="134">
        <v>3</v>
      </c>
      <c r="Q1582" s="134">
        <v>7.5</v>
      </c>
      <c r="R1582" s="121"/>
      <c r="S1582" s="124"/>
      <c r="T1582" s="125">
        <v>37</v>
      </c>
      <c r="U1582" s="174"/>
      <c r="V1582" s="123">
        <v>1</v>
      </c>
      <c r="W1582" s="114">
        <v>4</v>
      </c>
      <c r="X1582" s="113"/>
      <c r="Y1582" s="113"/>
      <c r="Z1582" s="123"/>
      <c r="AA1582" s="1"/>
    </row>
    <row r="1583" spans="1:27" x14ac:dyDescent="0.25">
      <c r="A1583" s="115" t="s">
        <v>4502</v>
      </c>
      <c r="B1583" s="116" t="s">
        <v>5067</v>
      </c>
      <c r="C1583" s="118" t="s">
        <v>5127</v>
      </c>
      <c r="D1583" s="118" t="s">
        <v>2416</v>
      </c>
      <c r="E1583" s="118" t="s">
        <v>1735</v>
      </c>
      <c r="F1583" s="118">
        <v>6129</v>
      </c>
      <c r="G1583" s="125"/>
      <c r="H1583" s="119"/>
      <c r="I1583" s="120" t="s">
        <v>5678</v>
      </c>
      <c r="J1583" s="154" t="s">
        <v>5681</v>
      </c>
      <c r="K1583" s="154" t="s">
        <v>5682</v>
      </c>
      <c r="L1583" s="134" t="s">
        <v>2421</v>
      </c>
      <c r="M1583" s="133">
        <v>3</v>
      </c>
      <c r="N1583" s="134">
        <v>0</v>
      </c>
      <c r="O1583" s="134">
        <v>3</v>
      </c>
      <c r="P1583" s="134">
        <v>3</v>
      </c>
      <c r="Q1583" s="134">
        <v>7.5</v>
      </c>
      <c r="R1583" s="121"/>
      <c r="S1583" s="124"/>
      <c r="T1583" s="125">
        <v>37</v>
      </c>
      <c r="U1583" s="174"/>
      <c r="V1583" s="123">
        <v>1</v>
      </c>
      <c r="W1583" s="114">
        <v>4</v>
      </c>
      <c r="X1583" s="113"/>
      <c r="Y1583" s="113"/>
      <c r="Z1583" s="123"/>
      <c r="AA1583" s="1"/>
    </row>
    <row r="1584" spans="1:27" x14ac:dyDescent="0.25">
      <c r="A1584" s="115" t="s">
        <v>4502</v>
      </c>
      <c r="B1584" s="116" t="s">
        <v>5067</v>
      </c>
      <c r="C1584" s="118" t="s">
        <v>5127</v>
      </c>
      <c r="D1584" s="118" t="s">
        <v>2382</v>
      </c>
      <c r="E1584" s="118" t="s">
        <v>1735</v>
      </c>
      <c r="F1584" s="118">
        <f t="shared" ref="F1584:F1596" si="47">VALUE(RIGHT(I1584,4))</f>
        <v>9000</v>
      </c>
      <c r="G1584" s="125"/>
      <c r="H1584" s="119"/>
      <c r="I1584" s="162" t="s">
        <v>1821</v>
      </c>
      <c r="J1584" s="127" t="s">
        <v>1822</v>
      </c>
      <c r="K1584" s="127" t="s">
        <v>3787</v>
      </c>
      <c r="L1584" s="134" t="s">
        <v>2382</v>
      </c>
      <c r="M1584" s="133">
        <v>4</v>
      </c>
      <c r="N1584" s="134">
        <v>0</v>
      </c>
      <c r="O1584" s="134">
        <v>0</v>
      </c>
      <c r="P1584" s="134">
        <v>4</v>
      </c>
      <c r="Q1584" s="134">
        <v>0</v>
      </c>
      <c r="R1584" s="121" t="s">
        <v>126</v>
      </c>
      <c r="S1584" s="124" t="s">
        <v>67</v>
      </c>
      <c r="T1584" s="125"/>
      <c r="U1584" s="174"/>
      <c r="V1584" s="123">
        <v>1</v>
      </c>
      <c r="W1584" s="114">
        <v>4</v>
      </c>
      <c r="X1584" s="113">
        <f>COUNTIF($B$6:B1584,B1584)</f>
        <v>43</v>
      </c>
      <c r="Y1584" s="113"/>
      <c r="Z1584" s="123"/>
      <c r="AA1584" s="1"/>
    </row>
    <row r="1585" spans="1:27" x14ac:dyDescent="0.25">
      <c r="A1585" s="115" t="s">
        <v>4502</v>
      </c>
      <c r="B1585" s="116" t="s">
        <v>5067</v>
      </c>
      <c r="C1585" s="118" t="s">
        <v>5127</v>
      </c>
      <c r="D1585" s="118" t="s">
        <v>2382</v>
      </c>
      <c r="E1585" s="118" t="s">
        <v>1735</v>
      </c>
      <c r="F1585" s="118">
        <f t="shared" si="47"/>
        <v>9001</v>
      </c>
      <c r="G1585" s="125"/>
      <c r="H1585" s="119"/>
      <c r="I1585" s="162" t="s">
        <v>1823</v>
      </c>
      <c r="J1585" s="127" t="s">
        <v>1824</v>
      </c>
      <c r="K1585" s="127" t="s">
        <v>3788</v>
      </c>
      <c r="L1585" s="134" t="s">
        <v>2382</v>
      </c>
      <c r="M1585" s="133">
        <v>4</v>
      </c>
      <c r="N1585" s="134">
        <v>0</v>
      </c>
      <c r="O1585" s="134">
        <v>0</v>
      </c>
      <c r="P1585" s="134">
        <v>4</v>
      </c>
      <c r="Q1585" s="134">
        <v>0</v>
      </c>
      <c r="R1585" s="121" t="s">
        <v>126</v>
      </c>
      <c r="S1585" s="124" t="s">
        <v>67</v>
      </c>
      <c r="T1585" s="125"/>
      <c r="U1585" s="174"/>
      <c r="V1585" s="123">
        <v>1</v>
      </c>
      <c r="W1585" s="114">
        <v>4</v>
      </c>
      <c r="X1585" s="113">
        <f>COUNTIF($B$6:B1585,B1585)</f>
        <v>44</v>
      </c>
      <c r="Y1585" s="113"/>
      <c r="Z1585" s="123"/>
      <c r="AA1585" s="1"/>
    </row>
    <row r="1586" spans="1:27" x14ac:dyDescent="0.25">
      <c r="A1586" s="115" t="s">
        <v>4502</v>
      </c>
      <c r="B1586" s="116" t="s">
        <v>5067</v>
      </c>
      <c r="C1586" s="118" t="s">
        <v>5127</v>
      </c>
      <c r="D1586" s="118" t="s">
        <v>2382</v>
      </c>
      <c r="E1586" s="118" t="s">
        <v>1735</v>
      </c>
      <c r="F1586" s="118">
        <f t="shared" si="47"/>
        <v>9002</v>
      </c>
      <c r="G1586" s="125"/>
      <c r="H1586" s="119"/>
      <c r="I1586" s="162" t="s">
        <v>1825</v>
      </c>
      <c r="J1586" s="127" t="s">
        <v>1826</v>
      </c>
      <c r="K1586" s="127" t="s">
        <v>3789</v>
      </c>
      <c r="L1586" s="134" t="s">
        <v>2382</v>
      </c>
      <c r="M1586" s="133">
        <v>4</v>
      </c>
      <c r="N1586" s="134">
        <v>0</v>
      </c>
      <c r="O1586" s="134">
        <v>0</v>
      </c>
      <c r="P1586" s="134">
        <v>4</v>
      </c>
      <c r="Q1586" s="134">
        <v>0</v>
      </c>
      <c r="R1586" s="121" t="s">
        <v>126</v>
      </c>
      <c r="S1586" s="124" t="s">
        <v>84</v>
      </c>
      <c r="T1586" s="125"/>
      <c r="U1586" s="174"/>
      <c r="V1586" s="123">
        <v>1</v>
      </c>
      <c r="W1586" s="114">
        <v>4</v>
      </c>
      <c r="X1586" s="113">
        <f>COUNTIF($B$6:B1586,B1586)</f>
        <v>45</v>
      </c>
      <c r="Y1586" s="113"/>
      <c r="Z1586" s="123"/>
      <c r="AA1586" s="1"/>
    </row>
    <row r="1587" spans="1:27" x14ac:dyDescent="0.25">
      <c r="A1587" s="115" t="s">
        <v>4502</v>
      </c>
      <c r="B1587" s="116" t="s">
        <v>5067</v>
      </c>
      <c r="C1587" s="118" t="s">
        <v>5127</v>
      </c>
      <c r="D1587" s="118" t="s">
        <v>2382</v>
      </c>
      <c r="E1587" s="118" t="s">
        <v>1735</v>
      </c>
      <c r="F1587" s="118">
        <f t="shared" si="47"/>
        <v>9003</v>
      </c>
      <c r="G1587" s="125"/>
      <c r="H1587" s="119"/>
      <c r="I1587" s="162" t="s">
        <v>1827</v>
      </c>
      <c r="J1587" s="127" t="s">
        <v>1828</v>
      </c>
      <c r="K1587" s="127" t="s">
        <v>3790</v>
      </c>
      <c r="L1587" s="134" t="s">
        <v>2382</v>
      </c>
      <c r="M1587" s="133">
        <v>4</v>
      </c>
      <c r="N1587" s="134">
        <v>0</v>
      </c>
      <c r="O1587" s="134">
        <v>0</v>
      </c>
      <c r="P1587" s="134">
        <v>4</v>
      </c>
      <c r="Q1587" s="134">
        <v>0</v>
      </c>
      <c r="R1587" s="121" t="s">
        <v>126</v>
      </c>
      <c r="S1587" s="124" t="s">
        <v>84</v>
      </c>
      <c r="T1587" s="125"/>
      <c r="U1587" s="174"/>
      <c r="V1587" s="123">
        <v>1</v>
      </c>
      <c r="W1587" s="114">
        <v>4</v>
      </c>
      <c r="X1587" s="113">
        <f>COUNTIF($B$6:B1587,B1587)</f>
        <v>46</v>
      </c>
      <c r="Y1587" s="113"/>
      <c r="Z1587" s="123"/>
      <c r="AA1587" s="1"/>
    </row>
    <row r="1588" spans="1:27" x14ac:dyDescent="0.25">
      <c r="A1588" s="115" t="s">
        <v>4502</v>
      </c>
      <c r="B1588" s="116" t="s">
        <v>5067</v>
      </c>
      <c r="C1588" s="118" t="s">
        <v>5127</v>
      </c>
      <c r="D1588" s="118" t="s">
        <v>2382</v>
      </c>
      <c r="E1588" s="118" t="s">
        <v>1735</v>
      </c>
      <c r="F1588" s="118">
        <f t="shared" si="47"/>
        <v>9004</v>
      </c>
      <c r="G1588" s="125"/>
      <c r="H1588" s="119"/>
      <c r="I1588" s="162" t="s">
        <v>1829</v>
      </c>
      <c r="J1588" s="127" t="s">
        <v>1830</v>
      </c>
      <c r="K1588" s="127" t="s">
        <v>3791</v>
      </c>
      <c r="L1588" s="134" t="s">
        <v>2382</v>
      </c>
      <c r="M1588" s="133">
        <v>4</v>
      </c>
      <c r="N1588" s="134">
        <v>0</v>
      </c>
      <c r="O1588" s="134">
        <v>0</v>
      </c>
      <c r="P1588" s="134">
        <v>4</v>
      </c>
      <c r="Q1588" s="134">
        <v>0</v>
      </c>
      <c r="R1588" s="121" t="s">
        <v>126</v>
      </c>
      <c r="S1588" s="124" t="s">
        <v>70</v>
      </c>
      <c r="T1588" s="125"/>
      <c r="U1588" s="174"/>
      <c r="V1588" s="123">
        <v>1</v>
      </c>
      <c r="W1588" s="114">
        <v>4</v>
      </c>
      <c r="X1588" s="113">
        <f>COUNTIF($B$6:B1588,B1588)</f>
        <v>47</v>
      </c>
      <c r="Y1588" s="113"/>
      <c r="Z1588" s="123"/>
      <c r="AA1588" s="1"/>
    </row>
    <row r="1589" spans="1:27" x14ac:dyDescent="0.25">
      <c r="A1589" s="115" t="s">
        <v>4502</v>
      </c>
      <c r="B1589" s="116" t="s">
        <v>5067</v>
      </c>
      <c r="C1589" s="118" t="s">
        <v>5127</v>
      </c>
      <c r="D1589" s="118" t="s">
        <v>2382</v>
      </c>
      <c r="E1589" s="118" t="s">
        <v>1735</v>
      </c>
      <c r="F1589" s="118">
        <f t="shared" si="47"/>
        <v>9005</v>
      </c>
      <c r="G1589" s="125"/>
      <c r="H1589" s="119"/>
      <c r="I1589" s="162" t="s">
        <v>1831</v>
      </c>
      <c r="J1589" s="127" t="s">
        <v>1832</v>
      </c>
      <c r="K1589" s="127" t="s">
        <v>3792</v>
      </c>
      <c r="L1589" s="134" t="s">
        <v>2382</v>
      </c>
      <c r="M1589" s="133">
        <v>4</v>
      </c>
      <c r="N1589" s="134">
        <v>0</v>
      </c>
      <c r="O1589" s="134">
        <v>0</v>
      </c>
      <c r="P1589" s="134">
        <v>4</v>
      </c>
      <c r="Q1589" s="134">
        <v>0</v>
      </c>
      <c r="R1589" s="121" t="s">
        <v>126</v>
      </c>
      <c r="S1589" s="124" t="s">
        <v>70</v>
      </c>
      <c r="T1589" s="125"/>
      <c r="U1589" s="174"/>
      <c r="V1589" s="123">
        <v>1</v>
      </c>
      <c r="W1589" s="114">
        <v>4</v>
      </c>
      <c r="X1589" s="113">
        <f>COUNTIF($B$6:B1589,B1589)</f>
        <v>48</v>
      </c>
      <c r="Y1589" s="113"/>
      <c r="Z1589" s="123"/>
      <c r="AA1589" s="1"/>
    </row>
    <row r="1590" spans="1:27" x14ac:dyDescent="0.25">
      <c r="A1590" s="115" t="s">
        <v>4502</v>
      </c>
      <c r="B1590" s="116" t="s">
        <v>5067</v>
      </c>
      <c r="C1590" s="118" t="s">
        <v>5127</v>
      </c>
      <c r="D1590" s="118" t="s">
        <v>2382</v>
      </c>
      <c r="E1590" s="118" t="s">
        <v>1735</v>
      </c>
      <c r="F1590" s="118">
        <f t="shared" si="47"/>
        <v>9006</v>
      </c>
      <c r="G1590" s="125"/>
      <c r="H1590" s="119"/>
      <c r="I1590" s="162" t="s">
        <v>1833</v>
      </c>
      <c r="J1590" s="127" t="s">
        <v>1834</v>
      </c>
      <c r="K1590" s="127" t="s">
        <v>3793</v>
      </c>
      <c r="L1590" s="134" t="s">
        <v>2382</v>
      </c>
      <c r="M1590" s="133">
        <v>4</v>
      </c>
      <c r="N1590" s="134">
        <v>0</v>
      </c>
      <c r="O1590" s="134">
        <v>0</v>
      </c>
      <c r="P1590" s="134">
        <v>4</v>
      </c>
      <c r="Q1590" s="134">
        <v>0</v>
      </c>
      <c r="R1590" s="121" t="s">
        <v>126</v>
      </c>
      <c r="S1590" s="124" t="s">
        <v>85</v>
      </c>
      <c r="T1590" s="125"/>
      <c r="U1590" s="174"/>
      <c r="V1590" s="123">
        <v>1</v>
      </c>
      <c r="W1590" s="114">
        <v>4</v>
      </c>
      <c r="X1590" s="113">
        <f>COUNTIF($B$6:B1590,B1590)</f>
        <v>49</v>
      </c>
      <c r="Y1590" s="113"/>
      <c r="Z1590" s="123"/>
      <c r="AA1590" s="1"/>
    </row>
    <row r="1591" spans="1:27" x14ac:dyDescent="0.25">
      <c r="A1591" s="115" t="s">
        <v>4502</v>
      </c>
      <c r="B1591" s="116" t="s">
        <v>5067</v>
      </c>
      <c r="C1591" s="118" t="s">
        <v>5127</v>
      </c>
      <c r="D1591" s="118" t="s">
        <v>2382</v>
      </c>
      <c r="E1591" s="118" t="s">
        <v>1735</v>
      </c>
      <c r="F1591" s="118">
        <f t="shared" si="47"/>
        <v>9007</v>
      </c>
      <c r="G1591" s="125"/>
      <c r="H1591" s="119"/>
      <c r="I1591" s="162" t="s">
        <v>1835</v>
      </c>
      <c r="J1591" s="127" t="s">
        <v>1836</v>
      </c>
      <c r="K1591" s="127" t="s">
        <v>3794</v>
      </c>
      <c r="L1591" s="134" t="s">
        <v>2382</v>
      </c>
      <c r="M1591" s="133">
        <v>4</v>
      </c>
      <c r="N1591" s="134">
        <v>0</v>
      </c>
      <c r="O1591" s="134">
        <v>0</v>
      </c>
      <c r="P1591" s="134">
        <v>4</v>
      </c>
      <c r="Q1591" s="134">
        <v>0</v>
      </c>
      <c r="R1591" s="121" t="s">
        <v>126</v>
      </c>
      <c r="S1591" s="124" t="s">
        <v>85</v>
      </c>
      <c r="T1591" s="125"/>
      <c r="U1591" s="174"/>
      <c r="V1591" s="123">
        <v>1</v>
      </c>
      <c r="W1591" s="114">
        <v>4</v>
      </c>
      <c r="X1591" s="113">
        <f>COUNTIF($B$6:B1591,B1591)</f>
        <v>50</v>
      </c>
      <c r="Y1591" s="113"/>
      <c r="Z1591" s="123"/>
      <c r="AA1591" s="1"/>
    </row>
    <row r="1592" spans="1:27" x14ac:dyDescent="0.25">
      <c r="A1592" s="115" t="s">
        <v>4502</v>
      </c>
      <c r="B1592" s="116" t="s">
        <v>5067</v>
      </c>
      <c r="C1592" s="118" t="s">
        <v>5127</v>
      </c>
      <c r="D1592" s="118" t="s">
        <v>2382</v>
      </c>
      <c r="E1592" s="118" t="s">
        <v>1735</v>
      </c>
      <c r="F1592" s="118">
        <f t="shared" si="47"/>
        <v>9008</v>
      </c>
      <c r="G1592" s="125"/>
      <c r="H1592" s="119"/>
      <c r="I1592" s="162" t="s">
        <v>1837</v>
      </c>
      <c r="J1592" s="127" t="s">
        <v>1838</v>
      </c>
      <c r="K1592" s="127" t="s">
        <v>3795</v>
      </c>
      <c r="L1592" s="134" t="s">
        <v>2382</v>
      </c>
      <c r="M1592" s="133">
        <v>4</v>
      </c>
      <c r="N1592" s="134">
        <v>0</v>
      </c>
      <c r="O1592" s="134">
        <v>0</v>
      </c>
      <c r="P1592" s="134">
        <v>4</v>
      </c>
      <c r="Q1592" s="134">
        <v>0</v>
      </c>
      <c r="R1592" s="121" t="s">
        <v>126</v>
      </c>
      <c r="S1592" s="124" t="s">
        <v>74</v>
      </c>
      <c r="T1592" s="125"/>
      <c r="U1592" s="174"/>
      <c r="V1592" s="123">
        <v>1</v>
      </c>
      <c r="W1592" s="114">
        <v>4</v>
      </c>
      <c r="X1592" s="113">
        <f>COUNTIF($B$6:B1592,B1592)</f>
        <v>51</v>
      </c>
      <c r="Y1592" s="113"/>
      <c r="Z1592" s="123"/>
      <c r="AA1592" s="1"/>
    </row>
    <row r="1593" spans="1:27" x14ac:dyDescent="0.25">
      <c r="A1593" s="115" t="s">
        <v>4502</v>
      </c>
      <c r="B1593" s="116" t="s">
        <v>5067</v>
      </c>
      <c r="C1593" s="118" t="s">
        <v>5127</v>
      </c>
      <c r="D1593" s="118" t="s">
        <v>2382</v>
      </c>
      <c r="E1593" s="118" t="s">
        <v>1735</v>
      </c>
      <c r="F1593" s="118">
        <f t="shared" si="47"/>
        <v>9009</v>
      </c>
      <c r="G1593" s="125"/>
      <c r="H1593" s="119"/>
      <c r="I1593" s="162" t="s">
        <v>1839</v>
      </c>
      <c r="J1593" s="127" t="s">
        <v>1840</v>
      </c>
      <c r="K1593" s="127" t="s">
        <v>3796</v>
      </c>
      <c r="L1593" s="134" t="s">
        <v>2382</v>
      </c>
      <c r="M1593" s="133">
        <v>4</v>
      </c>
      <c r="N1593" s="134">
        <v>0</v>
      </c>
      <c r="O1593" s="134">
        <v>0</v>
      </c>
      <c r="P1593" s="134">
        <v>4</v>
      </c>
      <c r="Q1593" s="134">
        <v>0</v>
      </c>
      <c r="R1593" s="121" t="s">
        <v>126</v>
      </c>
      <c r="S1593" s="124" t="s">
        <v>74</v>
      </c>
      <c r="T1593" s="125"/>
      <c r="U1593" s="174"/>
      <c r="V1593" s="123">
        <v>1</v>
      </c>
      <c r="W1593" s="114">
        <v>4</v>
      </c>
      <c r="X1593" s="113">
        <f>COUNTIF($B$6:B1593,B1593)</f>
        <v>52</v>
      </c>
      <c r="Y1593" s="113"/>
      <c r="Z1593" s="123"/>
      <c r="AA1593" s="1"/>
    </row>
    <row r="1594" spans="1:27" x14ac:dyDescent="0.25">
      <c r="A1594" s="115" t="s">
        <v>4502</v>
      </c>
      <c r="B1594" s="116" t="s">
        <v>5067</v>
      </c>
      <c r="C1594" s="118" t="s">
        <v>5127</v>
      </c>
      <c r="D1594" s="118" t="s">
        <v>2382</v>
      </c>
      <c r="E1594" s="118" t="s">
        <v>1735</v>
      </c>
      <c r="F1594" s="118">
        <f t="shared" si="47"/>
        <v>9010</v>
      </c>
      <c r="G1594" s="125"/>
      <c r="H1594" s="119"/>
      <c r="I1594" s="162" t="s">
        <v>1841</v>
      </c>
      <c r="J1594" s="127" t="s">
        <v>1842</v>
      </c>
      <c r="K1594" s="127" t="s">
        <v>3797</v>
      </c>
      <c r="L1594" s="134" t="s">
        <v>2382</v>
      </c>
      <c r="M1594" s="133">
        <v>4</v>
      </c>
      <c r="N1594" s="134">
        <v>0</v>
      </c>
      <c r="O1594" s="134">
        <v>0</v>
      </c>
      <c r="P1594" s="134">
        <v>4</v>
      </c>
      <c r="Q1594" s="134">
        <v>0</v>
      </c>
      <c r="R1594" s="121" t="s">
        <v>126</v>
      </c>
      <c r="S1594" s="124" t="s">
        <v>64</v>
      </c>
      <c r="T1594" s="125"/>
      <c r="U1594" s="174"/>
      <c r="V1594" s="123">
        <v>1</v>
      </c>
      <c r="W1594" s="114">
        <v>4</v>
      </c>
      <c r="X1594" s="113">
        <f>COUNTIF($B$6:B1594,B1594)</f>
        <v>53</v>
      </c>
      <c r="Y1594" s="113"/>
      <c r="Z1594" s="123"/>
      <c r="AA1594" s="1"/>
    </row>
    <row r="1595" spans="1:27" x14ac:dyDescent="0.25">
      <c r="A1595" s="115" t="s">
        <v>4502</v>
      </c>
      <c r="B1595" s="116" t="s">
        <v>5067</v>
      </c>
      <c r="C1595" s="118" t="s">
        <v>5127</v>
      </c>
      <c r="D1595" s="118" t="s">
        <v>2382</v>
      </c>
      <c r="E1595" s="118" t="s">
        <v>1735</v>
      </c>
      <c r="F1595" s="118">
        <f t="shared" si="47"/>
        <v>9011</v>
      </c>
      <c r="G1595" s="125"/>
      <c r="H1595" s="119"/>
      <c r="I1595" s="162" t="s">
        <v>1843</v>
      </c>
      <c r="J1595" s="127" t="s">
        <v>1844</v>
      </c>
      <c r="K1595" s="127" t="s">
        <v>3798</v>
      </c>
      <c r="L1595" s="134" t="s">
        <v>2382</v>
      </c>
      <c r="M1595" s="133">
        <v>4</v>
      </c>
      <c r="N1595" s="134">
        <v>0</v>
      </c>
      <c r="O1595" s="134">
        <v>0</v>
      </c>
      <c r="P1595" s="134">
        <v>4</v>
      </c>
      <c r="Q1595" s="134">
        <v>0</v>
      </c>
      <c r="R1595" s="121" t="s">
        <v>126</v>
      </c>
      <c r="S1595" s="124" t="s">
        <v>78</v>
      </c>
      <c r="T1595" s="125"/>
      <c r="U1595" s="174"/>
      <c r="V1595" s="123">
        <v>1</v>
      </c>
      <c r="W1595" s="114">
        <v>4</v>
      </c>
      <c r="X1595" s="113">
        <f>COUNTIF($B$6:B1595,B1595)</f>
        <v>54</v>
      </c>
      <c r="Y1595" s="113"/>
      <c r="Z1595" s="123"/>
      <c r="AA1595" s="1"/>
    </row>
    <row r="1596" spans="1:27" x14ac:dyDescent="0.25">
      <c r="A1596" s="115" t="s">
        <v>4502</v>
      </c>
      <c r="B1596" s="116" t="s">
        <v>5067</v>
      </c>
      <c r="C1596" s="118" t="s">
        <v>5127</v>
      </c>
      <c r="D1596" s="118" t="s">
        <v>2382</v>
      </c>
      <c r="E1596" s="118" t="s">
        <v>1735</v>
      </c>
      <c r="F1596" s="118">
        <f t="shared" si="47"/>
        <v>9012</v>
      </c>
      <c r="G1596" s="125"/>
      <c r="H1596" s="119"/>
      <c r="I1596" s="162" t="s">
        <v>1845</v>
      </c>
      <c r="J1596" s="127" t="s">
        <v>1846</v>
      </c>
      <c r="K1596" s="127" t="s">
        <v>3799</v>
      </c>
      <c r="L1596" s="134" t="s">
        <v>2382</v>
      </c>
      <c r="M1596" s="133">
        <v>4</v>
      </c>
      <c r="N1596" s="134">
        <v>0</v>
      </c>
      <c r="O1596" s="134">
        <v>0</v>
      </c>
      <c r="P1596" s="134">
        <v>4</v>
      </c>
      <c r="Q1596" s="134">
        <v>0</v>
      </c>
      <c r="R1596" s="121" t="s">
        <v>126</v>
      </c>
      <c r="S1596" s="121" t="s">
        <v>131</v>
      </c>
      <c r="T1596" s="125"/>
      <c r="U1596" s="174"/>
      <c r="V1596" s="123">
        <v>1</v>
      </c>
      <c r="W1596" s="114">
        <v>4</v>
      </c>
      <c r="X1596" s="113">
        <f>COUNTIF($B$6:B1596,B1596)</f>
        <v>55</v>
      </c>
      <c r="Y1596" s="113"/>
      <c r="Z1596" s="123"/>
      <c r="AA1596" s="1"/>
    </row>
    <row r="1597" spans="1:27" x14ac:dyDescent="0.25">
      <c r="A1597" s="115" t="s">
        <v>4502</v>
      </c>
      <c r="B1597" s="116" t="s">
        <v>5067</v>
      </c>
      <c r="C1597" s="118" t="s">
        <v>5127</v>
      </c>
      <c r="D1597" s="118" t="s">
        <v>2382</v>
      </c>
      <c r="E1597" s="118" t="s">
        <v>1735</v>
      </c>
      <c r="F1597" s="118">
        <v>9013</v>
      </c>
      <c r="G1597" s="125"/>
      <c r="H1597" s="119"/>
      <c r="I1597" s="162" t="s">
        <v>2662</v>
      </c>
      <c r="J1597" s="127" t="s">
        <v>2663</v>
      </c>
      <c r="K1597" s="127" t="s">
        <v>3800</v>
      </c>
      <c r="L1597" s="134" t="s">
        <v>2382</v>
      </c>
      <c r="M1597" s="133">
        <v>4</v>
      </c>
      <c r="N1597" s="134">
        <v>0</v>
      </c>
      <c r="O1597" s="134">
        <v>0</v>
      </c>
      <c r="P1597" s="134">
        <v>4</v>
      </c>
      <c r="Q1597" s="134">
        <v>0</v>
      </c>
      <c r="R1597" s="121" t="s">
        <v>63</v>
      </c>
      <c r="S1597" s="124" t="s">
        <v>146</v>
      </c>
      <c r="T1597" s="125"/>
      <c r="U1597" s="174"/>
      <c r="V1597" s="123">
        <v>1</v>
      </c>
      <c r="W1597" s="114">
        <v>4</v>
      </c>
      <c r="X1597" s="113">
        <f>COUNTIF($B$6:B1597,B1597)</f>
        <v>56</v>
      </c>
      <c r="Y1597" s="113"/>
      <c r="Z1597" s="123"/>
      <c r="AA1597" s="1"/>
    </row>
    <row r="1598" spans="1:27" x14ac:dyDescent="0.25">
      <c r="A1598" s="115" t="s">
        <v>4502</v>
      </c>
      <c r="B1598" s="116" t="s">
        <v>5067</v>
      </c>
      <c r="C1598" s="118" t="s">
        <v>5127</v>
      </c>
      <c r="D1598" s="118" t="s">
        <v>2382</v>
      </c>
      <c r="E1598" s="118" t="s">
        <v>1735</v>
      </c>
      <c r="F1598" s="118">
        <v>9014</v>
      </c>
      <c r="G1598" s="125"/>
      <c r="H1598" s="119"/>
      <c r="I1598" s="120" t="s">
        <v>4851</v>
      </c>
      <c r="J1598" s="154" t="s">
        <v>4852</v>
      </c>
      <c r="K1598" s="154" t="s">
        <v>4853</v>
      </c>
      <c r="L1598" s="134" t="s">
        <v>2382</v>
      </c>
      <c r="M1598" s="133">
        <v>4</v>
      </c>
      <c r="N1598" s="134">
        <v>0</v>
      </c>
      <c r="O1598" s="134">
        <v>0</v>
      </c>
      <c r="P1598" s="134">
        <v>4</v>
      </c>
      <c r="Q1598" s="134">
        <v>0</v>
      </c>
      <c r="R1598" s="121" t="s">
        <v>63</v>
      </c>
      <c r="S1598" s="124" t="s">
        <v>2442</v>
      </c>
      <c r="T1598" s="125">
        <v>31</v>
      </c>
      <c r="U1598" s="174"/>
      <c r="V1598" s="123">
        <v>1</v>
      </c>
      <c r="W1598" s="114">
        <v>4</v>
      </c>
      <c r="X1598" s="113">
        <f>COUNTIF($B$6:B1598,B1598)</f>
        <v>57</v>
      </c>
      <c r="Y1598" s="113"/>
      <c r="Z1598" s="123"/>
      <c r="AA1598" s="1"/>
    </row>
    <row r="1599" spans="1:27" x14ac:dyDescent="0.25">
      <c r="A1599" s="115" t="s">
        <v>4502</v>
      </c>
      <c r="B1599" s="116" t="s">
        <v>5067</v>
      </c>
      <c r="C1599" s="118" t="s">
        <v>5127</v>
      </c>
      <c r="D1599" s="118" t="s">
        <v>2382</v>
      </c>
      <c r="E1599" s="118" t="s">
        <v>1735</v>
      </c>
      <c r="F1599" s="118">
        <v>9015</v>
      </c>
      <c r="G1599" s="125"/>
      <c r="H1599" s="119"/>
      <c r="I1599" s="120" t="s">
        <v>5684</v>
      </c>
      <c r="J1599" s="154" t="s">
        <v>5683</v>
      </c>
      <c r="K1599" s="154" t="s">
        <v>5685</v>
      </c>
      <c r="L1599" s="134" t="s">
        <v>2382</v>
      </c>
      <c r="M1599" s="133">
        <v>4</v>
      </c>
      <c r="N1599" s="134">
        <v>0</v>
      </c>
      <c r="O1599" s="134">
        <v>0</v>
      </c>
      <c r="P1599" s="134">
        <v>4</v>
      </c>
      <c r="Q1599" s="134">
        <v>0</v>
      </c>
      <c r="R1599" s="121" t="s">
        <v>126</v>
      </c>
      <c r="S1599" s="124" t="s">
        <v>4958</v>
      </c>
      <c r="T1599" s="125">
        <v>37</v>
      </c>
      <c r="U1599" s="174"/>
      <c r="V1599" s="123">
        <v>1</v>
      </c>
      <c r="W1599" s="114">
        <v>4</v>
      </c>
      <c r="X1599" s="113"/>
      <c r="Y1599" s="113"/>
      <c r="Z1599" s="123"/>
      <c r="AA1599" s="1"/>
    </row>
    <row r="1600" spans="1:27" x14ac:dyDescent="0.25">
      <c r="A1600" s="105" t="s">
        <v>4508</v>
      </c>
      <c r="B1600" s="106" t="s">
        <v>5068</v>
      </c>
      <c r="C1600" s="107" t="s">
        <v>5127</v>
      </c>
      <c r="D1600" s="107" t="s">
        <v>4510</v>
      </c>
      <c r="E1600" s="107" t="s">
        <v>4488</v>
      </c>
      <c r="F1600" s="107" t="s">
        <v>4488</v>
      </c>
      <c r="G1600" s="107" t="s">
        <v>2427</v>
      </c>
      <c r="H1600" s="111"/>
      <c r="I1600" s="108" t="s">
        <v>5068</v>
      </c>
      <c r="J1600" s="106"/>
      <c r="K1600" s="106"/>
      <c r="L1600" s="109" t="s">
        <v>2</v>
      </c>
      <c r="M1600" s="142"/>
      <c r="N1600" s="106"/>
      <c r="O1600" s="106"/>
      <c r="P1600" s="106"/>
      <c r="Q1600" s="107"/>
      <c r="R1600" s="106"/>
      <c r="S1600" s="110"/>
      <c r="T1600" s="114"/>
      <c r="U1600" s="113" t="s">
        <v>2423</v>
      </c>
      <c r="V1600" s="114"/>
      <c r="W1600" s="114">
        <v>4</v>
      </c>
      <c r="X1600" s="113">
        <f>COUNTIF($B$6:B1600,B1600)</f>
        <v>1</v>
      </c>
      <c r="Y1600" s="113"/>
      <c r="Z1600" s="114" t="b">
        <f>I1600=B1600</f>
        <v>1</v>
      </c>
      <c r="AA1600" s="1"/>
    </row>
    <row r="1601" spans="1:27" x14ac:dyDescent="0.25">
      <c r="A1601" s="115" t="s">
        <v>4508</v>
      </c>
      <c r="B1601" s="116" t="s">
        <v>5068</v>
      </c>
      <c r="C1601" s="118" t="s">
        <v>5127</v>
      </c>
      <c r="D1601" s="118" t="s">
        <v>11</v>
      </c>
      <c r="E1601" s="118" t="s">
        <v>1737</v>
      </c>
      <c r="F1601" s="118">
        <f t="shared" ref="F1601:F1624" si="48">VALUE(RIGHT(I1601,4))</f>
        <v>6000</v>
      </c>
      <c r="G1601" s="125" t="s">
        <v>5562</v>
      </c>
      <c r="H1601" s="119"/>
      <c r="I1601" s="120" t="s">
        <v>1847</v>
      </c>
      <c r="J1601" s="121" t="s">
        <v>11</v>
      </c>
      <c r="K1601" s="121" t="s">
        <v>3752</v>
      </c>
      <c r="L1601" s="126" t="s">
        <v>2422</v>
      </c>
      <c r="M1601" s="133">
        <v>0</v>
      </c>
      <c r="N1601" s="134">
        <v>1</v>
      </c>
      <c r="O1601" s="134">
        <v>0</v>
      </c>
      <c r="P1601" s="134">
        <v>1</v>
      </c>
      <c r="Q1601" s="134">
        <v>60</v>
      </c>
      <c r="R1601" s="121"/>
      <c r="S1601" s="124" t="s">
        <v>2896</v>
      </c>
      <c r="T1601" s="125"/>
      <c r="U1601" s="174"/>
      <c r="V1601" s="123">
        <v>1</v>
      </c>
      <c r="W1601" s="114">
        <v>4</v>
      </c>
      <c r="X1601" s="113">
        <f>COUNTIF($B$6:B1601,B1601)</f>
        <v>2</v>
      </c>
      <c r="Y1601" s="113"/>
      <c r="Z1601" s="123"/>
      <c r="AA1601" s="1"/>
    </row>
    <row r="1602" spans="1:27" x14ac:dyDescent="0.25">
      <c r="A1602" s="115" t="s">
        <v>4508</v>
      </c>
      <c r="B1602" s="116" t="s">
        <v>5068</v>
      </c>
      <c r="C1602" s="118" t="s">
        <v>5127</v>
      </c>
      <c r="D1602" s="118" t="s">
        <v>2415</v>
      </c>
      <c r="E1602" s="118" t="s">
        <v>1737</v>
      </c>
      <c r="F1602" s="118">
        <f t="shared" si="48"/>
        <v>6001</v>
      </c>
      <c r="G1602" s="125" t="s">
        <v>5563</v>
      </c>
      <c r="H1602" s="119"/>
      <c r="I1602" s="120" t="s">
        <v>1848</v>
      </c>
      <c r="J1602" s="121" t="s">
        <v>13</v>
      </c>
      <c r="K1602" s="121" t="s">
        <v>3753</v>
      </c>
      <c r="L1602" s="126" t="s">
        <v>2422</v>
      </c>
      <c r="M1602" s="133">
        <v>0</v>
      </c>
      <c r="N1602" s="134">
        <v>2</v>
      </c>
      <c r="O1602" s="134">
        <v>0</v>
      </c>
      <c r="P1602" s="134">
        <v>2</v>
      </c>
      <c r="Q1602" s="134">
        <v>7.5</v>
      </c>
      <c r="R1602" s="121"/>
      <c r="S1602" s="124" t="s">
        <v>2896</v>
      </c>
      <c r="T1602" s="125"/>
      <c r="U1602" s="174"/>
      <c r="V1602" s="123">
        <v>1</v>
      </c>
      <c r="W1602" s="114">
        <v>4</v>
      </c>
      <c r="X1602" s="113">
        <f>COUNTIF($B$6:B1602,B1602)</f>
        <v>3</v>
      </c>
      <c r="Y1602" s="113"/>
      <c r="Z1602" s="123"/>
      <c r="AA1602" s="1"/>
    </row>
    <row r="1603" spans="1:27" x14ac:dyDescent="0.25">
      <c r="A1603" s="115" t="s">
        <v>4508</v>
      </c>
      <c r="B1603" s="116" t="s">
        <v>5068</v>
      </c>
      <c r="C1603" s="118" t="s">
        <v>5127</v>
      </c>
      <c r="D1603" s="118" t="s">
        <v>1763</v>
      </c>
      <c r="E1603" s="118" t="s">
        <v>1737</v>
      </c>
      <c r="F1603" s="118">
        <f t="shared" si="48"/>
        <v>6002</v>
      </c>
      <c r="G1603" s="118" t="s">
        <v>5564</v>
      </c>
      <c r="H1603" s="119"/>
      <c r="I1603" s="120" t="s">
        <v>1849</v>
      </c>
      <c r="J1603" s="121" t="s">
        <v>1763</v>
      </c>
      <c r="K1603" s="121" t="s">
        <v>3801</v>
      </c>
      <c r="L1603" s="126" t="s">
        <v>2422</v>
      </c>
      <c r="M1603" s="133">
        <v>0</v>
      </c>
      <c r="N1603" s="133">
        <v>0</v>
      </c>
      <c r="O1603" s="133">
        <v>0</v>
      </c>
      <c r="P1603" s="133">
        <v>0</v>
      </c>
      <c r="Q1603" s="133">
        <v>0</v>
      </c>
      <c r="R1603" s="121"/>
      <c r="S1603" s="124" t="s">
        <v>2896</v>
      </c>
      <c r="T1603" s="125"/>
      <c r="U1603" s="174"/>
      <c r="V1603" s="123">
        <v>1</v>
      </c>
      <c r="W1603" s="114">
        <v>4</v>
      </c>
      <c r="X1603" s="113">
        <f>COUNTIF($B$6:B1603,B1603)</f>
        <v>4</v>
      </c>
      <c r="Y1603" s="113"/>
      <c r="Z1603" s="123"/>
      <c r="AA1603" s="1"/>
    </row>
    <row r="1604" spans="1:27" x14ac:dyDescent="0.25">
      <c r="A1604" s="115" t="s">
        <v>4508</v>
      </c>
      <c r="B1604" s="116" t="s">
        <v>5068</v>
      </c>
      <c r="C1604" s="118" t="s">
        <v>5127</v>
      </c>
      <c r="D1604" s="118" t="s">
        <v>2417</v>
      </c>
      <c r="E1604" s="118" t="s">
        <v>1737</v>
      </c>
      <c r="F1604" s="118">
        <f t="shared" si="48"/>
        <v>6003</v>
      </c>
      <c r="G1604" s="187" t="s">
        <v>5564</v>
      </c>
      <c r="H1604" s="119"/>
      <c r="I1604" s="120" t="s">
        <v>1850</v>
      </c>
      <c r="J1604" s="121" t="s">
        <v>1765</v>
      </c>
      <c r="K1604" s="121" t="s">
        <v>3755</v>
      </c>
      <c r="L1604" s="126" t="s">
        <v>2422</v>
      </c>
      <c r="M1604" s="133">
        <v>0</v>
      </c>
      <c r="N1604" s="133">
        <v>0</v>
      </c>
      <c r="O1604" s="133">
        <v>0</v>
      </c>
      <c r="P1604" s="133">
        <v>0</v>
      </c>
      <c r="Q1604" s="133">
        <v>0</v>
      </c>
      <c r="R1604" s="121"/>
      <c r="S1604" s="124" t="s">
        <v>2896</v>
      </c>
      <c r="T1604" s="125"/>
      <c r="U1604" s="174"/>
      <c r="V1604" s="123">
        <v>1</v>
      </c>
      <c r="W1604" s="114">
        <v>4</v>
      </c>
      <c r="X1604" s="113">
        <f>COUNTIF($B$6:B1604,B1604)</f>
        <v>5</v>
      </c>
      <c r="Y1604" s="113"/>
      <c r="Z1604" s="123"/>
      <c r="AA1604" s="1"/>
    </row>
    <row r="1605" spans="1:27" x14ac:dyDescent="0.25">
      <c r="A1605" s="115" t="s">
        <v>4508</v>
      </c>
      <c r="B1605" s="116" t="s">
        <v>5068</v>
      </c>
      <c r="C1605" s="118" t="s">
        <v>5127</v>
      </c>
      <c r="D1605" s="118" t="s">
        <v>2418</v>
      </c>
      <c r="E1605" s="118" t="s">
        <v>1737</v>
      </c>
      <c r="F1605" s="118">
        <f t="shared" si="48"/>
        <v>6004</v>
      </c>
      <c r="G1605" s="187" t="s">
        <v>5564</v>
      </c>
      <c r="H1605" s="119"/>
      <c r="I1605" s="120" t="s">
        <v>1851</v>
      </c>
      <c r="J1605" s="121" t="s">
        <v>1767</v>
      </c>
      <c r="K1605" s="121" t="s">
        <v>3756</v>
      </c>
      <c r="L1605" s="126" t="s">
        <v>2422</v>
      </c>
      <c r="M1605" s="133">
        <v>0</v>
      </c>
      <c r="N1605" s="133">
        <v>0</v>
      </c>
      <c r="O1605" s="133">
        <v>0</v>
      </c>
      <c r="P1605" s="133">
        <v>0</v>
      </c>
      <c r="Q1605" s="133">
        <v>0</v>
      </c>
      <c r="R1605" s="121"/>
      <c r="S1605" s="124" t="s">
        <v>2896</v>
      </c>
      <c r="T1605" s="125"/>
      <c r="U1605" s="174"/>
      <c r="V1605" s="123">
        <v>1</v>
      </c>
      <c r="W1605" s="114">
        <v>4</v>
      </c>
      <c r="X1605" s="113">
        <f>COUNTIF($B$6:B1605,B1605)</f>
        <v>6</v>
      </c>
      <c r="Y1605" s="113"/>
      <c r="Z1605" s="123"/>
      <c r="AA1605" s="1"/>
    </row>
    <row r="1606" spans="1:27" x14ac:dyDescent="0.25">
      <c r="A1606" s="115" t="s">
        <v>4508</v>
      </c>
      <c r="B1606" s="116" t="s">
        <v>5068</v>
      </c>
      <c r="C1606" s="118" t="s">
        <v>5127</v>
      </c>
      <c r="D1606" s="118" t="s">
        <v>2416</v>
      </c>
      <c r="E1606" s="118" t="s">
        <v>1737</v>
      </c>
      <c r="F1606" s="118">
        <f t="shared" si="48"/>
        <v>6005</v>
      </c>
      <c r="G1606" s="118" t="s">
        <v>19</v>
      </c>
      <c r="H1606" s="119"/>
      <c r="I1606" s="120" t="s">
        <v>1852</v>
      </c>
      <c r="J1606" s="121" t="s">
        <v>149</v>
      </c>
      <c r="K1606" s="121" t="s">
        <v>3802</v>
      </c>
      <c r="L1606" s="126" t="s">
        <v>2422</v>
      </c>
      <c r="M1606" s="133">
        <v>3</v>
      </c>
      <c r="N1606" s="134">
        <v>0</v>
      </c>
      <c r="O1606" s="134">
        <v>0</v>
      </c>
      <c r="P1606" s="134">
        <v>3</v>
      </c>
      <c r="Q1606" s="134">
        <v>7.5</v>
      </c>
      <c r="R1606" s="121"/>
      <c r="S1606" s="124"/>
      <c r="T1606" s="125"/>
      <c r="U1606" s="174"/>
      <c r="V1606" s="123">
        <v>1</v>
      </c>
      <c r="W1606" s="114">
        <v>4</v>
      </c>
      <c r="X1606" s="113">
        <f>COUNTIF($B$6:B1606,B1606)</f>
        <v>7</v>
      </c>
      <c r="Y1606" s="113"/>
      <c r="Z1606" s="123"/>
      <c r="AA1606" s="1"/>
    </row>
    <row r="1607" spans="1:27" x14ac:dyDescent="0.25">
      <c r="A1607" s="115" t="s">
        <v>4508</v>
      </c>
      <c r="B1607" s="116" t="s">
        <v>5068</v>
      </c>
      <c r="C1607" s="118" t="s">
        <v>5127</v>
      </c>
      <c r="D1607" s="118" t="s">
        <v>2416</v>
      </c>
      <c r="E1607" s="118" t="s">
        <v>1737</v>
      </c>
      <c r="F1607" s="118">
        <f t="shared" si="48"/>
        <v>6006</v>
      </c>
      <c r="G1607" s="188" t="s">
        <v>5564</v>
      </c>
      <c r="H1607" s="119"/>
      <c r="I1607" s="120" t="s">
        <v>1853</v>
      </c>
      <c r="J1607" s="121" t="s">
        <v>1770</v>
      </c>
      <c r="K1607" s="121" t="s">
        <v>3803</v>
      </c>
      <c r="L1607" s="126" t="s">
        <v>2422</v>
      </c>
      <c r="M1607" s="133">
        <v>3</v>
      </c>
      <c r="N1607" s="134">
        <v>0</v>
      </c>
      <c r="O1607" s="134">
        <v>0</v>
      </c>
      <c r="P1607" s="134">
        <v>3</v>
      </c>
      <c r="Q1607" s="134">
        <v>7.5</v>
      </c>
      <c r="R1607" s="121"/>
      <c r="S1607" s="124"/>
      <c r="T1607" s="125"/>
      <c r="U1607" s="174"/>
      <c r="V1607" s="123">
        <v>1</v>
      </c>
      <c r="W1607" s="114">
        <v>4</v>
      </c>
      <c r="X1607" s="113">
        <f>COUNTIF($B$6:B1607,B1607)</f>
        <v>8</v>
      </c>
      <c r="Y1607" s="113"/>
      <c r="Z1607" s="123"/>
      <c r="AA1607" s="1"/>
    </row>
    <row r="1608" spans="1:27" x14ac:dyDescent="0.25">
      <c r="A1608" s="115" t="s">
        <v>4508</v>
      </c>
      <c r="B1608" s="116" t="s">
        <v>5068</v>
      </c>
      <c r="C1608" s="118" t="s">
        <v>5127</v>
      </c>
      <c r="D1608" s="118" t="s">
        <v>2416</v>
      </c>
      <c r="E1608" s="118" t="s">
        <v>1737</v>
      </c>
      <c r="F1608" s="118">
        <f t="shared" si="48"/>
        <v>6007</v>
      </c>
      <c r="G1608" s="188" t="s">
        <v>5564</v>
      </c>
      <c r="H1608" s="119"/>
      <c r="I1608" s="120" t="s">
        <v>1854</v>
      </c>
      <c r="J1608" s="121" t="s">
        <v>1772</v>
      </c>
      <c r="K1608" s="121" t="s">
        <v>3804</v>
      </c>
      <c r="L1608" s="126" t="s">
        <v>2422</v>
      </c>
      <c r="M1608" s="133">
        <v>3</v>
      </c>
      <c r="N1608" s="134">
        <v>0</v>
      </c>
      <c r="O1608" s="134">
        <v>0</v>
      </c>
      <c r="P1608" s="134">
        <v>3</v>
      </c>
      <c r="Q1608" s="134">
        <v>7.5</v>
      </c>
      <c r="R1608" s="121"/>
      <c r="S1608" s="124"/>
      <c r="T1608" s="125"/>
      <c r="U1608" s="174"/>
      <c r="V1608" s="123">
        <v>1</v>
      </c>
      <c r="W1608" s="114">
        <v>4</v>
      </c>
      <c r="X1608" s="113">
        <f>COUNTIF($B$6:B1608,B1608)</f>
        <v>9</v>
      </c>
      <c r="Y1608" s="113"/>
      <c r="Z1608" s="123"/>
      <c r="AA1608" s="1"/>
    </row>
    <row r="1609" spans="1:27" x14ac:dyDescent="0.25">
      <c r="A1609" s="115" t="s">
        <v>4508</v>
      </c>
      <c r="B1609" s="116" t="s">
        <v>5068</v>
      </c>
      <c r="C1609" s="118" t="s">
        <v>5127</v>
      </c>
      <c r="D1609" s="118" t="s">
        <v>2416</v>
      </c>
      <c r="E1609" s="118" t="s">
        <v>1737</v>
      </c>
      <c r="F1609" s="118">
        <f t="shared" si="48"/>
        <v>6008</v>
      </c>
      <c r="G1609" s="188" t="s">
        <v>5564</v>
      </c>
      <c r="H1609" s="119"/>
      <c r="I1609" s="120" t="s">
        <v>1855</v>
      </c>
      <c r="J1609" s="121" t="s">
        <v>1774</v>
      </c>
      <c r="K1609" s="121" t="s">
        <v>3805</v>
      </c>
      <c r="L1609" s="126" t="s">
        <v>2422</v>
      </c>
      <c r="M1609" s="133">
        <v>3</v>
      </c>
      <c r="N1609" s="134">
        <v>2</v>
      </c>
      <c r="O1609" s="134">
        <v>0</v>
      </c>
      <c r="P1609" s="134">
        <v>5</v>
      </c>
      <c r="Q1609" s="134">
        <v>10</v>
      </c>
      <c r="R1609" s="121"/>
      <c r="S1609" s="124"/>
      <c r="T1609" s="125"/>
      <c r="U1609" s="174"/>
      <c r="V1609" s="123">
        <v>1</v>
      </c>
      <c r="W1609" s="114">
        <v>4</v>
      </c>
      <c r="X1609" s="113">
        <f>COUNTIF($B$6:B1609,B1609)</f>
        <v>10</v>
      </c>
      <c r="Y1609" s="113"/>
      <c r="Z1609" s="123"/>
      <c r="AA1609" s="1"/>
    </row>
    <row r="1610" spans="1:27" x14ac:dyDescent="0.25">
      <c r="A1610" s="115" t="s">
        <v>4508</v>
      </c>
      <c r="B1610" s="116" t="s">
        <v>5068</v>
      </c>
      <c r="C1610" s="118" t="s">
        <v>5127</v>
      </c>
      <c r="D1610" s="118" t="s">
        <v>2416</v>
      </c>
      <c r="E1610" s="118" t="s">
        <v>1737</v>
      </c>
      <c r="F1610" s="118">
        <f t="shared" si="48"/>
        <v>6050</v>
      </c>
      <c r="G1610" s="125" t="s">
        <v>16</v>
      </c>
      <c r="H1610" s="119"/>
      <c r="I1610" s="120" t="s">
        <v>1856</v>
      </c>
      <c r="J1610" s="121" t="s">
        <v>1857</v>
      </c>
      <c r="K1610" s="121" t="s">
        <v>3806</v>
      </c>
      <c r="L1610" s="126" t="s">
        <v>2420</v>
      </c>
      <c r="M1610" s="133">
        <v>3</v>
      </c>
      <c r="N1610" s="134">
        <v>0</v>
      </c>
      <c r="O1610" s="134">
        <v>3</v>
      </c>
      <c r="P1610" s="134">
        <v>3</v>
      </c>
      <c r="Q1610" s="134">
        <v>7.5</v>
      </c>
      <c r="R1610" s="121"/>
      <c r="S1610" s="124"/>
      <c r="T1610" s="125"/>
      <c r="U1610" s="174"/>
      <c r="V1610" s="123">
        <v>1</v>
      </c>
      <c r="W1610" s="114">
        <v>4</v>
      </c>
      <c r="X1610" s="113">
        <f>COUNTIF($B$6:B1610,B1610)</f>
        <v>11</v>
      </c>
      <c r="Y1610" s="118" t="s">
        <v>228</v>
      </c>
      <c r="Z1610" s="123"/>
      <c r="AA1610" s="1"/>
    </row>
    <row r="1611" spans="1:27" x14ac:dyDescent="0.25">
      <c r="A1611" s="115" t="s">
        <v>4508</v>
      </c>
      <c r="B1611" s="116" t="s">
        <v>5068</v>
      </c>
      <c r="C1611" s="118" t="s">
        <v>5127</v>
      </c>
      <c r="D1611" s="118" t="s">
        <v>2416</v>
      </c>
      <c r="E1611" s="118" t="s">
        <v>1737</v>
      </c>
      <c r="F1611" s="118">
        <f t="shared" si="48"/>
        <v>6051</v>
      </c>
      <c r="G1611" s="125" t="s">
        <v>19</v>
      </c>
      <c r="H1611" s="119"/>
      <c r="I1611" s="120" t="s">
        <v>1858</v>
      </c>
      <c r="J1611" s="121" t="s">
        <v>1859</v>
      </c>
      <c r="K1611" s="121" t="s">
        <v>3807</v>
      </c>
      <c r="L1611" s="126" t="s">
        <v>2420</v>
      </c>
      <c r="M1611" s="133">
        <v>3</v>
      </c>
      <c r="N1611" s="134">
        <v>0</v>
      </c>
      <c r="O1611" s="134">
        <v>3</v>
      </c>
      <c r="P1611" s="134">
        <v>3</v>
      </c>
      <c r="Q1611" s="134">
        <v>7.5</v>
      </c>
      <c r="R1611" s="121"/>
      <c r="S1611" s="124"/>
      <c r="T1611" s="125"/>
      <c r="U1611" s="174"/>
      <c r="V1611" s="123">
        <v>1</v>
      </c>
      <c r="W1611" s="114">
        <v>4</v>
      </c>
      <c r="X1611" s="113">
        <f>COUNTIF($B$6:B1611,B1611)</f>
        <v>12</v>
      </c>
      <c r="Y1611" s="113"/>
      <c r="Z1611" s="123"/>
      <c r="AA1611" s="1"/>
    </row>
    <row r="1612" spans="1:27" x14ac:dyDescent="0.25">
      <c r="A1612" s="115" t="s">
        <v>4508</v>
      </c>
      <c r="B1612" s="116" t="s">
        <v>5068</v>
      </c>
      <c r="C1612" s="118" t="s">
        <v>5127</v>
      </c>
      <c r="D1612" s="118" t="s">
        <v>2416</v>
      </c>
      <c r="E1612" s="118" t="s">
        <v>1737</v>
      </c>
      <c r="F1612" s="118">
        <f t="shared" si="48"/>
        <v>6100</v>
      </c>
      <c r="G1612" s="125"/>
      <c r="H1612" s="119"/>
      <c r="I1612" s="120" t="s">
        <v>1860</v>
      </c>
      <c r="J1612" s="121" t="s">
        <v>1861</v>
      </c>
      <c r="K1612" s="121" t="s">
        <v>3808</v>
      </c>
      <c r="L1612" s="134" t="s">
        <v>2421</v>
      </c>
      <c r="M1612" s="133">
        <v>3</v>
      </c>
      <c r="N1612" s="134">
        <v>0</v>
      </c>
      <c r="O1612" s="134">
        <v>3</v>
      </c>
      <c r="P1612" s="134">
        <v>3</v>
      </c>
      <c r="Q1612" s="134">
        <v>7.5</v>
      </c>
      <c r="R1612" s="121"/>
      <c r="S1612" s="124"/>
      <c r="T1612" s="125"/>
      <c r="U1612" s="174"/>
      <c r="V1612" s="123">
        <v>1</v>
      </c>
      <c r="W1612" s="114">
        <v>4</v>
      </c>
      <c r="X1612" s="113">
        <f>COUNTIF($B$6:B1612,B1612)</f>
        <v>13</v>
      </c>
      <c r="Y1612" s="113"/>
      <c r="Z1612" s="123"/>
      <c r="AA1612" s="1"/>
    </row>
    <row r="1613" spans="1:27" x14ac:dyDescent="0.25">
      <c r="A1613" s="115" t="s">
        <v>4508</v>
      </c>
      <c r="B1613" s="116" t="s">
        <v>5068</v>
      </c>
      <c r="C1613" s="118" t="s">
        <v>5127</v>
      </c>
      <c r="D1613" s="118" t="s">
        <v>2416</v>
      </c>
      <c r="E1613" s="118" t="s">
        <v>1737</v>
      </c>
      <c r="F1613" s="118">
        <f t="shared" si="48"/>
        <v>6101</v>
      </c>
      <c r="G1613" s="125"/>
      <c r="H1613" s="119"/>
      <c r="I1613" s="120" t="s">
        <v>1862</v>
      </c>
      <c r="J1613" s="121" t="s">
        <v>1863</v>
      </c>
      <c r="K1613" s="121" t="s">
        <v>3809</v>
      </c>
      <c r="L1613" s="134" t="s">
        <v>2421</v>
      </c>
      <c r="M1613" s="133">
        <v>3</v>
      </c>
      <c r="N1613" s="134">
        <v>0</v>
      </c>
      <c r="O1613" s="134">
        <v>3</v>
      </c>
      <c r="P1613" s="134">
        <v>3</v>
      </c>
      <c r="Q1613" s="134">
        <v>7.5</v>
      </c>
      <c r="R1613" s="121"/>
      <c r="S1613" s="124"/>
      <c r="T1613" s="125"/>
      <c r="U1613" s="174"/>
      <c r="V1613" s="123">
        <v>1</v>
      </c>
      <c r="W1613" s="114">
        <v>4</v>
      </c>
      <c r="X1613" s="113">
        <f>COUNTIF($B$6:B1613,B1613)</f>
        <v>14</v>
      </c>
      <c r="Y1613" s="113"/>
      <c r="Z1613" s="123"/>
      <c r="AA1613" s="1"/>
    </row>
    <row r="1614" spans="1:27" x14ac:dyDescent="0.25">
      <c r="A1614" s="115" t="s">
        <v>4508</v>
      </c>
      <c r="B1614" s="116" t="s">
        <v>5068</v>
      </c>
      <c r="C1614" s="118" t="s">
        <v>5127</v>
      </c>
      <c r="D1614" s="118" t="s">
        <v>2416</v>
      </c>
      <c r="E1614" s="118" t="s">
        <v>1737</v>
      </c>
      <c r="F1614" s="118">
        <f t="shared" si="48"/>
        <v>6102</v>
      </c>
      <c r="G1614" s="125"/>
      <c r="H1614" s="119"/>
      <c r="I1614" s="120" t="s">
        <v>1864</v>
      </c>
      <c r="J1614" s="121" t="s">
        <v>1865</v>
      </c>
      <c r="K1614" s="121" t="s">
        <v>3810</v>
      </c>
      <c r="L1614" s="134" t="s">
        <v>2421</v>
      </c>
      <c r="M1614" s="133">
        <v>3</v>
      </c>
      <c r="N1614" s="134">
        <v>0</v>
      </c>
      <c r="O1614" s="134">
        <v>3</v>
      </c>
      <c r="P1614" s="134">
        <v>3</v>
      </c>
      <c r="Q1614" s="134">
        <v>7.5</v>
      </c>
      <c r="R1614" s="121"/>
      <c r="S1614" s="124"/>
      <c r="T1614" s="125"/>
      <c r="U1614" s="174"/>
      <c r="V1614" s="123">
        <v>1</v>
      </c>
      <c r="W1614" s="114">
        <v>4</v>
      </c>
      <c r="X1614" s="113">
        <f>COUNTIF($B$6:B1614,B1614)</f>
        <v>15</v>
      </c>
      <c r="Y1614" s="113"/>
      <c r="Z1614" s="123"/>
      <c r="AA1614" s="1"/>
    </row>
    <row r="1615" spans="1:27" x14ac:dyDescent="0.25">
      <c r="A1615" s="115" t="s">
        <v>4508</v>
      </c>
      <c r="B1615" s="116" t="s">
        <v>5068</v>
      </c>
      <c r="C1615" s="118" t="s">
        <v>5127</v>
      </c>
      <c r="D1615" s="118" t="s">
        <v>2416</v>
      </c>
      <c r="E1615" s="118" t="s">
        <v>1737</v>
      </c>
      <c r="F1615" s="118">
        <f t="shared" si="48"/>
        <v>6103</v>
      </c>
      <c r="G1615" s="125"/>
      <c r="H1615" s="119"/>
      <c r="I1615" s="120" t="s">
        <v>1866</v>
      </c>
      <c r="J1615" s="143" t="s">
        <v>1867</v>
      </c>
      <c r="K1615" s="143" t="s">
        <v>3811</v>
      </c>
      <c r="L1615" s="134" t="s">
        <v>2421</v>
      </c>
      <c r="M1615" s="133">
        <v>3</v>
      </c>
      <c r="N1615" s="134">
        <v>0</v>
      </c>
      <c r="O1615" s="134">
        <v>3</v>
      </c>
      <c r="P1615" s="134">
        <v>3</v>
      </c>
      <c r="Q1615" s="134">
        <v>7.5</v>
      </c>
      <c r="R1615" s="121"/>
      <c r="S1615" s="124"/>
      <c r="T1615" s="125"/>
      <c r="U1615" s="174"/>
      <c r="V1615" s="123">
        <v>1</v>
      </c>
      <c r="W1615" s="114">
        <v>4</v>
      </c>
      <c r="X1615" s="113">
        <f>COUNTIF($B$6:B1615,B1615)</f>
        <v>16</v>
      </c>
      <c r="Y1615" s="113"/>
      <c r="Z1615" s="123"/>
      <c r="AA1615" s="1"/>
    </row>
    <row r="1616" spans="1:27" x14ac:dyDescent="0.25">
      <c r="A1616" s="115" t="s">
        <v>4508</v>
      </c>
      <c r="B1616" s="116" t="s">
        <v>5068</v>
      </c>
      <c r="C1616" s="118" t="s">
        <v>5127</v>
      </c>
      <c r="D1616" s="118" t="s">
        <v>2416</v>
      </c>
      <c r="E1616" s="118" t="s">
        <v>1737</v>
      </c>
      <c r="F1616" s="118">
        <f t="shared" si="48"/>
        <v>6104</v>
      </c>
      <c r="G1616" s="125"/>
      <c r="H1616" s="119"/>
      <c r="I1616" s="120" t="s">
        <v>1868</v>
      </c>
      <c r="J1616" s="121" t="s">
        <v>1869</v>
      </c>
      <c r="K1616" s="121" t="s">
        <v>3812</v>
      </c>
      <c r="L1616" s="134" t="s">
        <v>2421</v>
      </c>
      <c r="M1616" s="133">
        <v>3</v>
      </c>
      <c r="N1616" s="134">
        <v>0</v>
      </c>
      <c r="O1616" s="134">
        <v>3</v>
      </c>
      <c r="P1616" s="134">
        <v>3</v>
      </c>
      <c r="Q1616" s="134">
        <v>7.5</v>
      </c>
      <c r="R1616" s="121"/>
      <c r="S1616" s="124"/>
      <c r="T1616" s="125"/>
      <c r="U1616" s="174"/>
      <c r="V1616" s="123">
        <v>1</v>
      </c>
      <c r="W1616" s="114">
        <v>4</v>
      </c>
      <c r="X1616" s="113">
        <f>COUNTIF($B$6:B1616,B1616)</f>
        <v>17</v>
      </c>
      <c r="Y1616" s="113"/>
      <c r="Z1616" s="123"/>
      <c r="AA1616" s="1"/>
    </row>
    <row r="1617" spans="1:27" x14ac:dyDescent="0.25">
      <c r="A1617" s="115" t="s">
        <v>4508</v>
      </c>
      <c r="B1617" s="116" t="s">
        <v>5068</v>
      </c>
      <c r="C1617" s="118" t="s">
        <v>5127</v>
      </c>
      <c r="D1617" s="118" t="s">
        <v>2416</v>
      </c>
      <c r="E1617" s="118" t="s">
        <v>1737</v>
      </c>
      <c r="F1617" s="118">
        <f t="shared" si="48"/>
        <v>6105</v>
      </c>
      <c r="G1617" s="125"/>
      <c r="H1617" s="119"/>
      <c r="I1617" s="120" t="s">
        <v>1870</v>
      </c>
      <c r="J1617" s="121" t="s">
        <v>1871</v>
      </c>
      <c r="K1617" s="121" t="s">
        <v>3813</v>
      </c>
      <c r="L1617" s="134" t="s">
        <v>2421</v>
      </c>
      <c r="M1617" s="133">
        <v>3</v>
      </c>
      <c r="N1617" s="134">
        <v>0</v>
      </c>
      <c r="O1617" s="134">
        <v>3</v>
      </c>
      <c r="P1617" s="134">
        <v>3</v>
      </c>
      <c r="Q1617" s="134">
        <v>7.5</v>
      </c>
      <c r="R1617" s="121"/>
      <c r="S1617" s="124"/>
      <c r="T1617" s="125"/>
      <c r="U1617" s="174"/>
      <c r="V1617" s="123">
        <v>1</v>
      </c>
      <c r="W1617" s="114">
        <v>4</v>
      </c>
      <c r="X1617" s="113">
        <f>COUNTIF($B$6:B1617,B1617)</f>
        <v>18</v>
      </c>
      <c r="Y1617" s="113"/>
      <c r="Z1617" s="123"/>
      <c r="AA1617" s="1"/>
    </row>
    <row r="1618" spans="1:27" x14ac:dyDescent="0.25">
      <c r="A1618" s="115" t="s">
        <v>4508</v>
      </c>
      <c r="B1618" s="116" t="s">
        <v>5068</v>
      </c>
      <c r="C1618" s="118" t="s">
        <v>5127</v>
      </c>
      <c r="D1618" s="118" t="s">
        <v>2416</v>
      </c>
      <c r="E1618" s="118" t="s">
        <v>1737</v>
      </c>
      <c r="F1618" s="118">
        <f t="shared" si="48"/>
        <v>6106</v>
      </c>
      <c r="G1618" s="125"/>
      <c r="H1618" s="119"/>
      <c r="I1618" s="120" t="s">
        <v>1872</v>
      </c>
      <c r="J1618" s="121" t="s">
        <v>1873</v>
      </c>
      <c r="K1618" s="121" t="s">
        <v>3814</v>
      </c>
      <c r="L1618" s="134" t="s">
        <v>2421</v>
      </c>
      <c r="M1618" s="133">
        <v>3</v>
      </c>
      <c r="N1618" s="134">
        <v>0</v>
      </c>
      <c r="O1618" s="134">
        <v>3</v>
      </c>
      <c r="P1618" s="134">
        <v>3</v>
      </c>
      <c r="Q1618" s="134">
        <v>7.5</v>
      </c>
      <c r="R1618" s="121"/>
      <c r="S1618" s="124"/>
      <c r="T1618" s="125"/>
      <c r="U1618" s="174"/>
      <c r="V1618" s="123">
        <v>1</v>
      </c>
      <c r="W1618" s="114">
        <v>4</v>
      </c>
      <c r="X1618" s="113">
        <f>COUNTIF($B$6:B1618,B1618)</f>
        <v>19</v>
      </c>
      <c r="Y1618" s="113"/>
      <c r="Z1618" s="123"/>
      <c r="AA1618" s="1"/>
    </row>
    <row r="1619" spans="1:27" x14ac:dyDescent="0.25">
      <c r="A1619" s="115" t="s">
        <v>4508</v>
      </c>
      <c r="B1619" s="116" t="s">
        <v>5068</v>
      </c>
      <c r="C1619" s="118" t="s">
        <v>5127</v>
      </c>
      <c r="D1619" s="118" t="s">
        <v>2416</v>
      </c>
      <c r="E1619" s="118" t="s">
        <v>1737</v>
      </c>
      <c r="F1619" s="118">
        <f t="shared" si="48"/>
        <v>6107</v>
      </c>
      <c r="G1619" s="125"/>
      <c r="H1619" s="119"/>
      <c r="I1619" s="120" t="s">
        <v>1874</v>
      </c>
      <c r="J1619" s="143" t="s">
        <v>1875</v>
      </c>
      <c r="K1619" s="143" t="s">
        <v>3815</v>
      </c>
      <c r="L1619" s="134" t="s">
        <v>2421</v>
      </c>
      <c r="M1619" s="133">
        <v>3</v>
      </c>
      <c r="N1619" s="134">
        <v>0</v>
      </c>
      <c r="O1619" s="134">
        <v>3</v>
      </c>
      <c r="P1619" s="134">
        <v>3</v>
      </c>
      <c r="Q1619" s="134">
        <v>7.5</v>
      </c>
      <c r="R1619" s="121"/>
      <c r="S1619" s="124"/>
      <c r="T1619" s="125"/>
      <c r="U1619" s="174"/>
      <c r="V1619" s="123">
        <v>1</v>
      </c>
      <c r="W1619" s="114">
        <v>4</v>
      </c>
      <c r="X1619" s="113">
        <f>COUNTIF($B$6:B1619,B1619)</f>
        <v>20</v>
      </c>
      <c r="Y1619" s="113"/>
      <c r="Z1619" s="123"/>
      <c r="AA1619" s="1"/>
    </row>
    <row r="1620" spans="1:27" x14ac:dyDescent="0.25">
      <c r="A1620" s="115" t="s">
        <v>4508</v>
      </c>
      <c r="B1620" s="116" t="s">
        <v>5068</v>
      </c>
      <c r="C1620" s="118" t="s">
        <v>5127</v>
      </c>
      <c r="D1620" s="118" t="s">
        <v>2416</v>
      </c>
      <c r="E1620" s="118" t="s">
        <v>1737</v>
      </c>
      <c r="F1620" s="118">
        <f t="shared" si="48"/>
        <v>6108</v>
      </c>
      <c r="G1620" s="125"/>
      <c r="H1620" s="119"/>
      <c r="I1620" s="120" t="s">
        <v>1876</v>
      </c>
      <c r="J1620" s="121" t="s">
        <v>1877</v>
      </c>
      <c r="K1620" s="121" t="s">
        <v>3816</v>
      </c>
      <c r="L1620" s="134" t="s">
        <v>2421</v>
      </c>
      <c r="M1620" s="133">
        <v>3</v>
      </c>
      <c r="N1620" s="134">
        <v>0</v>
      </c>
      <c r="O1620" s="134">
        <v>3</v>
      </c>
      <c r="P1620" s="134">
        <v>3</v>
      </c>
      <c r="Q1620" s="134">
        <v>7.5</v>
      </c>
      <c r="R1620" s="121"/>
      <c r="S1620" s="124"/>
      <c r="T1620" s="125"/>
      <c r="U1620" s="174"/>
      <c r="V1620" s="123">
        <v>1</v>
      </c>
      <c r="W1620" s="114">
        <v>4</v>
      </c>
      <c r="X1620" s="113">
        <f>COUNTIF($B$6:B1620,B1620)</f>
        <v>21</v>
      </c>
      <c r="Y1620" s="113"/>
      <c r="Z1620" s="123"/>
      <c r="AA1620" s="1"/>
    </row>
    <row r="1621" spans="1:27" x14ac:dyDescent="0.25">
      <c r="A1621" s="115" t="s">
        <v>4508</v>
      </c>
      <c r="B1621" s="116" t="s">
        <v>5068</v>
      </c>
      <c r="C1621" s="118" t="s">
        <v>5127</v>
      </c>
      <c r="D1621" s="118" t="s">
        <v>2416</v>
      </c>
      <c r="E1621" s="118" t="s">
        <v>1737</v>
      </c>
      <c r="F1621" s="118">
        <f t="shared" si="48"/>
        <v>6109</v>
      </c>
      <c r="G1621" s="125"/>
      <c r="H1621" s="119"/>
      <c r="I1621" s="120" t="s">
        <v>1878</v>
      </c>
      <c r="J1621" s="121" t="s">
        <v>1879</v>
      </c>
      <c r="K1621" s="121" t="s">
        <v>3817</v>
      </c>
      <c r="L1621" s="134" t="s">
        <v>2421</v>
      </c>
      <c r="M1621" s="133">
        <v>3</v>
      </c>
      <c r="N1621" s="134">
        <v>0</v>
      </c>
      <c r="O1621" s="134">
        <v>3</v>
      </c>
      <c r="P1621" s="134">
        <v>3</v>
      </c>
      <c r="Q1621" s="134">
        <v>7.5</v>
      </c>
      <c r="R1621" s="121"/>
      <c r="S1621" s="124"/>
      <c r="T1621" s="125"/>
      <c r="U1621" s="174"/>
      <c r="V1621" s="123">
        <v>1</v>
      </c>
      <c r="W1621" s="114">
        <v>4</v>
      </c>
      <c r="X1621" s="113">
        <f>COUNTIF($B$6:B1621,B1621)</f>
        <v>22</v>
      </c>
      <c r="Y1621" s="113"/>
      <c r="Z1621" s="123"/>
      <c r="AA1621" s="1"/>
    </row>
    <row r="1622" spans="1:27" x14ac:dyDescent="0.25">
      <c r="A1622" s="115" t="s">
        <v>4508</v>
      </c>
      <c r="B1622" s="116" t="s">
        <v>5068</v>
      </c>
      <c r="C1622" s="118" t="s">
        <v>5127</v>
      </c>
      <c r="D1622" s="118" t="s">
        <v>2416</v>
      </c>
      <c r="E1622" s="118" t="s">
        <v>1737</v>
      </c>
      <c r="F1622" s="118">
        <f t="shared" si="48"/>
        <v>6110</v>
      </c>
      <c r="G1622" s="125"/>
      <c r="H1622" s="119"/>
      <c r="I1622" s="120" t="s">
        <v>1880</v>
      </c>
      <c r="J1622" s="121" t="s">
        <v>1881</v>
      </c>
      <c r="K1622" s="121" t="s">
        <v>3818</v>
      </c>
      <c r="L1622" s="134" t="s">
        <v>2421</v>
      </c>
      <c r="M1622" s="133">
        <v>3</v>
      </c>
      <c r="N1622" s="134">
        <v>0</v>
      </c>
      <c r="O1622" s="134">
        <v>3</v>
      </c>
      <c r="P1622" s="134">
        <v>3</v>
      </c>
      <c r="Q1622" s="134">
        <v>7.5</v>
      </c>
      <c r="R1622" s="121"/>
      <c r="S1622" s="124"/>
      <c r="T1622" s="125"/>
      <c r="U1622" s="174"/>
      <c r="V1622" s="123">
        <v>1</v>
      </c>
      <c r="W1622" s="114">
        <v>4</v>
      </c>
      <c r="X1622" s="113">
        <f>COUNTIF($B$6:B1622,B1622)</f>
        <v>23</v>
      </c>
      <c r="Y1622" s="113"/>
      <c r="Z1622" s="123"/>
      <c r="AA1622" s="1"/>
    </row>
    <row r="1623" spans="1:27" x14ac:dyDescent="0.25">
      <c r="A1623" s="115" t="s">
        <v>4508</v>
      </c>
      <c r="B1623" s="116" t="s">
        <v>5068</v>
      </c>
      <c r="C1623" s="118" t="s">
        <v>5127</v>
      </c>
      <c r="D1623" s="118" t="s">
        <v>2416</v>
      </c>
      <c r="E1623" s="118" t="s">
        <v>1737</v>
      </c>
      <c r="F1623" s="118">
        <f t="shared" si="48"/>
        <v>6111</v>
      </c>
      <c r="G1623" s="125"/>
      <c r="H1623" s="119"/>
      <c r="I1623" s="120" t="s">
        <v>1882</v>
      </c>
      <c r="J1623" s="121" t="s">
        <v>1883</v>
      </c>
      <c r="K1623" s="121" t="s">
        <v>3819</v>
      </c>
      <c r="L1623" s="134" t="s">
        <v>2421</v>
      </c>
      <c r="M1623" s="133">
        <v>3</v>
      </c>
      <c r="N1623" s="134">
        <v>0</v>
      </c>
      <c r="O1623" s="134">
        <v>3</v>
      </c>
      <c r="P1623" s="134">
        <v>3</v>
      </c>
      <c r="Q1623" s="134">
        <v>7.5</v>
      </c>
      <c r="R1623" s="121"/>
      <c r="S1623" s="124"/>
      <c r="T1623" s="125"/>
      <c r="U1623" s="174"/>
      <c r="V1623" s="123">
        <v>1</v>
      </c>
      <c r="W1623" s="114">
        <v>4</v>
      </c>
      <c r="X1623" s="113">
        <f>COUNTIF($B$6:B1623,B1623)</f>
        <v>24</v>
      </c>
      <c r="Y1623" s="113"/>
      <c r="Z1623" s="123"/>
      <c r="AA1623" s="1"/>
    </row>
    <row r="1624" spans="1:27" x14ac:dyDescent="0.25">
      <c r="A1624" s="115" t="s">
        <v>4508</v>
      </c>
      <c r="B1624" s="116" t="s">
        <v>5068</v>
      </c>
      <c r="C1624" s="118" t="s">
        <v>5127</v>
      </c>
      <c r="D1624" s="118" t="s">
        <v>2416</v>
      </c>
      <c r="E1624" s="118" t="s">
        <v>1737</v>
      </c>
      <c r="F1624" s="118">
        <f t="shared" si="48"/>
        <v>6112</v>
      </c>
      <c r="G1624" s="125"/>
      <c r="H1624" s="119"/>
      <c r="I1624" s="120" t="s">
        <v>1884</v>
      </c>
      <c r="J1624" s="121" t="s">
        <v>1885</v>
      </c>
      <c r="K1624" s="121" t="s">
        <v>3820</v>
      </c>
      <c r="L1624" s="134" t="s">
        <v>2421</v>
      </c>
      <c r="M1624" s="133">
        <v>3</v>
      </c>
      <c r="N1624" s="134">
        <v>0</v>
      </c>
      <c r="O1624" s="134">
        <v>3</v>
      </c>
      <c r="P1624" s="134">
        <v>3</v>
      </c>
      <c r="Q1624" s="134">
        <v>7.5</v>
      </c>
      <c r="R1624" s="121"/>
      <c r="S1624" s="124"/>
      <c r="T1624" s="125"/>
      <c r="U1624" s="174"/>
      <c r="V1624" s="123">
        <v>1</v>
      </c>
      <c r="W1624" s="114">
        <v>4</v>
      </c>
      <c r="X1624" s="113">
        <f>COUNTIF($B$6:B1624,B1624)</f>
        <v>25</v>
      </c>
      <c r="Y1624" s="113"/>
      <c r="Z1624" s="123"/>
      <c r="AA1624" s="1"/>
    </row>
    <row r="1625" spans="1:27" x14ac:dyDescent="0.25">
      <c r="A1625" s="115" t="s">
        <v>4508</v>
      </c>
      <c r="B1625" s="116" t="s">
        <v>5068</v>
      </c>
      <c r="C1625" s="118" t="s">
        <v>5127</v>
      </c>
      <c r="D1625" s="118" t="s">
        <v>2416</v>
      </c>
      <c r="E1625" s="118" t="s">
        <v>1737</v>
      </c>
      <c r="F1625" s="118">
        <v>6113</v>
      </c>
      <c r="G1625" s="125"/>
      <c r="H1625" s="119"/>
      <c r="I1625" s="120" t="s">
        <v>2713</v>
      </c>
      <c r="J1625" s="155" t="s">
        <v>2716</v>
      </c>
      <c r="K1625" s="155" t="s">
        <v>3821</v>
      </c>
      <c r="L1625" s="134" t="s">
        <v>2421</v>
      </c>
      <c r="M1625" s="133">
        <v>3</v>
      </c>
      <c r="N1625" s="134">
        <v>0</v>
      </c>
      <c r="O1625" s="134">
        <v>3</v>
      </c>
      <c r="P1625" s="134">
        <v>3</v>
      </c>
      <c r="Q1625" s="134">
        <v>7.5</v>
      </c>
      <c r="R1625" s="121"/>
      <c r="S1625" s="124"/>
      <c r="T1625" s="125"/>
      <c r="U1625" s="174"/>
      <c r="V1625" s="123">
        <v>1</v>
      </c>
      <c r="W1625" s="114">
        <v>4</v>
      </c>
      <c r="X1625" s="113">
        <f>COUNTIF($B$6:B1625,B1625)</f>
        <v>26</v>
      </c>
      <c r="Y1625" s="113"/>
      <c r="Z1625" s="123"/>
      <c r="AA1625" s="1"/>
    </row>
    <row r="1626" spans="1:27" x14ac:dyDescent="0.25">
      <c r="A1626" s="115" t="s">
        <v>4508</v>
      </c>
      <c r="B1626" s="116" t="s">
        <v>5068</v>
      </c>
      <c r="C1626" s="118" t="s">
        <v>5127</v>
      </c>
      <c r="D1626" s="118" t="s">
        <v>2416</v>
      </c>
      <c r="E1626" s="118" t="s">
        <v>1737</v>
      </c>
      <c r="F1626" s="118">
        <v>6114</v>
      </c>
      <c r="G1626" s="125"/>
      <c r="H1626" s="119"/>
      <c r="I1626" s="120" t="s">
        <v>2714</v>
      </c>
      <c r="J1626" s="155" t="s">
        <v>2717</v>
      </c>
      <c r="K1626" s="155" t="s">
        <v>3822</v>
      </c>
      <c r="L1626" s="134" t="s">
        <v>2421</v>
      </c>
      <c r="M1626" s="133">
        <v>3</v>
      </c>
      <c r="N1626" s="134">
        <v>0</v>
      </c>
      <c r="O1626" s="134">
        <v>3</v>
      </c>
      <c r="P1626" s="134">
        <v>3</v>
      </c>
      <c r="Q1626" s="134">
        <v>7.5</v>
      </c>
      <c r="R1626" s="121"/>
      <c r="S1626" s="124"/>
      <c r="T1626" s="125"/>
      <c r="U1626" s="174"/>
      <c r="V1626" s="123">
        <v>1</v>
      </c>
      <c r="W1626" s="114">
        <v>4</v>
      </c>
      <c r="X1626" s="113">
        <f>COUNTIF($B$6:B1626,B1626)</f>
        <v>27</v>
      </c>
      <c r="Y1626" s="113"/>
      <c r="Z1626" s="123"/>
      <c r="AA1626" s="1"/>
    </row>
    <row r="1627" spans="1:27" x14ac:dyDescent="0.25">
      <c r="A1627" s="115" t="s">
        <v>4508</v>
      </c>
      <c r="B1627" s="116" t="s">
        <v>5068</v>
      </c>
      <c r="C1627" s="118" t="s">
        <v>5127</v>
      </c>
      <c r="D1627" s="118" t="s">
        <v>2416</v>
      </c>
      <c r="E1627" s="118" t="s">
        <v>1737</v>
      </c>
      <c r="F1627" s="118">
        <v>6115</v>
      </c>
      <c r="G1627" s="125"/>
      <c r="H1627" s="119"/>
      <c r="I1627" s="120" t="s">
        <v>2715</v>
      </c>
      <c r="J1627" s="155" t="s">
        <v>2718</v>
      </c>
      <c r="K1627" s="155" t="s">
        <v>3823</v>
      </c>
      <c r="L1627" s="134" t="s">
        <v>2421</v>
      </c>
      <c r="M1627" s="133">
        <v>3</v>
      </c>
      <c r="N1627" s="134">
        <v>0</v>
      </c>
      <c r="O1627" s="134">
        <v>3</v>
      </c>
      <c r="P1627" s="134">
        <v>3</v>
      </c>
      <c r="Q1627" s="134">
        <v>7.5</v>
      </c>
      <c r="R1627" s="121"/>
      <c r="S1627" s="124"/>
      <c r="T1627" s="125"/>
      <c r="U1627" s="174"/>
      <c r="V1627" s="123">
        <v>1</v>
      </c>
      <c r="W1627" s="114">
        <v>4</v>
      </c>
      <c r="X1627" s="113">
        <f>COUNTIF($B$6:B1627,B1627)</f>
        <v>28</v>
      </c>
      <c r="Y1627" s="113"/>
      <c r="Z1627" s="123"/>
      <c r="AA1627" s="1"/>
    </row>
    <row r="1628" spans="1:27" x14ac:dyDescent="0.25">
      <c r="A1628" s="115" t="s">
        <v>4508</v>
      </c>
      <c r="B1628" s="116" t="s">
        <v>5068</v>
      </c>
      <c r="C1628" s="118" t="s">
        <v>5127</v>
      </c>
      <c r="D1628" s="118" t="s">
        <v>2416</v>
      </c>
      <c r="E1628" s="118" t="s">
        <v>1737</v>
      </c>
      <c r="F1628" s="118">
        <v>6117</v>
      </c>
      <c r="G1628" s="125"/>
      <c r="H1628" s="119"/>
      <c r="I1628" s="120" t="s">
        <v>4857</v>
      </c>
      <c r="J1628" s="154" t="s">
        <v>4858</v>
      </c>
      <c r="K1628" s="154" t="s">
        <v>4859</v>
      </c>
      <c r="L1628" s="134" t="s">
        <v>2421</v>
      </c>
      <c r="M1628" s="133">
        <v>3</v>
      </c>
      <c r="N1628" s="134">
        <v>0</v>
      </c>
      <c r="O1628" s="134">
        <v>3</v>
      </c>
      <c r="P1628" s="134">
        <v>3</v>
      </c>
      <c r="Q1628" s="134">
        <v>7.5</v>
      </c>
      <c r="R1628" s="121"/>
      <c r="S1628" s="124"/>
      <c r="T1628" s="125">
        <v>31</v>
      </c>
      <c r="U1628" s="174"/>
      <c r="V1628" s="123">
        <v>1</v>
      </c>
      <c r="W1628" s="114">
        <v>4</v>
      </c>
      <c r="X1628" s="113">
        <f>COUNTIF($B$6:B1628,B1628)</f>
        <v>29</v>
      </c>
      <c r="Y1628" s="113"/>
      <c r="Z1628" s="123"/>
      <c r="AA1628" s="1"/>
    </row>
    <row r="1629" spans="1:27" x14ac:dyDescent="0.25">
      <c r="A1629" s="115" t="s">
        <v>4508</v>
      </c>
      <c r="B1629" s="116" t="s">
        <v>5068</v>
      </c>
      <c r="C1629" s="118" t="s">
        <v>5127</v>
      </c>
      <c r="D1629" s="118" t="s">
        <v>2416</v>
      </c>
      <c r="E1629" s="118" t="s">
        <v>1737</v>
      </c>
      <c r="F1629" s="118">
        <v>6118</v>
      </c>
      <c r="G1629" s="125"/>
      <c r="H1629" s="119"/>
      <c r="I1629" s="120" t="s">
        <v>5011</v>
      </c>
      <c r="J1629" s="297" t="s">
        <v>5012</v>
      </c>
      <c r="K1629" s="297" t="s">
        <v>5013</v>
      </c>
      <c r="L1629" s="134" t="s">
        <v>2421</v>
      </c>
      <c r="M1629" s="133">
        <v>3</v>
      </c>
      <c r="N1629" s="134">
        <v>0</v>
      </c>
      <c r="O1629" s="134">
        <v>3</v>
      </c>
      <c r="P1629" s="134">
        <v>3</v>
      </c>
      <c r="Q1629" s="134">
        <v>7.5</v>
      </c>
      <c r="R1629" s="121"/>
      <c r="S1629" s="124"/>
      <c r="T1629" s="125">
        <v>32</v>
      </c>
      <c r="U1629" s="174"/>
      <c r="V1629" s="123">
        <v>1</v>
      </c>
      <c r="W1629" s="114">
        <v>4</v>
      </c>
      <c r="X1629" s="113">
        <f>COUNTIF($B$6:B1629,B1629)</f>
        <v>30</v>
      </c>
      <c r="Y1629" s="113"/>
      <c r="Z1629" s="123"/>
      <c r="AA1629" s="1"/>
    </row>
    <row r="1630" spans="1:27" x14ac:dyDescent="0.25">
      <c r="A1630" s="115" t="s">
        <v>4508</v>
      </c>
      <c r="B1630" s="116" t="s">
        <v>5068</v>
      </c>
      <c r="C1630" s="118" t="s">
        <v>5127</v>
      </c>
      <c r="D1630" s="118" t="s">
        <v>2382</v>
      </c>
      <c r="E1630" s="118" t="s">
        <v>1737</v>
      </c>
      <c r="F1630" s="118">
        <f t="shared" ref="F1630:F1636" si="49">VALUE(RIGHT(I1630,4))</f>
        <v>9000</v>
      </c>
      <c r="G1630" s="125"/>
      <c r="H1630" s="119"/>
      <c r="I1630" s="120" t="s">
        <v>1886</v>
      </c>
      <c r="J1630" s="143" t="s">
        <v>1887</v>
      </c>
      <c r="K1630" s="143" t="s">
        <v>3824</v>
      </c>
      <c r="L1630" s="134" t="s">
        <v>2382</v>
      </c>
      <c r="M1630" s="133">
        <v>4</v>
      </c>
      <c r="N1630" s="134">
        <v>0</v>
      </c>
      <c r="O1630" s="134">
        <v>0</v>
      </c>
      <c r="P1630" s="134">
        <v>4</v>
      </c>
      <c r="Q1630" s="134">
        <v>0</v>
      </c>
      <c r="R1630" s="121" t="s">
        <v>63</v>
      </c>
      <c r="S1630" s="124" t="s">
        <v>194</v>
      </c>
      <c r="T1630" s="125"/>
      <c r="U1630" s="174"/>
      <c r="V1630" s="123">
        <v>1</v>
      </c>
      <c r="W1630" s="114">
        <v>4</v>
      </c>
      <c r="X1630" s="113">
        <f>COUNTIF($B$6:B1630,B1630)</f>
        <v>31</v>
      </c>
      <c r="Y1630" s="113"/>
      <c r="Z1630" s="123"/>
      <c r="AA1630" s="1"/>
    </row>
    <row r="1631" spans="1:27" x14ac:dyDescent="0.25">
      <c r="A1631" s="115" t="s">
        <v>4508</v>
      </c>
      <c r="B1631" s="116" t="s">
        <v>5068</v>
      </c>
      <c r="C1631" s="118" t="s">
        <v>5127</v>
      </c>
      <c r="D1631" s="118" t="s">
        <v>2382</v>
      </c>
      <c r="E1631" s="118" t="s">
        <v>1737</v>
      </c>
      <c r="F1631" s="118">
        <f t="shared" si="49"/>
        <v>9001</v>
      </c>
      <c r="G1631" s="125"/>
      <c r="H1631" s="119"/>
      <c r="I1631" s="120" t="s">
        <v>1888</v>
      </c>
      <c r="J1631" s="143" t="s">
        <v>1889</v>
      </c>
      <c r="K1631" s="143" t="s">
        <v>3825</v>
      </c>
      <c r="L1631" s="134" t="s">
        <v>2382</v>
      </c>
      <c r="M1631" s="133">
        <v>4</v>
      </c>
      <c r="N1631" s="134">
        <v>0</v>
      </c>
      <c r="O1631" s="134">
        <v>0</v>
      </c>
      <c r="P1631" s="134">
        <v>4</v>
      </c>
      <c r="Q1631" s="134">
        <v>0</v>
      </c>
      <c r="R1631" s="121" t="s">
        <v>63</v>
      </c>
      <c r="S1631" s="124" t="s">
        <v>194</v>
      </c>
      <c r="T1631" s="125"/>
      <c r="U1631" s="174"/>
      <c r="V1631" s="123">
        <v>1</v>
      </c>
      <c r="W1631" s="114">
        <v>4</v>
      </c>
      <c r="X1631" s="113">
        <f>COUNTIF($B$6:B1631,B1631)</f>
        <v>32</v>
      </c>
      <c r="Y1631" s="113"/>
      <c r="Z1631" s="123"/>
      <c r="AA1631" s="1"/>
    </row>
    <row r="1632" spans="1:27" x14ac:dyDescent="0.25">
      <c r="A1632" s="115" t="s">
        <v>4508</v>
      </c>
      <c r="B1632" s="116" t="s">
        <v>5068</v>
      </c>
      <c r="C1632" s="118" t="s">
        <v>5127</v>
      </c>
      <c r="D1632" s="118" t="s">
        <v>2382</v>
      </c>
      <c r="E1632" s="118" t="s">
        <v>1737</v>
      </c>
      <c r="F1632" s="118">
        <f t="shared" si="49"/>
        <v>9002</v>
      </c>
      <c r="G1632" s="125"/>
      <c r="H1632" s="119"/>
      <c r="I1632" s="120" t="s">
        <v>1890</v>
      </c>
      <c r="J1632" s="143" t="s">
        <v>1891</v>
      </c>
      <c r="K1632" s="143" t="s">
        <v>3826</v>
      </c>
      <c r="L1632" s="134" t="s">
        <v>2382</v>
      </c>
      <c r="M1632" s="133">
        <v>4</v>
      </c>
      <c r="N1632" s="134">
        <v>0</v>
      </c>
      <c r="O1632" s="134">
        <v>0</v>
      </c>
      <c r="P1632" s="134">
        <v>4</v>
      </c>
      <c r="Q1632" s="134">
        <v>0</v>
      </c>
      <c r="R1632" s="121" t="s">
        <v>63</v>
      </c>
      <c r="S1632" s="124" t="s">
        <v>199</v>
      </c>
      <c r="T1632" s="125"/>
      <c r="U1632" s="174"/>
      <c r="V1632" s="123">
        <v>1</v>
      </c>
      <c r="W1632" s="114">
        <v>4</v>
      </c>
      <c r="X1632" s="113">
        <f>COUNTIF($B$6:B1632,B1632)</f>
        <v>33</v>
      </c>
      <c r="Y1632" s="113"/>
      <c r="Z1632" s="123"/>
      <c r="AA1632" s="1"/>
    </row>
    <row r="1633" spans="1:27" x14ac:dyDescent="0.25">
      <c r="A1633" s="115" t="s">
        <v>4508</v>
      </c>
      <c r="B1633" s="116" t="s">
        <v>5068</v>
      </c>
      <c r="C1633" s="118" t="s">
        <v>5127</v>
      </c>
      <c r="D1633" s="118" t="s">
        <v>2382</v>
      </c>
      <c r="E1633" s="118" t="s">
        <v>1737</v>
      </c>
      <c r="F1633" s="118">
        <f t="shared" si="49"/>
        <v>9003</v>
      </c>
      <c r="G1633" s="125"/>
      <c r="H1633" s="119"/>
      <c r="I1633" s="120" t="s">
        <v>1892</v>
      </c>
      <c r="J1633" s="121" t="s">
        <v>1893</v>
      </c>
      <c r="K1633" s="121" t="s">
        <v>3827</v>
      </c>
      <c r="L1633" s="134" t="s">
        <v>2382</v>
      </c>
      <c r="M1633" s="133">
        <v>4</v>
      </c>
      <c r="N1633" s="134">
        <v>0</v>
      </c>
      <c r="O1633" s="134">
        <v>0</v>
      </c>
      <c r="P1633" s="134">
        <v>4</v>
      </c>
      <c r="Q1633" s="134">
        <v>0</v>
      </c>
      <c r="R1633" s="121" t="s">
        <v>126</v>
      </c>
      <c r="S1633" s="124" t="s">
        <v>204</v>
      </c>
      <c r="T1633" s="125"/>
      <c r="U1633" s="174"/>
      <c r="V1633" s="123">
        <v>1</v>
      </c>
      <c r="W1633" s="114">
        <v>4</v>
      </c>
      <c r="X1633" s="113">
        <f>COUNTIF($B$6:B1633,B1633)</f>
        <v>34</v>
      </c>
      <c r="Y1633" s="113"/>
      <c r="Z1633" s="123"/>
      <c r="AA1633" s="1"/>
    </row>
    <row r="1634" spans="1:27" x14ac:dyDescent="0.25">
      <c r="A1634" s="115" t="s">
        <v>4508</v>
      </c>
      <c r="B1634" s="116" t="s">
        <v>5068</v>
      </c>
      <c r="C1634" s="118" t="s">
        <v>5127</v>
      </c>
      <c r="D1634" s="118" t="s">
        <v>2382</v>
      </c>
      <c r="E1634" s="118" t="s">
        <v>1737</v>
      </c>
      <c r="F1634" s="118">
        <f t="shared" si="49"/>
        <v>9004</v>
      </c>
      <c r="G1634" s="125"/>
      <c r="H1634" s="119"/>
      <c r="I1634" s="120" t="s">
        <v>1894</v>
      </c>
      <c r="J1634" s="121" t="s">
        <v>1895</v>
      </c>
      <c r="K1634" s="121" t="s">
        <v>3828</v>
      </c>
      <c r="L1634" s="134" t="s">
        <v>2382</v>
      </c>
      <c r="M1634" s="133">
        <v>4</v>
      </c>
      <c r="N1634" s="134">
        <v>0</v>
      </c>
      <c r="O1634" s="134">
        <v>0</v>
      </c>
      <c r="P1634" s="134">
        <v>4</v>
      </c>
      <c r="Q1634" s="134">
        <v>0</v>
      </c>
      <c r="R1634" s="121" t="s">
        <v>126</v>
      </c>
      <c r="S1634" s="124" t="s">
        <v>204</v>
      </c>
      <c r="T1634" s="125"/>
      <c r="U1634" s="174"/>
      <c r="V1634" s="123">
        <v>1</v>
      </c>
      <c r="W1634" s="114">
        <v>4</v>
      </c>
      <c r="X1634" s="113">
        <f>COUNTIF($B$6:B1634,B1634)</f>
        <v>35</v>
      </c>
      <c r="Y1634" s="113"/>
      <c r="Z1634" s="123"/>
      <c r="AA1634" s="1"/>
    </row>
    <row r="1635" spans="1:27" x14ac:dyDescent="0.25">
      <c r="A1635" s="115" t="s">
        <v>4508</v>
      </c>
      <c r="B1635" s="116" t="s">
        <v>5068</v>
      </c>
      <c r="C1635" s="118" t="s">
        <v>5127</v>
      </c>
      <c r="D1635" s="118" t="s">
        <v>2382</v>
      </c>
      <c r="E1635" s="118" t="s">
        <v>1737</v>
      </c>
      <c r="F1635" s="118">
        <f t="shared" si="49"/>
        <v>9005</v>
      </c>
      <c r="G1635" s="125"/>
      <c r="H1635" s="119"/>
      <c r="I1635" s="120" t="s">
        <v>1896</v>
      </c>
      <c r="J1635" s="143" t="s">
        <v>1897</v>
      </c>
      <c r="K1635" s="143" t="s">
        <v>3829</v>
      </c>
      <c r="L1635" s="134" t="s">
        <v>2382</v>
      </c>
      <c r="M1635" s="133">
        <v>4</v>
      </c>
      <c r="N1635" s="134">
        <v>0</v>
      </c>
      <c r="O1635" s="134">
        <v>0</v>
      </c>
      <c r="P1635" s="134">
        <v>4</v>
      </c>
      <c r="Q1635" s="134">
        <v>0</v>
      </c>
      <c r="R1635" s="121" t="s">
        <v>126</v>
      </c>
      <c r="S1635" s="124" t="s">
        <v>225</v>
      </c>
      <c r="T1635" s="125"/>
      <c r="U1635" s="174"/>
      <c r="V1635" s="123">
        <v>1</v>
      </c>
      <c r="W1635" s="114">
        <v>4</v>
      </c>
      <c r="X1635" s="113">
        <f>COUNTIF($B$6:B1635,B1635)</f>
        <v>36</v>
      </c>
      <c r="Y1635" s="113"/>
      <c r="Z1635" s="123"/>
      <c r="AA1635" s="1"/>
    </row>
    <row r="1636" spans="1:27" x14ac:dyDescent="0.25">
      <c r="A1636" s="115" t="s">
        <v>4508</v>
      </c>
      <c r="B1636" s="116" t="s">
        <v>5068</v>
      </c>
      <c r="C1636" s="118" t="s">
        <v>5127</v>
      </c>
      <c r="D1636" s="118" t="s">
        <v>2382</v>
      </c>
      <c r="E1636" s="118" t="s">
        <v>1737</v>
      </c>
      <c r="F1636" s="118">
        <f t="shared" si="49"/>
        <v>9006</v>
      </c>
      <c r="G1636" s="125"/>
      <c r="H1636" s="119"/>
      <c r="I1636" s="120" t="s">
        <v>1898</v>
      </c>
      <c r="J1636" s="143" t="s">
        <v>1899</v>
      </c>
      <c r="K1636" s="143" t="s">
        <v>3830</v>
      </c>
      <c r="L1636" s="134" t="s">
        <v>2382</v>
      </c>
      <c r="M1636" s="133">
        <v>4</v>
      </c>
      <c r="N1636" s="134">
        <v>0</v>
      </c>
      <c r="O1636" s="134">
        <v>0</v>
      </c>
      <c r="P1636" s="134">
        <v>4</v>
      </c>
      <c r="Q1636" s="134">
        <v>0</v>
      </c>
      <c r="R1636" s="121" t="s">
        <v>126</v>
      </c>
      <c r="S1636" s="124" t="s">
        <v>225</v>
      </c>
      <c r="T1636" s="125"/>
      <c r="U1636" s="174"/>
      <c r="V1636" s="123">
        <v>1</v>
      </c>
      <c r="W1636" s="114">
        <v>4</v>
      </c>
      <c r="X1636" s="113">
        <f>COUNTIF($B$6:B1636,B1636)</f>
        <v>37</v>
      </c>
      <c r="Y1636" s="113"/>
      <c r="Z1636" s="123"/>
      <c r="AA1636" s="1"/>
    </row>
    <row r="1637" spans="1:27" x14ac:dyDescent="0.25">
      <c r="A1637" s="115" t="s">
        <v>4508</v>
      </c>
      <c r="B1637" s="116" t="s">
        <v>5068</v>
      </c>
      <c r="C1637" s="118" t="s">
        <v>5127</v>
      </c>
      <c r="D1637" s="118" t="s">
        <v>2382</v>
      </c>
      <c r="E1637" s="118" t="s">
        <v>1737</v>
      </c>
      <c r="F1637" s="118">
        <v>9007</v>
      </c>
      <c r="G1637" s="125"/>
      <c r="H1637" s="119"/>
      <c r="I1637" s="120" t="s">
        <v>2452</v>
      </c>
      <c r="J1637" s="143" t="s">
        <v>2454</v>
      </c>
      <c r="K1637" s="143" t="s">
        <v>3831</v>
      </c>
      <c r="L1637" s="134" t="s">
        <v>2382</v>
      </c>
      <c r="M1637" s="133">
        <v>4</v>
      </c>
      <c r="N1637" s="134">
        <v>0</v>
      </c>
      <c r="O1637" s="134">
        <v>0</v>
      </c>
      <c r="P1637" s="134">
        <v>4</v>
      </c>
      <c r="Q1637" s="134">
        <v>0</v>
      </c>
      <c r="R1637" s="121" t="s">
        <v>63</v>
      </c>
      <c r="S1637" s="124" t="s">
        <v>217</v>
      </c>
      <c r="T1637" s="125"/>
      <c r="U1637" s="174"/>
      <c r="V1637" s="123">
        <v>1</v>
      </c>
      <c r="W1637" s="114">
        <v>4</v>
      </c>
      <c r="X1637" s="113">
        <f>COUNTIF($B$6:B1637,B1637)</f>
        <v>38</v>
      </c>
      <c r="Y1637" s="113"/>
      <c r="Z1637" s="123"/>
      <c r="AA1637" s="1"/>
    </row>
    <row r="1638" spans="1:27" x14ac:dyDescent="0.25">
      <c r="A1638" s="115" t="s">
        <v>4508</v>
      </c>
      <c r="B1638" s="116" t="s">
        <v>5068</v>
      </c>
      <c r="C1638" s="118" t="s">
        <v>5127</v>
      </c>
      <c r="D1638" s="118" t="s">
        <v>2382</v>
      </c>
      <c r="E1638" s="118" t="s">
        <v>1737</v>
      </c>
      <c r="F1638" s="118">
        <v>9008</v>
      </c>
      <c r="G1638" s="125"/>
      <c r="H1638" s="119"/>
      <c r="I1638" s="120" t="s">
        <v>2453</v>
      </c>
      <c r="J1638" s="143" t="s">
        <v>2455</v>
      </c>
      <c r="K1638" s="143" t="s">
        <v>3832</v>
      </c>
      <c r="L1638" s="134" t="s">
        <v>2382</v>
      </c>
      <c r="M1638" s="133">
        <v>4</v>
      </c>
      <c r="N1638" s="134">
        <v>0</v>
      </c>
      <c r="O1638" s="134">
        <v>0</v>
      </c>
      <c r="P1638" s="134">
        <v>4</v>
      </c>
      <c r="Q1638" s="134">
        <v>0</v>
      </c>
      <c r="R1638" s="121" t="s">
        <v>63</v>
      </c>
      <c r="S1638" s="124" t="s">
        <v>217</v>
      </c>
      <c r="T1638" s="125"/>
      <c r="U1638" s="174"/>
      <c r="V1638" s="123">
        <v>1</v>
      </c>
      <c r="W1638" s="114">
        <v>4</v>
      </c>
      <c r="X1638" s="113">
        <f>COUNTIF($B$6:B1638,B1638)</f>
        <v>39</v>
      </c>
      <c r="Y1638" s="113"/>
      <c r="Z1638" s="123"/>
      <c r="AA1638" s="1"/>
    </row>
    <row r="1639" spans="1:27" x14ac:dyDescent="0.25">
      <c r="A1639" s="115" t="s">
        <v>4508</v>
      </c>
      <c r="B1639" s="116" t="s">
        <v>5068</v>
      </c>
      <c r="C1639" s="118" t="s">
        <v>5127</v>
      </c>
      <c r="D1639" s="118" t="s">
        <v>2382</v>
      </c>
      <c r="E1639" s="118" t="s">
        <v>1737</v>
      </c>
      <c r="F1639" s="118">
        <v>9009</v>
      </c>
      <c r="G1639" s="125"/>
      <c r="H1639" s="119"/>
      <c r="I1639" s="120" t="s">
        <v>2719</v>
      </c>
      <c r="J1639" s="155" t="s">
        <v>2721</v>
      </c>
      <c r="K1639" s="155" t="s">
        <v>3833</v>
      </c>
      <c r="L1639" s="134" t="s">
        <v>2382</v>
      </c>
      <c r="M1639" s="133">
        <v>4</v>
      </c>
      <c r="N1639" s="134">
        <v>0</v>
      </c>
      <c r="O1639" s="134">
        <v>0</v>
      </c>
      <c r="P1639" s="134">
        <v>4</v>
      </c>
      <c r="Q1639" s="134">
        <v>0</v>
      </c>
      <c r="R1639" s="121" t="s">
        <v>63</v>
      </c>
      <c r="S1639" s="124" t="s">
        <v>212</v>
      </c>
      <c r="T1639" s="125"/>
      <c r="U1639" s="174"/>
      <c r="V1639" s="123">
        <v>1</v>
      </c>
      <c r="W1639" s="114">
        <v>4</v>
      </c>
      <c r="X1639" s="113">
        <f>COUNTIF($B$6:B1639,B1639)</f>
        <v>40</v>
      </c>
      <c r="Y1639" s="113"/>
      <c r="Z1639" s="123"/>
      <c r="AA1639" s="1"/>
    </row>
    <row r="1640" spans="1:27" x14ac:dyDescent="0.25">
      <c r="A1640" s="115" t="s">
        <v>4508</v>
      </c>
      <c r="B1640" s="116" t="s">
        <v>5068</v>
      </c>
      <c r="C1640" s="118" t="s">
        <v>5127</v>
      </c>
      <c r="D1640" s="118" t="s">
        <v>2382</v>
      </c>
      <c r="E1640" s="118" t="s">
        <v>1737</v>
      </c>
      <c r="F1640" s="118">
        <v>9010</v>
      </c>
      <c r="G1640" s="125"/>
      <c r="H1640" s="119"/>
      <c r="I1640" s="120" t="s">
        <v>2720</v>
      </c>
      <c r="J1640" s="155" t="s">
        <v>2722</v>
      </c>
      <c r="K1640" s="155" t="s">
        <v>3834</v>
      </c>
      <c r="L1640" s="134" t="s">
        <v>2382</v>
      </c>
      <c r="M1640" s="133">
        <v>4</v>
      </c>
      <c r="N1640" s="134">
        <v>0</v>
      </c>
      <c r="O1640" s="134">
        <v>0</v>
      </c>
      <c r="P1640" s="134">
        <v>4</v>
      </c>
      <c r="Q1640" s="134">
        <v>0</v>
      </c>
      <c r="R1640" s="121" t="s">
        <v>83</v>
      </c>
      <c r="S1640" s="124" t="s">
        <v>222</v>
      </c>
      <c r="T1640" s="125"/>
      <c r="U1640" s="174"/>
      <c r="V1640" s="123">
        <v>1</v>
      </c>
      <c r="W1640" s="114">
        <v>4</v>
      </c>
      <c r="X1640" s="113">
        <f>COUNTIF($B$6:B1640,B1640)</f>
        <v>41</v>
      </c>
      <c r="Y1640" s="113"/>
      <c r="Z1640" s="123"/>
      <c r="AA1640" s="1"/>
    </row>
    <row r="1641" spans="1:27" x14ac:dyDescent="0.25">
      <c r="A1641" s="115" t="s">
        <v>4508</v>
      </c>
      <c r="B1641" s="116" t="s">
        <v>5068</v>
      </c>
      <c r="C1641" s="118" t="s">
        <v>5127</v>
      </c>
      <c r="D1641" s="118" t="s">
        <v>2382</v>
      </c>
      <c r="E1641" s="118" t="s">
        <v>1737</v>
      </c>
      <c r="F1641" s="118">
        <v>9011</v>
      </c>
      <c r="G1641" s="125"/>
      <c r="H1641" s="119"/>
      <c r="I1641" s="120" t="s">
        <v>4854</v>
      </c>
      <c r="J1641" s="154" t="s">
        <v>4855</v>
      </c>
      <c r="K1641" s="154" t="s">
        <v>4856</v>
      </c>
      <c r="L1641" s="134" t="s">
        <v>2382</v>
      </c>
      <c r="M1641" s="133">
        <v>4</v>
      </c>
      <c r="N1641" s="134">
        <v>0</v>
      </c>
      <c r="O1641" s="134">
        <v>0</v>
      </c>
      <c r="P1641" s="134">
        <v>4</v>
      </c>
      <c r="Q1641" s="134">
        <v>0</v>
      </c>
      <c r="R1641" s="121" t="s">
        <v>63</v>
      </c>
      <c r="S1641" s="124" t="s">
        <v>4331</v>
      </c>
      <c r="T1641" s="125">
        <v>31</v>
      </c>
      <c r="U1641" s="174"/>
      <c r="V1641" s="123">
        <v>1</v>
      </c>
      <c r="W1641" s="114">
        <v>4</v>
      </c>
      <c r="X1641" s="113">
        <f>COUNTIF($B$6:B1641,B1641)</f>
        <v>42</v>
      </c>
      <c r="Y1641" s="113"/>
      <c r="Z1641" s="123"/>
      <c r="AA1641" s="1"/>
    </row>
    <row r="1642" spans="1:27" x14ac:dyDescent="0.25">
      <c r="A1642" s="105" t="s">
        <v>4503</v>
      </c>
      <c r="B1642" s="106" t="s">
        <v>5069</v>
      </c>
      <c r="C1642" s="107" t="s">
        <v>5127</v>
      </c>
      <c r="D1642" s="107" t="s">
        <v>4510</v>
      </c>
      <c r="E1642" s="107" t="s">
        <v>4488</v>
      </c>
      <c r="F1642" s="107" t="s">
        <v>4488</v>
      </c>
      <c r="G1642" s="107" t="s">
        <v>2427</v>
      </c>
      <c r="H1642" s="111"/>
      <c r="I1642" s="108" t="s">
        <v>5069</v>
      </c>
      <c r="J1642" s="163"/>
      <c r="K1642" s="163"/>
      <c r="L1642" s="109" t="s">
        <v>2</v>
      </c>
      <c r="M1642" s="142"/>
      <c r="N1642" s="106"/>
      <c r="O1642" s="106"/>
      <c r="P1642" s="106"/>
      <c r="Q1642" s="107"/>
      <c r="R1642" s="106"/>
      <c r="S1642" s="110"/>
      <c r="T1642" s="114"/>
      <c r="U1642" s="113" t="s">
        <v>2423</v>
      </c>
      <c r="V1642" s="114"/>
      <c r="W1642" s="114">
        <v>4</v>
      </c>
      <c r="X1642" s="113">
        <f>COUNTIF($B$6:B1642,B1642)</f>
        <v>1</v>
      </c>
      <c r="Y1642" s="113"/>
      <c r="Z1642" s="114" t="b">
        <f>I1642=B1642</f>
        <v>1</v>
      </c>
      <c r="AA1642" s="1"/>
    </row>
    <row r="1643" spans="1:27" x14ac:dyDescent="0.25">
      <c r="A1643" s="115" t="s">
        <v>4503</v>
      </c>
      <c r="B1643" s="116" t="s">
        <v>5069</v>
      </c>
      <c r="C1643" s="118" t="s">
        <v>5127</v>
      </c>
      <c r="D1643" s="118" t="s">
        <v>11</v>
      </c>
      <c r="E1643" s="118" t="s">
        <v>1738</v>
      </c>
      <c r="F1643" s="118">
        <f t="shared" ref="F1643:F1676" si="50">VALUE(RIGHT(I1643,4))</f>
        <v>6000</v>
      </c>
      <c r="G1643" s="125" t="s">
        <v>5562</v>
      </c>
      <c r="H1643" s="119"/>
      <c r="I1643" s="120" t="s">
        <v>1900</v>
      </c>
      <c r="J1643" s="121" t="s">
        <v>11</v>
      </c>
      <c r="K1643" s="121" t="s">
        <v>3752</v>
      </c>
      <c r="L1643" s="126" t="s">
        <v>2422</v>
      </c>
      <c r="M1643" s="133">
        <v>0</v>
      </c>
      <c r="N1643" s="134">
        <v>1</v>
      </c>
      <c r="O1643" s="134">
        <v>0</v>
      </c>
      <c r="P1643" s="134">
        <v>1</v>
      </c>
      <c r="Q1643" s="134">
        <v>60</v>
      </c>
      <c r="R1643" s="121"/>
      <c r="S1643" s="124" t="s">
        <v>2896</v>
      </c>
      <c r="T1643" s="125"/>
      <c r="U1643" s="174"/>
      <c r="V1643" s="123">
        <v>1</v>
      </c>
      <c r="W1643" s="114">
        <v>4</v>
      </c>
      <c r="X1643" s="113">
        <f>COUNTIF($B$6:B1643,B1643)</f>
        <v>2</v>
      </c>
      <c r="Y1643" s="113"/>
      <c r="Z1643" s="123"/>
      <c r="AA1643" s="1"/>
    </row>
    <row r="1644" spans="1:27" x14ac:dyDescent="0.25">
      <c r="A1644" s="115" t="s">
        <v>4503</v>
      </c>
      <c r="B1644" s="116" t="s">
        <v>5069</v>
      </c>
      <c r="C1644" s="118" t="s">
        <v>5127</v>
      </c>
      <c r="D1644" s="118" t="s">
        <v>2415</v>
      </c>
      <c r="E1644" s="118" t="s">
        <v>1738</v>
      </c>
      <c r="F1644" s="118">
        <f t="shared" si="50"/>
        <v>6001</v>
      </c>
      <c r="G1644" s="125" t="s">
        <v>5563</v>
      </c>
      <c r="H1644" s="119"/>
      <c r="I1644" s="120" t="s">
        <v>1901</v>
      </c>
      <c r="J1644" s="121" t="s">
        <v>13</v>
      </c>
      <c r="K1644" s="121" t="s">
        <v>3753</v>
      </c>
      <c r="L1644" s="126" t="s">
        <v>2422</v>
      </c>
      <c r="M1644" s="133">
        <v>0</v>
      </c>
      <c r="N1644" s="134">
        <v>2</v>
      </c>
      <c r="O1644" s="134">
        <v>0</v>
      </c>
      <c r="P1644" s="134">
        <v>2</v>
      </c>
      <c r="Q1644" s="134">
        <v>7.5</v>
      </c>
      <c r="R1644" s="121"/>
      <c r="S1644" s="124" t="s">
        <v>2896</v>
      </c>
      <c r="T1644" s="125"/>
      <c r="U1644" s="174"/>
      <c r="V1644" s="123">
        <v>1</v>
      </c>
      <c r="W1644" s="114">
        <v>4</v>
      </c>
      <c r="X1644" s="113">
        <f>COUNTIF($B$6:B1644,B1644)</f>
        <v>3</v>
      </c>
      <c r="Y1644" s="113"/>
      <c r="Z1644" s="123"/>
      <c r="AA1644" s="1"/>
    </row>
    <row r="1645" spans="1:27" x14ac:dyDescent="0.25">
      <c r="A1645" s="115" t="s">
        <v>4503</v>
      </c>
      <c r="B1645" s="116" t="s">
        <v>5069</v>
      </c>
      <c r="C1645" s="118" t="s">
        <v>5127</v>
      </c>
      <c r="D1645" s="118" t="s">
        <v>1763</v>
      </c>
      <c r="E1645" s="118" t="s">
        <v>1738</v>
      </c>
      <c r="F1645" s="118">
        <f t="shared" si="50"/>
        <v>6002</v>
      </c>
      <c r="G1645" s="118" t="s">
        <v>5564</v>
      </c>
      <c r="H1645" s="119"/>
      <c r="I1645" s="120" t="s">
        <v>1902</v>
      </c>
      <c r="J1645" s="121" t="s">
        <v>1763</v>
      </c>
      <c r="K1645" s="121" t="s">
        <v>3835</v>
      </c>
      <c r="L1645" s="126" t="s">
        <v>2422</v>
      </c>
      <c r="M1645" s="133">
        <v>0</v>
      </c>
      <c r="N1645" s="133">
        <v>0</v>
      </c>
      <c r="O1645" s="133">
        <v>0</v>
      </c>
      <c r="P1645" s="133">
        <v>0</v>
      </c>
      <c r="Q1645" s="133">
        <v>0</v>
      </c>
      <c r="R1645" s="121"/>
      <c r="S1645" s="124" t="s">
        <v>2896</v>
      </c>
      <c r="T1645" s="125"/>
      <c r="U1645" s="174"/>
      <c r="V1645" s="123">
        <v>1</v>
      </c>
      <c r="W1645" s="114">
        <v>4</v>
      </c>
      <c r="X1645" s="113">
        <f>COUNTIF($B$6:B1645,B1645)</f>
        <v>4</v>
      </c>
      <c r="Y1645" s="113"/>
      <c r="Z1645" s="123"/>
      <c r="AA1645" s="1"/>
    </row>
    <row r="1646" spans="1:27" x14ac:dyDescent="0.25">
      <c r="A1646" s="115" t="s">
        <v>4503</v>
      </c>
      <c r="B1646" s="116" t="s">
        <v>5069</v>
      </c>
      <c r="C1646" s="118" t="s">
        <v>5127</v>
      </c>
      <c r="D1646" s="118" t="s">
        <v>2417</v>
      </c>
      <c r="E1646" s="118" t="s">
        <v>1738</v>
      </c>
      <c r="F1646" s="118">
        <f t="shared" si="50"/>
        <v>6003</v>
      </c>
      <c r="G1646" s="187" t="s">
        <v>5564</v>
      </c>
      <c r="H1646" s="119"/>
      <c r="I1646" s="120" t="s">
        <v>1903</v>
      </c>
      <c r="J1646" s="121" t="s">
        <v>1765</v>
      </c>
      <c r="K1646" s="121" t="s">
        <v>3755</v>
      </c>
      <c r="L1646" s="126" t="s">
        <v>2422</v>
      </c>
      <c r="M1646" s="133">
        <v>0</v>
      </c>
      <c r="N1646" s="133">
        <v>0</v>
      </c>
      <c r="O1646" s="133">
        <v>0</v>
      </c>
      <c r="P1646" s="133">
        <v>0</v>
      </c>
      <c r="Q1646" s="133">
        <v>0</v>
      </c>
      <c r="R1646" s="121"/>
      <c r="S1646" s="124" t="s">
        <v>2896</v>
      </c>
      <c r="T1646" s="125"/>
      <c r="U1646" s="174"/>
      <c r="V1646" s="123">
        <v>1</v>
      </c>
      <c r="W1646" s="114">
        <v>4</v>
      </c>
      <c r="X1646" s="113">
        <f>COUNTIF($B$6:B1646,B1646)</f>
        <v>5</v>
      </c>
      <c r="Y1646" s="113"/>
      <c r="Z1646" s="123"/>
      <c r="AA1646" s="1"/>
    </row>
    <row r="1647" spans="1:27" x14ac:dyDescent="0.25">
      <c r="A1647" s="115" t="s">
        <v>4503</v>
      </c>
      <c r="B1647" s="116" t="s">
        <v>5069</v>
      </c>
      <c r="C1647" s="118" t="s">
        <v>5127</v>
      </c>
      <c r="D1647" s="118" t="s">
        <v>2418</v>
      </c>
      <c r="E1647" s="118" t="s">
        <v>1738</v>
      </c>
      <c r="F1647" s="118">
        <f t="shared" si="50"/>
        <v>6004</v>
      </c>
      <c r="G1647" s="187" t="s">
        <v>5564</v>
      </c>
      <c r="H1647" s="119"/>
      <c r="I1647" s="120" t="s">
        <v>1904</v>
      </c>
      <c r="J1647" s="121" t="s">
        <v>1767</v>
      </c>
      <c r="K1647" s="121" t="s">
        <v>3756</v>
      </c>
      <c r="L1647" s="126" t="s">
        <v>2422</v>
      </c>
      <c r="M1647" s="133">
        <v>0</v>
      </c>
      <c r="N1647" s="133">
        <v>0</v>
      </c>
      <c r="O1647" s="133">
        <v>0</v>
      </c>
      <c r="P1647" s="133">
        <v>0</v>
      </c>
      <c r="Q1647" s="133">
        <v>0</v>
      </c>
      <c r="R1647" s="121"/>
      <c r="S1647" s="124" t="s">
        <v>2896</v>
      </c>
      <c r="T1647" s="125"/>
      <c r="U1647" s="174"/>
      <c r="V1647" s="123">
        <v>1</v>
      </c>
      <c r="W1647" s="114">
        <v>4</v>
      </c>
      <c r="X1647" s="113">
        <f>COUNTIF($B$6:B1647,B1647)</f>
        <v>6</v>
      </c>
      <c r="Y1647" s="113"/>
      <c r="Z1647" s="123"/>
      <c r="AA1647" s="1"/>
    </row>
    <row r="1648" spans="1:27" x14ac:dyDescent="0.25">
      <c r="A1648" s="115" t="s">
        <v>4503</v>
      </c>
      <c r="B1648" s="116" t="s">
        <v>5069</v>
      </c>
      <c r="C1648" s="118" t="s">
        <v>5127</v>
      </c>
      <c r="D1648" s="118" t="s">
        <v>2416</v>
      </c>
      <c r="E1648" s="118" t="s">
        <v>1738</v>
      </c>
      <c r="F1648" s="118">
        <f t="shared" si="50"/>
        <v>6005</v>
      </c>
      <c r="G1648" s="118" t="s">
        <v>16</v>
      </c>
      <c r="H1648" s="119"/>
      <c r="I1648" s="120" t="s">
        <v>1905</v>
      </c>
      <c r="J1648" s="121" t="s">
        <v>252</v>
      </c>
      <c r="K1648" s="121" t="s">
        <v>3836</v>
      </c>
      <c r="L1648" s="126" t="s">
        <v>2422</v>
      </c>
      <c r="M1648" s="133">
        <v>3</v>
      </c>
      <c r="N1648" s="134">
        <v>0</v>
      </c>
      <c r="O1648" s="134">
        <v>0</v>
      </c>
      <c r="P1648" s="134">
        <v>3</v>
      </c>
      <c r="Q1648" s="134">
        <v>7.5</v>
      </c>
      <c r="R1648" s="121"/>
      <c r="S1648" s="124"/>
      <c r="T1648" s="125"/>
      <c r="U1648" s="174"/>
      <c r="V1648" s="123">
        <v>1</v>
      </c>
      <c r="W1648" s="114">
        <v>4</v>
      </c>
      <c r="X1648" s="113">
        <f>COUNTIF($B$6:B1648,B1648)</f>
        <v>7</v>
      </c>
      <c r="Y1648" s="118" t="s">
        <v>228</v>
      </c>
      <c r="Z1648" s="123"/>
      <c r="AA1648" s="1"/>
    </row>
    <row r="1649" spans="1:27" x14ac:dyDescent="0.25">
      <c r="A1649" s="115" t="s">
        <v>4503</v>
      </c>
      <c r="B1649" s="116" t="s">
        <v>5069</v>
      </c>
      <c r="C1649" s="118" t="s">
        <v>5127</v>
      </c>
      <c r="D1649" s="118" t="s">
        <v>2416</v>
      </c>
      <c r="E1649" s="118" t="s">
        <v>1738</v>
      </c>
      <c r="F1649" s="118">
        <f t="shared" si="50"/>
        <v>6006</v>
      </c>
      <c r="G1649" s="188" t="s">
        <v>5564</v>
      </c>
      <c r="H1649" s="119"/>
      <c r="I1649" s="120" t="s">
        <v>1906</v>
      </c>
      <c r="J1649" s="121" t="s">
        <v>1770</v>
      </c>
      <c r="K1649" s="121" t="s">
        <v>3837</v>
      </c>
      <c r="L1649" s="126" t="s">
        <v>2422</v>
      </c>
      <c r="M1649" s="133">
        <v>3</v>
      </c>
      <c r="N1649" s="134">
        <v>0</v>
      </c>
      <c r="O1649" s="134">
        <v>0</v>
      </c>
      <c r="P1649" s="134">
        <v>3</v>
      </c>
      <c r="Q1649" s="134">
        <v>7.5</v>
      </c>
      <c r="R1649" s="121"/>
      <c r="S1649" s="124"/>
      <c r="T1649" s="125"/>
      <c r="U1649" s="174"/>
      <c r="V1649" s="123">
        <v>1</v>
      </c>
      <c r="W1649" s="114">
        <v>4</v>
      </c>
      <c r="X1649" s="113">
        <f>COUNTIF($B$6:B1649,B1649)</f>
        <v>8</v>
      </c>
      <c r="Y1649" s="113"/>
      <c r="Z1649" s="123"/>
      <c r="AA1649" s="1"/>
    </row>
    <row r="1650" spans="1:27" x14ac:dyDescent="0.25">
      <c r="A1650" s="115" t="s">
        <v>4503</v>
      </c>
      <c r="B1650" s="116" t="s">
        <v>5069</v>
      </c>
      <c r="C1650" s="118" t="s">
        <v>5127</v>
      </c>
      <c r="D1650" s="118" t="s">
        <v>2416</v>
      </c>
      <c r="E1650" s="118" t="s">
        <v>1738</v>
      </c>
      <c r="F1650" s="118">
        <f t="shared" si="50"/>
        <v>6007</v>
      </c>
      <c r="G1650" s="188" t="s">
        <v>5564</v>
      </c>
      <c r="H1650" s="119"/>
      <c r="I1650" s="120" t="s">
        <v>1907</v>
      </c>
      <c r="J1650" s="121" t="s">
        <v>1772</v>
      </c>
      <c r="K1650" s="121" t="s">
        <v>3758</v>
      </c>
      <c r="L1650" s="126" t="s">
        <v>2422</v>
      </c>
      <c r="M1650" s="133">
        <v>3</v>
      </c>
      <c r="N1650" s="134">
        <v>0</v>
      </c>
      <c r="O1650" s="134">
        <v>0</v>
      </c>
      <c r="P1650" s="134">
        <v>3</v>
      </c>
      <c r="Q1650" s="134">
        <v>7.5</v>
      </c>
      <c r="R1650" s="121"/>
      <c r="S1650" s="124"/>
      <c r="T1650" s="125"/>
      <c r="U1650" s="174"/>
      <c r="V1650" s="123">
        <v>1</v>
      </c>
      <c r="W1650" s="114">
        <v>4</v>
      </c>
      <c r="X1650" s="113">
        <f>COUNTIF($B$6:B1650,B1650)</f>
        <v>9</v>
      </c>
      <c r="Y1650" s="113"/>
      <c r="Z1650" s="123"/>
      <c r="AA1650" s="1"/>
    </row>
    <row r="1651" spans="1:27" x14ac:dyDescent="0.25">
      <c r="A1651" s="115" t="s">
        <v>4503</v>
      </c>
      <c r="B1651" s="116" t="s">
        <v>5069</v>
      </c>
      <c r="C1651" s="118" t="s">
        <v>5127</v>
      </c>
      <c r="D1651" s="118" t="s">
        <v>2416</v>
      </c>
      <c r="E1651" s="118" t="s">
        <v>1738</v>
      </c>
      <c r="F1651" s="118">
        <f t="shared" si="50"/>
        <v>6008</v>
      </c>
      <c r="G1651" s="188" t="s">
        <v>5564</v>
      </c>
      <c r="H1651" s="119"/>
      <c r="I1651" s="120" t="s">
        <v>1908</v>
      </c>
      <c r="J1651" s="121" t="s">
        <v>1774</v>
      </c>
      <c r="K1651" s="121" t="s">
        <v>3838</v>
      </c>
      <c r="L1651" s="126" t="s">
        <v>2422</v>
      </c>
      <c r="M1651" s="133">
        <v>3</v>
      </c>
      <c r="N1651" s="134">
        <v>2</v>
      </c>
      <c r="O1651" s="134">
        <v>0</v>
      </c>
      <c r="P1651" s="134">
        <v>5</v>
      </c>
      <c r="Q1651" s="134">
        <v>10</v>
      </c>
      <c r="R1651" s="121"/>
      <c r="S1651" s="124"/>
      <c r="T1651" s="125"/>
      <c r="U1651" s="174"/>
      <c r="V1651" s="123">
        <v>1</v>
      </c>
      <c r="W1651" s="114">
        <v>4</v>
      </c>
      <c r="X1651" s="113">
        <f>COUNTIF($B$6:B1651,B1651)</f>
        <v>10</v>
      </c>
      <c r="Y1651" s="113"/>
      <c r="Z1651" s="123"/>
      <c r="AA1651" s="1"/>
    </row>
    <row r="1652" spans="1:27" x14ac:dyDescent="0.25">
      <c r="A1652" s="115" t="s">
        <v>4503</v>
      </c>
      <c r="B1652" s="116" t="s">
        <v>5069</v>
      </c>
      <c r="C1652" s="118" t="s">
        <v>5127</v>
      </c>
      <c r="D1652" s="118" t="s">
        <v>2416</v>
      </c>
      <c r="E1652" s="118" t="s">
        <v>1738</v>
      </c>
      <c r="F1652" s="118">
        <f t="shared" si="50"/>
        <v>6050</v>
      </c>
      <c r="G1652" s="125" t="s">
        <v>19</v>
      </c>
      <c r="H1652" s="119"/>
      <c r="I1652" s="120" t="s">
        <v>1909</v>
      </c>
      <c r="J1652" s="121" t="s">
        <v>1910</v>
      </c>
      <c r="K1652" s="121" t="s">
        <v>3839</v>
      </c>
      <c r="L1652" s="126" t="s">
        <v>2420</v>
      </c>
      <c r="M1652" s="133">
        <v>3</v>
      </c>
      <c r="N1652" s="134">
        <v>0</v>
      </c>
      <c r="O1652" s="134">
        <v>3</v>
      </c>
      <c r="P1652" s="134">
        <v>3</v>
      </c>
      <c r="Q1652" s="134">
        <v>7.5</v>
      </c>
      <c r="R1652" s="121"/>
      <c r="S1652" s="124"/>
      <c r="T1652" s="125"/>
      <c r="U1652" s="174"/>
      <c r="V1652" s="123">
        <v>1</v>
      </c>
      <c r="W1652" s="114">
        <v>4</v>
      </c>
      <c r="X1652" s="113">
        <f>COUNTIF($B$6:B1652,B1652)</f>
        <v>11</v>
      </c>
      <c r="Y1652" s="113"/>
      <c r="Z1652" s="123"/>
      <c r="AA1652" s="1"/>
    </row>
    <row r="1653" spans="1:27" x14ac:dyDescent="0.25">
      <c r="A1653" s="115" t="s">
        <v>4503</v>
      </c>
      <c r="B1653" s="116" t="s">
        <v>5069</v>
      </c>
      <c r="C1653" s="118" t="s">
        <v>5127</v>
      </c>
      <c r="D1653" s="118" t="s">
        <v>2416</v>
      </c>
      <c r="E1653" s="118" t="s">
        <v>1738</v>
      </c>
      <c r="F1653" s="118">
        <f t="shared" si="50"/>
        <v>6051</v>
      </c>
      <c r="G1653" s="125" t="s">
        <v>19</v>
      </c>
      <c r="H1653" s="119"/>
      <c r="I1653" s="120" t="s">
        <v>1911</v>
      </c>
      <c r="J1653" s="121" t="s">
        <v>1912</v>
      </c>
      <c r="K1653" s="121" t="s">
        <v>3840</v>
      </c>
      <c r="L1653" s="126" t="s">
        <v>2420</v>
      </c>
      <c r="M1653" s="133">
        <v>3</v>
      </c>
      <c r="N1653" s="134">
        <v>0</v>
      </c>
      <c r="O1653" s="134">
        <v>3</v>
      </c>
      <c r="P1653" s="134">
        <v>3</v>
      </c>
      <c r="Q1653" s="134">
        <v>7.5</v>
      </c>
      <c r="R1653" s="121"/>
      <c r="S1653" s="124"/>
      <c r="T1653" s="125"/>
      <c r="U1653" s="174"/>
      <c r="V1653" s="123">
        <v>1</v>
      </c>
      <c r="W1653" s="114">
        <v>4</v>
      </c>
      <c r="X1653" s="113">
        <f>COUNTIF($B$6:B1653,B1653)</f>
        <v>12</v>
      </c>
      <c r="Y1653" s="113"/>
      <c r="Z1653" s="123"/>
      <c r="AA1653" s="1"/>
    </row>
    <row r="1654" spans="1:27" x14ac:dyDescent="0.25">
      <c r="A1654" s="115" t="s">
        <v>4503</v>
      </c>
      <c r="B1654" s="116" t="s">
        <v>5069</v>
      </c>
      <c r="C1654" s="118" t="s">
        <v>5127</v>
      </c>
      <c r="D1654" s="118" t="s">
        <v>2416</v>
      </c>
      <c r="E1654" s="118" t="s">
        <v>1738</v>
      </c>
      <c r="F1654" s="118">
        <f t="shared" si="50"/>
        <v>6100</v>
      </c>
      <c r="G1654" s="125"/>
      <c r="H1654" s="119"/>
      <c r="I1654" s="120" t="s">
        <v>1913</v>
      </c>
      <c r="J1654" s="121" t="s">
        <v>1914</v>
      </c>
      <c r="K1654" s="121" t="s">
        <v>3841</v>
      </c>
      <c r="L1654" s="134" t="s">
        <v>2421</v>
      </c>
      <c r="M1654" s="133">
        <v>3</v>
      </c>
      <c r="N1654" s="134">
        <v>0</v>
      </c>
      <c r="O1654" s="134">
        <v>3</v>
      </c>
      <c r="P1654" s="134">
        <v>3</v>
      </c>
      <c r="Q1654" s="134">
        <v>7.5</v>
      </c>
      <c r="R1654" s="121"/>
      <c r="S1654" s="124"/>
      <c r="T1654" s="125"/>
      <c r="U1654" s="174"/>
      <c r="V1654" s="123">
        <v>1</v>
      </c>
      <c r="W1654" s="114">
        <v>4</v>
      </c>
      <c r="X1654" s="113">
        <f>COUNTIF($B$6:B1654,B1654)</f>
        <v>13</v>
      </c>
      <c r="Y1654" s="113"/>
      <c r="Z1654" s="123"/>
      <c r="AA1654" s="1"/>
    </row>
    <row r="1655" spans="1:27" x14ac:dyDescent="0.25">
      <c r="A1655" s="115" t="s">
        <v>4503</v>
      </c>
      <c r="B1655" s="116" t="s">
        <v>5069</v>
      </c>
      <c r="C1655" s="118" t="s">
        <v>5127</v>
      </c>
      <c r="D1655" s="118" t="s">
        <v>2416</v>
      </c>
      <c r="E1655" s="118" t="s">
        <v>1738</v>
      </c>
      <c r="F1655" s="118">
        <f t="shared" si="50"/>
        <v>6101</v>
      </c>
      <c r="G1655" s="125"/>
      <c r="H1655" s="119"/>
      <c r="I1655" s="120" t="s">
        <v>1915</v>
      </c>
      <c r="J1655" s="121" t="s">
        <v>1916</v>
      </c>
      <c r="K1655" s="121" t="s">
        <v>3842</v>
      </c>
      <c r="L1655" s="134" t="s">
        <v>2421</v>
      </c>
      <c r="M1655" s="133">
        <v>3</v>
      </c>
      <c r="N1655" s="134">
        <v>0</v>
      </c>
      <c r="O1655" s="134">
        <v>3</v>
      </c>
      <c r="P1655" s="134">
        <v>3</v>
      </c>
      <c r="Q1655" s="134">
        <v>7.5</v>
      </c>
      <c r="R1655" s="121"/>
      <c r="S1655" s="124"/>
      <c r="T1655" s="125"/>
      <c r="U1655" s="174"/>
      <c r="V1655" s="123">
        <v>1</v>
      </c>
      <c r="W1655" s="114">
        <v>4</v>
      </c>
      <c r="X1655" s="113">
        <f>COUNTIF($B$6:B1655,B1655)</f>
        <v>14</v>
      </c>
      <c r="Y1655" s="113"/>
      <c r="Z1655" s="123"/>
      <c r="AA1655" s="1"/>
    </row>
    <row r="1656" spans="1:27" x14ac:dyDescent="0.25">
      <c r="A1656" s="115" t="s">
        <v>4503</v>
      </c>
      <c r="B1656" s="116" t="s">
        <v>5069</v>
      </c>
      <c r="C1656" s="118" t="s">
        <v>5127</v>
      </c>
      <c r="D1656" s="118" t="s">
        <v>2416</v>
      </c>
      <c r="E1656" s="118" t="s">
        <v>1738</v>
      </c>
      <c r="F1656" s="118">
        <f t="shared" si="50"/>
        <v>6102</v>
      </c>
      <c r="G1656" s="125"/>
      <c r="H1656" s="119"/>
      <c r="I1656" s="120" t="s">
        <v>1917</v>
      </c>
      <c r="J1656" s="121" t="s">
        <v>1918</v>
      </c>
      <c r="K1656" s="121" t="s">
        <v>3843</v>
      </c>
      <c r="L1656" s="134" t="s">
        <v>2421</v>
      </c>
      <c r="M1656" s="133">
        <v>3</v>
      </c>
      <c r="N1656" s="134">
        <v>0</v>
      </c>
      <c r="O1656" s="134">
        <v>3</v>
      </c>
      <c r="P1656" s="134">
        <v>3</v>
      </c>
      <c r="Q1656" s="134">
        <v>7.5</v>
      </c>
      <c r="R1656" s="121"/>
      <c r="S1656" s="124"/>
      <c r="T1656" s="125"/>
      <c r="U1656" s="174"/>
      <c r="V1656" s="123">
        <v>1</v>
      </c>
      <c r="W1656" s="114">
        <v>4</v>
      </c>
      <c r="X1656" s="113">
        <f>COUNTIF($B$6:B1656,B1656)</f>
        <v>15</v>
      </c>
      <c r="Y1656" s="113"/>
      <c r="Z1656" s="123"/>
      <c r="AA1656" s="1"/>
    </row>
    <row r="1657" spans="1:27" x14ac:dyDescent="0.25">
      <c r="A1657" s="115" t="s">
        <v>4503</v>
      </c>
      <c r="B1657" s="116" t="s">
        <v>5069</v>
      </c>
      <c r="C1657" s="118" t="s">
        <v>5127</v>
      </c>
      <c r="D1657" s="118" t="s">
        <v>2416</v>
      </c>
      <c r="E1657" s="118" t="s">
        <v>1738</v>
      </c>
      <c r="F1657" s="118">
        <f t="shared" si="50"/>
        <v>6103</v>
      </c>
      <c r="G1657" s="125"/>
      <c r="H1657" s="119"/>
      <c r="I1657" s="120" t="s">
        <v>1919</v>
      </c>
      <c r="J1657" s="121" t="s">
        <v>1920</v>
      </c>
      <c r="K1657" s="121" t="s">
        <v>3844</v>
      </c>
      <c r="L1657" s="134" t="s">
        <v>2421</v>
      </c>
      <c r="M1657" s="133">
        <v>3</v>
      </c>
      <c r="N1657" s="134">
        <v>0</v>
      </c>
      <c r="O1657" s="134">
        <v>3</v>
      </c>
      <c r="P1657" s="134">
        <v>3</v>
      </c>
      <c r="Q1657" s="134">
        <v>7.5</v>
      </c>
      <c r="R1657" s="121"/>
      <c r="S1657" s="124"/>
      <c r="T1657" s="125"/>
      <c r="U1657" s="174"/>
      <c r="V1657" s="123">
        <v>1</v>
      </c>
      <c r="W1657" s="114">
        <v>4</v>
      </c>
      <c r="X1657" s="113">
        <f>COUNTIF($B$6:B1657,B1657)</f>
        <v>16</v>
      </c>
      <c r="Y1657" s="113"/>
      <c r="Z1657" s="123"/>
      <c r="AA1657" s="1"/>
    </row>
    <row r="1658" spans="1:27" x14ac:dyDescent="0.25">
      <c r="A1658" s="115" t="s">
        <v>4503</v>
      </c>
      <c r="B1658" s="116" t="s">
        <v>5069</v>
      </c>
      <c r="C1658" s="118" t="s">
        <v>5127</v>
      </c>
      <c r="D1658" s="118" t="s">
        <v>2416</v>
      </c>
      <c r="E1658" s="118" t="s">
        <v>1738</v>
      </c>
      <c r="F1658" s="118">
        <f t="shared" si="50"/>
        <v>6104</v>
      </c>
      <c r="G1658" s="125"/>
      <c r="H1658" s="119"/>
      <c r="I1658" s="120" t="s">
        <v>1921</v>
      </c>
      <c r="J1658" s="121" t="s">
        <v>1922</v>
      </c>
      <c r="K1658" s="121" t="s">
        <v>3845</v>
      </c>
      <c r="L1658" s="134" t="s">
        <v>2421</v>
      </c>
      <c r="M1658" s="133">
        <v>3</v>
      </c>
      <c r="N1658" s="134">
        <v>0</v>
      </c>
      <c r="O1658" s="134">
        <v>3</v>
      </c>
      <c r="P1658" s="134">
        <v>3</v>
      </c>
      <c r="Q1658" s="134">
        <v>7.5</v>
      </c>
      <c r="R1658" s="121"/>
      <c r="S1658" s="124"/>
      <c r="T1658" s="125"/>
      <c r="U1658" s="174"/>
      <c r="V1658" s="123">
        <v>1</v>
      </c>
      <c r="W1658" s="114">
        <v>4</v>
      </c>
      <c r="X1658" s="113">
        <f>COUNTIF($B$6:B1658,B1658)</f>
        <v>17</v>
      </c>
      <c r="Y1658" s="113"/>
      <c r="Z1658" s="123"/>
      <c r="AA1658" s="1"/>
    </row>
    <row r="1659" spans="1:27" x14ac:dyDescent="0.25">
      <c r="A1659" s="115" t="s">
        <v>4503</v>
      </c>
      <c r="B1659" s="116" t="s">
        <v>5069</v>
      </c>
      <c r="C1659" s="118" t="s">
        <v>5127</v>
      </c>
      <c r="D1659" s="118" t="s">
        <v>2416</v>
      </c>
      <c r="E1659" s="118" t="s">
        <v>1738</v>
      </c>
      <c r="F1659" s="118">
        <f t="shared" si="50"/>
        <v>6105</v>
      </c>
      <c r="G1659" s="125"/>
      <c r="H1659" s="119"/>
      <c r="I1659" s="120" t="s">
        <v>1923</v>
      </c>
      <c r="J1659" s="143" t="s">
        <v>1924</v>
      </c>
      <c r="K1659" s="143" t="s">
        <v>3846</v>
      </c>
      <c r="L1659" s="134" t="s">
        <v>2421</v>
      </c>
      <c r="M1659" s="133">
        <v>3</v>
      </c>
      <c r="N1659" s="134">
        <v>0</v>
      </c>
      <c r="O1659" s="134">
        <v>3</v>
      </c>
      <c r="P1659" s="134">
        <v>3</v>
      </c>
      <c r="Q1659" s="134">
        <v>7.5</v>
      </c>
      <c r="R1659" s="121"/>
      <c r="S1659" s="124"/>
      <c r="T1659" s="125"/>
      <c r="U1659" s="174"/>
      <c r="V1659" s="123">
        <v>1</v>
      </c>
      <c r="W1659" s="114">
        <v>4</v>
      </c>
      <c r="X1659" s="113">
        <f>COUNTIF($B$6:B1659,B1659)</f>
        <v>18</v>
      </c>
      <c r="Y1659" s="113"/>
      <c r="Z1659" s="123"/>
      <c r="AA1659" s="1"/>
    </row>
    <row r="1660" spans="1:27" x14ac:dyDescent="0.25">
      <c r="A1660" s="115" t="s">
        <v>4503</v>
      </c>
      <c r="B1660" s="116" t="s">
        <v>5069</v>
      </c>
      <c r="C1660" s="118" t="s">
        <v>5127</v>
      </c>
      <c r="D1660" s="118" t="s">
        <v>2416</v>
      </c>
      <c r="E1660" s="118" t="s">
        <v>1738</v>
      </c>
      <c r="F1660" s="118">
        <f t="shared" si="50"/>
        <v>6106</v>
      </c>
      <c r="G1660" s="125"/>
      <c r="H1660" s="119"/>
      <c r="I1660" s="120" t="s">
        <v>1925</v>
      </c>
      <c r="J1660" s="121" t="s">
        <v>1926</v>
      </c>
      <c r="K1660" s="121" t="s">
        <v>3847</v>
      </c>
      <c r="L1660" s="134" t="s">
        <v>2421</v>
      </c>
      <c r="M1660" s="133">
        <v>3</v>
      </c>
      <c r="N1660" s="134">
        <v>0</v>
      </c>
      <c r="O1660" s="134">
        <v>3</v>
      </c>
      <c r="P1660" s="134">
        <v>3</v>
      </c>
      <c r="Q1660" s="134">
        <v>7.5</v>
      </c>
      <c r="R1660" s="121"/>
      <c r="S1660" s="124"/>
      <c r="T1660" s="125"/>
      <c r="U1660" s="174"/>
      <c r="V1660" s="123">
        <v>1</v>
      </c>
      <c r="W1660" s="114">
        <v>4</v>
      </c>
      <c r="X1660" s="113">
        <f>COUNTIF($B$6:B1660,B1660)</f>
        <v>19</v>
      </c>
      <c r="Y1660" s="113"/>
      <c r="Z1660" s="123"/>
      <c r="AA1660" s="1"/>
    </row>
    <row r="1661" spans="1:27" x14ac:dyDescent="0.25">
      <c r="A1661" s="115" t="s">
        <v>4503</v>
      </c>
      <c r="B1661" s="116" t="s">
        <v>5069</v>
      </c>
      <c r="C1661" s="118" t="s">
        <v>5127</v>
      </c>
      <c r="D1661" s="118" t="s">
        <v>2416</v>
      </c>
      <c r="E1661" s="118" t="s">
        <v>1738</v>
      </c>
      <c r="F1661" s="118">
        <f t="shared" si="50"/>
        <v>6107</v>
      </c>
      <c r="G1661" s="125"/>
      <c r="H1661" s="119"/>
      <c r="I1661" s="120" t="s">
        <v>1927</v>
      </c>
      <c r="J1661" s="121" t="s">
        <v>1928</v>
      </c>
      <c r="K1661" s="121" t="s">
        <v>3848</v>
      </c>
      <c r="L1661" s="134" t="s">
        <v>2421</v>
      </c>
      <c r="M1661" s="133">
        <v>3</v>
      </c>
      <c r="N1661" s="134">
        <v>0</v>
      </c>
      <c r="O1661" s="134">
        <v>3</v>
      </c>
      <c r="P1661" s="134">
        <v>3</v>
      </c>
      <c r="Q1661" s="134">
        <v>7.5</v>
      </c>
      <c r="R1661" s="121"/>
      <c r="S1661" s="124"/>
      <c r="T1661" s="125"/>
      <c r="U1661" s="174"/>
      <c r="V1661" s="123">
        <v>1</v>
      </c>
      <c r="W1661" s="114">
        <v>4</v>
      </c>
      <c r="X1661" s="113">
        <f>COUNTIF($B$6:B1661,B1661)</f>
        <v>20</v>
      </c>
      <c r="Y1661" s="113"/>
      <c r="Z1661" s="123"/>
      <c r="AA1661" s="1"/>
    </row>
    <row r="1662" spans="1:27" x14ac:dyDescent="0.25">
      <c r="A1662" s="115" t="s">
        <v>4503</v>
      </c>
      <c r="B1662" s="116" t="s">
        <v>5069</v>
      </c>
      <c r="C1662" s="118" t="s">
        <v>5127</v>
      </c>
      <c r="D1662" s="118" t="s">
        <v>2416</v>
      </c>
      <c r="E1662" s="118" t="s">
        <v>1738</v>
      </c>
      <c r="F1662" s="118">
        <f t="shared" si="50"/>
        <v>6108</v>
      </c>
      <c r="G1662" s="125"/>
      <c r="H1662" s="119"/>
      <c r="I1662" s="120" t="s">
        <v>1929</v>
      </c>
      <c r="J1662" s="121" t="s">
        <v>1930</v>
      </c>
      <c r="K1662" s="121" t="s">
        <v>3849</v>
      </c>
      <c r="L1662" s="134" t="s">
        <v>2421</v>
      </c>
      <c r="M1662" s="133">
        <v>3</v>
      </c>
      <c r="N1662" s="134">
        <v>0</v>
      </c>
      <c r="O1662" s="134">
        <v>3</v>
      </c>
      <c r="P1662" s="134">
        <v>3</v>
      </c>
      <c r="Q1662" s="134">
        <v>7.5</v>
      </c>
      <c r="R1662" s="121"/>
      <c r="S1662" s="124"/>
      <c r="T1662" s="125"/>
      <c r="U1662" s="174"/>
      <c r="V1662" s="123">
        <v>1</v>
      </c>
      <c r="W1662" s="114">
        <v>4</v>
      </c>
      <c r="X1662" s="113">
        <f>COUNTIF($B$6:B1662,B1662)</f>
        <v>21</v>
      </c>
      <c r="Y1662" s="113"/>
      <c r="Z1662" s="123"/>
      <c r="AA1662" s="1"/>
    </row>
    <row r="1663" spans="1:27" x14ac:dyDescent="0.25">
      <c r="A1663" s="115" t="s">
        <v>4503</v>
      </c>
      <c r="B1663" s="116" t="s">
        <v>5069</v>
      </c>
      <c r="C1663" s="118" t="s">
        <v>5127</v>
      </c>
      <c r="D1663" s="118" t="s">
        <v>2416</v>
      </c>
      <c r="E1663" s="118" t="s">
        <v>1738</v>
      </c>
      <c r="F1663" s="118">
        <f t="shared" si="50"/>
        <v>6109</v>
      </c>
      <c r="G1663" s="125"/>
      <c r="H1663" s="119"/>
      <c r="I1663" s="120" t="s">
        <v>1931</v>
      </c>
      <c r="J1663" s="121" t="s">
        <v>1932</v>
      </c>
      <c r="K1663" s="121" t="s">
        <v>3850</v>
      </c>
      <c r="L1663" s="134" t="s">
        <v>2421</v>
      </c>
      <c r="M1663" s="133">
        <v>3</v>
      </c>
      <c r="N1663" s="134">
        <v>0</v>
      </c>
      <c r="O1663" s="134">
        <v>3</v>
      </c>
      <c r="P1663" s="134">
        <v>3</v>
      </c>
      <c r="Q1663" s="134">
        <v>7.5</v>
      </c>
      <c r="R1663" s="121"/>
      <c r="S1663" s="124"/>
      <c r="T1663" s="125"/>
      <c r="U1663" s="174"/>
      <c r="V1663" s="123">
        <v>1</v>
      </c>
      <c r="W1663" s="114">
        <v>4</v>
      </c>
      <c r="X1663" s="113">
        <f>COUNTIF($B$6:B1663,B1663)</f>
        <v>22</v>
      </c>
      <c r="Y1663" s="113"/>
      <c r="Z1663" s="123"/>
      <c r="AA1663" s="1"/>
    </row>
    <row r="1664" spans="1:27" x14ac:dyDescent="0.25">
      <c r="A1664" s="115" t="s">
        <v>4503</v>
      </c>
      <c r="B1664" s="116" t="s">
        <v>5069</v>
      </c>
      <c r="C1664" s="118" t="s">
        <v>5127</v>
      </c>
      <c r="D1664" s="118" t="s">
        <v>2416</v>
      </c>
      <c r="E1664" s="118" t="s">
        <v>1738</v>
      </c>
      <c r="F1664" s="118">
        <f t="shared" si="50"/>
        <v>6110</v>
      </c>
      <c r="G1664" s="125"/>
      <c r="H1664" s="119"/>
      <c r="I1664" s="120" t="s">
        <v>1933</v>
      </c>
      <c r="J1664" s="121" t="s">
        <v>1934</v>
      </c>
      <c r="K1664" s="121" t="s">
        <v>3851</v>
      </c>
      <c r="L1664" s="134" t="s">
        <v>2421</v>
      </c>
      <c r="M1664" s="133">
        <v>3</v>
      </c>
      <c r="N1664" s="134">
        <v>0</v>
      </c>
      <c r="O1664" s="134">
        <v>3</v>
      </c>
      <c r="P1664" s="134">
        <v>3</v>
      </c>
      <c r="Q1664" s="134">
        <v>7.5</v>
      </c>
      <c r="R1664" s="121"/>
      <c r="S1664" s="124"/>
      <c r="T1664" s="125"/>
      <c r="U1664" s="174"/>
      <c r="V1664" s="123">
        <v>1</v>
      </c>
      <c r="W1664" s="114">
        <v>4</v>
      </c>
      <c r="X1664" s="113">
        <f>COUNTIF($B$6:B1664,B1664)</f>
        <v>23</v>
      </c>
      <c r="Y1664" s="113"/>
      <c r="Z1664" s="123"/>
      <c r="AA1664" s="1"/>
    </row>
    <row r="1665" spans="1:27" x14ac:dyDescent="0.25">
      <c r="A1665" s="115" t="s">
        <v>4503</v>
      </c>
      <c r="B1665" s="116" t="s">
        <v>5069</v>
      </c>
      <c r="C1665" s="118" t="s">
        <v>5127</v>
      </c>
      <c r="D1665" s="118" t="s">
        <v>2416</v>
      </c>
      <c r="E1665" s="118" t="s">
        <v>1738</v>
      </c>
      <c r="F1665" s="118">
        <f t="shared" si="50"/>
        <v>6111</v>
      </c>
      <c r="G1665" s="125"/>
      <c r="H1665" s="119"/>
      <c r="I1665" s="120" t="s">
        <v>1935</v>
      </c>
      <c r="J1665" s="121" t="s">
        <v>1936</v>
      </c>
      <c r="K1665" s="121" t="s">
        <v>3852</v>
      </c>
      <c r="L1665" s="134" t="s">
        <v>2421</v>
      </c>
      <c r="M1665" s="133">
        <v>3</v>
      </c>
      <c r="N1665" s="134">
        <v>0</v>
      </c>
      <c r="O1665" s="134">
        <v>3</v>
      </c>
      <c r="P1665" s="134">
        <v>3</v>
      </c>
      <c r="Q1665" s="134">
        <v>7.5</v>
      </c>
      <c r="R1665" s="121"/>
      <c r="S1665" s="124"/>
      <c r="T1665" s="125"/>
      <c r="U1665" s="174"/>
      <c r="V1665" s="123">
        <v>1</v>
      </c>
      <c r="W1665" s="114">
        <v>4</v>
      </c>
      <c r="X1665" s="113">
        <f>COUNTIF($B$6:B1665,B1665)</f>
        <v>24</v>
      </c>
      <c r="Y1665" s="113"/>
      <c r="Z1665" s="123"/>
      <c r="AA1665" s="1"/>
    </row>
    <row r="1666" spans="1:27" x14ac:dyDescent="0.25">
      <c r="A1666" s="115" t="s">
        <v>4503</v>
      </c>
      <c r="B1666" s="116" t="s">
        <v>5069</v>
      </c>
      <c r="C1666" s="118" t="s">
        <v>5127</v>
      </c>
      <c r="D1666" s="118" t="s">
        <v>2416</v>
      </c>
      <c r="E1666" s="118" t="s">
        <v>1738</v>
      </c>
      <c r="F1666" s="118">
        <f t="shared" si="50"/>
        <v>6112</v>
      </c>
      <c r="G1666" s="125"/>
      <c r="H1666" s="119"/>
      <c r="I1666" s="120" t="s">
        <v>1937</v>
      </c>
      <c r="J1666" s="121" t="s">
        <v>1938</v>
      </c>
      <c r="K1666" s="121" t="s">
        <v>3853</v>
      </c>
      <c r="L1666" s="134" t="s">
        <v>2421</v>
      </c>
      <c r="M1666" s="133">
        <v>3</v>
      </c>
      <c r="N1666" s="134">
        <v>0</v>
      </c>
      <c r="O1666" s="134">
        <v>3</v>
      </c>
      <c r="P1666" s="134">
        <v>3</v>
      </c>
      <c r="Q1666" s="134">
        <v>7.5</v>
      </c>
      <c r="R1666" s="121"/>
      <c r="S1666" s="124"/>
      <c r="T1666" s="125"/>
      <c r="U1666" s="174"/>
      <c r="V1666" s="123">
        <v>1</v>
      </c>
      <c r="W1666" s="114">
        <v>4</v>
      </c>
      <c r="X1666" s="113">
        <f>COUNTIF($B$6:B1666,B1666)</f>
        <v>25</v>
      </c>
      <c r="Y1666" s="113"/>
      <c r="Z1666" s="123"/>
      <c r="AA1666" s="1"/>
    </row>
    <row r="1667" spans="1:27" x14ac:dyDescent="0.25">
      <c r="A1667" s="115" t="s">
        <v>4503</v>
      </c>
      <c r="B1667" s="116" t="s">
        <v>5069</v>
      </c>
      <c r="C1667" s="118" t="s">
        <v>5127</v>
      </c>
      <c r="D1667" s="118" t="s">
        <v>2416</v>
      </c>
      <c r="E1667" s="118" t="s">
        <v>1738</v>
      </c>
      <c r="F1667" s="118">
        <f t="shared" si="50"/>
        <v>6113</v>
      </c>
      <c r="G1667" s="125"/>
      <c r="H1667" s="119"/>
      <c r="I1667" s="120" t="s">
        <v>1939</v>
      </c>
      <c r="J1667" s="121" t="s">
        <v>1940</v>
      </c>
      <c r="K1667" s="121" t="s">
        <v>3854</v>
      </c>
      <c r="L1667" s="134" t="s">
        <v>2421</v>
      </c>
      <c r="M1667" s="133">
        <v>3</v>
      </c>
      <c r="N1667" s="134">
        <v>0</v>
      </c>
      <c r="O1667" s="134">
        <v>3</v>
      </c>
      <c r="P1667" s="134">
        <v>3</v>
      </c>
      <c r="Q1667" s="134">
        <v>7.5</v>
      </c>
      <c r="R1667" s="121"/>
      <c r="S1667" s="124"/>
      <c r="T1667" s="125"/>
      <c r="U1667" s="174"/>
      <c r="V1667" s="123">
        <v>1</v>
      </c>
      <c r="W1667" s="114">
        <v>4</v>
      </c>
      <c r="X1667" s="113">
        <f>COUNTIF($B$6:B1667,B1667)</f>
        <v>26</v>
      </c>
      <c r="Y1667" s="113"/>
      <c r="Z1667" s="123"/>
      <c r="AA1667" s="1"/>
    </row>
    <row r="1668" spans="1:27" x14ac:dyDescent="0.25">
      <c r="A1668" s="115" t="s">
        <v>4503</v>
      </c>
      <c r="B1668" s="116" t="s">
        <v>5069</v>
      </c>
      <c r="C1668" s="118" t="s">
        <v>5127</v>
      </c>
      <c r="D1668" s="118" t="s">
        <v>2416</v>
      </c>
      <c r="E1668" s="118" t="s">
        <v>1738</v>
      </c>
      <c r="F1668" s="118">
        <f t="shared" si="50"/>
        <v>6114</v>
      </c>
      <c r="G1668" s="125"/>
      <c r="H1668" s="119"/>
      <c r="I1668" s="120" t="s">
        <v>1941</v>
      </c>
      <c r="J1668" s="121" t="s">
        <v>1942</v>
      </c>
      <c r="K1668" s="121" t="s">
        <v>3855</v>
      </c>
      <c r="L1668" s="134" t="s">
        <v>2421</v>
      </c>
      <c r="M1668" s="133">
        <v>3</v>
      </c>
      <c r="N1668" s="134">
        <v>0</v>
      </c>
      <c r="O1668" s="134">
        <v>3</v>
      </c>
      <c r="P1668" s="134">
        <v>3</v>
      </c>
      <c r="Q1668" s="134">
        <v>7.5</v>
      </c>
      <c r="R1668" s="121"/>
      <c r="S1668" s="124"/>
      <c r="T1668" s="125"/>
      <c r="U1668" s="174"/>
      <c r="V1668" s="123">
        <v>1</v>
      </c>
      <c r="W1668" s="114">
        <v>4</v>
      </c>
      <c r="X1668" s="113">
        <f>COUNTIF($B$6:B1668,B1668)</f>
        <v>27</v>
      </c>
      <c r="Y1668" s="113"/>
      <c r="Z1668" s="123"/>
      <c r="AA1668" s="1"/>
    </row>
    <row r="1669" spans="1:27" x14ac:dyDescent="0.25">
      <c r="A1669" s="115" t="s">
        <v>4503</v>
      </c>
      <c r="B1669" s="116" t="s">
        <v>5069</v>
      </c>
      <c r="C1669" s="118" t="s">
        <v>5127</v>
      </c>
      <c r="D1669" s="118" t="s">
        <v>2416</v>
      </c>
      <c r="E1669" s="118" t="s">
        <v>1738</v>
      </c>
      <c r="F1669" s="118">
        <f t="shared" si="50"/>
        <v>6115</v>
      </c>
      <c r="G1669" s="125"/>
      <c r="H1669" s="119"/>
      <c r="I1669" s="120" t="s">
        <v>1943</v>
      </c>
      <c r="J1669" s="121" t="s">
        <v>1944</v>
      </c>
      <c r="K1669" s="121" t="s">
        <v>3856</v>
      </c>
      <c r="L1669" s="134" t="s">
        <v>2421</v>
      </c>
      <c r="M1669" s="133">
        <v>3</v>
      </c>
      <c r="N1669" s="134">
        <v>0</v>
      </c>
      <c r="O1669" s="134">
        <v>3</v>
      </c>
      <c r="P1669" s="134">
        <v>3</v>
      </c>
      <c r="Q1669" s="134">
        <v>7.5</v>
      </c>
      <c r="R1669" s="121"/>
      <c r="S1669" s="124"/>
      <c r="T1669" s="125"/>
      <c r="U1669" s="174"/>
      <c r="V1669" s="123">
        <v>1</v>
      </c>
      <c r="W1669" s="114">
        <v>4</v>
      </c>
      <c r="X1669" s="113">
        <f>COUNTIF($B$6:B1669,B1669)</f>
        <v>28</v>
      </c>
      <c r="Y1669" s="113"/>
      <c r="Z1669" s="123"/>
      <c r="AA1669" s="1"/>
    </row>
    <row r="1670" spans="1:27" x14ac:dyDescent="0.25">
      <c r="A1670" s="115" t="s">
        <v>4503</v>
      </c>
      <c r="B1670" s="116" t="s">
        <v>5069</v>
      </c>
      <c r="C1670" s="118" t="s">
        <v>5127</v>
      </c>
      <c r="D1670" s="118" t="s">
        <v>2416</v>
      </c>
      <c r="E1670" s="118" t="s">
        <v>1738</v>
      </c>
      <c r="F1670" s="118">
        <f t="shared" si="50"/>
        <v>6116</v>
      </c>
      <c r="G1670" s="125"/>
      <c r="H1670" s="119"/>
      <c r="I1670" s="120" t="s">
        <v>1945</v>
      </c>
      <c r="J1670" s="121" t="s">
        <v>1946</v>
      </c>
      <c r="K1670" s="121" t="s">
        <v>3857</v>
      </c>
      <c r="L1670" s="134" t="s">
        <v>2421</v>
      </c>
      <c r="M1670" s="133">
        <v>3</v>
      </c>
      <c r="N1670" s="134">
        <v>0</v>
      </c>
      <c r="O1670" s="134">
        <v>3</v>
      </c>
      <c r="P1670" s="134">
        <v>3</v>
      </c>
      <c r="Q1670" s="134">
        <v>7.5</v>
      </c>
      <c r="R1670" s="121"/>
      <c r="S1670" s="124"/>
      <c r="T1670" s="125"/>
      <c r="U1670" s="174"/>
      <c r="V1670" s="123">
        <v>1</v>
      </c>
      <c r="W1670" s="114">
        <v>4</v>
      </c>
      <c r="X1670" s="113">
        <f>COUNTIF($B$6:B1670,B1670)</f>
        <v>29</v>
      </c>
      <c r="Y1670" s="113"/>
      <c r="Z1670" s="123"/>
      <c r="AA1670" s="1"/>
    </row>
    <row r="1671" spans="1:27" x14ac:dyDescent="0.25">
      <c r="A1671" s="115" t="s">
        <v>4503</v>
      </c>
      <c r="B1671" s="116" t="s">
        <v>5069</v>
      </c>
      <c r="C1671" s="118" t="s">
        <v>5127</v>
      </c>
      <c r="D1671" s="118" t="s">
        <v>2416</v>
      </c>
      <c r="E1671" s="118" t="s">
        <v>1738</v>
      </c>
      <c r="F1671" s="118">
        <f t="shared" si="50"/>
        <v>6117</v>
      </c>
      <c r="G1671" s="125"/>
      <c r="H1671" s="119"/>
      <c r="I1671" s="120" t="s">
        <v>1947</v>
      </c>
      <c r="J1671" s="121" t="s">
        <v>1948</v>
      </c>
      <c r="K1671" s="121" t="s">
        <v>3858</v>
      </c>
      <c r="L1671" s="134" t="s">
        <v>2421</v>
      </c>
      <c r="M1671" s="133">
        <v>3</v>
      </c>
      <c r="N1671" s="134">
        <v>0</v>
      </c>
      <c r="O1671" s="134">
        <v>3</v>
      </c>
      <c r="P1671" s="134">
        <v>3</v>
      </c>
      <c r="Q1671" s="134">
        <v>7.5</v>
      </c>
      <c r="R1671" s="121"/>
      <c r="S1671" s="124"/>
      <c r="T1671" s="125"/>
      <c r="U1671" s="174"/>
      <c r="V1671" s="123">
        <v>1</v>
      </c>
      <c r="W1671" s="114">
        <v>4</v>
      </c>
      <c r="X1671" s="113">
        <f>COUNTIF($B$6:B1671,B1671)</f>
        <v>30</v>
      </c>
      <c r="Y1671" s="113"/>
      <c r="Z1671" s="123"/>
      <c r="AA1671" s="1"/>
    </row>
    <row r="1672" spans="1:27" x14ac:dyDescent="0.25">
      <c r="A1672" s="115" t="s">
        <v>4503</v>
      </c>
      <c r="B1672" s="116" t="s">
        <v>5069</v>
      </c>
      <c r="C1672" s="118" t="s">
        <v>5127</v>
      </c>
      <c r="D1672" s="118" t="s">
        <v>2416</v>
      </c>
      <c r="E1672" s="118" t="s">
        <v>1738</v>
      </c>
      <c r="F1672" s="118">
        <f t="shared" si="50"/>
        <v>6118</v>
      </c>
      <c r="G1672" s="125"/>
      <c r="H1672" s="119"/>
      <c r="I1672" s="120" t="s">
        <v>1949</v>
      </c>
      <c r="J1672" s="143" t="s">
        <v>1950</v>
      </c>
      <c r="K1672" s="143" t="s">
        <v>3859</v>
      </c>
      <c r="L1672" s="134" t="s">
        <v>2421</v>
      </c>
      <c r="M1672" s="133">
        <v>3</v>
      </c>
      <c r="N1672" s="134">
        <v>0</v>
      </c>
      <c r="O1672" s="134">
        <v>3</v>
      </c>
      <c r="P1672" s="134">
        <v>3</v>
      </c>
      <c r="Q1672" s="134">
        <v>7.5</v>
      </c>
      <c r="R1672" s="121"/>
      <c r="S1672" s="124"/>
      <c r="T1672" s="125"/>
      <c r="U1672" s="174"/>
      <c r="V1672" s="123">
        <v>1</v>
      </c>
      <c r="W1672" s="114">
        <v>4</v>
      </c>
      <c r="X1672" s="113">
        <f>COUNTIF($B$6:B1672,B1672)</f>
        <v>31</v>
      </c>
      <c r="Y1672" s="113"/>
      <c r="Z1672" s="123"/>
      <c r="AA1672" s="1"/>
    </row>
    <row r="1673" spans="1:27" x14ac:dyDescent="0.25">
      <c r="A1673" s="115" t="s">
        <v>4503</v>
      </c>
      <c r="B1673" s="116" t="s">
        <v>5069</v>
      </c>
      <c r="C1673" s="118" t="s">
        <v>5127</v>
      </c>
      <c r="D1673" s="118" t="s">
        <v>2416</v>
      </c>
      <c r="E1673" s="118" t="s">
        <v>1738</v>
      </c>
      <c r="F1673" s="118">
        <f t="shared" si="50"/>
        <v>6119</v>
      </c>
      <c r="G1673" s="125"/>
      <c r="H1673" s="119"/>
      <c r="I1673" s="120" t="s">
        <v>1951</v>
      </c>
      <c r="J1673" s="144" t="s">
        <v>1952</v>
      </c>
      <c r="K1673" s="144" t="s">
        <v>3860</v>
      </c>
      <c r="L1673" s="134" t="s">
        <v>2421</v>
      </c>
      <c r="M1673" s="133">
        <v>3</v>
      </c>
      <c r="N1673" s="134">
        <v>0</v>
      </c>
      <c r="O1673" s="134">
        <v>3</v>
      </c>
      <c r="P1673" s="134">
        <v>3</v>
      </c>
      <c r="Q1673" s="134">
        <v>7.5</v>
      </c>
      <c r="R1673" s="121"/>
      <c r="S1673" s="124"/>
      <c r="T1673" s="125"/>
      <c r="U1673" s="174"/>
      <c r="V1673" s="123">
        <v>1</v>
      </c>
      <c r="W1673" s="114">
        <v>4</v>
      </c>
      <c r="X1673" s="113">
        <f>COUNTIF($B$6:B1673,B1673)</f>
        <v>32</v>
      </c>
      <c r="Y1673" s="113"/>
      <c r="Z1673" s="123"/>
      <c r="AA1673" s="1"/>
    </row>
    <row r="1674" spans="1:27" x14ac:dyDescent="0.25">
      <c r="A1674" s="115" t="s">
        <v>4503</v>
      </c>
      <c r="B1674" s="116" t="s">
        <v>5069</v>
      </c>
      <c r="C1674" s="118" t="s">
        <v>5127</v>
      </c>
      <c r="D1674" s="118" t="s">
        <v>2416</v>
      </c>
      <c r="E1674" s="118" t="s">
        <v>1738</v>
      </c>
      <c r="F1674" s="118">
        <f t="shared" si="50"/>
        <v>6120</v>
      </c>
      <c r="G1674" s="125"/>
      <c r="H1674" s="119"/>
      <c r="I1674" s="120" t="s">
        <v>1953</v>
      </c>
      <c r="J1674" s="144" t="s">
        <v>1954</v>
      </c>
      <c r="K1674" s="144" t="s">
        <v>3861</v>
      </c>
      <c r="L1674" s="134" t="s">
        <v>2421</v>
      </c>
      <c r="M1674" s="133">
        <v>3</v>
      </c>
      <c r="N1674" s="134">
        <v>0</v>
      </c>
      <c r="O1674" s="134">
        <v>3</v>
      </c>
      <c r="P1674" s="134">
        <v>3</v>
      </c>
      <c r="Q1674" s="134">
        <v>7.5</v>
      </c>
      <c r="R1674" s="121"/>
      <c r="S1674" s="124"/>
      <c r="T1674" s="125"/>
      <c r="U1674" s="174"/>
      <c r="V1674" s="123">
        <v>1</v>
      </c>
      <c r="W1674" s="114">
        <v>4</v>
      </c>
      <c r="X1674" s="113">
        <f>COUNTIF($B$6:B1674,B1674)</f>
        <v>33</v>
      </c>
      <c r="Y1674" s="113"/>
      <c r="Z1674" s="123"/>
      <c r="AA1674" s="1"/>
    </row>
    <row r="1675" spans="1:27" x14ac:dyDescent="0.25">
      <c r="A1675" s="115" t="s">
        <v>4503</v>
      </c>
      <c r="B1675" s="116" t="s">
        <v>5069</v>
      </c>
      <c r="C1675" s="118" t="s">
        <v>5127</v>
      </c>
      <c r="D1675" s="118" t="s">
        <v>2416</v>
      </c>
      <c r="E1675" s="118" t="s">
        <v>1738</v>
      </c>
      <c r="F1675" s="118">
        <f t="shared" si="50"/>
        <v>6121</v>
      </c>
      <c r="G1675" s="125"/>
      <c r="H1675" s="119"/>
      <c r="I1675" s="120" t="s">
        <v>1955</v>
      </c>
      <c r="J1675" s="121" t="s">
        <v>1956</v>
      </c>
      <c r="K1675" s="121" t="s">
        <v>3862</v>
      </c>
      <c r="L1675" s="134" t="s">
        <v>2421</v>
      </c>
      <c r="M1675" s="133">
        <v>3</v>
      </c>
      <c r="N1675" s="134">
        <v>0</v>
      </c>
      <c r="O1675" s="134">
        <v>3</v>
      </c>
      <c r="P1675" s="134">
        <v>3</v>
      </c>
      <c r="Q1675" s="134">
        <v>7.5</v>
      </c>
      <c r="R1675" s="121"/>
      <c r="S1675" s="124"/>
      <c r="T1675" s="125"/>
      <c r="U1675" s="174"/>
      <c r="V1675" s="123">
        <v>1</v>
      </c>
      <c r="W1675" s="114">
        <v>4</v>
      </c>
      <c r="X1675" s="113">
        <f>COUNTIF($B$6:B1675,B1675)</f>
        <v>34</v>
      </c>
      <c r="Y1675" s="113"/>
      <c r="Z1675" s="123"/>
      <c r="AA1675" s="1"/>
    </row>
    <row r="1676" spans="1:27" x14ac:dyDescent="0.25">
      <c r="A1676" s="115" t="s">
        <v>4503</v>
      </c>
      <c r="B1676" s="116" t="s">
        <v>5069</v>
      </c>
      <c r="C1676" s="118" t="s">
        <v>5127</v>
      </c>
      <c r="D1676" s="118" t="s">
        <v>2416</v>
      </c>
      <c r="E1676" s="118" t="s">
        <v>1738</v>
      </c>
      <c r="F1676" s="118">
        <f t="shared" si="50"/>
        <v>6122</v>
      </c>
      <c r="G1676" s="125"/>
      <c r="H1676" s="119"/>
      <c r="I1676" s="120" t="s">
        <v>1957</v>
      </c>
      <c r="J1676" s="121" t="s">
        <v>1958</v>
      </c>
      <c r="K1676" s="121" t="s">
        <v>3861</v>
      </c>
      <c r="L1676" s="134" t="s">
        <v>2421</v>
      </c>
      <c r="M1676" s="133">
        <v>3</v>
      </c>
      <c r="N1676" s="134">
        <v>0</v>
      </c>
      <c r="O1676" s="134">
        <v>3</v>
      </c>
      <c r="P1676" s="134">
        <v>3</v>
      </c>
      <c r="Q1676" s="134">
        <v>7.5</v>
      </c>
      <c r="R1676" s="121"/>
      <c r="S1676" s="124"/>
      <c r="T1676" s="125"/>
      <c r="U1676" s="174"/>
      <c r="V1676" s="123">
        <v>1</v>
      </c>
      <c r="W1676" s="114">
        <v>4</v>
      </c>
      <c r="X1676" s="113">
        <f>COUNTIF($B$6:B1676,B1676)</f>
        <v>35</v>
      </c>
      <c r="Y1676" s="113"/>
      <c r="Z1676" s="123"/>
      <c r="AA1676" s="1"/>
    </row>
    <row r="1677" spans="1:27" x14ac:dyDescent="0.25">
      <c r="A1677" s="115" t="s">
        <v>4503</v>
      </c>
      <c r="B1677" s="116" t="s">
        <v>5069</v>
      </c>
      <c r="C1677" s="118" t="s">
        <v>5127</v>
      </c>
      <c r="D1677" s="118" t="s">
        <v>2416</v>
      </c>
      <c r="E1677" s="118" t="s">
        <v>1738</v>
      </c>
      <c r="F1677" s="118">
        <v>6123</v>
      </c>
      <c r="G1677" s="125"/>
      <c r="H1677" s="119"/>
      <c r="I1677" s="120" t="s">
        <v>2456</v>
      </c>
      <c r="J1677" s="121" t="s">
        <v>2459</v>
      </c>
      <c r="K1677" s="121" t="s">
        <v>3861</v>
      </c>
      <c r="L1677" s="134" t="s">
        <v>2421</v>
      </c>
      <c r="M1677" s="133">
        <v>3</v>
      </c>
      <c r="N1677" s="134">
        <v>0</v>
      </c>
      <c r="O1677" s="134">
        <v>3</v>
      </c>
      <c r="P1677" s="134">
        <v>3</v>
      </c>
      <c r="Q1677" s="134">
        <v>7.5</v>
      </c>
      <c r="R1677" s="121"/>
      <c r="S1677" s="124"/>
      <c r="T1677" s="125"/>
      <c r="U1677" s="174"/>
      <c r="V1677" s="123">
        <v>1</v>
      </c>
      <c r="W1677" s="114">
        <v>4</v>
      </c>
      <c r="X1677" s="113">
        <f>COUNTIF($B$6:B1677,B1677)</f>
        <v>36</v>
      </c>
      <c r="Y1677" s="113"/>
      <c r="Z1677" s="123"/>
      <c r="AA1677" s="1"/>
    </row>
    <row r="1678" spans="1:27" x14ac:dyDescent="0.25">
      <c r="A1678" s="115" t="s">
        <v>4503</v>
      </c>
      <c r="B1678" s="116" t="s">
        <v>5069</v>
      </c>
      <c r="C1678" s="118" t="s">
        <v>5127</v>
      </c>
      <c r="D1678" s="118" t="s">
        <v>2416</v>
      </c>
      <c r="E1678" s="118" t="s">
        <v>1738</v>
      </c>
      <c r="F1678" s="118">
        <v>6124</v>
      </c>
      <c r="G1678" s="125"/>
      <c r="H1678" s="119"/>
      <c r="I1678" s="120" t="s">
        <v>2457</v>
      </c>
      <c r="J1678" s="121" t="s">
        <v>2460</v>
      </c>
      <c r="K1678" s="121" t="s">
        <v>3863</v>
      </c>
      <c r="L1678" s="134" t="s">
        <v>2421</v>
      </c>
      <c r="M1678" s="133">
        <v>3</v>
      </c>
      <c r="N1678" s="134">
        <v>0</v>
      </c>
      <c r="O1678" s="134">
        <v>3</v>
      </c>
      <c r="P1678" s="134">
        <v>3</v>
      </c>
      <c r="Q1678" s="134">
        <v>7.5</v>
      </c>
      <c r="R1678" s="121"/>
      <c r="S1678" s="124"/>
      <c r="T1678" s="125"/>
      <c r="U1678" s="174"/>
      <c r="V1678" s="123">
        <v>1</v>
      </c>
      <c r="W1678" s="114">
        <v>4</v>
      </c>
      <c r="X1678" s="113">
        <f>COUNTIF($B$6:B1678,B1678)</f>
        <v>37</v>
      </c>
      <c r="Y1678" s="113"/>
      <c r="Z1678" s="123"/>
      <c r="AA1678" s="1"/>
    </row>
    <row r="1679" spans="1:27" x14ac:dyDescent="0.25">
      <c r="A1679" s="115" t="s">
        <v>4503</v>
      </c>
      <c r="B1679" s="116" t="s">
        <v>5069</v>
      </c>
      <c r="C1679" s="118" t="s">
        <v>5127</v>
      </c>
      <c r="D1679" s="118" t="s">
        <v>2416</v>
      </c>
      <c r="E1679" s="118" t="s">
        <v>1738</v>
      </c>
      <c r="F1679" s="118">
        <v>6125</v>
      </c>
      <c r="G1679" s="125"/>
      <c r="H1679" s="119"/>
      <c r="I1679" s="120" t="s">
        <v>2458</v>
      </c>
      <c r="J1679" s="121" t="s">
        <v>2461</v>
      </c>
      <c r="K1679" s="121" t="s">
        <v>3864</v>
      </c>
      <c r="L1679" s="134" t="s">
        <v>2421</v>
      </c>
      <c r="M1679" s="133">
        <v>3</v>
      </c>
      <c r="N1679" s="134">
        <v>0</v>
      </c>
      <c r="O1679" s="134">
        <v>3</v>
      </c>
      <c r="P1679" s="134">
        <v>3</v>
      </c>
      <c r="Q1679" s="134">
        <v>7.5</v>
      </c>
      <c r="R1679" s="121"/>
      <c r="S1679" s="124"/>
      <c r="T1679" s="125"/>
      <c r="U1679" s="174"/>
      <c r="V1679" s="123">
        <v>1</v>
      </c>
      <c r="W1679" s="114">
        <v>4</v>
      </c>
      <c r="X1679" s="113">
        <f>COUNTIF($B$6:B1679,B1679)</f>
        <v>38</v>
      </c>
      <c r="Y1679" s="113"/>
      <c r="Z1679" s="123"/>
      <c r="AA1679" s="1"/>
    </row>
    <row r="1680" spans="1:27" x14ac:dyDescent="0.25">
      <c r="A1680" s="115" t="s">
        <v>4503</v>
      </c>
      <c r="B1680" s="116" t="s">
        <v>5069</v>
      </c>
      <c r="C1680" s="118" t="s">
        <v>5127</v>
      </c>
      <c r="D1680" s="118" t="s">
        <v>2416</v>
      </c>
      <c r="E1680" s="118" t="s">
        <v>1738</v>
      </c>
      <c r="F1680" s="118">
        <v>6126</v>
      </c>
      <c r="G1680" s="125"/>
      <c r="H1680" s="119"/>
      <c r="I1680" s="120" t="s">
        <v>2670</v>
      </c>
      <c r="J1680" s="121" t="s">
        <v>2671</v>
      </c>
      <c r="K1680" s="121" t="s">
        <v>3865</v>
      </c>
      <c r="L1680" s="134" t="s">
        <v>2421</v>
      </c>
      <c r="M1680" s="133">
        <v>3</v>
      </c>
      <c r="N1680" s="134">
        <v>0</v>
      </c>
      <c r="O1680" s="134">
        <v>3</v>
      </c>
      <c r="P1680" s="134">
        <v>3</v>
      </c>
      <c r="Q1680" s="134">
        <v>7.5</v>
      </c>
      <c r="R1680" s="121"/>
      <c r="S1680" s="124"/>
      <c r="T1680" s="125"/>
      <c r="U1680" s="174"/>
      <c r="V1680" s="123">
        <v>1</v>
      </c>
      <c r="W1680" s="114">
        <v>4</v>
      </c>
      <c r="X1680" s="113">
        <f>COUNTIF($B$6:B1680,B1680)</f>
        <v>39</v>
      </c>
      <c r="Y1680" s="113"/>
      <c r="Z1680" s="123"/>
      <c r="AA1680" s="1"/>
    </row>
    <row r="1681" spans="1:27" x14ac:dyDescent="0.25">
      <c r="A1681" s="115" t="s">
        <v>4503</v>
      </c>
      <c r="B1681" s="116" t="s">
        <v>5069</v>
      </c>
      <c r="C1681" s="118" t="s">
        <v>5127</v>
      </c>
      <c r="D1681" s="118" t="s">
        <v>2382</v>
      </c>
      <c r="E1681" s="118" t="s">
        <v>1738</v>
      </c>
      <c r="F1681" s="118">
        <f t="shared" ref="F1681:F1690" si="51">VALUE(RIGHT(I1681,4))</f>
        <v>9000</v>
      </c>
      <c r="G1681" s="125"/>
      <c r="H1681" s="119"/>
      <c r="I1681" s="127" t="s">
        <v>1959</v>
      </c>
      <c r="J1681" s="121" t="s">
        <v>1960</v>
      </c>
      <c r="K1681" s="121" t="s">
        <v>3866</v>
      </c>
      <c r="L1681" s="134" t="s">
        <v>2382</v>
      </c>
      <c r="M1681" s="133">
        <v>4</v>
      </c>
      <c r="N1681" s="134">
        <v>0</v>
      </c>
      <c r="O1681" s="134">
        <v>0</v>
      </c>
      <c r="P1681" s="134">
        <v>4</v>
      </c>
      <c r="Q1681" s="134">
        <v>0</v>
      </c>
      <c r="R1681" s="121" t="s">
        <v>83</v>
      </c>
      <c r="S1681" s="124" t="s">
        <v>363</v>
      </c>
      <c r="T1681" s="125">
        <v>32</v>
      </c>
      <c r="U1681" s="174"/>
      <c r="V1681" s="123">
        <v>1</v>
      </c>
      <c r="W1681" s="114">
        <v>4</v>
      </c>
      <c r="X1681" s="113">
        <f>COUNTIF($B$6:B1681,B1681)</f>
        <v>40</v>
      </c>
      <c r="Y1681" s="113"/>
      <c r="Z1681" s="123"/>
      <c r="AA1681" s="1"/>
    </row>
    <row r="1682" spans="1:27" x14ac:dyDescent="0.25">
      <c r="A1682" s="115" t="s">
        <v>4503</v>
      </c>
      <c r="B1682" s="116" t="s">
        <v>5069</v>
      </c>
      <c r="C1682" s="118" t="s">
        <v>5127</v>
      </c>
      <c r="D1682" s="118" t="s">
        <v>2382</v>
      </c>
      <c r="E1682" s="118" t="s">
        <v>1738</v>
      </c>
      <c r="F1682" s="118">
        <f t="shared" si="51"/>
        <v>9001</v>
      </c>
      <c r="G1682" s="125"/>
      <c r="H1682" s="119"/>
      <c r="I1682" s="127" t="s">
        <v>1961</v>
      </c>
      <c r="J1682" s="121" t="s">
        <v>1962</v>
      </c>
      <c r="K1682" s="121" t="s">
        <v>3867</v>
      </c>
      <c r="L1682" s="134" t="s">
        <v>2382</v>
      </c>
      <c r="M1682" s="133">
        <v>4</v>
      </c>
      <c r="N1682" s="134">
        <v>0</v>
      </c>
      <c r="O1682" s="134">
        <v>0</v>
      </c>
      <c r="P1682" s="134">
        <v>4</v>
      </c>
      <c r="Q1682" s="134">
        <v>0</v>
      </c>
      <c r="R1682" s="121" t="s">
        <v>126</v>
      </c>
      <c r="S1682" s="124" t="s">
        <v>2770</v>
      </c>
      <c r="T1682" s="125"/>
      <c r="U1682" s="174"/>
      <c r="V1682" s="123">
        <v>1</v>
      </c>
      <c r="W1682" s="114">
        <v>4</v>
      </c>
      <c r="X1682" s="113">
        <f>COUNTIF($B$6:B1682,B1682)</f>
        <v>41</v>
      </c>
      <c r="Y1682" s="113"/>
      <c r="Z1682" s="123"/>
      <c r="AA1682" s="1"/>
    </row>
    <row r="1683" spans="1:27" x14ac:dyDescent="0.25">
      <c r="A1683" s="115" t="s">
        <v>4503</v>
      </c>
      <c r="B1683" s="116" t="s">
        <v>5069</v>
      </c>
      <c r="C1683" s="118" t="s">
        <v>5127</v>
      </c>
      <c r="D1683" s="118" t="s">
        <v>2382</v>
      </c>
      <c r="E1683" s="118" t="s">
        <v>1738</v>
      </c>
      <c r="F1683" s="118">
        <f t="shared" si="51"/>
        <v>9002</v>
      </c>
      <c r="G1683" s="125"/>
      <c r="H1683" s="119"/>
      <c r="I1683" s="127" t="s">
        <v>1963</v>
      </c>
      <c r="J1683" s="121" t="s">
        <v>1964</v>
      </c>
      <c r="K1683" s="121" t="s">
        <v>3868</v>
      </c>
      <c r="L1683" s="134" t="s">
        <v>2382</v>
      </c>
      <c r="M1683" s="133">
        <v>4</v>
      </c>
      <c r="N1683" s="134">
        <v>0</v>
      </c>
      <c r="O1683" s="134">
        <v>0</v>
      </c>
      <c r="P1683" s="134">
        <v>4</v>
      </c>
      <c r="Q1683" s="134">
        <v>0</v>
      </c>
      <c r="R1683" s="121" t="s">
        <v>63</v>
      </c>
      <c r="S1683" s="124" t="s">
        <v>353</v>
      </c>
      <c r="T1683" s="125"/>
      <c r="U1683" s="174"/>
      <c r="V1683" s="123">
        <v>1</v>
      </c>
      <c r="W1683" s="114">
        <v>4</v>
      </c>
      <c r="X1683" s="113">
        <f>COUNTIF($B$6:B1683,B1683)</f>
        <v>42</v>
      </c>
      <c r="Y1683" s="113"/>
      <c r="Z1683" s="123"/>
      <c r="AA1683" s="1"/>
    </row>
    <row r="1684" spans="1:27" x14ac:dyDescent="0.25">
      <c r="A1684" s="115" t="s">
        <v>4503</v>
      </c>
      <c r="B1684" s="116" t="s">
        <v>5069</v>
      </c>
      <c r="C1684" s="118" t="s">
        <v>5127</v>
      </c>
      <c r="D1684" s="118" t="s">
        <v>2382</v>
      </c>
      <c r="E1684" s="118" t="s">
        <v>1738</v>
      </c>
      <c r="F1684" s="118">
        <f t="shared" si="51"/>
        <v>9003</v>
      </c>
      <c r="G1684" s="125"/>
      <c r="H1684" s="119"/>
      <c r="I1684" s="127" t="s">
        <v>1965</v>
      </c>
      <c r="J1684" s="121" t="s">
        <v>1966</v>
      </c>
      <c r="K1684" s="121" t="s">
        <v>3869</v>
      </c>
      <c r="L1684" s="134" t="s">
        <v>2382</v>
      </c>
      <c r="M1684" s="133">
        <v>4</v>
      </c>
      <c r="N1684" s="134">
        <v>0</v>
      </c>
      <c r="O1684" s="134">
        <v>0</v>
      </c>
      <c r="P1684" s="134">
        <v>4</v>
      </c>
      <c r="Q1684" s="134">
        <v>0</v>
      </c>
      <c r="R1684" s="121" t="s">
        <v>83</v>
      </c>
      <c r="S1684" s="124" t="s">
        <v>363</v>
      </c>
      <c r="T1684" s="125"/>
      <c r="U1684" s="174"/>
      <c r="V1684" s="123">
        <v>1</v>
      </c>
      <c r="W1684" s="114">
        <v>4</v>
      </c>
      <c r="X1684" s="113">
        <f>COUNTIF($B$6:B1684,B1684)</f>
        <v>43</v>
      </c>
      <c r="Y1684" s="113"/>
      <c r="Z1684" s="123"/>
      <c r="AA1684" s="1"/>
    </row>
    <row r="1685" spans="1:27" x14ac:dyDescent="0.25">
      <c r="A1685" s="115" t="s">
        <v>4503</v>
      </c>
      <c r="B1685" s="116" t="s">
        <v>5069</v>
      </c>
      <c r="C1685" s="118" t="s">
        <v>5127</v>
      </c>
      <c r="D1685" s="118" t="s">
        <v>2382</v>
      </c>
      <c r="E1685" s="118" t="s">
        <v>1738</v>
      </c>
      <c r="F1685" s="118">
        <f t="shared" si="51"/>
        <v>9004</v>
      </c>
      <c r="G1685" s="125"/>
      <c r="H1685" s="119"/>
      <c r="I1685" s="127" t="s">
        <v>1967</v>
      </c>
      <c r="J1685" s="121" t="s">
        <v>1968</v>
      </c>
      <c r="K1685" s="121" t="s">
        <v>3870</v>
      </c>
      <c r="L1685" s="134" t="s">
        <v>2382</v>
      </c>
      <c r="M1685" s="133">
        <v>4</v>
      </c>
      <c r="N1685" s="134">
        <v>0</v>
      </c>
      <c r="O1685" s="134">
        <v>0</v>
      </c>
      <c r="P1685" s="134">
        <v>4</v>
      </c>
      <c r="Q1685" s="134">
        <v>0</v>
      </c>
      <c r="R1685" s="121" t="s">
        <v>126</v>
      </c>
      <c r="S1685" s="124" t="s">
        <v>339</v>
      </c>
      <c r="T1685" s="125"/>
      <c r="U1685" s="174"/>
      <c r="V1685" s="123">
        <v>1</v>
      </c>
      <c r="W1685" s="114">
        <v>4</v>
      </c>
      <c r="X1685" s="113">
        <f>COUNTIF($B$6:B1685,B1685)</f>
        <v>44</v>
      </c>
      <c r="Y1685" s="113"/>
      <c r="Z1685" s="123"/>
      <c r="AA1685" s="1"/>
    </row>
    <row r="1686" spans="1:27" x14ac:dyDescent="0.25">
      <c r="A1686" s="115" t="s">
        <v>4503</v>
      </c>
      <c r="B1686" s="116" t="s">
        <v>5069</v>
      </c>
      <c r="C1686" s="118" t="s">
        <v>5127</v>
      </c>
      <c r="D1686" s="118" t="s">
        <v>2382</v>
      </c>
      <c r="E1686" s="118" t="s">
        <v>1738</v>
      </c>
      <c r="F1686" s="118">
        <f t="shared" si="51"/>
        <v>9005</v>
      </c>
      <c r="G1686" s="125"/>
      <c r="H1686" s="119"/>
      <c r="I1686" s="127" t="s">
        <v>1969</v>
      </c>
      <c r="J1686" s="121" t="s">
        <v>1970</v>
      </c>
      <c r="K1686" s="121" t="s">
        <v>3871</v>
      </c>
      <c r="L1686" s="134" t="s">
        <v>2382</v>
      </c>
      <c r="M1686" s="133">
        <v>4</v>
      </c>
      <c r="N1686" s="134">
        <v>0</v>
      </c>
      <c r="O1686" s="134">
        <v>0</v>
      </c>
      <c r="P1686" s="134">
        <v>4</v>
      </c>
      <c r="Q1686" s="134">
        <v>0</v>
      </c>
      <c r="R1686" s="121" t="s">
        <v>126</v>
      </c>
      <c r="S1686" s="124" t="s">
        <v>339</v>
      </c>
      <c r="T1686" s="125"/>
      <c r="U1686" s="174"/>
      <c r="V1686" s="123">
        <v>1</v>
      </c>
      <c r="W1686" s="114">
        <v>4</v>
      </c>
      <c r="X1686" s="113">
        <f>COUNTIF($B$6:B1686,B1686)</f>
        <v>45</v>
      </c>
      <c r="Y1686" s="113"/>
      <c r="Z1686" s="123"/>
      <c r="AA1686" s="1"/>
    </row>
    <row r="1687" spans="1:27" x14ac:dyDescent="0.25">
      <c r="A1687" s="115" t="s">
        <v>4503</v>
      </c>
      <c r="B1687" s="116" t="s">
        <v>5069</v>
      </c>
      <c r="C1687" s="118" t="s">
        <v>5127</v>
      </c>
      <c r="D1687" s="118" t="s">
        <v>2382</v>
      </c>
      <c r="E1687" s="118" t="s">
        <v>1738</v>
      </c>
      <c r="F1687" s="118">
        <f t="shared" si="51"/>
        <v>9006</v>
      </c>
      <c r="G1687" s="125"/>
      <c r="H1687" s="119"/>
      <c r="I1687" s="127" t="s">
        <v>1971</v>
      </c>
      <c r="J1687" s="121" t="s">
        <v>1972</v>
      </c>
      <c r="K1687" s="121" t="s">
        <v>3872</v>
      </c>
      <c r="L1687" s="134" t="s">
        <v>2382</v>
      </c>
      <c r="M1687" s="133">
        <v>4</v>
      </c>
      <c r="N1687" s="134">
        <v>0</v>
      </c>
      <c r="O1687" s="134">
        <v>0</v>
      </c>
      <c r="P1687" s="134">
        <v>4</v>
      </c>
      <c r="Q1687" s="134">
        <v>0</v>
      </c>
      <c r="R1687" s="121" t="s">
        <v>83</v>
      </c>
      <c r="S1687" s="124" t="s">
        <v>344</v>
      </c>
      <c r="T1687" s="125"/>
      <c r="U1687" s="174"/>
      <c r="V1687" s="123">
        <v>1</v>
      </c>
      <c r="W1687" s="114">
        <v>4</v>
      </c>
      <c r="X1687" s="113">
        <f>COUNTIF($B$6:B1687,B1687)</f>
        <v>46</v>
      </c>
      <c r="Y1687" s="113"/>
      <c r="Z1687" s="123"/>
      <c r="AA1687" s="1"/>
    </row>
    <row r="1688" spans="1:27" x14ac:dyDescent="0.25">
      <c r="A1688" s="115" t="s">
        <v>4503</v>
      </c>
      <c r="B1688" s="116" t="s">
        <v>5069</v>
      </c>
      <c r="C1688" s="118" t="s">
        <v>5127</v>
      </c>
      <c r="D1688" s="118" t="s">
        <v>2382</v>
      </c>
      <c r="E1688" s="118" t="s">
        <v>1738</v>
      </c>
      <c r="F1688" s="118">
        <f t="shared" si="51"/>
        <v>9007</v>
      </c>
      <c r="G1688" s="125"/>
      <c r="H1688" s="119"/>
      <c r="I1688" s="127" t="s">
        <v>1973</v>
      </c>
      <c r="J1688" s="121" t="s">
        <v>1974</v>
      </c>
      <c r="K1688" s="121" t="s">
        <v>3873</v>
      </c>
      <c r="L1688" s="134" t="s">
        <v>2382</v>
      </c>
      <c r="M1688" s="133">
        <v>4</v>
      </c>
      <c r="N1688" s="134">
        <v>0</v>
      </c>
      <c r="O1688" s="134">
        <v>0</v>
      </c>
      <c r="P1688" s="134">
        <v>4</v>
      </c>
      <c r="Q1688" s="134">
        <v>0</v>
      </c>
      <c r="R1688" s="121" t="s">
        <v>83</v>
      </c>
      <c r="S1688" s="124" t="s">
        <v>344</v>
      </c>
      <c r="T1688" s="125"/>
      <c r="U1688" s="174"/>
      <c r="V1688" s="123">
        <v>1</v>
      </c>
      <c r="W1688" s="114">
        <v>4</v>
      </c>
      <c r="X1688" s="113">
        <f>COUNTIF($B$6:B1688,B1688)</f>
        <v>47</v>
      </c>
      <c r="Y1688" s="113"/>
      <c r="Z1688" s="123"/>
      <c r="AA1688" s="1"/>
    </row>
    <row r="1689" spans="1:27" x14ac:dyDescent="0.25">
      <c r="A1689" s="115" t="s">
        <v>4503</v>
      </c>
      <c r="B1689" s="116" t="s">
        <v>5069</v>
      </c>
      <c r="C1689" s="118" t="s">
        <v>5127</v>
      </c>
      <c r="D1689" s="118" t="s">
        <v>2382</v>
      </c>
      <c r="E1689" s="118" t="s">
        <v>1738</v>
      </c>
      <c r="F1689" s="118">
        <f t="shared" si="51"/>
        <v>9008</v>
      </c>
      <c r="G1689" s="125"/>
      <c r="H1689" s="119"/>
      <c r="I1689" s="127" t="s">
        <v>1975</v>
      </c>
      <c r="J1689" s="121" t="s">
        <v>1976</v>
      </c>
      <c r="K1689" s="121" t="s">
        <v>3874</v>
      </c>
      <c r="L1689" s="134" t="s">
        <v>2382</v>
      </c>
      <c r="M1689" s="133">
        <v>4</v>
      </c>
      <c r="N1689" s="134">
        <v>0</v>
      </c>
      <c r="O1689" s="134">
        <v>0</v>
      </c>
      <c r="P1689" s="134">
        <v>4</v>
      </c>
      <c r="Q1689" s="134">
        <v>0</v>
      </c>
      <c r="R1689" s="121" t="s">
        <v>63</v>
      </c>
      <c r="S1689" s="121" t="s">
        <v>2697</v>
      </c>
      <c r="T1689" s="125"/>
      <c r="U1689" s="174"/>
      <c r="V1689" s="123">
        <v>1</v>
      </c>
      <c r="W1689" s="114">
        <v>4</v>
      </c>
      <c r="X1689" s="113">
        <f>COUNTIF($B$6:B1689,B1689)</f>
        <v>48</v>
      </c>
      <c r="Y1689" s="113"/>
      <c r="Z1689" s="123"/>
      <c r="AA1689" s="1"/>
    </row>
    <row r="1690" spans="1:27" x14ac:dyDescent="0.25">
      <c r="A1690" s="115" t="s">
        <v>4503</v>
      </c>
      <c r="B1690" s="116" t="s">
        <v>5069</v>
      </c>
      <c r="C1690" s="118" t="s">
        <v>5127</v>
      </c>
      <c r="D1690" s="118" t="s">
        <v>2382</v>
      </c>
      <c r="E1690" s="118" t="s">
        <v>1738</v>
      </c>
      <c r="F1690" s="118">
        <f t="shared" si="51"/>
        <v>9009</v>
      </c>
      <c r="G1690" s="125"/>
      <c r="H1690" s="119"/>
      <c r="I1690" s="127" t="s">
        <v>1977</v>
      </c>
      <c r="J1690" s="143" t="s">
        <v>1978</v>
      </c>
      <c r="K1690" s="143" t="s">
        <v>3875</v>
      </c>
      <c r="L1690" s="134" t="s">
        <v>2382</v>
      </c>
      <c r="M1690" s="133">
        <v>4</v>
      </c>
      <c r="N1690" s="134">
        <v>0</v>
      </c>
      <c r="O1690" s="134">
        <v>0</v>
      </c>
      <c r="P1690" s="134">
        <v>4</v>
      </c>
      <c r="Q1690" s="134">
        <v>0</v>
      </c>
      <c r="R1690" s="121" t="s">
        <v>126</v>
      </c>
      <c r="S1690" s="121" t="s">
        <v>2770</v>
      </c>
      <c r="T1690" s="125"/>
      <c r="U1690" s="174"/>
      <c r="V1690" s="123">
        <v>1</v>
      </c>
      <c r="W1690" s="114">
        <v>4</v>
      </c>
      <c r="X1690" s="113">
        <f>COUNTIF($B$6:B1690,B1690)</f>
        <v>49</v>
      </c>
      <c r="Y1690" s="113"/>
      <c r="Z1690" s="123"/>
      <c r="AA1690" s="1"/>
    </row>
    <row r="1691" spans="1:27" x14ac:dyDescent="0.25">
      <c r="A1691" s="115" t="s">
        <v>4503</v>
      </c>
      <c r="B1691" s="116" t="s">
        <v>5069</v>
      </c>
      <c r="C1691" s="118" t="s">
        <v>5127</v>
      </c>
      <c r="D1691" s="118" t="s">
        <v>2382</v>
      </c>
      <c r="E1691" s="118" t="s">
        <v>1738</v>
      </c>
      <c r="F1691" s="118">
        <v>9010</v>
      </c>
      <c r="G1691" s="125"/>
      <c r="H1691" s="119"/>
      <c r="I1691" s="127" t="s">
        <v>2672</v>
      </c>
      <c r="J1691" s="143" t="s">
        <v>2674</v>
      </c>
      <c r="K1691" s="143" t="s">
        <v>3876</v>
      </c>
      <c r="L1691" s="134" t="s">
        <v>2382</v>
      </c>
      <c r="M1691" s="133">
        <v>4</v>
      </c>
      <c r="N1691" s="134">
        <v>0</v>
      </c>
      <c r="O1691" s="134">
        <v>0</v>
      </c>
      <c r="P1691" s="134">
        <v>4</v>
      </c>
      <c r="Q1691" s="134">
        <v>0</v>
      </c>
      <c r="R1691" s="121" t="s">
        <v>83</v>
      </c>
      <c r="S1691" s="121" t="s">
        <v>358</v>
      </c>
      <c r="T1691" s="125"/>
      <c r="U1691" s="174"/>
      <c r="V1691" s="123">
        <v>1</v>
      </c>
      <c r="W1691" s="114">
        <v>4</v>
      </c>
      <c r="X1691" s="113">
        <f>COUNTIF($B$6:B1691,B1691)</f>
        <v>50</v>
      </c>
      <c r="Y1691" s="113"/>
      <c r="Z1691" s="123"/>
      <c r="AA1691" s="1"/>
    </row>
    <row r="1692" spans="1:27" x14ac:dyDescent="0.25">
      <c r="A1692" s="115" t="s">
        <v>4503</v>
      </c>
      <c r="B1692" s="116" t="s">
        <v>5069</v>
      </c>
      <c r="C1692" s="118" t="s">
        <v>5127</v>
      </c>
      <c r="D1692" s="118" t="s">
        <v>2382</v>
      </c>
      <c r="E1692" s="118" t="s">
        <v>1738</v>
      </c>
      <c r="F1692" s="118">
        <v>9011</v>
      </c>
      <c r="G1692" s="125"/>
      <c r="H1692" s="119"/>
      <c r="I1692" s="127" t="s">
        <v>2673</v>
      </c>
      <c r="J1692" s="143" t="s">
        <v>2675</v>
      </c>
      <c r="K1692" s="143" t="s">
        <v>3877</v>
      </c>
      <c r="L1692" s="134" t="s">
        <v>2382</v>
      </c>
      <c r="M1692" s="133">
        <v>4</v>
      </c>
      <c r="N1692" s="134">
        <v>0</v>
      </c>
      <c r="O1692" s="134">
        <v>0</v>
      </c>
      <c r="P1692" s="134">
        <v>4</v>
      </c>
      <c r="Q1692" s="134">
        <v>0</v>
      </c>
      <c r="R1692" s="121" t="s">
        <v>83</v>
      </c>
      <c r="S1692" s="121" t="s">
        <v>358</v>
      </c>
      <c r="T1692" s="125"/>
      <c r="U1692" s="174"/>
      <c r="V1692" s="123">
        <v>1</v>
      </c>
      <c r="W1692" s="114">
        <v>4</v>
      </c>
      <c r="X1692" s="113">
        <f>COUNTIF($B$6:B1692,B1692)</f>
        <v>51</v>
      </c>
      <c r="Y1692" s="113"/>
      <c r="Z1692" s="123"/>
      <c r="AA1692" s="1"/>
    </row>
    <row r="1693" spans="1:27" x14ac:dyDescent="0.25">
      <c r="A1693" s="105" t="s">
        <v>4490</v>
      </c>
      <c r="B1693" s="106" t="s">
        <v>5070</v>
      </c>
      <c r="C1693" s="107" t="s">
        <v>5127</v>
      </c>
      <c r="D1693" s="107" t="s">
        <v>4510</v>
      </c>
      <c r="E1693" s="107" t="s">
        <v>4488</v>
      </c>
      <c r="F1693" s="107" t="s">
        <v>4488</v>
      </c>
      <c r="G1693" s="107" t="s">
        <v>2427</v>
      </c>
      <c r="H1693" s="111"/>
      <c r="I1693" s="108" t="s">
        <v>5070</v>
      </c>
      <c r="J1693" s="163"/>
      <c r="K1693" s="163"/>
      <c r="L1693" s="109" t="s">
        <v>2</v>
      </c>
      <c r="M1693" s="142"/>
      <c r="N1693" s="106"/>
      <c r="O1693" s="106"/>
      <c r="P1693" s="106"/>
      <c r="Q1693" s="107"/>
      <c r="R1693" s="106"/>
      <c r="S1693" s="110"/>
      <c r="T1693" s="114"/>
      <c r="U1693" s="113" t="s">
        <v>2423</v>
      </c>
      <c r="V1693" s="114"/>
      <c r="W1693" s="114">
        <v>4</v>
      </c>
      <c r="X1693" s="113">
        <f>COUNTIF($B$6:B1693,B1693)</f>
        <v>1</v>
      </c>
      <c r="Y1693" s="113"/>
      <c r="Z1693" s="114" t="b">
        <f>I1693=B1693</f>
        <v>1</v>
      </c>
      <c r="AA1693" s="1"/>
    </row>
    <row r="1694" spans="1:27" x14ac:dyDescent="0.25">
      <c r="A1694" s="115" t="s">
        <v>4490</v>
      </c>
      <c r="B1694" s="116" t="s">
        <v>5070</v>
      </c>
      <c r="C1694" s="118" t="s">
        <v>5127</v>
      </c>
      <c r="D1694" s="118" t="s">
        <v>11</v>
      </c>
      <c r="E1694" s="118" t="s">
        <v>1742</v>
      </c>
      <c r="F1694" s="118">
        <f t="shared" ref="F1694:F1716" si="52">VALUE(RIGHT(I1694,4))</f>
        <v>6000</v>
      </c>
      <c r="G1694" s="125" t="s">
        <v>5562</v>
      </c>
      <c r="H1694" s="119"/>
      <c r="I1694" s="120" t="s">
        <v>1979</v>
      </c>
      <c r="J1694" s="121" t="s">
        <v>11</v>
      </c>
      <c r="K1694" s="121" t="s">
        <v>3878</v>
      </c>
      <c r="L1694" s="126" t="s">
        <v>2422</v>
      </c>
      <c r="M1694" s="133">
        <v>0</v>
      </c>
      <c r="N1694" s="134">
        <v>1</v>
      </c>
      <c r="O1694" s="134">
        <v>0</v>
      </c>
      <c r="P1694" s="134">
        <v>1</v>
      </c>
      <c r="Q1694" s="134">
        <v>60</v>
      </c>
      <c r="R1694" s="121"/>
      <c r="S1694" s="124" t="s">
        <v>2896</v>
      </c>
      <c r="T1694" s="125"/>
      <c r="U1694" s="174"/>
      <c r="V1694" s="123">
        <v>1</v>
      </c>
      <c r="W1694" s="114">
        <v>4</v>
      </c>
      <c r="X1694" s="113">
        <f>COUNTIF($B$6:B1694,B1694)</f>
        <v>2</v>
      </c>
      <c r="Y1694" s="113"/>
      <c r="Z1694" s="123"/>
      <c r="AA1694" s="1"/>
    </row>
    <row r="1695" spans="1:27" x14ac:dyDescent="0.25">
      <c r="A1695" s="115" t="s">
        <v>4490</v>
      </c>
      <c r="B1695" s="116" t="s">
        <v>5070</v>
      </c>
      <c r="C1695" s="118" t="s">
        <v>5127</v>
      </c>
      <c r="D1695" s="118" t="s">
        <v>2415</v>
      </c>
      <c r="E1695" s="118" t="s">
        <v>1742</v>
      </c>
      <c r="F1695" s="118">
        <f t="shared" si="52"/>
        <v>6001</v>
      </c>
      <c r="G1695" s="125" t="s">
        <v>5563</v>
      </c>
      <c r="H1695" s="119"/>
      <c r="I1695" s="120" t="s">
        <v>1980</v>
      </c>
      <c r="J1695" s="121" t="s">
        <v>13</v>
      </c>
      <c r="K1695" s="121" t="s">
        <v>3753</v>
      </c>
      <c r="L1695" s="126" t="s">
        <v>2422</v>
      </c>
      <c r="M1695" s="133">
        <v>0</v>
      </c>
      <c r="N1695" s="134">
        <v>2</v>
      </c>
      <c r="O1695" s="134">
        <v>0</v>
      </c>
      <c r="P1695" s="134">
        <v>2</v>
      </c>
      <c r="Q1695" s="134">
        <v>7.5</v>
      </c>
      <c r="R1695" s="121"/>
      <c r="S1695" s="124" t="s">
        <v>2896</v>
      </c>
      <c r="T1695" s="125"/>
      <c r="U1695" s="174"/>
      <c r="V1695" s="123">
        <v>1</v>
      </c>
      <c r="W1695" s="114">
        <v>4</v>
      </c>
      <c r="X1695" s="113">
        <f>COUNTIF($B$6:B1695,B1695)</f>
        <v>3</v>
      </c>
      <c r="Y1695" s="113"/>
      <c r="Z1695" s="123"/>
      <c r="AA1695" s="1"/>
    </row>
    <row r="1696" spans="1:27" x14ac:dyDescent="0.25">
      <c r="A1696" s="115" t="s">
        <v>4490</v>
      </c>
      <c r="B1696" s="116" t="s">
        <v>5070</v>
      </c>
      <c r="C1696" s="118" t="s">
        <v>5127</v>
      </c>
      <c r="D1696" s="118" t="s">
        <v>1763</v>
      </c>
      <c r="E1696" s="118" t="s">
        <v>1742</v>
      </c>
      <c r="F1696" s="118">
        <f t="shared" si="52"/>
        <v>6002</v>
      </c>
      <c r="G1696" s="118" t="s">
        <v>5564</v>
      </c>
      <c r="H1696" s="119"/>
      <c r="I1696" s="120" t="s">
        <v>1981</v>
      </c>
      <c r="J1696" s="121" t="s">
        <v>1763</v>
      </c>
      <c r="K1696" s="121" t="s">
        <v>3835</v>
      </c>
      <c r="L1696" s="126" t="s">
        <v>2422</v>
      </c>
      <c r="M1696" s="133">
        <v>0</v>
      </c>
      <c r="N1696" s="133">
        <v>0</v>
      </c>
      <c r="O1696" s="133">
        <v>0</v>
      </c>
      <c r="P1696" s="133">
        <v>0</v>
      </c>
      <c r="Q1696" s="133">
        <v>0</v>
      </c>
      <c r="R1696" s="121"/>
      <c r="S1696" s="124" t="s">
        <v>2896</v>
      </c>
      <c r="T1696" s="125"/>
      <c r="U1696" s="174"/>
      <c r="V1696" s="123">
        <v>1</v>
      </c>
      <c r="W1696" s="114">
        <v>4</v>
      </c>
      <c r="X1696" s="113">
        <f>COUNTIF($B$6:B1696,B1696)</f>
        <v>4</v>
      </c>
      <c r="Y1696" s="113"/>
      <c r="Z1696" s="123"/>
      <c r="AA1696" s="1"/>
    </row>
    <row r="1697" spans="1:27" x14ac:dyDescent="0.25">
      <c r="A1697" s="115" t="s">
        <v>4490</v>
      </c>
      <c r="B1697" s="116" t="s">
        <v>5070</v>
      </c>
      <c r="C1697" s="118" t="s">
        <v>5127</v>
      </c>
      <c r="D1697" s="118" t="s">
        <v>2417</v>
      </c>
      <c r="E1697" s="118" t="s">
        <v>1742</v>
      </c>
      <c r="F1697" s="118">
        <f t="shared" si="52"/>
        <v>6003</v>
      </c>
      <c r="G1697" s="187" t="s">
        <v>5564</v>
      </c>
      <c r="H1697" s="119"/>
      <c r="I1697" s="120" t="s">
        <v>1982</v>
      </c>
      <c r="J1697" s="121" t="s">
        <v>1765</v>
      </c>
      <c r="K1697" s="121" t="s">
        <v>3755</v>
      </c>
      <c r="L1697" s="126" t="s">
        <v>2422</v>
      </c>
      <c r="M1697" s="133">
        <v>0</v>
      </c>
      <c r="N1697" s="133">
        <v>0</v>
      </c>
      <c r="O1697" s="133">
        <v>0</v>
      </c>
      <c r="P1697" s="133">
        <v>0</v>
      </c>
      <c r="Q1697" s="133">
        <v>0</v>
      </c>
      <c r="R1697" s="121"/>
      <c r="S1697" s="124" t="s">
        <v>2896</v>
      </c>
      <c r="T1697" s="125"/>
      <c r="U1697" s="174"/>
      <c r="V1697" s="123">
        <v>1</v>
      </c>
      <c r="W1697" s="114">
        <v>4</v>
      </c>
      <c r="X1697" s="113">
        <f>COUNTIF($B$6:B1697,B1697)</f>
        <v>5</v>
      </c>
      <c r="Y1697" s="113"/>
      <c r="Z1697" s="123"/>
      <c r="AA1697" s="1"/>
    </row>
    <row r="1698" spans="1:27" x14ac:dyDescent="0.25">
      <c r="A1698" s="115" t="s">
        <v>4490</v>
      </c>
      <c r="B1698" s="116" t="s">
        <v>5070</v>
      </c>
      <c r="C1698" s="118" t="s">
        <v>5127</v>
      </c>
      <c r="D1698" s="118" t="s">
        <v>2418</v>
      </c>
      <c r="E1698" s="118" t="s">
        <v>1742</v>
      </c>
      <c r="F1698" s="118">
        <f t="shared" si="52"/>
        <v>6004</v>
      </c>
      <c r="G1698" s="187" t="s">
        <v>5564</v>
      </c>
      <c r="H1698" s="119"/>
      <c r="I1698" s="120" t="s">
        <v>1983</v>
      </c>
      <c r="J1698" s="121" t="s">
        <v>1767</v>
      </c>
      <c r="K1698" s="121" t="s">
        <v>3756</v>
      </c>
      <c r="L1698" s="126" t="s">
        <v>2422</v>
      </c>
      <c r="M1698" s="133">
        <v>0</v>
      </c>
      <c r="N1698" s="133">
        <v>0</v>
      </c>
      <c r="O1698" s="133">
        <v>0</v>
      </c>
      <c r="P1698" s="133">
        <v>0</v>
      </c>
      <c r="Q1698" s="133">
        <v>0</v>
      </c>
      <c r="R1698" s="121"/>
      <c r="S1698" s="124" t="s">
        <v>2896</v>
      </c>
      <c r="T1698" s="125"/>
      <c r="U1698" s="174"/>
      <c r="V1698" s="123">
        <v>1</v>
      </c>
      <c r="W1698" s="114">
        <v>4</v>
      </c>
      <c r="X1698" s="113">
        <f>COUNTIF($B$6:B1698,B1698)</f>
        <v>6</v>
      </c>
      <c r="Y1698" s="113"/>
      <c r="Z1698" s="123"/>
      <c r="AA1698" s="1"/>
    </row>
    <row r="1699" spans="1:27" x14ac:dyDescent="0.25">
      <c r="A1699" s="115" t="s">
        <v>4490</v>
      </c>
      <c r="B1699" s="116" t="s">
        <v>5070</v>
      </c>
      <c r="C1699" s="118" t="s">
        <v>5127</v>
      </c>
      <c r="D1699" s="118" t="s">
        <v>2416</v>
      </c>
      <c r="E1699" s="118" t="s">
        <v>1742</v>
      </c>
      <c r="F1699" s="118">
        <f t="shared" si="52"/>
        <v>6005</v>
      </c>
      <c r="G1699" s="118" t="s">
        <v>16</v>
      </c>
      <c r="H1699" s="119"/>
      <c r="I1699" s="120" t="s">
        <v>1984</v>
      </c>
      <c r="J1699" s="127" t="s">
        <v>698</v>
      </c>
      <c r="K1699" s="127" t="s">
        <v>3879</v>
      </c>
      <c r="L1699" s="126" t="s">
        <v>2422</v>
      </c>
      <c r="M1699" s="133">
        <v>3</v>
      </c>
      <c r="N1699" s="134">
        <v>0</v>
      </c>
      <c r="O1699" s="134">
        <v>0</v>
      </c>
      <c r="P1699" s="134">
        <v>3</v>
      </c>
      <c r="Q1699" s="134">
        <v>7.5</v>
      </c>
      <c r="R1699" s="121"/>
      <c r="S1699" s="124"/>
      <c r="T1699" s="125"/>
      <c r="U1699" s="174"/>
      <c r="V1699" s="123">
        <v>1</v>
      </c>
      <c r="W1699" s="114">
        <v>4</v>
      </c>
      <c r="X1699" s="113">
        <f>COUNTIF($B$6:B1699,B1699)</f>
        <v>7</v>
      </c>
      <c r="Y1699" s="118" t="s">
        <v>228</v>
      </c>
      <c r="Z1699" s="123"/>
      <c r="AA1699" s="1"/>
    </row>
    <row r="1700" spans="1:27" x14ac:dyDescent="0.25">
      <c r="A1700" s="115" t="s">
        <v>4490</v>
      </c>
      <c r="B1700" s="116" t="s">
        <v>5070</v>
      </c>
      <c r="C1700" s="118" t="s">
        <v>5127</v>
      </c>
      <c r="D1700" s="118" t="s">
        <v>2416</v>
      </c>
      <c r="E1700" s="118" t="s">
        <v>1742</v>
      </c>
      <c r="F1700" s="118">
        <f t="shared" si="52"/>
        <v>6006</v>
      </c>
      <c r="G1700" s="188" t="s">
        <v>5564</v>
      </c>
      <c r="H1700" s="119"/>
      <c r="I1700" s="120" t="s">
        <v>1985</v>
      </c>
      <c r="J1700" s="121" t="s">
        <v>1770</v>
      </c>
      <c r="K1700" s="121" t="s">
        <v>3803</v>
      </c>
      <c r="L1700" s="126" t="s">
        <v>2422</v>
      </c>
      <c r="M1700" s="133">
        <v>3</v>
      </c>
      <c r="N1700" s="134">
        <v>0</v>
      </c>
      <c r="O1700" s="134">
        <v>0</v>
      </c>
      <c r="P1700" s="134">
        <v>3</v>
      </c>
      <c r="Q1700" s="134">
        <v>7.5</v>
      </c>
      <c r="R1700" s="121"/>
      <c r="S1700" s="124"/>
      <c r="T1700" s="125"/>
      <c r="U1700" s="174"/>
      <c r="V1700" s="123">
        <v>1</v>
      </c>
      <c r="W1700" s="114">
        <v>4</v>
      </c>
      <c r="X1700" s="113">
        <f>COUNTIF($B$6:B1700,B1700)</f>
        <v>8</v>
      </c>
      <c r="Y1700" s="113"/>
      <c r="Z1700" s="123"/>
      <c r="AA1700" s="1"/>
    </row>
    <row r="1701" spans="1:27" x14ac:dyDescent="0.25">
      <c r="A1701" s="115" t="s">
        <v>4490</v>
      </c>
      <c r="B1701" s="116" t="s">
        <v>5070</v>
      </c>
      <c r="C1701" s="118" t="s">
        <v>5127</v>
      </c>
      <c r="D1701" s="118" t="s">
        <v>2416</v>
      </c>
      <c r="E1701" s="118" t="s">
        <v>1742</v>
      </c>
      <c r="F1701" s="118">
        <f t="shared" si="52"/>
        <v>6007</v>
      </c>
      <c r="G1701" s="188" t="s">
        <v>5564</v>
      </c>
      <c r="H1701" s="119"/>
      <c r="I1701" s="120" t="s">
        <v>1986</v>
      </c>
      <c r="J1701" s="121" t="s">
        <v>1772</v>
      </c>
      <c r="K1701" s="121" t="s">
        <v>3758</v>
      </c>
      <c r="L1701" s="126" t="s">
        <v>2422</v>
      </c>
      <c r="M1701" s="133">
        <v>3</v>
      </c>
      <c r="N1701" s="134">
        <v>0</v>
      </c>
      <c r="O1701" s="134">
        <v>0</v>
      </c>
      <c r="P1701" s="134">
        <v>3</v>
      </c>
      <c r="Q1701" s="134">
        <v>7.5</v>
      </c>
      <c r="R1701" s="121"/>
      <c r="S1701" s="124"/>
      <c r="T1701" s="125"/>
      <c r="U1701" s="174"/>
      <c r="V1701" s="123">
        <v>1</v>
      </c>
      <c r="W1701" s="114">
        <v>4</v>
      </c>
      <c r="X1701" s="113">
        <f>COUNTIF($B$6:B1701,B1701)</f>
        <v>9</v>
      </c>
      <c r="Y1701" s="113"/>
      <c r="Z1701" s="123"/>
      <c r="AA1701" s="1"/>
    </row>
    <row r="1702" spans="1:27" x14ac:dyDescent="0.25">
      <c r="A1702" s="115" t="s">
        <v>4490</v>
      </c>
      <c r="B1702" s="116" t="s">
        <v>5070</v>
      </c>
      <c r="C1702" s="118" t="s">
        <v>5127</v>
      </c>
      <c r="D1702" s="118" t="s">
        <v>2416</v>
      </c>
      <c r="E1702" s="118" t="s">
        <v>1742</v>
      </c>
      <c r="F1702" s="118">
        <f t="shared" si="52"/>
        <v>6008</v>
      </c>
      <c r="G1702" s="188" t="s">
        <v>5564</v>
      </c>
      <c r="H1702" s="119"/>
      <c r="I1702" s="120" t="s">
        <v>1987</v>
      </c>
      <c r="J1702" s="121" t="s">
        <v>1774</v>
      </c>
      <c r="K1702" s="121" t="s">
        <v>3880</v>
      </c>
      <c r="L1702" s="126" t="s">
        <v>2422</v>
      </c>
      <c r="M1702" s="133">
        <v>3</v>
      </c>
      <c r="N1702" s="134">
        <v>2</v>
      </c>
      <c r="O1702" s="134">
        <v>0</v>
      </c>
      <c r="P1702" s="134">
        <v>5</v>
      </c>
      <c r="Q1702" s="134">
        <v>10</v>
      </c>
      <c r="R1702" s="121"/>
      <c r="S1702" s="124"/>
      <c r="T1702" s="125"/>
      <c r="U1702" s="174"/>
      <c r="V1702" s="123">
        <v>1</v>
      </c>
      <c r="W1702" s="114">
        <v>4</v>
      </c>
      <c r="X1702" s="113">
        <f>COUNTIF($B$6:B1702,B1702)</f>
        <v>10</v>
      </c>
      <c r="Y1702" s="113"/>
      <c r="Z1702" s="123"/>
      <c r="AA1702" s="1"/>
    </row>
    <row r="1703" spans="1:27" x14ac:dyDescent="0.25">
      <c r="A1703" s="115" t="s">
        <v>4490</v>
      </c>
      <c r="B1703" s="116" t="s">
        <v>5070</v>
      </c>
      <c r="C1703" s="118" t="s">
        <v>5127</v>
      </c>
      <c r="D1703" s="118" t="s">
        <v>2416</v>
      </c>
      <c r="E1703" s="118" t="s">
        <v>1742</v>
      </c>
      <c r="F1703" s="118">
        <f t="shared" si="52"/>
        <v>6050</v>
      </c>
      <c r="G1703" s="125" t="s">
        <v>16</v>
      </c>
      <c r="H1703" s="119"/>
      <c r="I1703" s="120" t="s">
        <v>1988</v>
      </c>
      <c r="J1703" s="121" t="s">
        <v>1989</v>
      </c>
      <c r="K1703" s="121" t="s">
        <v>3881</v>
      </c>
      <c r="L1703" s="126" t="s">
        <v>2420</v>
      </c>
      <c r="M1703" s="133">
        <v>3</v>
      </c>
      <c r="N1703" s="134">
        <v>0</v>
      </c>
      <c r="O1703" s="134">
        <v>3</v>
      </c>
      <c r="P1703" s="134">
        <v>3</v>
      </c>
      <c r="Q1703" s="134">
        <v>7.5</v>
      </c>
      <c r="R1703" s="121"/>
      <c r="S1703" s="124"/>
      <c r="T1703" s="125"/>
      <c r="U1703" s="174"/>
      <c r="V1703" s="123">
        <v>1</v>
      </c>
      <c r="W1703" s="114">
        <v>4</v>
      </c>
      <c r="X1703" s="113">
        <f>COUNTIF($B$6:B1703,B1703)</f>
        <v>11</v>
      </c>
      <c r="Y1703" s="118" t="s">
        <v>228</v>
      </c>
      <c r="Z1703" s="123"/>
      <c r="AA1703" s="1"/>
    </row>
    <row r="1704" spans="1:27" x14ac:dyDescent="0.25">
      <c r="A1704" s="115" t="s">
        <v>4490</v>
      </c>
      <c r="B1704" s="116" t="s">
        <v>5070</v>
      </c>
      <c r="C1704" s="118" t="s">
        <v>5127</v>
      </c>
      <c r="D1704" s="118" t="s">
        <v>2416</v>
      </c>
      <c r="E1704" s="118" t="s">
        <v>1742</v>
      </c>
      <c r="F1704" s="118">
        <f t="shared" si="52"/>
        <v>6051</v>
      </c>
      <c r="G1704" s="125" t="s">
        <v>19</v>
      </c>
      <c r="H1704" s="119"/>
      <c r="I1704" s="120" t="s">
        <v>1990</v>
      </c>
      <c r="J1704" s="121" t="s">
        <v>1991</v>
      </c>
      <c r="K1704" s="121" t="s">
        <v>3882</v>
      </c>
      <c r="L1704" s="126" t="s">
        <v>2420</v>
      </c>
      <c r="M1704" s="133">
        <v>3</v>
      </c>
      <c r="N1704" s="134">
        <v>0</v>
      </c>
      <c r="O1704" s="134">
        <v>3</v>
      </c>
      <c r="P1704" s="134">
        <v>3</v>
      </c>
      <c r="Q1704" s="134">
        <v>7.5</v>
      </c>
      <c r="R1704" s="121"/>
      <c r="S1704" s="124"/>
      <c r="T1704" s="125"/>
      <c r="U1704" s="174"/>
      <c r="V1704" s="123">
        <v>1</v>
      </c>
      <c r="W1704" s="114">
        <v>4</v>
      </c>
      <c r="X1704" s="113">
        <f>COUNTIF($B$6:B1704,B1704)</f>
        <v>12</v>
      </c>
      <c r="Y1704" s="113"/>
      <c r="Z1704" s="123"/>
      <c r="AA1704" s="1"/>
    </row>
    <row r="1705" spans="1:27" x14ac:dyDescent="0.25">
      <c r="A1705" s="115" t="s">
        <v>4490</v>
      </c>
      <c r="B1705" s="116" t="s">
        <v>5070</v>
      </c>
      <c r="C1705" s="118" t="s">
        <v>5127</v>
      </c>
      <c r="D1705" s="118" t="s">
        <v>2416</v>
      </c>
      <c r="E1705" s="118" t="s">
        <v>1742</v>
      </c>
      <c r="F1705" s="118">
        <f t="shared" si="52"/>
        <v>6100</v>
      </c>
      <c r="G1705" s="125"/>
      <c r="H1705" s="119"/>
      <c r="I1705" s="127" t="s">
        <v>1992</v>
      </c>
      <c r="J1705" s="127" t="s">
        <v>1993</v>
      </c>
      <c r="K1705" s="127" t="s">
        <v>3883</v>
      </c>
      <c r="L1705" s="134" t="s">
        <v>2421</v>
      </c>
      <c r="M1705" s="133">
        <v>3</v>
      </c>
      <c r="N1705" s="134">
        <v>0</v>
      </c>
      <c r="O1705" s="134">
        <v>3</v>
      </c>
      <c r="P1705" s="134">
        <v>3</v>
      </c>
      <c r="Q1705" s="134">
        <v>7.5</v>
      </c>
      <c r="R1705" s="121"/>
      <c r="S1705" s="124"/>
      <c r="T1705" s="125"/>
      <c r="U1705" s="174"/>
      <c r="V1705" s="123">
        <v>1</v>
      </c>
      <c r="W1705" s="114">
        <v>4</v>
      </c>
      <c r="X1705" s="113">
        <f>COUNTIF($B$6:B1705,B1705)</f>
        <v>13</v>
      </c>
      <c r="Y1705" s="113"/>
      <c r="Z1705" s="123"/>
      <c r="AA1705" s="1"/>
    </row>
    <row r="1706" spans="1:27" x14ac:dyDescent="0.25">
      <c r="A1706" s="115" t="s">
        <v>4490</v>
      </c>
      <c r="B1706" s="116" t="s">
        <v>5070</v>
      </c>
      <c r="C1706" s="118" t="s">
        <v>5127</v>
      </c>
      <c r="D1706" s="118" t="s">
        <v>2416</v>
      </c>
      <c r="E1706" s="118" t="s">
        <v>1742</v>
      </c>
      <c r="F1706" s="118">
        <f t="shared" si="52"/>
        <v>6101</v>
      </c>
      <c r="G1706" s="125"/>
      <c r="H1706" s="119"/>
      <c r="I1706" s="127" t="s">
        <v>1994</v>
      </c>
      <c r="J1706" s="127" t="s">
        <v>1995</v>
      </c>
      <c r="K1706" s="127" t="s">
        <v>3884</v>
      </c>
      <c r="L1706" s="134" t="s">
        <v>2421</v>
      </c>
      <c r="M1706" s="133">
        <v>3</v>
      </c>
      <c r="N1706" s="134">
        <v>0</v>
      </c>
      <c r="O1706" s="134">
        <v>3</v>
      </c>
      <c r="P1706" s="134">
        <v>3</v>
      </c>
      <c r="Q1706" s="134">
        <v>7.5</v>
      </c>
      <c r="R1706" s="121"/>
      <c r="S1706" s="124"/>
      <c r="T1706" s="125"/>
      <c r="U1706" s="174"/>
      <c r="V1706" s="123">
        <v>1</v>
      </c>
      <c r="W1706" s="114">
        <v>4</v>
      </c>
      <c r="X1706" s="113">
        <f>COUNTIF($B$6:B1706,B1706)</f>
        <v>14</v>
      </c>
      <c r="Y1706" s="113"/>
      <c r="Z1706" s="123"/>
      <c r="AA1706" s="1"/>
    </row>
    <row r="1707" spans="1:27" x14ac:dyDescent="0.25">
      <c r="A1707" s="115" t="s">
        <v>4490</v>
      </c>
      <c r="B1707" s="116" t="s">
        <v>5070</v>
      </c>
      <c r="C1707" s="118" t="s">
        <v>5127</v>
      </c>
      <c r="D1707" s="118" t="s">
        <v>2416</v>
      </c>
      <c r="E1707" s="118" t="s">
        <v>1742</v>
      </c>
      <c r="F1707" s="118">
        <f t="shared" si="52"/>
        <v>6102</v>
      </c>
      <c r="G1707" s="125"/>
      <c r="H1707" s="119"/>
      <c r="I1707" s="127" t="s">
        <v>1996</v>
      </c>
      <c r="J1707" s="127" t="s">
        <v>1997</v>
      </c>
      <c r="K1707" s="127" t="s">
        <v>3885</v>
      </c>
      <c r="L1707" s="134" t="s">
        <v>2421</v>
      </c>
      <c r="M1707" s="133">
        <v>3</v>
      </c>
      <c r="N1707" s="134">
        <v>0</v>
      </c>
      <c r="O1707" s="134">
        <v>3</v>
      </c>
      <c r="P1707" s="134">
        <v>3</v>
      </c>
      <c r="Q1707" s="134">
        <v>7.5</v>
      </c>
      <c r="R1707" s="121"/>
      <c r="S1707" s="124"/>
      <c r="T1707" s="125"/>
      <c r="U1707" s="174"/>
      <c r="V1707" s="123">
        <v>1</v>
      </c>
      <c r="W1707" s="114">
        <v>4</v>
      </c>
      <c r="X1707" s="113">
        <f>COUNTIF($B$6:B1707,B1707)</f>
        <v>15</v>
      </c>
      <c r="Y1707" s="113"/>
      <c r="Z1707" s="123"/>
      <c r="AA1707" s="1"/>
    </row>
    <row r="1708" spans="1:27" x14ac:dyDescent="0.25">
      <c r="A1708" s="115" t="s">
        <v>4490</v>
      </c>
      <c r="B1708" s="116" t="s">
        <v>5070</v>
      </c>
      <c r="C1708" s="118" t="s">
        <v>5127</v>
      </c>
      <c r="D1708" s="118" t="s">
        <v>2416</v>
      </c>
      <c r="E1708" s="118" t="s">
        <v>1742</v>
      </c>
      <c r="F1708" s="118">
        <f t="shared" si="52"/>
        <v>6103</v>
      </c>
      <c r="G1708" s="125"/>
      <c r="H1708" s="119"/>
      <c r="I1708" s="127" t="s">
        <v>1998</v>
      </c>
      <c r="J1708" s="127" t="s">
        <v>1999</v>
      </c>
      <c r="K1708" s="127" t="s">
        <v>3886</v>
      </c>
      <c r="L1708" s="134" t="s">
        <v>2421</v>
      </c>
      <c r="M1708" s="133">
        <v>3</v>
      </c>
      <c r="N1708" s="134">
        <v>0</v>
      </c>
      <c r="O1708" s="134">
        <v>3</v>
      </c>
      <c r="P1708" s="134">
        <v>3</v>
      </c>
      <c r="Q1708" s="134">
        <v>7.5</v>
      </c>
      <c r="R1708" s="121"/>
      <c r="S1708" s="124"/>
      <c r="T1708" s="125"/>
      <c r="U1708" s="174"/>
      <c r="V1708" s="123">
        <v>1</v>
      </c>
      <c r="W1708" s="114">
        <v>4</v>
      </c>
      <c r="X1708" s="113">
        <f>COUNTIF($B$6:B1708,B1708)</f>
        <v>16</v>
      </c>
      <c r="Y1708" s="113"/>
      <c r="Z1708" s="123"/>
      <c r="AA1708" s="1"/>
    </row>
    <row r="1709" spans="1:27" x14ac:dyDescent="0.25">
      <c r="A1709" s="115" t="s">
        <v>4490</v>
      </c>
      <c r="B1709" s="116" t="s">
        <v>5070</v>
      </c>
      <c r="C1709" s="118" t="s">
        <v>5127</v>
      </c>
      <c r="D1709" s="118" t="s">
        <v>2416</v>
      </c>
      <c r="E1709" s="118" t="s">
        <v>1742</v>
      </c>
      <c r="F1709" s="118">
        <f t="shared" si="52"/>
        <v>6104</v>
      </c>
      <c r="G1709" s="125"/>
      <c r="H1709" s="119"/>
      <c r="I1709" s="127" t="s">
        <v>2000</v>
      </c>
      <c r="J1709" s="127" t="s">
        <v>709</v>
      </c>
      <c r="K1709" s="127" t="s">
        <v>3289</v>
      </c>
      <c r="L1709" s="134" t="s">
        <v>2421</v>
      </c>
      <c r="M1709" s="133">
        <v>3</v>
      </c>
      <c r="N1709" s="134">
        <v>0</v>
      </c>
      <c r="O1709" s="134">
        <v>3</v>
      </c>
      <c r="P1709" s="134">
        <v>3</v>
      </c>
      <c r="Q1709" s="134">
        <v>7.5</v>
      </c>
      <c r="R1709" s="121"/>
      <c r="S1709" s="124"/>
      <c r="T1709" s="125"/>
      <c r="U1709" s="174"/>
      <c r="V1709" s="123">
        <v>1</v>
      </c>
      <c r="W1709" s="114">
        <v>4</v>
      </c>
      <c r="X1709" s="113">
        <f>COUNTIF($B$6:B1709,B1709)</f>
        <v>17</v>
      </c>
      <c r="Y1709" s="113"/>
      <c r="Z1709" s="123"/>
      <c r="AA1709" s="1"/>
    </row>
    <row r="1710" spans="1:27" x14ac:dyDescent="0.25">
      <c r="A1710" s="115" t="s">
        <v>4490</v>
      </c>
      <c r="B1710" s="116" t="s">
        <v>5070</v>
      </c>
      <c r="C1710" s="118" t="s">
        <v>5127</v>
      </c>
      <c r="D1710" s="118" t="s">
        <v>2416</v>
      </c>
      <c r="E1710" s="118" t="s">
        <v>1742</v>
      </c>
      <c r="F1710" s="118">
        <f t="shared" si="52"/>
        <v>6105</v>
      </c>
      <c r="G1710" s="125"/>
      <c r="H1710" s="119"/>
      <c r="I1710" s="127" t="s">
        <v>2001</v>
      </c>
      <c r="J1710" s="127" t="s">
        <v>2002</v>
      </c>
      <c r="K1710" s="127" t="s">
        <v>3887</v>
      </c>
      <c r="L1710" s="134" t="s">
        <v>2421</v>
      </c>
      <c r="M1710" s="133">
        <v>3</v>
      </c>
      <c r="N1710" s="134">
        <v>0</v>
      </c>
      <c r="O1710" s="134">
        <v>3</v>
      </c>
      <c r="P1710" s="134">
        <v>3</v>
      </c>
      <c r="Q1710" s="134">
        <v>7.5</v>
      </c>
      <c r="R1710" s="121"/>
      <c r="S1710" s="124"/>
      <c r="T1710" s="125"/>
      <c r="U1710" s="174"/>
      <c r="V1710" s="123">
        <v>1</v>
      </c>
      <c r="W1710" s="114">
        <v>4</v>
      </c>
      <c r="X1710" s="113">
        <f>COUNTIF($B$6:B1710,B1710)</f>
        <v>18</v>
      </c>
      <c r="Y1710" s="113"/>
      <c r="Z1710" s="123"/>
      <c r="AA1710" s="1"/>
    </row>
    <row r="1711" spans="1:27" x14ac:dyDescent="0.25">
      <c r="A1711" s="115" t="s">
        <v>4490</v>
      </c>
      <c r="B1711" s="116" t="s">
        <v>5070</v>
      </c>
      <c r="C1711" s="118" t="s">
        <v>5127</v>
      </c>
      <c r="D1711" s="118" t="s">
        <v>2416</v>
      </c>
      <c r="E1711" s="118" t="s">
        <v>1742</v>
      </c>
      <c r="F1711" s="118">
        <f t="shared" si="52"/>
        <v>6106</v>
      </c>
      <c r="G1711" s="125"/>
      <c r="H1711" s="119"/>
      <c r="I1711" s="127" t="s">
        <v>2003</v>
      </c>
      <c r="J1711" s="127" t="s">
        <v>2004</v>
      </c>
      <c r="K1711" s="127" t="s">
        <v>3888</v>
      </c>
      <c r="L1711" s="134" t="s">
        <v>2421</v>
      </c>
      <c r="M1711" s="133">
        <v>3</v>
      </c>
      <c r="N1711" s="134">
        <v>0</v>
      </c>
      <c r="O1711" s="134">
        <v>3</v>
      </c>
      <c r="P1711" s="134">
        <v>3</v>
      </c>
      <c r="Q1711" s="134">
        <v>7.5</v>
      </c>
      <c r="R1711" s="121"/>
      <c r="S1711" s="124"/>
      <c r="T1711" s="125"/>
      <c r="U1711" s="174"/>
      <c r="V1711" s="123">
        <v>1</v>
      </c>
      <c r="W1711" s="114">
        <v>4</v>
      </c>
      <c r="X1711" s="113">
        <f>COUNTIF($B$6:B1711,B1711)</f>
        <v>19</v>
      </c>
      <c r="Y1711" s="113"/>
      <c r="Z1711" s="123"/>
      <c r="AA1711" s="1"/>
    </row>
    <row r="1712" spans="1:27" x14ac:dyDescent="0.25">
      <c r="A1712" s="115" t="s">
        <v>4490</v>
      </c>
      <c r="B1712" s="116" t="s">
        <v>5070</v>
      </c>
      <c r="C1712" s="118" t="s">
        <v>5127</v>
      </c>
      <c r="D1712" s="118" t="s">
        <v>2416</v>
      </c>
      <c r="E1712" s="118" t="s">
        <v>1742</v>
      </c>
      <c r="F1712" s="118">
        <f t="shared" si="52"/>
        <v>6107</v>
      </c>
      <c r="G1712" s="125"/>
      <c r="H1712" s="119"/>
      <c r="I1712" s="127" t="s">
        <v>2005</v>
      </c>
      <c r="J1712" s="127" t="s">
        <v>2006</v>
      </c>
      <c r="K1712" s="127" t="s">
        <v>3889</v>
      </c>
      <c r="L1712" s="134" t="s">
        <v>2421</v>
      </c>
      <c r="M1712" s="133">
        <v>3</v>
      </c>
      <c r="N1712" s="134">
        <v>0</v>
      </c>
      <c r="O1712" s="134">
        <v>3</v>
      </c>
      <c r="P1712" s="134">
        <v>3</v>
      </c>
      <c r="Q1712" s="134">
        <v>7.5</v>
      </c>
      <c r="R1712" s="121"/>
      <c r="S1712" s="124"/>
      <c r="T1712" s="125"/>
      <c r="U1712" s="174"/>
      <c r="V1712" s="123">
        <v>1</v>
      </c>
      <c r="W1712" s="114">
        <v>4</v>
      </c>
      <c r="X1712" s="113">
        <f>COUNTIF($B$6:B1712,B1712)</f>
        <v>20</v>
      </c>
      <c r="Y1712" s="113"/>
      <c r="Z1712" s="123"/>
      <c r="AA1712" s="1"/>
    </row>
    <row r="1713" spans="1:27" x14ac:dyDescent="0.25">
      <c r="A1713" s="115" t="s">
        <v>4490</v>
      </c>
      <c r="B1713" s="116" t="s">
        <v>5070</v>
      </c>
      <c r="C1713" s="118" t="s">
        <v>5127</v>
      </c>
      <c r="D1713" s="118" t="s">
        <v>2416</v>
      </c>
      <c r="E1713" s="118" t="s">
        <v>1742</v>
      </c>
      <c r="F1713" s="118">
        <f t="shared" si="52"/>
        <v>6108</v>
      </c>
      <c r="G1713" s="125"/>
      <c r="H1713" s="119"/>
      <c r="I1713" s="127" t="s">
        <v>2007</v>
      </c>
      <c r="J1713" s="147" t="s">
        <v>2008</v>
      </c>
      <c r="K1713" s="147" t="s">
        <v>3890</v>
      </c>
      <c r="L1713" s="134" t="s">
        <v>2421</v>
      </c>
      <c r="M1713" s="133">
        <v>3</v>
      </c>
      <c r="N1713" s="134">
        <v>0</v>
      </c>
      <c r="O1713" s="134">
        <v>3</v>
      </c>
      <c r="P1713" s="134">
        <v>3</v>
      </c>
      <c r="Q1713" s="134">
        <v>7.5</v>
      </c>
      <c r="R1713" s="121"/>
      <c r="S1713" s="124"/>
      <c r="T1713" s="125"/>
      <c r="U1713" s="174"/>
      <c r="V1713" s="123">
        <v>1</v>
      </c>
      <c r="W1713" s="114">
        <v>4</v>
      </c>
      <c r="X1713" s="113">
        <f>COUNTIF($B$6:B1713,B1713)</f>
        <v>21</v>
      </c>
      <c r="Y1713" s="113"/>
      <c r="Z1713" s="123"/>
      <c r="AA1713" s="1"/>
    </row>
    <row r="1714" spans="1:27" x14ac:dyDescent="0.25">
      <c r="A1714" s="115" t="s">
        <v>4490</v>
      </c>
      <c r="B1714" s="116" t="s">
        <v>5070</v>
      </c>
      <c r="C1714" s="118" t="s">
        <v>5127</v>
      </c>
      <c r="D1714" s="118" t="s">
        <v>2416</v>
      </c>
      <c r="E1714" s="118" t="s">
        <v>1742</v>
      </c>
      <c r="F1714" s="118">
        <f t="shared" si="52"/>
        <v>6109</v>
      </c>
      <c r="G1714" s="125"/>
      <c r="H1714" s="119"/>
      <c r="I1714" s="127" t="s">
        <v>2009</v>
      </c>
      <c r="J1714" s="147" t="s">
        <v>2010</v>
      </c>
      <c r="K1714" s="147" t="s">
        <v>3891</v>
      </c>
      <c r="L1714" s="134" t="s">
        <v>2421</v>
      </c>
      <c r="M1714" s="133">
        <v>3</v>
      </c>
      <c r="N1714" s="134">
        <v>0</v>
      </c>
      <c r="O1714" s="134">
        <v>3</v>
      </c>
      <c r="P1714" s="134">
        <v>3</v>
      </c>
      <c r="Q1714" s="134">
        <v>7.5</v>
      </c>
      <c r="R1714" s="121"/>
      <c r="S1714" s="124"/>
      <c r="T1714" s="125"/>
      <c r="U1714" s="174"/>
      <c r="V1714" s="123">
        <v>1</v>
      </c>
      <c r="W1714" s="114">
        <v>4</v>
      </c>
      <c r="X1714" s="113">
        <f>COUNTIF($B$6:B1714,B1714)</f>
        <v>22</v>
      </c>
      <c r="Y1714" s="113"/>
      <c r="Z1714" s="123"/>
      <c r="AA1714" s="1"/>
    </row>
    <row r="1715" spans="1:27" x14ac:dyDescent="0.25">
      <c r="A1715" s="115" t="s">
        <v>4490</v>
      </c>
      <c r="B1715" s="116" t="s">
        <v>5070</v>
      </c>
      <c r="C1715" s="118" t="s">
        <v>5127</v>
      </c>
      <c r="D1715" s="118" t="s">
        <v>2416</v>
      </c>
      <c r="E1715" s="118" t="s">
        <v>1742</v>
      </c>
      <c r="F1715" s="118">
        <f t="shared" si="52"/>
        <v>6110</v>
      </c>
      <c r="G1715" s="125"/>
      <c r="H1715" s="119"/>
      <c r="I1715" s="127" t="s">
        <v>2011</v>
      </c>
      <c r="J1715" s="147" t="s">
        <v>2012</v>
      </c>
      <c r="K1715" s="147" t="s">
        <v>3892</v>
      </c>
      <c r="L1715" s="134" t="s">
        <v>2421</v>
      </c>
      <c r="M1715" s="133">
        <v>3</v>
      </c>
      <c r="N1715" s="134">
        <v>0</v>
      </c>
      <c r="O1715" s="134">
        <v>3</v>
      </c>
      <c r="P1715" s="134">
        <v>3</v>
      </c>
      <c r="Q1715" s="134">
        <v>7.5</v>
      </c>
      <c r="R1715" s="121"/>
      <c r="S1715" s="124"/>
      <c r="T1715" s="125"/>
      <c r="U1715" s="174"/>
      <c r="V1715" s="123">
        <v>1</v>
      </c>
      <c r="W1715" s="114">
        <v>4</v>
      </c>
      <c r="X1715" s="113">
        <f>COUNTIF($B$6:B1715,B1715)</f>
        <v>23</v>
      </c>
      <c r="Y1715" s="113"/>
      <c r="Z1715" s="123"/>
      <c r="AA1715" s="1"/>
    </row>
    <row r="1716" spans="1:27" x14ac:dyDescent="0.25">
      <c r="A1716" s="115" t="s">
        <v>4490</v>
      </c>
      <c r="B1716" s="116" t="s">
        <v>5070</v>
      </c>
      <c r="C1716" s="118" t="s">
        <v>5127</v>
      </c>
      <c r="D1716" s="118" t="s">
        <v>2416</v>
      </c>
      <c r="E1716" s="118" t="s">
        <v>1742</v>
      </c>
      <c r="F1716" s="118">
        <f t="shared" si="52"/>
        <v>6111</v>
      </c>
      <c r="G1716" s="125"/>
      <c r="H1716" s="119"/>
      <c r="I1716" s="127" t="s">
        <v>2013</v>
      </c>
      <c r="J1716" s="127" t="s">
        <v>2014</v>
      </c>
      <c r="K1716" s="127" t="s">
        <v>3893</v>
      </c>
      <c r="L1716" s="134" t="s">
        <v>2421</v>
      </c>
      <c r="M1716" s="133">
        <v>3</v>
      </c>
      <c r="N1716" s="134">
        <v>0</v>
      </c>
      <c r="O1716" s="134">
        <v>3</v>
      </c>
      <c r="P1716" s="134">
        <v>3</v>
      </c>
      <c r="Q1716" s="134">
        <v>7.5</v>
      </c>
      <c r="R1716" s="121"/>
      <c r="S1716" s="124"/>
      <c r="T1716" s="125"/>
      <c r="U1716" s="174"/>
      <c r="V1716" s="123">
        <v>1</v>
      </c>
      <c r="W1716" s="114">
        <v>4</v>
      </c>
      <c r="X1716" s="113">
        <f>COUNTIF($B$6:B1716,B1716)</f>
        <v>24</v>
      </c>
      <c r="Y1716" s="113"/>
      <c r="Z1716" s="123"/>
      <c r="AA1716" s="1"/>
    </row>
    <row r="1717" spans="1:27" x14ac:dyDescent="0.25">
      <c r="A1717" s="115" t="s">
        <v>4490</v>
      </c>
      <c r="B1717" s="116" t="s">
        <v>5070</v>
      </c>
      <c r="C1717" s="118" t="s">
        <v>5127</v>
      </c>
      <c r="D1717" s="118" t="s">
        <v>2416</v>
      </c>
      <c r="E1717" s="118" t="s">
        <v>1742</v>
      </c>
      <c r="F1717" s="118">
        <v>6112</v>
      </c>
      <c r="G1717" s="125"/>
      <c r="H1717" s="119"/>
      <c r="I1717" s="127" t="s">
        <v>2469</v>
      </c>
      <c r="J1717" s="127" t="s">
        <v>2470</v>
      </c>
      <c r="K1717" s="127" t="s">
        <v>3894</v>
      </c>
      <c r="L1717" s="134" t="s">
        <v>2421</v>
      </c>
      <c r="M1717" s="133">
        <v>3</v>
      </c>
      <c r="N1717" s="134">
        <v>0</v>
      </c>
      <c r="O1717" s="134">
        <v>3</v>
      </c>
      <c r="P1717" s="134">
        <v>3</v>
      </c>
      <c r="Q1717" s="134">
        <v>7.5</v>
      </c>
      <c r="R1717" s="121"/>
      <c r="S1717" s="124"/>
      <c r="T1717" s="125"/>
      <c r="U1717" s="174"/>
      <c r="V1717" s="123">
        <v>1</v>
      </c>
      <c r="W1717" s="114">
        <v>4</v>
      </c>
      <c r="X1717" s="113">
        <f>COUNTIF($B$6:B1717,B1717)</f>
        <v>25</v>
      </c>
      <c r="Y1717" s="113"/>
      <c r="Z1717" s="123"/>
      <c r="AA1717" s="1"/>
    </row>
    <row r="1718" spans="1:27" x14ac:dyDescent="0.25">
      <c r="A1718" s="115" t="s">
        <v>4490</v>
      </c>
      <c r="B1718" s="116" t="s">
        <v>5070</v>
      </c>
      <c r="C1718" s="118" t="s">
        <v>5127</v>
      </c>
      <c r="D1718" s="118" t="s">
        <v>2382</v>
      </c>
      <c r="E1718" s="118" t="s">
        <v>1742</v>
      </c>
      <c r="F1718" s="118">
        <v>9000</v>
      </c>
      <c r="G1718" s="125"/>
      <c r="H1718" s="119"/>
      <c r="I1718" s="127" t="s">
        <v>2678</v>
      </c>
      <c r="J1718" s="127" t="s">
        <v>2679</v>
      </c>
      <c r="K1718" s="127" t="s">
        <v>3895</v>
      </c>
      <c r="L1718" s="134" t="s">
        <v>2382</v>
      </c>
      <c r="M1718" s="133">
        <v>4</v>
      </c>
      <c r="N1718" s="134">
        <v>0</v>
      </c>
      <c r="O1718" s="134">
        <v>0</v>
      </c>
      <c r="P1718" s="134">
        <v>4</v>
      </c>
      <c r="Q1718" s="134">
        <v>0</v>
      </c>
      <c r="R1718" s="121" t="s">
        <v>63</v>
      </c>
      <c r="S1718" s="124" t="s">
        <v>728</v>
      </c>
      <c r="T1718" s="125"/>
      <c r="U1718" s="174"/>
      <c r="V1718" s="123">
        <v>1</v>
      </c>
      <c r="W1718" s="114">
        <v>4</v>
      </c>
      <c r="X1718" s="113">
        <f>COUNTIF($B$6:B1718,B1718)</f>
        <v>26</v>
      </c>
      <c r="Y1718" s="113"/>
      <c r="Z1718" s="123"/>
      <c r="AA1718" s="1"/>
    </row>
    <row r="1719" spans="1:27" x14ac:dyDescent="0.25">
      <c r="A1719" s="115" t="s">
        <v>4490</v>
      </c>
      <c r="B1719" s="116" t="s">
        <v>5070</v>
      </c>
      <c r="C1719" s="118" t="s">
        <v>5127</v>
      </c>
      <c r="D1719" s="118" t="s">
        <v>2382</v>
      </c>
      <c r="E1719" s="118" t="s">
        <v>1742</v>
      </c>
      <c r="F1719" s="118">
        <v>9001</v>
      </c>
      <c r="G1719" s="125"/>
      <c r="H1719" s="119"/>
      <c r="I1719" s="127" t="s">
        <v>2683</v>
      </c>
      <c r="J1719" s="127" t="s">
        <v>2685</v>
      </c>
      <c r="K1719" s="127" t="s">
        <v>3896</v>
      </c>
      <c r="L1719" s="134" t="s">
        <v>2382</v>
      </c>
      <c r="M1719" s="133">
        <v>4</v>
      </c>
      <c r="N1719" s="134">
        <v>0</v>
      </c>
      <c r="O1719" s="134">
        <v>0</v>
      </c>
      <c r="P1719" s="134">
        <v>4</v>
      </c>
      <c r="Q1719" s="134">
        <v>0</v>
      </c>
      <c r="R1719" s="121" t="s">
        <v>126</v>
      </c>
      <c r="S1719" s="124" t="s">
        <v>2686</v>
      </c>
      <c r="T1719" s="125"/>
      <c r="U1719" s="174"/>
      <c r="V1719" s="123">
        <v>1</v>
      </c>
      <c r="W1719" s="114">
        <v>4</v>
      </c>
      <c r="X1719" s="113">
        <f>COUNTIF($B$6:B1719,B1719)</f>
        <v>27</v>
      </c>
      <c r="Y1719" s="113"/>
      <c r="Z1719" s="123"/>
      <c r="AA1719" s="1"/>
    </row>
    <row r="1720" spans="1:27" x14ac:dyDescent="0.25">
      <c r="A1720" s="115" t="s">
        <v>4490</v>
      </c>
      <c r="B1720" s="116" t="s">
        <v>5070</v>
      </c>
      <c r="C1720" s="118" t="s">
        <v>5127</v>
      </c>
      <c r="D1720" s="118" t="s">
        <v>2382</v>
      </c>
      <c r="E1720" s="118" t="s">
        <v>1742</v>
      </c>
      <c r="F1720" s="118">
        <v>9002</v>
      </c>
      <c r="G1720" s="125"/>
      <c r="H1720" s="119"/>
      <c r="I1720" s="127" t="s">
        <v>2684</v>
      </c>
      <c r="J1720" s="127" t="s">
        <v>2687</v>
      </c>
      <c r="K1720" s="127" t="s">
        <v>3897</v>
      </c>
      <c r="L1720" s="134" t="s">
        <v>2382</v>
      </c>
      <c r="M1720" s="133">
        <v>4</v>
      </c>
      <c r="N1720" s="134">
        <v>0</v>
      </c>
      <c r="O1720" s="134">
        <v>0</v>
      </c>
      <c r="P1720" s="134">
        <v>4</v>
      </c>
      <c r="Q1720" s="134">
        <v>0</v>
      </c>
      <c r="R1720" s="121" t="s">
        <v>126</v>
      </c>
      <c r="S1720" s="124" t="s">
        <v>733</v>
      </c>
      <c r="T1720" s="125"/>
      <c r="U1720" s="174"/>
      <c r="V1720" s="123">
        <v>1</v>
      </c>
      <c r="W1720" s="114">
        <v>4</v>
      </c>
      <c r="X1720" s="113">
        <f>COUNTIF($B$6:B1720,B1720)</f>
        <v>28</v>
      </c>
      <c r="Y1720" s="113"/>
      <c r="Z1720" s="123"/>
      <c r="AA1720" s="1"/>
    </row>
    <row r="1721" spans="1:27" x14ac:dyDescent="0.25">
      <c r="A1721" s="115" t="s">
        <v>4490</v>
      </c>
      <c r="B1721" s="116" t="s">
        <v>5070</v>
      </c>
      <c r="C1721" s="118" t="s">
        <v>5127</v>
      </c>
      <c r="D1721" s="118" t="s">
        <v>2382</v>
      </c>
      <c r="E1721" s="118" t="s">
        <v>1742</v>
      </c>
      <c r="F1721" s="118">
        <v>9003</v>
      </c>
      <c r="G1721" s="125"/>
      <c r="H1721" s="119"/>
      <c r="I1721" s="127" t="s">
        <v>4262</v>
      </c>
      <c r="J1721" s="127" t="s">
        <v>4263</v>
      </c>
      <c r="K1721" s="127" t="s">
        <v>4264</v>
      </c>
      <c r="L1721" s="134" t="s">
        <v>2382</v>
      </c>
      <c r="M1721" s="133">
        <v>4</v>
      </c>
      <c r="N1721" s="134">
        <v>0</v>
      </c>
      <c r="O1721" s="134">
        <v>0</v>
      </c>
      <c r="P1721" s="134">
        <v>4</v>
      </c>
      <c r="Q1721" s="134">
        <v>0</v>
      </c>
      <c r="R1721" s="121" t="s">
        <v>63</v>
      </c>
      <c r="S1721" s="124" t="s">
        <v>743</v>
      </c>
      <c r="T1721" s="125"/>
      <c r="U1721" s="174"/>
      <c r="V1721" s="123">
        <v>1</v>
      </c>
      <c r="W1721" s="114">
        <v>4</v>
      </c>
      <c r="X1721" s="113">
        <f>COUNTIF($B$6:B1721,B1721)</f>
        <v>29</v>
      </c>
      <c r="Y1721" s="113"/>
      <c r="Z1721" s="123"/>
      <c r="AA1721" s="1"/>
    </row>
    <row r="1722" spans="1:27" x14ac:dyDescent="0.25">
      <c r="A1722" s="105" t="s">
        <v>4504</v>
      </c>
      <c r="B1722" s="106" t="s">
        <v>5071</v>
      </c>
      <c r="C1722" s="107" t="s">
        <v>5127</v>
      </c>
      <c r="D1722" s="107" t="s">
        <v>4510</v>
      </c>
      <c r="E1722" s="107" t="s">
        <v>4488</v>
      </c>
      <c r="F1722" s="107" t="s">
        <v>4488</v>
      </c>
      <c r="G1722" s="107" t="s">
        <v>2427</v>
      </c>
      <c r="H1722" s="111"/>
      <c r="I1722" s="108" t="s">
        <v>5071</v>
      </c>
      <c r="J1722" s="106"/>
      <c r="K1722" s="106"/>
      <c r="L1722" s="109" t="s">
        <v>2</v>
      </c>
      <c r="M1722" s="142"/>
      <c r="N1722" s="106"/>
      <c r="O1722" s="106"/>
      <c r="P1722" s="106"/>
      <c r="Q1722" s="107"/>
      <c r="R1722" s="106"/>
      <c r="S1722" s="110"/>
      <c r="T1722" s="114"/>
      <c r="U1722" s="113" t="s">
        <v>2423</v>
      </c>
      <c r="V1722" s="114"/>
      <c r="W1722" s="114">
        <v>4</v>
      </c>
      <c r="X1722" s="113">
        <f>COUNTIF($B$6:B1722,B1722)</f>
        <v>1</v>
      </c>
      <c r="Y1722" s="113"/>
      <c r="Z1722" s="114" t="b">
        <f>I1722=B1722</f>
        <v>1</v>
      </c>
      <c r="AA1722" s="1"/>
    </row>
    <row r="1723" spans="1:27" x14ac:dyDescent="0.25">
      <c r="A1723" s="115" t="s">
        <v>4504</v>
      </c>
      <c r="B1723" s="116" t="s">
        <v>5071</v>
      </c>
      <c r="C1723" s="118" t="s">
        <v>5127</v>
      </c>
      <c r="D1723" s="118" t="s">
        <v>11</v>
      </c>
      <c r="E1723" s="118" t="s">
        <v>1744</v>
      </c>
      <c r="F1723" s="118">
        <v>6000</v>
      </c>
      <c r="G1723" s="125" t="s">
        <v>5562</v>
      </c>
      <c r="H1723" s="119"/>
      <c r="I1723" s="120" t="s">
        <v>2572</v>
      </c>
      <c r="J1723" s="121" t="s">
        <v>11</v>
      </c>
      <c r="K1723" s="121" t="s">
        <v>4064</v>
      </c>
      <c r="L1723" s="126" t="s">
        <v>2422</v>
      </c>
      <c r="M1723" s="133">
        <v>0</v>
      </c>
      <c r="N1723" s="134">
        <v>1</v>
      </c>
      <c r="O1723" s="134">
        <v>0</v>
      </c>
      <c r="P1723" s="134">
        <v>1</v>
      </c>
      <c r="Q1723" s="134">
        <v>60</v>
      </c>
      <c r="R1723" s="121"/>
      <c r="S1723" s="124" t="s">
        <v>2896</v>
      </c>
      <c r="T1723" s="125"/>
      <c r="U1723" s="174"/>
      <c r="V1723" s="123">
        <v>1</v>
      </c>
      <c r="W1723" s="114">
        <v>4</v>
      </c>
      <c r="X1723" s="113">
        <f>COUNTIF($B$6:B1723,B1723)</f>
        <v>2</v>
      </c>
      <c r="Y1723" s="113"/>
      <c r="Z1723" s="123"/>
      <c r="AA1723" s="1"/>
    </row>
    <row r="1724" spans="1:27" x14ac:dyDescent="0.25">
      <c r="A1724" s="115" t="s">
        <v>4504</v>
      </c>
      <c r="B1724" s="116" t="s">
        <v>5071</v>
      </c>
      <c r="C1724" s="118" t="s">
        <v>5127</v>
      </c>
      <c r="D1724" s="118" t="s">
        <v>2415</v>
      </c>
      <c r="E1724" s="118" t="s">
        <v>1744</v>
      </c>
      <c r="F1724" s="118">
        <v>6001</v>
      </c>
      <c r="G1724" s="125" t="s">
        <v>5563</v>
      </c>
      <c r="H1724" s="119"/>
      <c r="I1724" s="120" t="s">
        <v>2573</v>
      </c>
      <c r="J1724" s="121" t="s">
        <v>13</v>
      </c>
      <c r="K1724" s="121" t="s">
        <v>3016</v>
      </c>
      <c r="L1724" s="126" t="s">
        <v>2422</v>
      </c>
      <c r="M1724" s="133">
        <v>0</v>
      </c>
      <c r="N1724" s="134">
        <v>2</v>
      </c>
      <c r="O1724" s="134">
        <v>0</v>
      </c>
      <c r="P1724" s="134">
        <v>2</v>
      </c>
      <c r="Q1724" s="134">
        <v>7.5</v>
      </c>
      <c r="R1724" s="121"/>
      <c r="S1724" s="124" t="s">
        <v>2896</v>
      </c>
      <c r="T1724" s="125"/>
      <c r="U1724" s="174"/>
      <c r="V1724" s="123">
        <v>1</v>
      </c>
      <c r="W1724" s="114">
        <v>4</v>
      </c>
      <c r="X1724" s="113">
        <f>COUNTIF($B$6:B1724,B1724)</f>
        <v>3</v>
      </c>
      <c r="Y1724" s="113"/>
      <c r="Z1724" s="123"/>
      <c r="AA1724" s="1"/>
    </row>
    <row r="1725" spans="1:27" x14ac:dyDescent="0.25">
      <c r="A1725" s="115" t="s">
        <v>4504</v>
      </c>
      <c r="B1725" s="116" t="s">
        <v>5071</v>
      </c>
      <c r="C1725" s="118" t="s">
        <v>5127</v>
      </c>
      <c r="D1725" s="118" t="s">
        <v>1763</v>
      </c>
      <c r="E1725" s="118" t="s">
        <v>1744</v>
      </c>
      <c r="F1725" s="118">
        <v>6002</v>
      </c>
      <c r="G1725" s="118" t="s">
        <v>5564</v>
      </c>
      <c r="H1725" s="119"/>
      <c r="I1725" s="120" t="s">
        <v>2574</v>
      </c>
      <c r="J1725" s="121" t="s">
        <v>1763</v>
      </c>
      <c r="K1725" s="121" t="s">
        <v>4065</v>
      </c>
      <c r="L1725" s="126" t="s">
        <v>2422</v>
      </c>
      <c r="M1725" s="133">
        <v>0</v>
      </c>
      <c r="N1725" s="133">
        <v>0</v>
      </c>
      <c r="O1725" s="133">
        <v>0</v>
      </c>
      <c r="P1725" s="133">
        <v>0</v>
      </c>
      <c r="Q1725" s="133">
        <v>0</v>
      </c>
      <c r="R1725" s="121"/>
      <c r="S1725" s="124" t="s">
        <v>2896</v>
      </c>
      <c r="T1725" s="125"/>
      <c r="U1725" s="174"/>
      <c r="V1725" s="123">
        <v>1</v>
      </c>
      <c r="W1725" s="114">
        <v>4</v>
      </c>
      <c r="X1725" s="113">
        <f>COUNTIF($B$6:B1725,B1725)</f>
        <v>4</v>
      </c>
      <c r="Y1725" s="113"/>
      <c r="Z1725" s="123"/>
      <c r="AA1725" s="1"/>
    </row>
    <row r="1726" spans="1:27" x14ac:dyDescent="0.25">
      <c r="A1726" s="115" t="s">
        <v>4504</v>
      </c>
      <c r="B1726" s="116" t="s">
        <v>5071</v>
      </c>
      <c r="C1726" s="118" t="s">
        <v>5127</v>
      </c>
      <c r="D1726" s="118" t="s">
        <v>2417</v>
      </c>
      <c r="E1726" s="118" t="s">
        <v>1744</v>
      </c>
      <c r="F1726" s="118">
        <v>6003</v>
      </c>
      <c r="G1726" s="187" t="s">
        <v>5564</v>
      </c>
      <c r="H1726" s="119"/>
      <c r="I1726" s="120" t="s">
        <v>2575</v>
      </c>
      <c r="J1726" s="121" t="s">
        <v>1765</v>
      </c>
      <c r="K1726" s="121" t="s">
        <v>3983</v>
      </c>
      <c r="L1726" s="126" t="s">
        <v>2422</v>
      </c>
      <c r="M1726" s="133">
        <v>0</v>
      </c>
      <c r="N1726" s="133">
        <v>0</v>
      </c>
      <c r="O1726" s="133">
        <v>0</v>
      </c>
      <c r="P1726" s="133">
        <v>0</v>
      </c>
      <c r="Q1726" s="133">
        <v>0</v>
      </c>
      <c r="R1726" s="121"/>
      <c r="S1726" s="124" t="s">
        <v>2896</v>
      </c>
      <c r="T1726" s="125"/>
      <c r="U1726" s="174"/>
      <c r="V1726" s="123">
        <v>1</v>
      </c>
      <c r="W1726" s="114">
        <v>4</v>
      </c>
      <c r="X1726" s="113">
        <f>COUNTIF($B$6:B1726,B1726)</f>
        <v>5</v>
      </c>
      <c r="Y1726" s="113"/>
      <c r="Z1726" s="123"/>
      <c r="AA1726" s="1"/>
    </row>
    <row r="1727" spans="1:27" x14ac:dyDescent="0.25">
      <c r="A1727" s="115" t="s">
        <v>4504</v>
      </c>
      <c r="B1727" s="116" t="s">
        <v>5071</v>
      </c>
      <c r="C1727" s="118" t="s">
        <v>5127</v>
      </c>
      <c r="D1727" s="118" t="s">
        <v>2418</v>
      </c>
      <c r="E1727" s="118" t="s">
        <v>1744</v>
      </c>
      <c r="F1727" s="118">
        <v>6004</v>
      </c>
      <c r="G1727" s="187" t="s">
        <v>5564</v>
      </c>
      <c r="H1727" s="119"/>
      <c r="I1727" s="120" t="s">
        <v>2576</v>
      </c>
      <c r="J1727" s="121" t="s">
        <v>1767</v>
      </c>
      <c r="K1727" s="121" t="s">
        <v>4066</v>
      </c>
      <c r="L1727" s="126" t="s">
        <v>2422</v>
      </c>
      <c r="M1727" s="133">
        <v>0</v>
      </c>
      <c r="N1727" s="133">
        <v>0</v>
      </c>
      <c r="O1727" s="133">
        <v>0</v>
      </c>
      <c r="P1727" s="133">
        <v>0</v>
      </c>
      <c r="Q1727" s="133">
        <v>0</v>
      </c>
      <c r="R1727" s="121"/>
      <c r="S1727" s="124" t="s">
        <v>2896</v>
      </c>
      <c r="T1727" s="125"/>
      <c r="U1727" s="174"/>
      <c r="V1727" s="123">
        <v>1</v>
      </c>
      <c r="W1727" s="114">
        <v>4</v>
      </c>
      <c r="X1727" s="113">
        <f>COUNTIF($B$6:B1727,B1727)</f>
        <v>6</v>
      </c>
      <c r="Y1727" s="113"/>
      <c r="Z1727" s="123"/>
      <c r="AA1727" s="1"/>
    </row>
    <row r="1728" spans="1:27" x14ac:dyDescent="0.25">
      <c r="A1728" s="115" t="s">
        <v>4504</v>
      </c>
      <c r="B1728" s="116" t="s">
        <v>5071</v>
      </c>
      <c r="C1728" s="118" t="s">
        <v>5127</v>
      </c>
      <c r="D1728" s="118" t="s">
        <v>2416</v>
      </c>
      <c r="E1728" s="118" t="s">
        <v>1744</v>
      </c>
      <c r="F1728" s="118">
        <v>6005</v>
      </c>
      <c r="G1728" s="118" t="s">
        <v>16</v>
      </c>
      <c r="H1728" s="119"/>
      <c r="I1728" s="120" t="s">
        <v>2577</v>
      </c>
      <c r="J1728" s="121" t="s">
        <v>252</v>
      </c>
      <c r="K1728" s="121" t="s">
        <v>3256</v>
      </c>
      <c r="L1728" s="126" t="s">
        <v>2422</v>
      </c>
      <c r="M1728" s="133">
        <v>3</v>
      </c>
      <c r="N1728" s="134">
        <v>0</v>
      </c>
      <c r="O1728" s="134">
        <v>0</v>
      </c>
      <c r="P1728" s="134">
        <v>3</v>
      </c>
      <c r="Q1728" s="134">
        <v>7.5</v>
      </c>
      <c r="R1728" s="121"/>
      <c r="S1728" s="121"/>
      <c r="T1728" s="125"/>
      <c r="U1728" s="174"/>
      <c r="V1728" s="123">
        <v>1</v>
      </c>
      <c r="W1728" s="114">
        <v>4</v>
      </c>
      <c r="X1728" s="113">
        <f>COUNTIF($B$6:B1728,B1728)</f>
        <v>7</v>
      </c>
      <c r="Y1728" s="118" t="s">
        <v>228</v>
      </c>
      <c r="Z1728" s="123"/>
      <c r="AA1728" s="1"/>
    </row>
    <row r="1729" spans="1:27" x14ac:dyDescent="0.25">
      <c r="A1729" s="115" t="s">
        <v>4504</v>
      </c>
      <c r="B1729" s="116" t="s">
        <v>5071</v>
      </c>
      <c r="C1729" s="118" t="s">
        <v>5127</v>
      </c>
      <c r="D1729" s="118" t="s">
        <v>2416</v>
      </c>
      <c r="E1729" s="118" t="s">
        <v>1744</v>
      </c>
      <c r="F1729" s="118">
        <v>6006</v>
      </c>
      <c r="G1729" s="188" t="s">
        <v>5564</v>
      </c>
      <c r="H1729" s="119"/>
      <c r="I1729" s="120" t="s">
        <v>2578</v>
      </c>
      <c r="J1729" s="121" t="s">
        <v>1770</v>
      </c>
      <c r="K1729" s="121" t="s">
        <v>3803</v>
      </c>
      <c r="L1729" s="126" t="s">
        <v>2422</v>
      </c>
      <c r="M1729" s="133">
        <v>3</v>
      </c>
      <c r="N1729" s="134">
        <v>0</v>
      </c>
      <c r="O1729" s="134">
        <v>0</v>
      </c>
      <c r="P1729" s="134">
        <v>3</v>
      </c>
      <c r="Q1729" s="134">
        <v>7.5</v>
      </c>
      <c r="R1729" s="121"/>
      <c r="S1729" s="121"/>
      <c r="T1729" s="125"/>
      <c r="U1729" s="174"/>
      <c r="V1729" s="123">
        <v>1</v>
      </c>
      <c r="W1729" s="114">
        <v>4</v>
      </c>
      <c r="X1729" s="113">
        <f>COUNTIF($B$6:B1729,B1729)</f>
        <v>8</v>
      </c>
      <c r="Y1729" s="113"/>
      <c r="Z1729" s="123"/>
      <c r="AA1729" s="1"/>
    </row>
    <row r="1730" spans="1:27" x14ac:dyDescent="0.25">
      <c r="A1730" s="115" t="s">
        <v>4504</v>
      </c>
      <c r="B1730" s="116" t="s">
        <v>5071</v>
      </c>
      <c r="C1730" s="118" t="s">
        <v>5127</v>
      </c>
      <c r="D1730" s="118" t="s">
        <v>2416</v>
      </c>
      <c r="E1730" s="118" t="s">
        <v>1744</v>
      </c>
      <c r="F1730" s="118">
        <v>6007</v>
      </c>
      <c r="G1730" s="188" t="s">
        <v>5564</v>
      </c>
      <c r="H1730" s="119"/>
      <c r="I1730" s="120" t="s">
        <v>2579</v>
      </c>
      <c r="J1730" s="121" t="s">
        <v>1772</v>
      </c>
      <c r="K1730" s="121" t="s">
        <v>3758</v>
      </c>
      <c r="L1730" s="126" t="s">
        <v>2422</v>
      </c>
      <c r="M1730" s="133">
        <v>3</v>
      </c>
      <c r="N1730" s="134">
        <v>0</v>
      </c>
      <c r="O1730" s="134">
        <v>0</v>
      </c>
      <c r="P1730" s="134">
        <v>3</v>
      </c>
      <c r="Q1730" s="134">
        <v>7.5</v>
      </c>
      <c r="R1730" s="121"/>
      <c r="S1730" s="121"/>
      <c r="T1730" s="125"/>
      <c r="U1730" s="174"/>
      <c r="V1730" s="123">
        <v>1</v>
      </c>
      <c r="W1730" s="114">
        <v>4</v>
      </c>
      <c r="X1730" s="113">
        <f>COUNTIF($B$6:B1730,B1730)</f>
        <v>9</v>
      </c>
      <c r="Y1730" s="113"/>
      <c r="Z1730" s="123"/>
      <c r="AA1730" s="1"/>
    </row>
    <row r="1731" spans="1:27" x14ac:dyDescent="0.25">
      <c r="A1731" s="115" t="s">
        <v>4504</v>
      </c>
      <c r="B1731" s="116" t="s">
        <v>5071</v>
      </c>
      <c r="C1731" s="118" t="s">
        <v>5127</v>
      </c>
      <c r="D1731" s="118" t="s">
        <v>2416</v>
      </c>
      <c r="E1731" s="118" t="s">
        <v>1744</v>
      </c>
      <c r="F1731" s="118">
        <v>6008</v>
      </c>
      <c r="G1731" s="188" t="s">
        <v>5564</v>
      </c>
      <c r="H1731" s="119"/>
      <c r="I1731" s="120" t="s">
        <v>2580</v>
      </c>
      <c r="J1731" s="121" t="s">
        <v>1774</v>
      </c>
      <c r="K1731" s="121" t="s">
        <v>4067</v>
      </c>
      <c r="L1731" s="126" t="s">
        <v>2422</v>
      </c>
      <c r="M1731" s="133">
        <v>3</v>
      </c>
      <c r="N1731" s="134">
        <v>2</v>
      </c>
      <c r="O1731" s="134">
        <v>0</v>
      </c>
      <c r="P1731" s="134">
        <v>5</v>
      </c>
      <c r="Q1731" s="134">
        <v>10</v>
      </c>
      <c r="R1731" s="121"/>
      <c r="S1731" s="121"/>
      <c r="T1731" s="125"/>
      <c r="U1731" s="174"/>
      <c r="V1731" s="123">
        <v>1</v>
      </c>
      <c r="W1731" s="114">
        <v>4</v>
      </c>
      <c r="X1731" s="113">
        <f>COUNTIF($B$6:B1731,B1731)</f>
        <v>10</v>
      </c>
      <c r="Y1731" s="113"/>
      <c r="Z1731" s="123"/>
      <c r="AA1731" s="1"/>
    </row>
    <row r="1732" spans="1:27" x14ac:dyDescent="0.25">
      <c r="A1732" s="115" t="s">
        <v>4504</v>
      </c>
      <c r="B1732" s="116" t="s">
        <v>5071</v>
      </c>
      <c r="C1732" s="118" t="s">
        <v>5127</v>
      </c>
      <c r="D1732" s="118" t="s">
        <v>2416</v>
      </c>
      <c r="E1732" s="118" t="s">
        <v>1744</v>
      </c>
      <c r="F1732" s="118">
        <v>6050</v>
      </c>
      <c r="G1732" s="118" t="s">
        <v>16</v>
      </c>
      <c r="H1732" s="119"/>
      <c r="I1732" s="120" t="s">
        <v>2581</v>
      </c>
      <c r="J1732" s="127" t="s">
        <v>2597</v>
      </c>
      <c r="K1732" s="127" t="s">
        <v>4074</v>
      </c>
      <c r="L1732" s="126" t="s">
        <v>2420</v>
      </c>
      <c r="M1732" s="133">
        <v>3</v>
      </c>
      <c r="N1732" s="134">
        <v>0</v>
      </c>
      <c r="O1732" s="134">
        <v>3</v>
      </c>
      <c r="P1732" s="134">
        <v>3</v>
      </c>
      <c r="Q1732" s="134">
        <v>7.5</v>
      </c>
      <c r="R1732" s="121"/>
      <c r="S1732" s="121"/>
      <c r="T1732" s="125"/>
      <c r="U1732" s="174"/>
      <c r="V1732" s="123">
        <v>1</v>
      </c>
      <c r="W1732" s="114">
        <v>4</v>
      </c>
      <c r="X1732" s="113">
        <f>COUNTIF($B$6:B1732,B1732)</f>
        <v>11</v>
      </c>
      <c r="Y1732" s="118" t="s">
        <v>228</v>
      </c>
      <c r="Z1732" s="123"/>
      <c r="AA1732" s="1"/>
    </row>
    <row r="1733" spans="1:27" x14ac:dyDescent="0.25">
      <c r="A1733" s="115" t="s">
        <v>4504</v>
      </c>
      <c r="B1733" s="116" t="s">
        <v>5071</v>
      </c>
      <c r="C1733" s="118" t="s">
        <v>5127</v>
      </c>
      <c r="D1733" s="118" t="s">
        <v>2416</v>
      </c>
      <c r="E1733" s="118" t="s">
        <v>1744</v>
      </c>
      <c r="F1733" s="118">
        <v>6051</v>
      </c>
      <c r="G1733" s="118" t="s">
        <v>19</v>
      </c>
      <c r="H1733" s="119"/>
      <c r="I1733" s="120" t="s">
        <v>2582</v>
      </c>
      <c r="J1733" s="127" t="s">
        <v>4139</v>
      </c>
      <c r="K1733" s="127" t="s">
        <v>4351</v>
      </c>
      <c r="L1733" s="126" t="s">
        <v>2420</v>
      </c>
      <c r="M1733" s="133">
        <v>3</v>
      </c>
      <c r="N1733" s="134">
        <v>0</v>
      </c>
      <c r="O1733" s="134">
        <v>3</v>
      </c>
      <c r="P1733" s="134">
        <v>3</v>
      </c>
      <c r="Q1733" s="134">
        <v>7.5</v>
      </c>
      <c r="R1733" s="121"/>
      <c r="S1733" s="121"/>
      <c r="T1733" s="125"/>
      <c r="U1733" s="174"/>
      <c r="V1733" s="123">
        <v>1</v>
      </c>
      <c r="W1733" s="114">
        <v>4</v>
      </c>
      <c r="X1733" s="113">
        <f>COUNTIF($B$6:B1733,B1733)</f>
        <v>12</v>
      </c>
      <c r="Y1733" s="113"/>
      <c r="Z1733" s="123"/>
      <c r="AA1733" s="1"/>
    </row>
    <row r="1734" spans="1:27" x14ac:dyDescent="0.25">
      <c r="A1734" s="115" t="s">
        <v>4504</v>
      </c>
      <c r="B1734" s="116" t="s">
        <v>5071</v>
      </c>
      <c r="C1734" s="118" t="s">
        <v>5127</v>
      </c>
      <c r="D1734" s="118" t="s">
        <v>2416</v>
      </c>
      <c r="E1734" s="118" t="s">
        <v>1744</v>
      </c>
      <c r="F1734" s="118">
        <v>6100</v>
      </c>
      <c r="G1734" s="118"/>
      <c r="H1734" s="119"/>
      <c r="I1734" s="120" t="s">
        <v>2583</v>
      </c>
      <c r="J1734" s="127" t="s">
        <v>2592</v>
      </c>
      <c r="K1734" s="127" t="s">
        <v>4069</v>
      </c>
      <c r="L1734" s="134" t="s">
        <v>2421</v>
      </c>
      <c r="M1734" s="133">
        <v>3</v>
      </c>
      <c r="N1734" s="134">
        <v>0</v>
      </c>
      <c r="O1734" s="134">
        <v>3</v>
      </c>
      <c r="P1734" s="134">
        <v>3</v>
      </c>
      <c r="Q1734" s="134">
        <v>7.5</v>
      </c>
      <c r="R1734" s="121"/>
      <c r="S1734" s="121"/>
      <c r="T1734" s="125"/>
      <c r="U1734" s="174"/>
      <c r="V1734" s="123">
        <v>1</v>
      </c>
      <c r="W1734" s="114">
        <v>4</v>
      </c>
      <c r="X1734" s="113">
        <f>COUNTIF($B$6:B1734,B1734)</f>
        <v>13</v>
      </c>
      <c r="Y1734" s="113"/>
      <c r="Z1734" s="123"/>
      <c r="AA1734" s="1"/>
    </row>
    <row r="1735" spans="1:27" x14ac:dyDescent="0.25">
      <c r="A1735" s="115" t="s">
        <v>4504</v>
      </c>
      <c r="B1735" s="116" t="s">
        <v>5071</v>
      </c>
      <c r="C1735" s="118" t="s">
        <v>5127</v>
      </c>
      <c r="D1735" s="118" t="s">
        <v>2416</v>
      </c>
      <c r="E1735" s="118" t="s">
        <v>1744</v>
      </c>
      <c r="F1735" s="118">
        <v>6101</v>
      </c>
      <c r="G1735" s="118"/>
      <c r="H1735" s="119"/>
      <c r="I1735" s="120" t="s">
        <v>2584</v>
      </c>
      <c r="J1735" s="127" t="s">
        <v>2593</v>
      </c>
      <c r="K1735" s="127" t="s">
        <v>4070</v>
      </c>
      <c r="L1735" s="134" t="s">
        <v>2421</v>
      </c>
      <c r="M1735" s="133">
        <v>3</v>
      </c>
      <c r="N1735" s="134">
        <v>0</v>
      </c>
      <c r="O1735" s="134">
        <v>3</v>
      </c>
      <c r="P1735" s="134">
        <v>3</v>
      </c>
      <c r="Q1735" s="134">
        <v>7.5</v>
      </c>
      <c r="R1735" s="121"/>
      <c r="S1735" s="121"/>
      <c r="T1735" s="125"/>
      <c r="U1735" s="174"/>
      <c r="V1735" s="123">
        <v>1</v>
      </c>
      <c r="W1735" s="114">
        <v>4</v>
      </c>
      <c r="X1735" s="113">
        <f>COUNTIF($B$6:B1735,B1735)</f>
        <v>14</v>
      </c>
      <c r="Y1735" s="113"/>
      <c r="Z1735" s="123"/>
      <c r="AA1735" s="1"/>
    </row>
    <row r="1736" spans="1:27" x14ac:dyDescent="0.25">
      <c r="A1736" s="115" t="s">
        <v>4504</v>
      </c>
      <c r="B1736" s="116" t="s">
        <v>5071</v>
      </c>
      <c r="C1736" s="118" t="s">
        <v>5127</v>
      </c>
      <c r="D1736" s="118" t="s">
        <v>2416</v>
      </c>
      <c r="E1736" s="118" t="s">
        <v>1744</v>
      </c>
      <c r="F1736" s="118">
        <v>6102</v>
      </c>
      <c r="G1736" s="118"/>
      <c r="H1736" s="119"/>
      <c r="I1736" s="120" t="s">
        <v>2585</v>
      </c>
      <c r="J1736" s="127" t="s">
        <v>2594</v>
      </c>
      <c r="K1736" s="127" t="s">
        <v>4071</v>
      </c>
      <c r="L1736" s="134" t="s">
        <v>2421</v>
      </c>
      <c r="M1736" s="133">
        <v>3</v>
      </c>
      <c r="N1736" s="134">
        <v>0</v>
      </c>
      <c r="O1736" s="134">
        <v>3</v>
      </c>
      <c r="P1736" s="134">
        <v>3</v>
      </c>
      <c r="Q1736" s="134">
        <v>7.5</v>
      </c>
      <c r="R1736" s="121"/>
      <c r="S1736" s="121"/>
      <c r="T1736" s="125"/>
      <c r="U1736" s="174"/>
      <c r="V1736" s="123">
        <v>1</v>
      </c>
      <c r="W1736" s="114">
        <v>4</v>
      </c>
      <c r="X1736" s="113">
        <f>COUNTIF($B$6:B1736,B1736)</f>
        <v>15</v>
      </c>
      <c r="Y1736" s="113"/>
      <c r="Z1736" s="123"/>
      <c r="AA1736" s="1"/>
    </row>
    <row r="1737" spans="1:27" x14ac:dyDescent="0.25">
      <c r="A1737" s="115" t="s">
        <v>4504</v>
      </c>
      <c r="B1737" s="116" t="s">
        <v>5071</v>
      </c>
      <c r="C1737" s="118" t="s">
        <v>5127</v>
      </c>
      <c r="D1737" s="118" t="s">
        <v>2416</v>
      </c>
      <c r="E1737" s="118" t="s">
        <v>1744</v>
      </c>
      <c r="F1737" s="118">
        <v>6103</v>
      </c>
      <c r="G1737" s="118"/>
      <c r="H1737" s="119"/>
      <c r="I1737" s="120" t="s">
        <v>2586</v>
      </c>
      <c r="J1737" s="127" t="s">
        <v>2595</v>
      </c>
      <c r="K1737" s="127" t="s">
        <v>4072</v>
      </c>
      <c r="L1737" s="134" t="s">
        <v>2421</v>
      </c>
      <c r="M1737" s="133">
        <v>3</v>
      </c>
      <c r="N1737" s="134">
        <v>0</v>
      </c>
      <c r="O1737" s="134">
        <v>3</v>
      </c>
      <c r="P1737" s="134">
        <v>3</v>
      </c>
      <c r="Q1737" s="134">
        <v>7.5</v>
      </c>
      <c r="R1737" s="121"/>
      <c r="S1737" s="121"/>
      <c r="T1737" s="125"/>
      <c r="U1737" s="174"/>
      <c r="V1737" s="123">
        <v>1</v>
      </c>
      <c r="W1737" s="114">
        <v>4</v>
      </c>
      <c r="X1737" s="113">
        <f>COUNTIF($B$6:B1737,B1737)</f>
        <v>16</v>
      </c>
      <c r="Y1737" s="113"/>
      <c r="Z1737" s="123"/>
      <c r="AA1737" s="1"/>
    </row>
    <row r="1738" spans="1:27" x14ac:dyDescent="0.25">
      <c r="A1738" s="115" t="s">
        <v>4504</v>
      </c>
      <c r="B1738" s="116" t="s">
        <v>5071</v>
      </c>
      <c r="C1738" s="118" t="s">
        <v>5127</v>
      </c>
      <c r="D1738" s="118" t="s">
        <v>2416</v>
      </c>
      <c r="E1738" s="118" t="s">
        <v>1744</v>
      </c>
      <c r="F1738" s="118">
        <v>6104</v>
      </c>
      <c r="G1738" s="118"/>
      <c r="H1738" s="119"/>
      <c r="I1738" s="120" t="s">
        <v>2587</v>
      </c>
      <c r="J1738" s="127" t="s">
        <v>2596</v>
      </c>
      <c r="K1738" s="127" t="s">
        <v>4073</v>
      </c>
      <c r="L1738" s="134" t="s">
        <v>2421</v>
      </c>
      <c r="M1738" s="133">
        <v>3</v>
      </c>
      <c r="N1738" s="134">
        <v>0</v>
      </c>
      <c r="O1738" s="134">
        <v>3</v>
      </c>
      <c r="P1738" s="134">
        <v>3</v>
      </c>
      <c r="Q1738" s="134">
        <v>7.5</v>
      </c>
      <c r="R1738" s="121"/>
      <c r="S1738" s="121"/>
      <c r="T1738" s="125"/>
      <c r="U1738" s="174"/>
      <c r="V1738" s="123">
        <v>1</v>
      </c>
      <c r="W1738" s="114">
        <v>4</v>
      </c>
      <c r="X1738" s="113">
        <f>COUNTIF($B$6:B1738,B1738)</f>
        <v>17</v>
      </c>
      <c r="Y1738" s="113"/>
      <c r="Z1738" s="123"/>
      <c r="AA1738" s="1"/>
    </row>
    <row r="1739" spans="1:27" x14ac:dyDescent="0.25">
      <c r="A1739" s="115" t="s">
        <v>4504</v>
      </c>
      <c r="B1739" s="116" t="s">
        <v>5071</v>
      </c>
      <c r="C1739" s="118" t="s">
        <v>5127</v>
      </c>
      <c r="D1739" s="118" t="s">
        <v>2416</v>
      </c>
      <c r="E1739" s="118" t="s">
        <v>1744</v>
      </c>
      <c r="F1739" s="118">
        <v>6105</v>
      </c>
      <c r="G1739" s="118"/>
      <c r="H1739" s="119"/>
      <c r="I1739" s="120" t="s">
        <v>2588</v>
      </c>
      <c r="J1739" s="127" t="s">
        <v>2591</v>
      </c>
      <c r="K1739" s="127" t="s">
        <v>4068</v>
      </c>
      <c r="L1739" s="134" t="s">
        <v>2421</v>
      </c>
      <c r="M1739" s="133">
        <v>3</v>
      </c>
      <c r="N1739" s="134">
        <v>0</v>
      </c>
      <c r="O1739" s="134">
        <v>3</v>
      </c>
      <c r="P1739" s="134">
        <v>3</v>
      </c>
      <c r="Q1739" s="134">
        <v>7.5</v>
      </c>
      <c r="R1739" s="121"/>
      <c r="S1739" s="121"/>
      <c r="T1739" s="125"/>
      <c r="U1739" s="174"/>
      <c r="V1739" s="123">
        <v>1</v>
      </c>
      <c r="W1739" s="114">
        <v>4</v>
      </c>
      <c r="X1739" s="113">
        <f>COUNTIF($B$6:B1739,B1739)</f>
        <v>18</v>
      </c>
      <c r="Y1739" s="113"/>
      <c r="Z1739" s="123"/>
      <c r="AA1739" s="1"/>
    </row>
    <row r="1740" spans="1:27" x14ac:dyDescent="0.25">
      <c r="A1740" s="115" t="s">
        <v>4504</v>
      </c>
      <c r="B1740" s="116" t="s">
        <v>5071</v>
      </c>
      <c r="C1740" s="118" t="s">
        <v>5127</v>
      </c>
      <c r="D1740" s="118" t="s">
        <v>2416</v>
      </c>
      <c r="E1740" s="118" t="s">
        <v>1744</v>
      </c>
      <c r="F1740" s="118">
        <v>6107</v>
      </c>
      <c r="G1740" s="118"/>
      <c r="H1740" s="119"/>
      <c r="I1740" s="120" t="s">
        <v>2589</v>
      </c>
      <c r="J1740" s="127" t="s">
        <v>2598</v>
      </c>
      <c r="K1740" s="127" t="s">
        <v>4075</v>
      </c>
      <c r="L1740" s="134" t="s">
        <v>2421</v>
      </c>
      <c r="M1740" s="133">
        <v>3</v>
      </c>
      <c r="N1740" s="134">
        <v>0</v>
      </c>
      <c r="O1740" s="134">
        <v>3</v>
      </c>
      <c r="P1740" s="134">
        <v>3</v>
      </c>
      <c r="Q1740" s="134">
        <v>7.5</v>
      </c>
      <c r="R1740" s="121"/>
      <c r="S1740" s="121"/>
      <c r="T1740" s="125"/>
      <c r="U1740" s="174"/>
      <c r="V1740" s="123">
        <v>1</v>
      </c>
      <c r="W1740" s="114">
        <v>4</v>
      </c>
      <c r="X1740" s="113">
        <f>COUNTIF($B$6:B1740,B1740)</f>
        <v>19</v>
      </c>
      <c r="Y1740" s="113"/>
      <c r="Z1740" s="123"/>
      <c r="AA1740" s="1"/>
    </row>
    <row r="1741" spans="1:27" x14ac:dyDescent="0.25">
      <c r="A1741" s="115" t="s">
        <v>4504</v>
      </c>
      <c r="B1741" s="116" t="s">
        <v>5071</v>
      </c>
      <c r="C1741" s="118" t="s">
        <v>5127</v>
      </c>
      <c r="D1741" s="118" t="s">
        <v>2416</v>
      </c>
      <c r="E1741" s="118" t="s">
        <v>1744</v>
      </c>
      <c r="F1741" s="118">
        <v>6108</v>
      </c>
      <c r="G1741" s="118"/>
      <c r="H1741" s="119"/>
      <c r="I1741" s="120" t="s">
        <v>2590</v>
      </c>
      <c r="J1741" s="127" t="s">
        <v>2599</v>
      </c>
      <c r="K1741" s="127" t="s">
        <v>4076</v>
      </c>
      <c r="L1741" s="134" t="s">
        <v>2421</v>
      </c>
      <c r="M1741" s="133">
        <v>3</v>
      </c>
      <c r="N1741" s="134">
        <v>0</v>
      </c>
      <c r="O1741" s="134">
        <v>3</v>
      </c>
      <c r="P1741" s="134">
        <v>3</v>
      </c>
      <c r="Q1741" s="134">
        <v>7.5</v>
      </c>
      <c r="R1741" s="121"/>
      <c r="S1741" s="121"/>
      <c r="T1741" s="125"/>
      <c r="U1741" s="176"/>
      <c r="V1741" s="123">
        <v>1</v>
      </c>
      <c r="W1741" s="114">
        <v>4</v>
      </c>
      <c r="X1741" s="113">
        <f>COUNTIF($B$6:B1741,B1741)</f>
        <v>20</v>
      </c>
      <c r="Y1741" s="113"/>
      <c r="Z1741" s="123"/>
      <c r="AA1741" s="1"/>
    </row>
    <row r="1742" spans="1:27" x14ac:dyDescent="0.25">
      <c r="A1742" s="115" t="s">
        <v>4504</v>
      </c>
      <c r="B1742" s="116" t="s">
        <v>5071</v>
      </c>
      <c r="C1742" s="118" t="s">
        <v>5127</v>
      </c>
      <c r="D1742" s="118" t="s">
        <v>2416</v>
      </c>
      <c r="E1742" s="118" t="s">
        <v>1744</v>
      </c>
      <c r="F1742" s="118">
        <v>6109</v>
      </c>
      <c r="G1742" s="118"/>
      <c r="H1742" s="119"/>
      <c r="I1742" s="120" t="s">
        <v>4140</v>
      </c>
      <c r="J1742" s="154" t="s">
        <v>4141</v>
      </c>
      <c r="K1742" s="154" t="s">
        <v>4142</v>
      </c>
      <c r="L1742" s="134" t="s">
        <v>2421</v>
      </c>
      <c r="M1742" s="133">
        <v>3</v>
      </c>
      <c r="N1742" s="134">
        <v>0</v>
      </c>
      <c r="O1742" s="134">
        <v>3</v>
      </c>
      <c r="P1742" s="134">
        <v>3</v>
      </c>
      <c r="Q1742" s="134">
        <v>7.5</v>
      </c>
      <c r="R1742" s="121"/>
      <c r="S1742" s="121"/>
      <c r="T1742" s="125"/>
      <c r="U1742" s="174"/>
      <c r="V1742" s="123">
        <v>1</v>
      </c>
      <c r="W1742" s="114">
        <v>4</v>
      </c>
      <c r="X1742" s="113">
        <f>COUNTIF($B$6:B1742,B1742)</f>
        <v>21</v>
      </c>
      <c r="Y1742" s="113"/>
      <c r="Z1742" s="123"/>
      <c r="AA1742" s="1"/>
    </row>
    <row r="1743" spans="1:27" x14ac:dyDescent="0.25">
      <c r="A1743" s="115" t="s">
        <v>4504</v>
      </c>
      <c r="B1743" s="116" t="s">
        <v>5071</v>
      </c>
      <c r="C1743" s="118" t="s">
        <v>5127</v>
      </c>
      <c r="D1743" s="118" t="s">
        <v>2416</v>
      </c>
      <c r="E1743" s="118" t="s">
        <v>1744</v>
      </c>
      <c r="F1743" s="118">
        <v>6110</v>
      </c>
      <c r="G1743" s="118"/>
      <c r="H1743" s="119"/>
      <c r="I1743" s="120" t="s">
        <v>4597</v>
      </c>
      <c r="J1743" s="127" t="s">
        <v>4598</v>
      </c>
      <c r="K1743" s="181" t="s">
        <v>4599</v>
      </c>
      <c r="L1743" s="134" t="s">
        <v>2421</v>
      </c>
      <c r="M1743" s="133">
        <v>3</v>
      </c>
      <c r="N1743" s="134">
        <v>0</v>
      </c>
      <c r="O1743" s="134">
        <v>3</v>
      </c>
      <c r="P1743" s="134">
        <v>3</v>
      </c>
      <c r="Q1743" s="134">
        <v>7.5</v>
      </c>
      <c r="R1743" s="121"/>
      <c r="S1743" s="121"/>
      <c r="T1743" s="125">
        <v>29</v>
      </c>
      <c r="U1743" s="176"/>
      <c r="V1743" s="123">
        <v>1</v>
      </c>
      <c r="W1743" s="114">
        <v>4</v>
      </c>
      <c r="X1743" s="113">
        <f>COUNTIF($B$6:B1743,B1743)</f>
        <v>22</v>
      </c>
      <c r="Y1743" s="113"/>
      <c r="Z1743" s="123"/>
      <c r="AA1743" s="1"/>
    </row>
    <row r="1744" spans="1:27" x14ac:dyDescent="0.25">
      <c r="A1744" s="115" t="s">
        <v>4504</v>
      </c>
      <c r="B1744" s="116" t="s">
        <v>5071</v>
      </c>
      <c r="C1744" s="118" t="s">
        <v>5127</v>
      </c>
      <c r="D1744" s="118" t="s">
        <v>2416</v>
      </c>
      <c r="E1744" s="118" t="s">
        <v>1744</v>
      </c>
      <c r="F1744" s="118">
        <v>6111</v>
      </c>
      <c r="G1744" s="118"/>
      <c r="H1744" s="119"/>
      <c r="I1744" s="120" t="s">
        <v>4600</v>
      </c>
      <c r="J1744" s="127" t="s">
        <v>4601</v>
      </c>
      <c r="K1744" s="127" t="s">
        <v>4602</v>
      </c>
      <c r="L1744" s="134" t="s">
        <v>2421</v>
      </c>
      <c r="M1744" s="133">
        <v>3</v>
      </c>
      <c r="N1744" s="134">
        <v>0</v>
      </c>
      <c r="O1744" s="134">
        <v>3</v>
      </c>
      <c r="P1744" s="134">
        <v>3</v>
      </c>
      <c r="Q1744" s="134">
        <v>7.5</v>
      </c>
      <c r="R1744" s="121"/>
      <c r="S1744" s="121"/>
      <c r="T1744" s="125">
        <v>29</v>
      </c>
      <c r="U1744" s="176"/>
      <c r="V1744" s="123">
        <v>1</v>
      </c>
      <c r="W1744" s="114">
        <v>4</v>
      </c>
      <c r="X1744" s="113">
        <f>COUNTIF($B$6:B1744,B1744)</f>
        <v>23</v>
      </c>
      <c r="Y1744" s="113"/>
      <c r="Z1744" s="123"/>
      <c r="AA1744" s="1"/>
    </row>
    <row r="1745" spans="1:27" x14ac:dyDescent="0.25">
      <c r="A1745" s="115" t="s">
        <v>4504</v>
      </c>
      <c r="B1745" s="116" t="s">
        <v>5071</v>
      </c>
      <c r="C1745" s="118" t="s">
        <v>5127</v>
      </c>
      <c r="D1745" s="118" t="s">
        <v>2416</v>
      </c>
      <c r="E1745" s="118" t="s">
        <v>1744</v>
      </c>
      <c r="F1745" s="118">
        <v>6112</v>
      </c>
      <c r="G1745" s="118"/>
      <c r="H1745" s="119"/>
      <c r="I1745" s="120" t="s">
        <v>5031</v>
      </c>
      <c r="J1745" s="154" t="s">
        <v>5033</v>
      </c>
      <c r="K1745" s="154" t="s">
        <v>5034</v>
      </c>
      <c r="L1745" s="134" t="s">
        <v>2421</v>
      </c>
      <c r="M1745" s="133">
        <v>3</v>
      </c>
      <c r="N1745" s="134">
        <v>0</v>
      </c>
      <c r="O1745" s="134">
        <v>3</v>
      </c>
      <c r="P1745" s="134">
        <v>3</v>
      </c>
      <c r="Q1745" s="134">
        <v>7.5</v>
      </c>
      <c r="R1745" s="121"/>
      <c r="S1745" s="121"/>
      <c r="T1745" s="125">
        <v>32</v>
      </c>
      <c r="U1745" s="176"/>
      <c r="V1745" s="123">
        <v>1</v>
      </c>
      <c r="W1745" s="114">
        <v>4</v>
      </c>
      <c r="X1745" s="113">
        <f>COUNTIF($B$6:B1745,B1745)</f>
        <v>24</v>
      </c>
      <c r="Y1745" s="113"/>
      <c r="Z1745" s="123"/>
      <c r="AA1745" s="1"/>
    </row>
    <row r="1746" spans="1:27" x14ac:dyDescent="0.25">
      <c r="A1746" s="115" t="s">
        <v>4504</v>
      </c>
      <c r="B1746" s="116" t="s">
        <v>5071</v>
      </c>
      <c r="C1746" s="118" t="s">
        <v>5127</v>
      </c>
      <c r="D1746" s="118" t="s">
        <v>2416</v>
      </c>
      <c r="E1746" s="118" t="s">
        <v>1744</v>
      </c>
      <c r="F1746" s="118">
        <v>6113</v>
      </c>
      <c r="G1746" s="118"/>
      <c r="H1746" s="119"/>
      <c r="I1746" s="120" t="s">
        <v>5032</v>
      </c>
      <c r="J1746" s="154" t="s">
        <v>5035</v>
      </c>
      <c r="K1746" s="154" t="s">
        <v>5036</v>
      </c>
      <c r="L1746" s="134" t="s">
        <v>2421</v>
      </c>
      <c r="M1746" s="133">
        <v>3</v>
      </c>
      <c r="N1746" s="134">
        <v>0</v>
      </c>
      <c r="O1746" s="134">
        <v>3</v>
      </c>
      <c r="P1746" s="134">
        <v>3</v>
      </c>
      <c r="Q1746" s="134">
        <v>7.5</v>
      </c>
      <c r="R1746" s="121"/>
      <c r="S1746" s="121"/>
      <c r="T1746" s="125">
        <v>32</v>
      </c>
      <c r="U1746" s="176"/>
      <c r="V1746" s="123">
        <v>1</v>
      </c>
      <c r="W1746" s="114">
        <v>4</v>
      </c>
      <c r="X1746" s="113">
        <f>COUNTIF($B$6:B1746,B1746)</f>
        <v>25</v>
      </c>
      <c r="Y1746" s="113"/>
      <c r="Z1746" s="123"/>
      <c r="AA1746" s="1"/>
    </row>
    <row r="1747" spans="1:27" x14ac:dyDescent="0.25">
      <c r="A1747" s="115" t="s">
        <v>4504</v>
      </c>
      <c r="B1747" s="116" t="s">
        <v>5071</v>
      </c>
      <c r="C1747" s="118" t="s">
        <v>5127</v>
      </c>
      <c r="D1747" s="118" t="s">
        <v>2382</v>
      </c>
      <c r="E1747" s="118" t="s">
        <v>1744</v>
      </c>
      <c r="F1747" s="118">
        <v>9000</v>
      </c>
      <c r="G1747" s="118"/>
      <c r="H1747" s="119"/>
      <c r="I1747" s="120" t="s">
        <v>4868</v>
      </c>
      <c r="J1747" s="154" t="s">
        <v>4872</v>
      </c>
      <c r="K1747" s="154" t="s">
        <v>4873</v>
      </c>
      <c r="L1747" s="134" t="s">
        <v>2382</v>
      </c>
      <c r="M1747" s="166">
        <v>4</v>
      </c>
      <c r="N1747" s="166">
        <v>0</v>
      </c>
      <c r="O1747" s="166">
        <v>0</v>
      </c>
      <c r="P1747" s="166">
        <v>4</v>
      </c>
      <c r="Q1747" s="166">
        <v>0</v>
      </c>
      <c r="R1747" s="121" t="s">
        <v>126</v>
      </c>
      <c r="S1747" s="121" t="s">
        <v>800</v>
      </c>
      <c r="T1747" s="125">
        <v>31</v>
      </c>
      <c r="U1747" s="176"/>
      <c r="V1747" s="123">
        <v>1</v>
      </c>
      <c r="W1747" s="114">
        <v>4</v>
      </c>
      <c r="X1747" s="113">
        <f>COUNTIF($B$6:B1747,B1747)</f>
        <v>26</v>
      </c>
      <c r="Y1747" s="113"/>
      <c r="Z1747" s="123"/>
      <c r="AA1747" s="1"/>
    </row>
    <row r="1748" spans="1:27" x14ac:dyDescent="0.25">
      <c r="A1748" s="115" t="s">
        <v>4504</v>
      </c>
      <c r="B1748" s="116" t="s">
        <v>5071</v>
      </c>
      <c r="C1748" s="118" t="s">
        <v>5127</v>
      </c>
      <c r="D1748" s="118" t="s">
        <v>2382</v>
      </c>
      <c r="E1748" s="118" t="s">
        <v>1744</v>
      </c>
      <c r="F1748" s="118">
        <v>9001</v>
      </c>
      <c r="G1748" s="118"/>
      <c r="H1748" s="119"/>
      <c r="I1748" s="120" t="s">
        <v>4869</v>
      </c>
      <c r="J1748" s="154" t="s">
        <v>4874</v>
      </c>
      <c r="K1748" s="154" t="s">
        <v>4875</v>
      </c>
      <c r="L1748" s="134" t="s">
        <v>2382</v>
      </c>
      <c r="M1748" s="166">
        <v>4</v>
      </c>
      <c r="N1748" s="166">
        <v>0</v>
      </c>
      <c r="O1748" s="166">
        <v>0</v>
      </c>
      <c r="P1748" s="166">
        <v>4</v>
      </c>
      <c r="Q1748" s="166">
        <v>0</v>
      </c>
      <c r="R1748" s="121" t="s">
        <v>126</v>
      </c>
      <c r="S1748" s="121" t="s">
        <v>800</v>
      </c>
      <c r="T1748" s="125">
        <v>31</v>
      </c>
      <c r="U1748" s="176"/>
      <c r="V1748" s="123">
        <v>1</v>
      </c>
      <c r="W1748" s="114">
        <v>4</v>
      </c>
      <c r="X1748" s="113">
        <f>COUNTIF($B$6:B1748,B1748)</f>
        <v>27</v>
      </c>
      <c r="Y1748" s="113"/>
      <c r="Z1748" s="123"/>
      <c r="AA1748" s="1"/>
    </row>
    <row r="1749" spans="1:27" x14ac:dyDescent="0.25">
      <c r="A1749" s="115" t="s">
        <v>4504</v>
      </c>
      <c r="B1749" s="116" t="s">
        <v>5071</v>
      </c>
      <c r="C1749" s="118" t="s">
        <v>5127</v>
      </c>
      <c r="D1749" s="118" t="s">
        <v>2382</v>
      </c>
      <c r="E1749" s="118" t="s">
        <v>1744</v>
      </c>
      <c r="F1749" s="118">
        <v>9002</v>
      </c>
      <c r="G1749" s="118"/>
      <c r="H1749" s="119"/>
      <c r="I1749" s="120" t="s">
        <v>4870</v>
      </c>
      <c r="J1749" s="154" t="s">
        <v>4876</v>
      </c>
      <c r="K1749" s="154" t="s">
        <v>4877</v>
      </c>
      <c r="L1749" s="134" t="s">
        <v>2382</v>
      </c>
      <c r="M1749" s="166">
        <v>4</v>
      </c>
      <c r="N1749" s="166">
        <v>0</v>
      </c>
      <c r="O1749" s="166">
        <v>0</v>
      </c>
      <c r="P1749" s="166">
        <v>4</v>
      </c>
      <c r="Q1749" s="166">
        <v>0</v>
      </c>
      <c r="R1749" s="121" t="s">
        <v>126</v>
      </c>
      <c r="S1749" s="121" t="s">
        <v>830</v>
      </c>
      <c r="T1749" s="125">
        <v>31</v>
      </c>
      <c r="U1749" s="176"/>
      <c r="V1749" s="123">
        <v>1</v>
      </c>
      <c r="W1749" s="114">
        <v>4</v>
      </c>
      <c r="X1749" s="113">
        <f>COUNTIF($B$6:B1749,B1749)</f>
        <v>28</v>
      </c>
      <c r="Y1749" s="113"/>
      <c r="Z1749" s="123"/>
      <c r="AA1749" s="1"/>
    </row>
    <row r="1750" spans="1:27" x14ac:dyDescent="0.25">
      <c r="A1750" s="115" t="s">
        <v>4504</v>
      </c>
      <c r="B1750" s="116" t="s">
        <v>5071</v>
      </c>
      <c r="C1750" s="118" t="s">
        <v>5127</v>
      </c>
      <c r="D1750" s="118" t="s">
        <v>2382</v>
      </c>
      <c r="E1750" s="118" t="s">
        <v>1744</v>
      </c>
      <c r="F1750" s="118">
        <v>9003</v>
      </c>
      <c r="G1750" s="118"/>
      <c r="H1750" s="119"/>
      <c r="I1750" s="120" t="s">
        <v>4871</v>
      </c>
      <c r="J1750" s="154" t="s">
        <v>4878</v>
      </c>
      <c r="K1750" s="154" t="s">
        <v>4879</v>
      </c>
      <c r="L1750" s="134" t="s">
        <v>2382</v>
      </c>
      <c r="M1750" s="166">
        <v>4</v>
      </c>
      <c r="N1750" s="166">
        <v>0</v>
      </c>
      <c r="O1750" s="166">
        <v>0</v>
      </c>
      <c r="P1750" s="166">
        <v>4</v>
      </c>
      <c r="Q1750" s="166">
        <v>0</v>
      </c>
      <c r="R1750" s="121" t="s">
        <v>126</v>
      </c>
      <c r="S1750" s="121" t="s">
        <v>830</v>
      </c>
      <c r="T1750" s="125">
        <v>31</v>
      </c>
      <c r="U1750" s="176"/>
      <c r="V1750" s="123">
        <v>1</v>
      </c>
      <c r="W1750" s="114">
        <v>4</v>
      </c>
      <c r="X1750" s="113">
        <f>COUNTIF($B$6:B1750,B1750)</f>
        <v>29</v>
      </c>
      <c r="Y1750" s="113"/>
      <c r="Z1750" s="123"/>
      <c r="AA1750" s="1"/>
    </row>
    <row r="1751" spans="1:27" x14ac:dyDescent="0.25">
      <c r="A1751" s="115" t="s">
        <v>4504</v>
      </c>
      <c r="B1751" s="116" t="s">
        <v>5071</v>
      </c>
      <c r="C1751" s="118" t="s">
        <v>5127</v>
      </c>
      <c r="D1751" s="118" t="s">
        <v>2382</v>
      </c>
      <c r="E1751" s="118" t="s">
        <v>1744</v>
      </c>
      <c r="F1751" s="118">
        <v>9005</v>
      </c>
      <c r="G1751" s="118"/>
      <c r="H1751" s="119"/>
      <c r="I1751" s="120" t="s">
        <v>5725</v>
      </c>
      <c r="J1751" s="154" t="s">
        <v>5726</v>
      </c>
      <c r="K1751" s="154" t="s">
        <v>5727</v>
      </c>
      <c r="L1751" s="134" t="s">
        <v>2382</v>
      </c>
      <c r="M1751" s="166">
        <v>4</v>
      </c>
      <c r="N1751" s="166">
        <v>0</v>
      </c>
      <c r="O1751" s="166">
        <v>0</v>
      </c>
      <c r="P1751" s="166">
        <v>4</v>
      </c>
      <c r="Q1751" s="166">
        <v>0</v>
      </c>
      <c r="R1751" s="121" t="s">
        <v>126</v>
      </c>
      <c r="S1751" s="121" t="s">
        <v>816</v>
      </c>
      <c r="T1751" s="125">
        <v>37</v>
      </c>
      <c r="U1751" s="176"/>
      <c r="V1751" s="123">
        <v>1</v>
      </c>
      <c r="W1751" s="114">
        <v>4</v>
      </c>
      <c r="X1751" s="113"/>
      <c r="Y1751" s="113"/>
      <c r="Z1751" s="123"/>
      <c r="AA1751" s="1"/>
    </row>
    <row r="1752" spans="1:27" x14ac:dyDescent="0.25">
      <c r="A1752" s="105" t="s">
        <v>4492</v>
      </c>
      <c r="B1752" s="106" t="s">
        <v>5080</v>
      </c>
      <c r="C1752" s="107" t="s">
        <v>5127</v>
      </c>
      <c r="D1752" s="107" t="s">
        <v>4510</v>
      </c>
      <c r="E1752" s="107" t="s">
        <v>4488</v>
      </c>
      <c r="F1752" s="107" t="s">
        <v>4488</v>
      </c>
      <c r="G1752" s="107" t="s">
        <v>2427</v>
      </c>
      <c r="H1752" s="111"/>
      <c r="I1752" s="108" t="s">
        <v>5080</v>
      </c>
      <c r="J1752" s="106"/>
      <c r="K1752" s="106"/>
      <c r="L1752" s="109" t="s">
        <v>2</v>
      </c>
      <c r="M1752" s="142"/>
      <c r="N1752" s="106"/>
      <c r="O1752" s="106"/>
      <c r="P1752" s="106"/>
      <c r="Q1752" s="107"/>
      <c r="R1752" s="106"/>
      <c r="S1752" s="110"/>
      <c r="T1752" s="114"/>
      <c r="U1752" s="113" t="s">
        <v>2423</v>
      </c>
      <c r="V1752" s="114"/>
      <c r="W1752" s="114">
        <v>4</v>
      </c>
      <c r="X1752" s="113">
        <f>COUNTIF($B$6:B1752,B1752)</f>
        <v>1</v>
      </c>
      <c r="Y1752" s="113"/>
      <c r="Z1752" s="114" t="b">
        <f>I1752=B1752</f>
        <v>1</v>
      </c>
      <c r="AA1752" s="1"/>
    </row>
    <row r="1753" spans="1:27" x14ac:dyDescent="0.25">
      <c r="A1753" s="115" t="s">
        <v>4492</v>
      </c>
      <c r="B1753" s="116" t="s">
        <v>5080</v>
      </c>
      <c r="C1753" s="118" t="s">
        <v>5127</v>
      </c>
      <c r="D1753" s="118" t="s">
        <v>11</v>
      </c>
      <c r="E1753" s="118" t="s">
        <v>1750</v>
      </c>
      <c r="F1753" s="118">
        <f t="shared" ref="F1753:F1768" si="53">VALUE(RIGHT(I1753,4))</f>
        <v>6000</v>
      </c>
      <c r="G1753" s="125" t="s">
        <v>5562</v>
      </c>
      <c r="H1753" s="119"/>
      <c r="I1753" s="120" t="s">
        <v>2200</v>
      </c>
      <c r="J1753" s="121" t="s">
        <v>11</v>
      </c>
      <c r="K1753" s="121" t="s">
        <v>3980</v>
      </c>
      <c r="L1753" s="126" t="s">
        <v>2422</v>
      </c>
      <c r="M1753" s="133">
        <v>0</v>
      </c>
      <c r="N1753" s="134">
        <v>1</v>
      </c>
      <c r="O1753" s="134">
        <v>0</v>
      </c>
      <c r="P1753" s="134">
        <v>1</v>
      </c>
      <c r="Q1753" s="134">
        <v>60</v>
      </c>
      <c r="R1753" s="121"/>
      <c r="S1753" s="124" t="s">
        <v>2896</v>
      </c>
      <c r="T1753" s="125"/>
      <c r="U1753" s="174"/>
      <c r="V1753" s="123">
        <v>1</v>
      </c>
      <c r="W1753" s="114">
        <v>4</v>
      </c>
      <c r="X1753" s="113">
        <f>COUNTIF($B$6:B1753,B1753)</f>
        <v>2</v>
      </c>
      <c r="Y1753" s="113"/>
      <c r="Z1753" s="123"/>
      <c r="AA1753" s="1"/>
    </row>
    <row r="1754" spans="1:27" x14ac:dyDescent="0.25">
      <c r="A1754" s="115" t="s">
        <v>4492</v>
      </c>
      <c r="B1754" s="116" t="s">
        <v>5080</v>
      </c>
      <c r="C1754" s="118" t="s">
        <v>5127</v>
      </c>
      <c r="D1754" s="118" t="s">
        <v>2415</v>
      </c>
      <c r="E1754" s="118" t="s">
        <v>1750</v>
      </c>
      <c r="F1754" s="118">
        <f t="shared" si="53"/>
        <v>6001</v>
      </c>
      <c r="G1754" s="125" t="s">
        <v>5563</v>
      </c>
      <c r="H1754" s="119"/>
      <c r="I1754" s="120" t="s">
        <v>2201</v>
      </c>
      <c r="J1754" s="121" t="s">
        <v>13</v>
      </c>
      <c r="K1754" s="121" t="s">
        <v>3981</v>
      </c>
      <c r="L1754" s="126" t="s">
        <v>2422</v>
      </c>
      <c r="M1754" s="133">
        <v>0</v>
      </c>
      <c r="N1754" s="134">
        <v>2</v>
      </c>
      <c r="O1754" s="134">
        <v>0</v>
      </c>
      <c r="P1754" s="134">
        <v>2</v>
      </c>
      <c r="Q1754" s="134">
        <v>7.5</v>
      </c>
      <c r="R1754" s="121"/>
      <c r="S1754" s="124" t="s">
        <v>2896</v>
      </c>
      <c r="T1754" s="125"/>
      <c r="U1754" s="174"/>
      <c r="V1754" s="123">
        <v>1</v>
      </c>
      <c r="W1754" s="114">
        <v>4</v>
      </c>
      <c r="X1754" s="113">
        <f>COUNTIF($B$6:B1754,B1754)</f>
        <v>3</v>
      </c>
      <c r="Y1754" s="113"/>
      <c r="Z1754" s="123"/>
      <c r="AA1754" s="1"/>
    </row>
    <row r="1755" spans="1:27" x14ac:dyDescent="0.25">
      <c r="A1755" s="115" t="s">
        <v>4492</v>
      </c>
      <c r="B1755" s="116" t="s">
        <v>5080</v>
      </c>
      <c r="C1755" s="118" t="s">
        <v>5127</v>
      </c>
      <c r="D1755" s="118" t="s">
        <v>1763</v>
      </c>
      <c r="E1755" s="118" t="s">
        <v>1750</v>
      </c>
      <c r="F1755" s="118">
        <f t="shared" si="53"/>
        <v>6002</v>
      </c>
      <c r="G1755" s="118" t="s">
        <v>5564</v>
      </c>
      <c r="H1755" s="119"/>
      <c r="I1755" s="120" t="s">
        <v>2202</v>
      </c>
      <c r="J1755" s="121" t="s">
        <v>1763</v>
      </c>
      <c r="K1755" s="121" t="s">
        <v>3982</v>
      </c>
      <c r="L1755" s="126" t="s">
        <v>2422</v>
      </c>
      <c r="M1755" s="133">
        <v>0</v>
      </c>
      <c r="N1755" s="133">
        <v>0</v>
      </c>
      <c r="O1755" s="133">
        <v>0</v>
      </c>
      <c r="P1755" s="133">
        <v>0</v>
      </c>
      <c r="Q1755" s="133">
        <v>0</v>
      </c>
      <c r="R1755" s="121"/>
      <c r="S1755" s="124" t="s">
        <v>2896</v>
      </c>
      <c r="T1755" s="125"/>
      <c r="U1755" s="174"/>
      <c r="V1755" s="123">
        <v>1</v>
      </c>
      <c r="W1755" s="114">
        <v>4</v>
      </c>
      <c r="X1755" s="113">
        <f>COUNTIF($B$6:B1755,B1755)</f>
        <v>4</v>
      </c>
      <c r="Y1755" s="113"/>
      <c r="Z1755" s="123"/>
      <c r="AA1755" s="1"/>
    </row>
    <row r="1756" spans="1:27" x14ac:dyDescent="0.25">
      <c r="A1756" s="115" t="s">
        <v>4492</v>
      </c>
      <c r="B1756" s="116" t="s">
        <v>5080</v>
      </c>
      <c r="C1756" s="118" t="s">
        <v>5127</v>
      </c>
      <c r="D1756" s="118" t="s">
        <v>2417</v>
      </c>
      <c r="E1756" s="118" t="s">
        <v>1750</v>
      </c>
      <c r="F1756" s="118">
        <f t="shared" si="53"/>
        <v>6003</v>
      </c>
      <c r="G1756" s="187" t="s">
        <v>5564</v>
      </c>
      <c r="H1756" s="119"/>
      <c r="I1756" s="120" t="s">
        <v>2203</v>
      </c>
      <c r="J1756" s="121" t="s">
        <v>1765</v>
      </c>
      <c r="K1756" s="121" t="s">
        <v>3983</v>
      </c>
      <c r="L1756" s="126" t="s">
        <v>2422</v>
      </c>
      <c r="M1756" s="133">
        <v>0</v>
      </c>
      <c r="N1756" s="133">
        <v>0</v>
      </c>
      <c r="O1756" s="133">
        <v>0</v>
      </c>
      <c r="P1756" s="133">
        <v>0</v>
      </c>
      <c r="Q1756" s="133">
        <v>0</v>
      </c>
      <c r="R1756" s="121"/>
      <c r="S1756" s="124" t="s">
        <v>2896</v>
      </c>
      <c r="T1756" s="125"/>
      <c r="U1756" s="174"/>
      <c r="V1756" s="123">
        <v>1</v>
      </c>
      <c r="W1756" s="114">
        <v>4</v>
      </c>
      <c r="X1756" s="113">
        <f>COUNTIF($B$6:B1756,B1756)</f>
        <v>5</v>
      </c>
      <c r="Y1756" s="113"/>
      <c r="Z1756" s="123"/>
      <c r="AA1756" s="1"/>
    </row>
    <row r="1757" spans="1:27" x14ac:dyDescent="0.25">
      <c r="A1757" s="115" t="s">
        <v>4492</v>
      </c>
      <c r="B1757" s="116" t="s">
        <v>5080</v>
      </c>
      <c r="C1757" s="118" t="s">
        <v>5127</v>
      </c>
      <c r="D1757" s="118" t="s">
        <v>2418</v>
      </c>
      <c r="E1757" s="118" t="s">
        <v>1750</v>
      </c>
      <c r="F1757" s="118">
        <f t="shared" si="53"/>
        <v>6004</v>
      </c>
      <c r="G1757" s="187" t="s">
        <v>5564</v>
      </c>
      <c r="H1757" s="119"/>
      <c r="I1757" s="120" t="s">
        <v>2204</v>
      </c>
      <c r="J1757" s="121" t="s">
        <v>1767</v>
      </c>
      <c r="K1757" s="121" t="s">
        <v>3756</v>
      </c>
      <c r="L1757" s="126" t="s">
        <v>2422</v>
      </c>
      <c r="M1757" s="133">
        <v>0</v>
      </c>
      <c r="N1757" s="133">
        <v>0</v>
      </c>
      <c r="O1757" s="133">
        <v>0</v>
      </c>
      <c r="P1757" s="133">
        <v>0</v>
      </c>
      <c r="Q1757" s="133">
        <v>0</v>
      </c>
      <c r="R1757" s="121"/>
      <c r="S1757" s="124" t="s">
        <v>2896</v>
      </c>
      <c r="T1757" s="125"/>
      <c r="U1757" s="174"/>
      <c r="V1757" s="123">
        <v>1</v>
      </c>
      <c r="W1757" s="114">
        <v>4</v>
      </c>
      <c r="X1757" s="113">
        <f>COUNTIF($B$6:B1757,B1757)</f>
        <v>6</v>
      </c>
      <c r="Y1757" s="113"/>
      <c r="Z1757" s="123"/>
      <c r="AA1757" s="1"/>
    </row>
    <row r="1758" spans="1:27" x14ac:dyDescent="0.25">
      <c r="A1758" s="115" t="s">
        <v>4492</v>
      </c>
      <c r="B1758" s="116" t="s">
        <v>5080</v>
      </c>
      <c r="C1758" s="118" t="s">
        <v>5127</v>
      </c>
      <c r="D1758" s="118" t="s">
        <v>2416</v>
      </c>
      <c r="E1758" s="118" t="s">
        <v>1750</v>
      </c>
      <c r="F1758" s="118">
        <f t="shared" si="53"/>
        <v>6005</v>
      </c>
      <c r="G1758" s="118" t="s">
        <v>16</v>
      </c>
      <c r="H1758" s="119"/>
      <c r="I1758" s="120" t="s">
        <v>2205</v>
      </c>
      <c r="J1758" s="121" t="s">
        <v>252</v>
      </c>
      <c r="K1758" s="121" t="s">
        <v>3256</v>
      </c>
      <c r="L1758" s="126" t="s">
        <v>2422</v>
      </c>
      <c r="M1758" s="133">
        <v>3</v>
      </c>
      <c r="N1758" s="134">
        <v>0</v>
      </c>
      <c r="O1758" s="134">
        <v>0</v>
      </c>
      <c r="P1758" s="134">
        <v>3</v>
      </c>
      <c r="Q1758" s="134">
        <v>7.5</v>
      </c>
      <c r="R1758" s="121"/>
      <c r="S1758" s="124"/>
      <c r="T1758" s="125"/>
      <c r="U1758" s="174"/>
      <c r="V1758" s="123">
        <v>1</v>
      </c>
      <c r="W1758" s="114">
        <v>4</v>
      </c>
      <c r="X1758" s="113">
        <f>COUNTIF($B$6:B1758,B1758)</f>
        <v>7</v>
      </c>
      <c r="Y1758" s="118" t="s">
        <v>228</v>
      </c>
      <c r="Z1758" s="123"/>
      <c r="AA1758" s="1"/>
    </row>
    <row r="1759" spans="1:27" x14ac:dyDescent="0.25">
      <c r="A1759" s="115" t="s">
        <v>4492</v>
      </c>
      <c r="B1759" s="116" t="s">
        <v>5080</v>
      </c>
      <c r="C1759" s="118" t="s">
        <v>5127</v>
      </c>
      <c r="D1759" s="118" t="s">
        <v>2416</v>
      </c>
      <c r="E1759" s="118" t="s">
        <v>1750</v>
      </c>
      <c r="F1759" s="118">
        <f t="shared" si="53"/>
        <v>6006</v>
      </c>
      <c r="G1759" s="188" t="s">
        <v>5564</v>
      </c>
      <c r="H1759" s="119"/>
      <c r="I1759" s="120" t="s">
        <v>2206</v>
      </c>
      <c r="J1759" s="121" t="s">
        <v>1770</v>
      </c>
      <c r="K1759" s="121" t="s">
        <v>3984</v>
      </c>
      <c r="L1759" s="126" t="s">
        <v>2422</v>
      </c>
      <c r="M1759" s="133">
        <v>3</v>
      </c>
      <c r="N1759" s="134">
        <v>0</v>
      </c>
      <c r="O1759" s="134">
        <v>0</v>
      </c>
      <c r="P1759" s="134">
        <v>3</v>
      </c>
      <c r="Q1759" s="134">
        <v>7.5</v>
      </c>
      <c r="R1759" s="121"/>
      <c r="S1759" s="124"/>
      <c r="T1759" s="125"/>
      <c r="U1759" s="174"/>
      <c r="V1759" s="123">
        <v>1</v>
      </c>
      <c r="W1759" s="114">
        <v>4</v>
      </c>
      <c r="X1759" s="113">
        <f>COUNTIF($B$6:B1759,B1759)</f>
        <v>8</v>
      </c>
      <c r="Y1759" s="113"/>
      <c r="Z1759" s="123"/>
      <c r="AA1759" s="1"/>
    </row>
    <row r="1760" spans="1:27" x14ac:dyDescent="0.25">
      <c r="A1760" s="115" t="s">
        <v>4492</v>
      </c>
      <c r="B1760" s="116" t="s">
        <v>5080</v>
      </c>
      <c r="C1760" s="118" t="s">
        <v>5127</v>
      </c>
      <c r="D1760" s="118" t="s">
        <v>2416</v>
      </c>
      <c r="E1760" s="118" t="s">
        <v>1750</v>
      </c>
      <c r="F1760" s="118">
        <f t="shared" si="53"/>
        <v>6007</v>
      </c>
      <c r="G1760" s="188" t="s">
        <v>5564</v>
      </c>
      <c r="H1760" s="119"/>
      <c r="I1760" s="120" t="s">
        <v>2207</v>
      </c>
      <c r="J1760" s="121" t="s">
        <v>1772</v>
      </c>
      <c r="K1760" s="121" t="s">
        <v>3758</v>
      </c>
      <c r="L1760" s="126" t="s">
        <v>2422</v>
      </c>
      <c r="M1760" s="133">
        <v>3</v>
      </c>
      <c r="N1760" s="134">
        <v>0</v>
      </c>
      <c r="O1760" s="134">
        <v>0</v>
      </c>
      <c r="P1760" s="134">
        <v>3</v>
      </c>
      <c r="Q1760" s="134">
        <v>7.5</v>
      </c>
      <c r="R1760" s="121"/>
      <c r="S1760" s="124"/>
      <c r="T1760" s="125"/>
      <c r="U1760" s="174"/>
      <c r="V1760" s="123">
        <v>1</v>
      </c>
      <c r="W1760" s="114">
        <v>4</v>
      </c>
      <c r="X1760" s="113">
        <f>COUNTIF($B$6:B1760,B1760)</f>
        <v>9</v>
      </c>
      <c r="Y1760" s="113"/>
      <c r="Z1760" s="123"/>
      <c r="AA1760" s="1"/>
    </row>
    <row r="1761" spans="1:27" x14ac:dyDescent="0.25">
      <c r="A1761" s="115" t="s">
        <v>4492</v>
      </c>
      <c r="B1761" s="116" t="s">
        <v>5080</v>
      </c>
      <c r="C1761" s="118" t="s">
        <v>5127</v>
      </c>
      <c r="D1761" s="118" t="s">
        <v>2416</v>
      </c>
      <c r="E1761" s="118" t="s">
        <v>1750</v>
      </c>
      <c r="F1761" s="118">
        <f t="shared" si="53"/>
        <v>6008</v>
      </c>
      <c r="G1761" s="188" t="s">
        <v>5564</v>
      </c>
      <c r="H1761" s="119"/>
      <c r="I1761" s="120" t="s">
        <v>2208</v>
      </c>
      <c r="J1761" s="121" t="s">
        <v>1774</v>
      </c>
      <c r="K1761" s="121" t="s">
        <v>3838</v>
      </c>
      <c r="L1761" s="126" t="s">
        <v>2422</v>
      </c>
      <c r="M1761" s="133">
        <v>3</v>
      </c>
      <c r="N1761" s="134">
        <v>2</v>
      </c>
      <c r="O1761" s="134">
        <v>0</v>
      </c>
      <c r="P1761" s="134">
        <v>5</v>
      </c>
      <c r="Q1761" s="134">
        <v>10</v>
      </c>
      <c r="R1761" s="121"/>
      <c r="S1761" s="124"/>
      <c r="T1761" s="125"/>
      <c r="U1761" s="174"/>
      <c r="V1761" s="123">
        <v>1</v>
      </c>
      <c r="W1761" s="114">
        <v>4</v>
      </c>
      <c r="X1761" s="113">
        <f>COUNTIF($B$6:B1761,B1761)</f>
        <v>10</v>
      </c>
      <c r="Y1761" s="113"/>
      <c r="Z1761" s="123"/>
      <c r="AA1761" s="1"/>
    </row>
    <row r="1762" spans="1:27" x14ac:dyDescent="0.25">
      <c r="A1762" s="115" t="s">
        <v>4492</v>
      </c>
      <c r="B1762" s="116" t="s">
        <v>5080</v>
      </c>
      <c r="C1762" s="118" t="s">
        <v>5127</v>
      </c>
      <c r="D1762" s="118" t="s">
        <v>2416</v>
      </c>
      <c r="E1762" s="118" t="s">
        <v>1750</v>
      </c>
      <c r="F1762" s="118">
        <f t="shared" si="53"/>
        <v>6051</v>
      </c>
      <c r="G1762" s="125" t="s">
        <v>19</v>
      </c>
      <c r="H1762" s="119"/>
      <c r="I1762" s="120" t="s">
        <v>2209</v>
      </c>
      <c r="J1762" s="121" t="s">
        <v>2210</v>
      </c>
      <c r="K1762" s="121" t="s">
        <v>3985</v>
      </c>
      <c r="L1762" s="126" t="s">
        <v>2420</v>
      </c>
      <c r="M1762" s="133">
        <v>3</v>
      </c>
      <c r="N1762" s="134">
        <v>0</v>
      </c>
      <c r="O1762" s="134">
        <v>3</v>
      </c>
      <c r="P1762" s="134">
        <v>3</v>
      </c>
      <c r="Q1762" s="134">
        <v>7.5</v>
      </c>
      <c r="R1762" s="121"/>
      <c r="S1762" s="124"/>
      <c r="T1762" s="125"/>
      <c r="U1762" s="174"/>
      <c r="V1762" s="123">
        <v>1</v>
      </c>
      <c r="W1762" s="114">
        <v>4</v>
      </c>
      <c r="X1762" s="113">
        <f>COUNTIF($B$6:B1762,B1762)</f>
        <v>11</v>
      </c>
      <c r="Y1762" s="113"/>
      <c r="Z1762" s="123"/>
      <c r="AA1762" s="1"/>
    </row>
    <row r="1763" spans="1:27" x14ac:dyDescent="0.25">
      <c r="A1763" s="115" t="s">
        <v>4492</v>
      </c>
      <c r="B1763" s="116" t="s">
        <v>5080</v>
      </c>
      <c r="C1763" s="118" t="s">
        <v>5127</v>
      </c>
      <c r="D1763" s="118" t="s">
        <v>2416</v>
      </c>
      <c r="E1763" s="118" t="s">
        <v>1750</v>
      </c>
      <c r="F1763" s="118">
        <f t="shared" si="53"/>
        <v>6102</v>
      </c>
      <c r="G1763" s="125"/>
      <c r="H1763" s="119"/>
      <c r="I1763" s="120" t="s">
        <v>2211</v>
      </c>
      <c r="J1763" s="121" t="s">
        <v>2212</v>
      </c>
      <c r="K1763" s="121" t="s">
        <v>3986</v>
      </c>
      <c r="L1763" s="134" t="s">
        <v>2421</v>
      </c>
      <c r="M1763" s="133">
        <v>3</v>
      </c>
      <c r="N1763" s="134">
        <v>0</v>
      </c>
      <c r="O1763" s="134">
        <v>3</v>
      </c>
      <c r="P1763" s="134">
        <v>3</v>
      </c>
      <c r="Q1763" s="134">
        <v>7.5</v>
      </c>
      <c r="R1763" s="121"/>
      <c r="S1763" s="124"/>
      <c r="T1763" s="125"/>
      <c r="U1763" s="174"/>
      <c r="V1763" s="123">
        <v>1</v>
      </c>
      <c r="W1763" s="114">
        <v>4</v>
      </c>
      <c r="X1763" s="113">
        <f>COUNTIF($B$6:B1763,B1763)</f>
        <v>12</v>
      </c>
      <c r="Y1763" s="113"/>
      <c r="Z1763" s="123"/>
      <c r="AA1763" s="1"/>
    </row>
    <row r="1764" spans="1:27" x14ac:dyDescent="0.25">
      <c r="A1764" s="115" t="s">
        <v>4492</v>
      </c>
      <c r="B1764" s="116" t="s">
        <v>5080</v>
      </c>
      <c r="C1764" s="118" t="s">
        <v>5127</v>
      </c>
      <c r="D1764" s="118" t="s">
        <v>2382</v>
      </c>
      <c r="E1764" s="118" t="s">
        <v>1750</v>
      </c>
      <c r="F1764" s="118">
        <f t="shared" si="53"/>
        <v>9002</v>
      </c>
      <c r="G1764" s="125"/>
      <c r="H1764" s="119"/>
      <c r="I1764" s="120" t="s">
        <v>2217</v>
      </c>
      <c r="J1764" s="121" t="s">
        <v>2218</v>
      </c>
      <c r="K1764" s="121" t="s">
        <v>3989</v>
      </c>
      <c r="L1764" s="134" t="s">
        <v>2382</v>
      </c>
      <c r="M1764" s="133">
        <v>4</v>
      </c>
      <c r="N1764" s="134">
        <v>0</v>
      </c>
      <c r="O1764" s="134">
        <v>0</v>
      </c>
      <c r="P1764" s="134">
        <v>4</v>
      </c>
      <c r="Q1764" s="134">
        <v>0</v>
      </c>
      <c r="R1764" s="121" t="s">
        <v>126</v>
      </c>
      <c r="S1764" s="124" t="s">
        <v>1133</v>
      </c>
      <c r="T1764" s="125"/>
      <c r="U1764" s="174"/>
      <c r="V1764" s="123">
        <v>1</v>
      </c>
      <c r="W1764" s="114">
        <v>4</v>
      </c>
      <c r="X1764" s="113">
        <f>COUNTIF($B$6:B1764,B1764)</f>
        <v>13</v>
      </c>
      <c r="Y1764" s="113"/>
      <c r="Z1764" s="123"/>
      <c r="AA1764" s="1"/>
    </row>
    <row r="1765" spans="1:27" x14ac:dyDescent="0.25">
      <c r="A1765" s="115" t="s">
        <v>4492</v>
      </c>
      <c r="B1765" s="116" t="s">
        <v>5080</v>
      </c>
      <c r="C1765" s="118" t="s">
        <v>5127</v>
      </c>
      <c r="D1765" s="118" t="s">
        <v>2382</v>
      </c>
      <c r="E1765" s="118" t="s">
        <v>1750</v>
      </c>
      <c r="F1765" s="118">
        <f t="shared" si="53"/>
        <v>9003</v>
      </c>
      <c r="G1765" s="125"/>
      <c r="H1765" s="119"/>
      <c r="I1765" s="120" t="s">
        <v>2219</v>
      </c>
      <c r="J1765" s="121" t="s">
        <v>2220</v>
      </c>
      <c r="K1765" s="121" t="s">
        <v>3990</v>
      </c>
      <c r="L1765" s="134" t="s">
        <v>2382</v>
      </c>
      <c r="M1765" s="133">
        <v>4</v>
      </c>
      <c r="N1765" s="134">
        <v>0</v>
      </c>
      <c r="O1765" s="134">
        <v>0</v>
      </c>
      <c r="P1765" s="134">
        <v>4</v>
      </c>
      <c r="Q1765" s="134">
        <v>0</v>
      </c>
      <c r="R1765" s="121" t="s">
        <v>126</v>
      </c>
      <c r="S1765" s="124" t="s">
        <v>1133</v>
      </c>
      <c r="T1765" s="125"/>
      <c r="U1765" s="174"/>
      <c r="V1765" s="123">
        <v>1</v>
      </c>
      <c r="W1765" s="114">
        <v>4</v>
      </c>
      <c r="X1765" s="113">
        <f>COUNTIF($B$6:B1765,B1765)</f>
        <v>14</v>
      </c>
      <c r="Y1765" s="113"/>
      <c r="Z1765" s="123"/>
      <c r="AA1765" s="1"/>
    </row>
    <row r="1766" spans="1:27" x14ac:dyDescent="0.25">
      <c r="A1766" s="115" t="s">
        <v>4492</v>
      </c>
      <c r="B1766" s="116" t="s">
        <v>5080</v>
      </c>
      <c r="C1766" s="118" t="s">
        <v>5127</v>
      </c>
      <c r="D1766" s="118" t="s">
        <v>2382</v>
      </c>
      <c r="E1766" s="118" t="s">
        <v>1750</v>
      </c>
      <c r="F1766" s="118">
        <f t="shared" si="53"/>
        <v>9004</v>
      </c>
      <c r="G1766" s="125"/>
      <c r="H1766" s="119"/>
      <c r="I1766" s="120" t="s">
        <v>2221</v>
      </c>
      <c r="J1766" s="121" t="s">
        <v>2222</v>
      </c>
      <c r="K1766" s="121" t="s">
        <v>3991</v>
      </c>
      <c r="L1766" s="134" t="s">
        <v>2382</v>
      </c>
      <c r="M1766" s="133">
        <v>4</v>
      </c>
      <c r="N1766" s="134">
        <v>0</v>
      </c>
      <c r="O1766" s="134">
        <v>0</v>
      </c>
      <c r="P1766" s="134">
        <v>4</v>
      </c>
      <c r="Q1766" s="134">
        <v>0</v>
      </c>
      <c r="R1766" s="121" t="s">
        <v>83</v>
      </c>
      <c r="S1766" s="124" t="s">
        <v>1130</v>
      </c>
      <c r="T1766" s="125"/>
      <c r="U1766" s="174"/>
      <c r="V1766" s="123">
        <v>1</v>
      </c>
      <c r="W1766" s="114">
        <v>4</v>
      </c>
      <c r="X1766" s="113">
        <f>COUNTIF($B$6:B1766,B1766)</f>
        <v>15</v>
      </c>
      <c r="Y1766" s="113"/>
      <c r="Z1766" s="123"/>
      <c r="AA1766" s="1"/>
    </row>
    <row r="1767" spans="1:27" x14ac:dyDescent="0.25">
      <c r="A1767" s="115" t="s">
        <v>4492</v>
      </c>
      <c r="B1767" s="116" t="s">
        <v>5080</v>
      </c>
      <c r="C1767" s="118" t="s">
        <v>5127</v>
      </c>
      <c r="D1767" s="118" t="s">
        <v>2382</v>
      </c>
      <c r="E1767" s="118" t="s">
        <v>1750</v>
      </c>
      <c r="F1767" s="118">
        <f t="shared" si="53"/>
        <v>9005</v>
      </c>
      <c r="G1767" s="125"/>
      <c r="H1767" s="119"/>
      <c r="I1767" s="120" t="s">
        <v>2223</v>
      </c>
      <c r="J1767" s="121" t="s">
        <v>2224</v>
      </c>
      <c r="K1767" s="121" t="s">
        <v>3992</v>
      </c>
      <c r="L1767" s="134" t="s">
        <v>2382</v>
      </c>
      <c r="M1767" s="133">
        <v>4</v>
      </c>
      <c r="N1767" s="134">
        <v>0</v>
      </c>
      <c r="O1767" s="134">
        <v>0</v>
      </c>
      <c r="P1767" s="134">
        <v>4</v>
      </c>
      <c r="Q1767" s="134">
        <v>0</v>
      </c>
      <c r="R1767" s="121" t="s">
        <v>83</v>
      </c>
      <c r="S1767" s="124" t="s">
        <v>1130</v>
      </c>
      <c r="T1767" s="125"/>
      <c r="U1767" s="174"/>
      <c r="V1767" s="123">
        <v>1</v>
      </c>
      <c r="W1767" s="114">
        <v>4</v>
      </c>
      <c r="X1767" s="113">
        <f>COUNTIF($B$6:B1767,B1767)</f>
        <v>16</v>
      </c>
      <c r="Y1767" s="113"/>
      <c r="Z1767" s="123"/>
      <c r="AA1767" s="1"/>
    </row>
    <row r="1768" spans="1:27" x14ac:dyDescent="0.25">
      <c r="A1768" s="115" t="s">
        <v>4492</v>
      </c>
      <c r="B1768" s="116" t="s">
        <v>5080</v>
      </c>
      <c r="C1768" s="118" t="s">
        <v>5127</v>
      </c>
      <c r="D1768" s="118" t="s">
        <v>2382</v>
      </c>
      <c r="E1768" s="118" t="s">
        <v>1750</v>
      </c>
      <c r="F1768" s="118">
        <f t="shared" si="53"/>
        <v>9006</v>
      </c>
      <c r="G1768" s="125"/>
      <c r="H1768" s="119"/>
      <c r="I1768" s="120" t="s">
        <v>2225</v>
      </c>
      <c r="J1768" s="121" t="s">
        <v>2226</v>
      </c>
      <c r="K1768" s="121" t="s">
        <v>3993</v>
      </c>
      <c r="L1768" s="134" t="s">
        <v>2382</v>
      </c>
      <c r="M1768" s="133">
        <v>4</v>
      </c>
      <c r="N1768" s="134">
        <v>0</v>
      </c>
      <c r="O1768" s="134">
        <v>0</v>
      </c>
      <c r="P1768" s="134">
        <v>4</v>
      </c>
      <c r="Q1768" s="134">
        <v>0</v>
      </c>
      <c r="R1768" s="121" t="s">
        <v>63</v>
      </c>
      <c r="S1768" s="124" t="s">
        <v>4576</v>
      </c>
      <c r="T1768" s="125"/>
      <c r="U1768" s="174"/>
      <c r="V1768" s="123">
        <v>1</v>
      </c>
      <c r="W1768" s="114">
        <v>4</v>
      </c>
      <c r="X1768" s="113">
        <f>COUNTIF($B$6:B1768,B1768)</f>
        <v>17</v>
      </c>
      <c r="Y1768" s="113"/>
      <c r="Z1768" s="123"/>
      <c r="AA1768" s="1"/>
    </row>
    <row r="1769" spans="1:27" x14ac:dyDescent="0.25">
      <c r="A1769" s="105" t="s">
        <v>4491</v>
      </c>
      <c r="B1769" s="106" t="s">
        <v>5072</v>
      </c>
      <c r="C1769" s="107" t="s">
        <v>5127</v>
      </c>
      <c r="D1769" s="107" t="s">
        <v>4510</v>
      </c>
      <c r="E1769" s="107" t="s">
        <v>4488</v>
      </c>
      <c r="F1769" s="107" t="s">
        <v>4488</v>
      </c>
      <c r="G1769" s="107" t="s">
        <v>2427</v>
      </c>
      <c r="H1769" s="111"/>
      <c r="I1769" s="108" t="s">
        <v>5072</v>
      </c>
      <c r="J1769" s="106"/>
      <c r="K1769" s="106"/>
      <c r="L1769" s="109" t="s">
        <v>2</v>
      </c>
      <c r="M1769" s="142"/>
      <c r="N1769" s="106"/>
      <c r="O1769" s="106"/>
      <c r="P1769" s="106"/>
      <c r="Q1769" s="107"/>
      <c r="R1769" s="106"/>
      <c r="S1769" s="110"/>
      <c r="T1769" s="114"/>
      <c r="U1769" s="113" t="s">
        <v>2423</v>
      </c>
      <c r="V1769" s="114"/>
      <c r="W1769" s="114">
        <v>4</v>
      </c>
      <c r="X1769" s="113">
        <f>COUNTIF($B$6:B1769,B1769)</f>
        <v>1</v>
      </c>
      <c r="Y1769" s="113"/>
      <c r="Z1769" s="114" t="b">
        <f>I1769=B1769</f>
        <v>1</v>
      </c>
      <c r="AA1769" s="1"/>
    </row>
    <row r="1770" spans="1:27" x14ac:dyDescent="0.25">
      <c r="A1770" s="115" t="s">
        <v>4491</v>
      </c>
      <c r="B1770" s="116" t="s">
        <v>5072</v>
      </c>
      <c r="C1770" s="118" t="s">
        <v>5127</v>
      </c>
      <c r="D1770" s="118" t="s">
        <v>11</v>
      </c>
      <c r="E1770" s="118" t="s">
        <v>1745</v>
      </c>
      <c r="F1770" s="118">
        <f t="shared" ref="F1770:F1789" si="54">VALUE(RIGHT(I1770,4))</f>
        <v>6000</v>
      </c>
      <c r="G1770" s="125" t="s">
        <v>5562</v>
      </c>
      <c r="H1770" s="119"/>
      <c r="I1770" s="127" t="s">
        <v>2015</v>
      </c>
      <c r="J1770" s="127" t="s">
        <v>11</v>
      </c>
      <c r="K1770" s="127" t="s">
        <v>3878</v>
      </c>
      <c r="L1770" s="126" t="s">
        <v>2422</v>
      </c>
      <c r="M1770" s="133">
        <v>0</v>
      </c>
      <c r="N1770" s="134">
        <v>1</v>
      </c>
      <c r="O1770" s="134">
        <v>0</v>
      </c>
      <c r="P1770" s="134">
        <v>1</v>
      </c>
      <c r="Q1770" s="134">
        <v>60</v>
      </c>
      <c r="R1770" s="140"/>
      <c r="S1770" s="124" t="s">
        <v>2896</v>
      </c>
      <c r="T1770" s="125"/>
      <c r="U1770" s="174"/>
      <c r="V1770" s="123">
        <v>1</v>
      </c>
      <c r="W1770" s="114">
        <v>4</v>
      </c>
      <c r="X1770" s="113">
        <f>COUNTIF($B$6:B1770,B1770)</f>
        <v>2</v>
      </c>
      <c r="Y1770" s="113"/>
      <c r="Z1770" s="123"/>
      <c r="AA1770" s="1"/>
    </row>
    <row r="1771" spans="1:27" x14ac:dyDescent="0.25">
      <c r="A1771" s="115" t="s">
        <v>4491</v>
      </c>
      <c r="B1771" s="116" t="s">
        <v>5072</v>
      </c>
      <c r="C1771" s="118" t="s">
        <v>5127</v>
      </c>
      <c r="D1771" s="118" t="s">
        <v>2415</v>
      </c>
      <c r="E1771" s="118" t="s">
        <v>1745</v>
      </c>
      <c r="F1771" s="118">
        <f t="shared" si="54"/>
        <v>6001</v>
      </c>
      <c r="G1771" s="125" t="s">
        <v>5563</v>
      </c>
      <c r="H1771" s="119"/>
      <c r="I1771" s="127" t="s">
        <v>2016</v>
      </c>
      <c r="J1771" s="127" t="s">
        <v>13</v>
      </c>
      <c r="K1771" s="127" t="s">
        <v>3753</v>
      </c>
      <c r="L1771" s="126" t="s">
        <v>2422</v>
      </c>
      <c r="M1771" s="133">
        <v>0</v>
      </c>
      <c r="N1771" s="134">
        <v>2</v>
      </c>
      <c r="O1771" s="134">
        <v>0</v>
      </c>
      <c r="P1771" s="134">
        <v>2</v>
      </c>
      <c r="Q1771" s="134">
        <v>7.5</v>
      </c>
      <c r="R1771" s="140"/>
      <c r="S1771" s="124" t="s">
        <v>2896</v>
      </c>
      <c r="T1771" s="125"/>
      <c r="U1771" s="174"/>
      <c r="V1771" s="123">
        <v>1</v>
      </c>
      <c r="W1771" s="114">
        <v>4</v>
      </c>
      <c r="X1771" s="113">
        <f>COUNTIF($B$6:B1771,B1771)</f>
        <v>3</v>
      </c>
      <c r="Y1771" s="113"/>
      <c r="Z1771" s="123"/>
      <c r="AA1771" s="1"/>
    </row>
    <row r="1772" spans="1:27" x14ac:dyDescent="0.25">
      <c r="A1772" s="115" t="s">
        <v>4491</v>
      </c>
      <c r="B1772" s="116" t="s">
        <v>5072</v>
      </c>
      <c r="C1772" s="118" t="s">
        <v>5127</v>
      </c>
      <c r="D1772" s="118" t="s">
        <v>1763</v>
      </c>
      <c r="E1772" s="118" t="s">
        <v>1745</v>
      </c>
      <c r="F1772" s="118">
        <f t="shared" si="54"/>
        <v>6002</v>
      </c>
      <c r="G1772" s="118" t="s">
        <v>5564</v>
      </c>
      <c r="H1772" s="119"/>
      <c r="I1772" s="127" t="s">
        <v>2017</v>
      </c>
      <c r="J1772" s="127" t="s">
        <v>1763</v>
      </c>
      <c r="K1772" s="127" t="s">
        <v>3801</v>
      </c>
      <c r="L1772" s="126" t="s">
        <v>2422</v>
      </c>
      <c r="M1772" s="133">
        <v>0</v>
      </c>
      <c r="N1772" s="133">
        <v>0</v>
      </c>
      <c r="O1772" s="133">
        <v>0</v>
      </c>
      <c r="P1772" s="133">
        <v>0</v>
      </c>
      <c r="Q1772" s="133">
        <v>0</v>
      </c>
      <c r="R1772" s="140"/>
      <c r="S1772" s="124" t="s">
        <v>2896</v>
      </c>
      <c r="T1772" s="125"/>
      <c r="U1772" s="174"/>
      <c r="V1772" s="123">
        <v>1</v>
      </c>
      <c r="W1772" s="114">
        <v>4</v>
      </c>
      <c r="X1772" s="113">
        <f>COUNTIF($B$6:B1772,B1772)</f>
        <v>4</v>
      </c>
      <c r="Y1772" s="113"/>
      <c r="Z1772" s="123"/>
      <c r="AA1772" s="1"/>
    </row>
    <row r="1773" spans="1:27" x14ac:dyDescent="0.25">
      <c r="A1773" s="115" t="s">
        <v>4491</v>
      </c>
      <c r="B1773" s="116" t="s">
        <v>5072</v>
      </c>
      <c r="C1773" s="118" t="s">
        <v>5127</v>
      </c>
      <c r="D1773" s="118" t="s">
        <v>2417</v>
      </c>
      <c r="E1773" s="118" t="s">
        <v>1745</v>
      </c>
      <c r="F1773" s="118">
        <f t="shared" si="54"/>
        <v>6003</v>
      </c>
      <c r="G1773" s="187" t="s">
        <v>5564</v>
      </c>
      <c r="H1773" s="119"/>
      <c r="I1773" s="127" t="s">
        <v>2018</v>
      </c>
      <c r="J1773" s="127" t="s">
        <v>1765</v>
      </c>
      <c r="K1773" s="127" t="s">
        <v>3755</v>
      </c>
      <c r="L1773" s="126" t="s">
        <v>2422</v>
      </c>
      <c r="M1773" s="133">
        <v>0</v>
      </c>
      <c r="N1773" s="133">
        <v>0</v>
      </c>
      <c r="O1773" s="133">
        <v>0</v>
      </c>
      <c r="P1773" s="133">
        <v>0</v>
      </c>
      <c r="Q1773" s="133">
        <v>0</v>
      </c>
      <c r="R1773" s="140"/>
      <c r="S1773" s="124" t="s">
        <v>2896</v>
      </c>
      <c r="T1773" s="125"/>
      <c r="U1773" s="174"/>
      <c r="V1773" s="123">
        <v>1</v>
      </c>
      <c r="W1773" s="114">
        <v>4</v>
      </c>
      <c r="X1773" s="113">
        <f>COUNTIF($B$6:B1773,B1773)</f>
        <v>5</v>
      </c>
      <c r="Y1773" s="113"/>
      <c r="Z1773" s="123"/>
      <c r="AA1773" s="1"/>
    </row>
    <row r="1774" spans="1:27" x14ac:dyDescent="0.25">
      <c r="A1774" s="115" t="s">
        <v>4491</v>
      </c>
      <c r="B1774" s="116" t="s">
        <v>5072</v>
      </c>
      <c r="C1774" s="118" t="s">
        <v>5127</v>
      </c>
      <c r="D1774" s="118" t="s">
        <v>2418</v>
      </c>
      <c r="E1774" s="118" t="s">
        <v>1745</v>
      </c>
      <c r="F1774" s="118">
        <f t="shared" si="54"/>
        <v>6004</v>
      </c>
      <c r="G1774" s="187" t="s">
        <v>5564</v>
      </c>
      <c r="H1774" s="119"/>
      <c r="I1774" s="127" t="s">
        <v>2019</v>
      </c>
      <c r="J1774" s="127" t="s">
        <v>1767</v>
      </c>
      <c r="K1774" s="127" t="s">
        <v>3756</v>
      </c>
      <c r="L1774" s="126" t="s">
        <v>2422</v>
      </c>
      <c r="M1774" s="133">
        <v>0</v>
      </c>
      <c r="N1774" s="133">
        <v>0</v>
      </c>
      <c r="O1774" s="133">
        <v>0</v>
      </c>
      <c r="P1774" s="133">
        <v>0</v>
      </c>
      <c r="Q1774" s="133">
        <v>0</v>
      </c>
      <c r="R1774" s="140"/>
      <c r="S1774" s="124" t="s">
        <v>2896</v>
      </c>
      <c r="T1774" s="125"/>
      <c r="U1774" s="174"/>
      <c r="V1774" s="123">
        <v>1</v>
      </c>
      <c r="W1774" s="114">
        <v>4</v>
      </c>
      <c r="X1774" s="113">
        <f>COUNTIF($B$6:B1774,B1774)</f>
        <v>6</v>
      </c>
      <c r="Y1774" s="113"/>
      <c r="Z1774" s="123"/>
      <c r="AA1774" s="1"/>
    </row>
    <row r="1775" spans="1:27" x14ac:dyDescent="0.25">
      <c r="A1775" s="115" t="s">
        <v>4491</v>
      </c>
      <c r="B1775" s="116" t="s">
        <v>5072</v>
      </c>
      <c r="C1775" s="118" t="s">
        <v>5127</v>
      </c>
      <c r="D1775" s="118" t="s">
        <v>2416</v>
      </c>
      <c r="E1775" s="118" t="s">
        <v>1745</v>
      </c>
      <c r="F1775" s="118">
        <f t="shared" si="54"/>
        <v>6005</v>
      </c>
      <c r="G1775" s="139" t="s">
        <v>16</v>
      </c>
      <c r="H1775" s="119"/>
      <c r="I1775" s="127" t="s">
        <v>2020</v>
      </c>
      <c r="J1775" s="127" t="s">
        <v>836</v>
      </c>
      <c r="K1775" s="127" t="s">
        <v>3350</v>
      </c>
      <c r="L1775" s="126" t="s">
        <v>2422</v>
      </c>
      <c r="M1775" s="133">
        <v>3</v>
      </c>
      <c r="N1775" s="134">
        <v>0</v>
      </c>
      <c r="O1775" s="134">
        <v>0</v>
      </c>
      <c r="P1775" s="134">
        <v>3</v>
      </c>
      <c r="Q1775" s="134">
        <v>7.5</v>
      </c>
      <c r="R1775" s="140"/>
      <c r="S1775" s="164"/>
      <c r="T1775" s="125"/>
      <c r="U1775" s="174"/>
      <c r="V1775" s="123">
        <v>1</v>
      </c>
      <c r="W1775" s="114">
        <v>4</v>
      </c>
      <c r="X1775" s="113">
        <f>COUNTIF($B$6:B1775,B1775)</f>
        <v>7</v>
      </c>
      <c r="Y1775" s="118" t="s">
        <v>228</v>
      </c>
      <c r="Z1775" s="123"/>
      <c r="AA1775" s="1"/>
    </row>
    <row r="1776" spans="1:27" x14ac:dyDescent="0.25">
      <c r="A1776" s="115" t="s">
        <v>4491</v>
      </c>
      <c r="B1776" s="116" t="s">
        <v>5072</v>
      </c>
      <c r="C1776" s="118" t="s">
        <v>5127</v>
      </c>
      <c r="D1776" s="118" t="s">
        <v>2416</v>
      </c>
      <c r="E1776" s="118" t="s">
        <v>1745</v>
      </c>
      <c r="F1776" s="118">
        <f t="shared" si="54"/>
        <v>6006</v>
      </c>
      <c r="G1776" s="188" t="s">
        <v>5564</v>
      </c>
      <c r="H1776" s="119"/>
      <c r="I1776" s="127" t="s">
        <v>2021</v>
      </c>
      <c r="J1776" s="127" t="s">
        <v>1770</v>
      </c>
      <c r="K1776" s="127" t="s">
        <v>3757</v>
      </c>
      <c r="L1776" s="126" t="s">
        <v>2422</v>
      </c>
      <c r="M1776" s="133">
        <v>3</v>
      </c>
      <c r="N1776" s="134">
        <v>0</v>
      </c>
      <c r="O1776" s="134">
        <v>0</v>
      </c>
      <c r="P1776" s="134">
        <v>3</v>
      </c>
      <c r="Q1776" s="134">
        <v>7.5</v>
      </c>
      <c r="R1776" s="140"/>
      <c r="S1776" s="164"/>
      <c r="T1776" s="125"/>
      <c r="U1776" s="174"/>
      <c r="V1776" s="123">
        <v>1</v>
      </c>
      <c r="W1776" s="114">
        <v>4</v>
      </c>
      <c r="X1776" s="113">
        <f>COUNTIF($B$6:B1776,B1776)</f>
        <v>8</v>
      </c>
      <c r="Y1776" s="113"/>
      <c r="Z1776" s="123"/>
      <c r="AA1776" s="1"/>
    </row>
    <row r="1777" spans="1:27" x14ac:dyDescent="0.25">
      <c r="A1777" s="115" t="s">
        <v>4491</v>
      </c>
      <c r="B1777" s="116" t="s">
        <v>5072</v>
      </c>
      <c r="C1777" s="118" t="s">
        <v>5127</v>
      </c>
      <c r="D1777" s="118" t="s">
        <v>2416</v>
      </c>
      <c r="E1777" s="118" t="s">
        <v>1745</v>
      </c>
      <c r="F1777" s="118">
        <f t="shared" si="54"/>
        <v>6007</v>
      </c>
      <c r="G1777" s="188" t="s">
        <v>5564</v>
      </c>
      <c r="H1777" s="119"/>
      <c r="I1777" s="127" t="s">
        <v>2022</v>
      </c>
      <c r="J1777" s="127" t="s">
        <v>1772</v>
      </c>
      <c r="K1777" s="127" t="s">
        <v>3758</v>
      </c>
      <c r="L1777" s="126" t="s">
        <v>2422</v>
      </c>
      <c r="M1777" s="133">
        <v>3</v>
      </c>
      <c r="N1777" s="134">
        <v>0</v>
      </c>
      <c r="O1777" s="134">
        <v>0</v>
      </c>
      <c r="P1777" s="134">
        <v>3</v>
      </c>
      <c r="Q1777" s="134">
        <v>7.5</v>
      </c>
      <c r="R1777" s="140"/>
      <c r="S1777" s="164"/>
      <c r="T1777" s="125"/>
      <c r="U1777" s="174"/>
      <c r="V1777" s="123">
        <v>1</v>
      </c>
      <c r="W1777" s="114">
        <v>4</v>
      </c>
      <c r="X1777" s="113">
        <f>COUNTIF($B$6:B1777,B1777)</f>
        <v>9</v>
      </c>
      <c r="Y1777" s="113"/>
      <c r="Z1777" s="123"/>
      <c r="AA1777" s="1"/>
    </row>
    <row r="1778" spans="1:27" x14ac:dyDescent="0.25">
      <c r="A1778" s="115" t="s">
        <v>4491</v>
      </c>
      <c r="B1778" s="116" t="s">
        <v>5072</v>
      </c>
      <c r="C1778" s="118" t="s">
        <v>5127</v>
      </c>
      <c r="D1778" s="118" t="s">
        <v>2416</v>
      </c>
      <c r="E1778" s="118" t="s">
        <v>1745</v>
      </c>
      <c r="F1778" s="118">
        <f t="shared" si="54"/>
        <v>6008</v>
      </c>
      <c r="G1778" s="188" t="s">
        <v>5564</v>
      </c>
      <c r="H1778" s="119"/>
      <c r="I1778" s="127" t="s">
        <v>2023</v>
      </c>
      <c r="J1778" s="127" t="s">
        <v>1774</v>
      </c>
      <c r="K1778" s="127" t="s">
        <v>3898</v>
      </c>
      <c r="L1778" s="126" t="s">
        <v>2422</v>
      </c>
      <c r="M1778" s="133">
        <v>3</v>
      </c>
      <c r="N1778" s="134">
        <v>2</v>
      </c>
      <c r="O1778" s="134">
        <v>0</v>
      </c>
      <c r="P1778" s="134">
        <v>5</v>
      </c>
      <c r="Q1778" s="134">
        <v>10</v>
      </c>
      <c r="R1778" s="140"/>
      <c r="S1778" s="164"/>
      <c r="T1778" s="125"/>
      <c r="U1778" s="174"/>
      <c r="V1778" s="123">
        <v>1</v>
      </c>
      <c r="W1778" s="114">
        <v>4</v>
      </c>
      <c r="X1778" s="113">
        <f>COUNTIF($B$6:B1778,B1778)</f>
        <v>10</v>
      </c>
      <c r="Y1778" s="113"/>
      <c r="Z1778" s="123"/>
      <c r="AA1778" s="1"/>
    </row>
    <row r="1779" spans="1:27" x14ac:dyDescent="0.25">
      <c r="A1779" s="115" t="s">
        <v>4491</v>
      </c>
      <c r="B1779" s="116" t="s">
        <v>5072</v>
      </c>
      <c r="C1779" s="118" t="s">
        <v>5127</v>
      </c>
      <c r="D1779" s="118" t="s">
        <v>2416</v>
      </c>
      <c r="E1779" s="118" t="s">
        <v>1745</v>
      </c>
      <c r="F1779" s="118">
        <f t="shared" si="54"/>
        <v>6050</v>
      </c>
      <c r="G1779" s="125" t="s">
        <v>16</v>
      </c>
      <c r="H1779" s="119"/>
      <c r="I1779" s="127" t="s">
        <v>2024</v>
      </c>
      <c r="J1779" s="127" t="s">
        <v>2025</v>
      </c>
      <c r="K1779" s="127" t="s">
        <v>3899</v>
      </c>
      <c r="L1779" s="126" t="s">
        <v>2420</v>
      </c>
      <c r="M1779" s="133">
        <v>3</v>
      </c>
      <c r="N1779" s="134">
        <v>0</v>
      </c>
      <c r="O1779" s="134">
        <v>3</v>
      </c>
      <c r="P1779" s="134">
        <v>3</v>
      </c>
      <c r="Q1779" s="134">
        <v>7.5</v>
      </c>
      <c r="R1779" s="121"/>
      <c r="S1779" s="124"/>
      <c r="T1779" s="125"/>
      <c r="U1779" s="174"/>
      <c r="V1779" s="123">
        <v>1</v>
      </c>
      <c r="W1779" s="114">
        <v>4</v>
      </c>
      <c r="X1779" s="113">
        <f>COUNTIF($B$6:B1779,B1779)</f>
        <v>11</v>
      </c>
      <c r="Y1779" s="118" t="s">
        <v>228</v>
      </c>
      <c r="Z1779" s="123"/>
      <c r="AA1779" s="1"/>
    </row>
    <row r="1780" spans="1:27" x14ac:dyDescent="0.25">
      <c r="A1780" s="115" t="s">
        <v>4491</v>
      </c>
      <c r="B1780" s="116" t="s">
        <v>5072</v>
      </c>
      <c r="C1780" s="118" t="s">
        <v>5127</v>
      </c>
      <c r="D1780" s="118" t="s">
        <v>2416</v>
      </c>
      <c r="E1780" s="118" t="s">
        <v>1745</v>
      </c>
      <c r="F1780" s="118">
        <f t="shared" si="54"/>
        <v>6051</v>
      </c>
      <c r="G1780" s="125" t="s">
        <v>19</v>
      </c>
      <c r="H1780" s="119"/>
      <c r="I1780" s="127" t="s">
        <v>2026</v>
      </c>
      <c r="J1780" s="127" t="s">
        <v>2027</v>
      </c>
      <c r="K1780" s="127" t="s">
        <v>3900</v>
      </c>
      <c r="L1780" s="126" t="s">
        <v>2420</v>
      </c>
      <c r="M1780" s="133">
        <v>3</v>
      </c>
      <c r="N1780" s="134">
        <v>0</v>
      </c>
      <c r="O1780" s="134">
        <v>3</v>
      </c>
      <c r="P1780" s="134">
        <v>3</v>
      </c>
      <c r="Q1780" s="134">
        <v>7.5</v>
      </c>
      <c r="R1780" s="121"/>
      <c r="S1780" s="124"/>
      <c r="T1780" s="125"/>
      <c r="U1780" s="174"/>
      <c r="V1780" s="123">
        <v>1</v>
      </c>
      <c r="W1780" s="114">
        <v>4</v>
      </c>
      <c r="X1780" s="113">
        <f>COUNTIF($B$6:B1780,B1780)</f>
        <v>12</v>
      </c>
      <c r="Y1780" s="113"/>
      <c r="Z1780" s="123"/>
      <c r="AA1780" s="1"/>
    </row>
    <row r="1781" spans="1:27" x14ac:dyDescent="0.25">
      <c r="A1781" s="115" t="s">
        <v>4491</v>
      </c>
      <c r="B1781" s="116" t="s">
        <v>5072</v>
      </c>
      <c r="C1781" s="118" t="s">
        <v>5127</v>
      </c>
      <c r="D1781" s="118" t="s">
        <v>2416</v>
      </c>
      <c r="E1781" s="118" t="s">
        <v>1745</v>
      </c>
      <c r="F1781" s="118">
        <f t="shared" si="54"/>
        <v>6100</v>
      </c>
      <c r="G1781" s="125"/>
      <c r="H1781" s="119"/>
      <c r="I1781" s="127" t="s">
        <v>2028</v>
      </c>
      <c r="J1781" s="127" t="s">
        <v>2029</v>
      </c>
      <c r="K1781" s="127" t="s">
        <v>3901</v>
      </c>
      <c r="L1781" s="134" t="s">
        <v>2421</v>
      </c>
      <c r="M1781" s="133">
        <v>3</v>
      </c>
      <c r="N1781" s="134">
        <v>0</v>
      </c>
      <c r="O1781" s="134">
        <v>3</v>
      </c>
      <c r="P1781" s="134">
        <v>3</v>
      </c>
      <c r="Q1781" s="134">
        <v>7.5</v>
      </c>
      <c r="R1781" s="121"/>
      <c r="S1781" s="124"/>
      <c r="T1781" s="125"/>
      <c r="U1781" s="174"/>
      <c r="V1781" s="123">
        <v>1</v>
      </c>
      <c r="W1781" s="114">
        <v>4</v>
      </c>
      <c r="X1781" s="113">
        <f>COUNTIF($B$6:B1781,B1781)</f>
        <v>13</v>
      </c>
      <c r="Y1781" s="113"/>
      <c r="Z1781" s="123"/>
      <c r="AA1781" s="1"/>
    </row>
    <row r="1782" spans="1:27" x14ac:dyDescent="0.25">
      <c r="A1782" s="115" t="s">
        <v>4491</v>
      </c>
      <c r="B1782" s="116" t="s">
        <v>5072</v>
      </c>
      <c r="C1782" s="118" t="s">
        <v>5127</v>
      </c>
      <c r="D1782" s="118" t="s">
        <v>2416</v>
      </c>
      <c r="E1782" s="118" t="s">
        <v>1745</v>
      </c>
      <c r="F1782" s="118">
        <f t="shared" si="54"/>
        <v>6101</v>
      </c>
      <c r="G1782" s="125"/>
      <c r="H1782" s="119"/>
      <c r="I1782" s="127" t="s">
        <v>2030</v>
      </c>
      <c r="J1782" s="127" t="s">
        <v>2031</v>
      </c>
      <c r="K1782" s="127" t="s">
        <v>3902</v>
      </c>
      <c r="L1782" s="134" t="s">
        <v>2421</v>
      </c>
      <c r="M1782" s="133">
        <v>3</v>
      </c>
      <c r="N1782" s="134">
        <v>0</v>
      </c>
      <c r="O1782" s="134">
        <v>3</v>
      </c>
      <c r="P1782" s="134">
        <v>3</v>
      </c>
      <c r="Q1782" s="134">
        <v>7.5</v>
      </c>
      <c r="R1782" s="121"/>
      <c r="S1782" s="124"/>
      <c r="T1782" s="125"/>
      <c r="U1782" s="174"/>
      <c r="V1782" s="123">
        <v>1</v>
      </c>
      <c r="W1782" s="114">
        <v>4</v>
      </c>
      <c r="X1782" s="113">
        <f>COUNTIF($B$6:B1782,B1782)</f>
        <v>14</v>
      </c>
      <c r="Y1782" s="113"/>
      <c r="Z1782" s="123"/>
      <c r="AA1782" s="1"/>
    </row>
    <row r="1783" spans="1:27" x14ac:dyDescent="0.25">
      <c r="A1783" s="115" t="s">
        <v>4491</v>
      </c>
      <c r="B1783" s="116" t="s">
        <v>5072</v>
      </c>
      <c r="C1783" s="118" t="s">
        <v>5127</v>
      </c>
      <c r="D1783" s="118" t="s">
        <v>2416</v>
      </c>
      <c r="E1783" s="118" t="s">
        <v>1745</v>
      </c>
      <c r="F1783" s="118">
        <f t="shared" si="54"/>
        <v>6102</v>
      </c>
      <c r="G1783" s="125"/>
      <c r="H1783" s="119"/>
      <c r="I1783" s="127" t="s">
        <v>2032</v>
      </c>
      <c r="J1783" s="127" t="s">
        <v>2033</v>
      </c>
      <c r="K1783" s="127" t="s">
        <v>3903</v>
      </c>
      <c r="L1783" s="134" t="s">
        <v>2421</v>
      </c>
      <c r="M1783" s="133">
        <v>3</v>
      </c>
      <c r="N1783" s="134">
        <v>0</v>
      </c>
      <c r="O1783" s="134">
        <v>3</v>
      </c>
      <c r="P1783" s="134">
        <v>3</v>
      </c>
      <c r="Q1783" s="134">
        <v>7.5</v>
      </c>
      <c r="R1783" s="149"/>
      <c r="S1783" s="165"/>
      <c r="T1783" s="125"/>
      <c r="U1783" s="174"/>
      <c r="V1783" s="123">
        <v>1</v>
      </c>
      <c r="W1783" s="114">
        <v>4</v>
      </c>
      <c r="X1783" s="113">
        <f>COUNTIF($B$6:B1783,B1783)</f>
        <v>15</v>
      </c>
      <c r="Y1783" s="113"/>
      <c r="Z1783" s="123"/>
      <c r="AA1783" s="1"/>
    </row>
    <row r="1784" spans="1:27" x14ac:dyDescent="0.25">
      <c r="A1784" s="115" t="s">
        <v>4491</v>
      </c>
      <c r="B1784" s="116" t="s">
        <v>5072</v>
      </c>
      <c r="C1784" s="118" t="s">
        <v>5127</v>
      </c>
      <c r="D1784" s="118" t="s">
        <v>2382</v>
      </c>
      <c r="E1784" s="118" t="s">
        <v>1745</v>
      </c>
      <c r="F1784" s="118">
        <f t="shared" si="54"/>
        <v>9000</v>
      </c>
      <c r="G1784" s="125"/>
      <c r="H1784" s="119"/>
      <c r="I1784" s="120" t="s">
        <v>2034</v>
      </c>
      <c r="J1784" s="127" t="s">
        <v>2035</v>
      </c>
      <c r="K1784" s="127" t="s">
        <v>3904</v>
      </c>
      <c r="L1784" s="134" t="s">
        <v>2382</v>
      </c>
      <c r="M1784" s="133">
        <v>4</v>
      </c>
      <c r="N1784" s="134">
        <v>0</v>
      </c>
      <c r="O1784" s="134">
        <v>0</v>
      </c>
      <c r="P1784" s="134">
        <v>4</v>
      </c>
      <c r="Q1784" s="134">
        <v>0</v>
      </c>
      <c r="R1784" s="121" t="s">
        <v>126</v>
      </c>
      <c r="S1784" s="124" t="s">
        <v>847</v>
      </c>
      <c r="T1784" s="125"/>
      <c r="U1784" s="174"/>
      <c r="V1784" s="123">
        <v>1</v>
      </c>
      <c r="W1784" s="114">
        <v>4</v>
      </c>
      <c r="X1784" s="113">
        <f>COUNTIF($B$6:B1784,B1784)</f>
        <v>16</v>
      </c>
      <c r="Y1784" s="113"/>
      <c r="Z1784" s="123"/>
      <c r="AA1784" s="1"/>
    </row>
    <row r="1785" spans="1:27" x14ac:dyDescent="0.25">
      <c r="A1785" s="115" t="s">
        <v>4491</v>
      </c>
      <c r="B1785" s="116" t="s">
        <v>5072</v>
      </c>
      <c r="C1785" s="118" t="s">
        <v>5127</v>
      </c>
      <c r="D1785" s="118" t="s">
        <v>2382</v>
      </c>
      <c r="E1785" s="118" t="s">
        <v>1745</v>
      </c>
      <c r="F1785" s="118">
        <f t="shared" si="54"/>
        <v>9001</v>
      </c>
      <c r="G1785" s="125"/>
      <c r="H1785" s="119"/>
      <c r="I1785" s="120" t="s">
        <v>2036</v>
      </c>
      <c r="J1785" s="127" t="s">
        <v>2037</v>
      </c>
      <c r="K1785" s="127" t="s">
        <v>3905</v>
      </c>
      <c r="L1785" s="134" t="s">
        <v>2382</v>
      </c>
      <c r="M1785" s="133">
        <v>4</v>
      </c>
      <c r="N1785" s="134">
        <v>0</v>
      </c>
      <c r="O1785" s="134">
        <v>0</v>
      </c>
      <c r="P1785" s="134">
        <v>4</v>
      </c>
      <c r="Q1785" s="134">
        <v>0</v>
      </c>
      <c r="R1785" s="121" t="s">
        <v>126</v>
      </c>
      <c r="S1785" s="124" t="s">
        <v>847</v>
      </c>
      <c r="T1785" s="125"/>
      <c r="U1785" s="174"/>
      <c r="V1785" s="123">
        <v>1</v>
      </c>
      <c r="W1785" s="114">
        <v>4</v>
      </c>
      <c r="X1785" s="113">
        <f>COUNTIF($B$6:B1785,B1785)</f>
        <v>17</v>
      </c>
      <c r="Y1785" s="113"/>
      <c r="Z1785" s="123"/>
      <c r="AA1785" s="1"/>
    </row>
    <row r="1786" spans="1:27" x14ac:dyDescent="0.25">
      <c r="A1786" s="115" t="s">
        <v>4491</v>
      </c>
      <c r="B1786" s="116" t="s">
        <v>5072</v>
      </c>
      <c r="C1786" s="118" t="s">
        <v>5127</v>
      </c>
      <c r="D1786" s="118" t="s">
        <v>2382</v>
      </c>
      <c r="E1786" s="118" t="s">
        <v>1745</v>
      </c>
      <c r="F1786" s="118">
        <f t="shared" si="54"/>
        <v>9002</v>
      </c>
      <c r="G1786" s="125"/>
      <c r="H1786" s="119"/>
      <c r="I1786" s="120" t="s">
        <v>2038</v>
      </c>
      <c r="J1786" s="127" t="s">
        <v>2039</v>
      </c>
      <c r="K1786" s="127" t="s">
        <v>3906</v>
      </c>
      <c r="L1786" s="134" t="s">
        <v>2382</v>
      </c>
      <c r="M1786" s="133">
        <v>4</v>
      </c>
      <c r="N1786" s="134">
        <v>0</v>
      </c>
      <c r="O1786" s="134">
        <v>0</v>
      </c>
      <c r="P1786" s="134">
        <v>4</v>
      </c>
      <c r="Q1786" s="134">
        <v>0</v>
      </c>
      <c r="R1786" s="121" t="s">
        <v>126</v>
      </c>
      <c r="S1786" s="124" t="s">
        <v>850</v>
      </c>
      <c r="T1786" s="125"/>
      <c r="U1786" s="174"/>
      <c r="V1786" s="123">
        <v>1</v>
      </c>
      <c r="W1786" s="114">
        <v>4</v>
      </c>
      <c r="X1786" s="113">
        <f>COUNTIF($B$6:B1786,B1786)</f>
        <v>18</v>
      </c>
      <c r="Y1786" s="113"/>
      <c r="Z1786" s="123"/>
      <c r="AA1786" s="1"/>
    </row>
    <row r="1787" spans="1:27" x14ac:dyDescent="0.25">
      <c r="A1787" s="115" t="s">
        <v>4491</v>
      </c>
      <c r="B1787" s="116" t="s">
        <v>5072</v>
      </c>
      <c r="C1787" s="118" t="s">
        <v>5127</v>
      </c>
      <c r="D1787" s="118" t="s">
        <v>2382</v>
      </c>
      <c r="E1787" s="118" t="s">
        <v>1745</v>
      </c>
      <c r="F1787" s="118">
        <f t="shared" si="54"/>
        <v>9003</v>
      </c>
      <c r="G1787" s="125"/>
      <c r="H1787" s="119"/>
      <c r="I1787" s="120" t="s">
        <v>2040</v>
      </c>
      <c r="J1787" s="127" t="s">
        <v>2041</v>
      </c>
      <c r="K1787" s="127" t="s">
        <v>3907</v>
      </c>
      <c r="L1787" s="134" t="s">
        <v>2382</v>
      </c>
      <c r="M1787" s="133">
        <v>4</v>
      </c>
      <c r="N1787" s="134">
        <v>0</v>
      </c>
      <c r="O1787" s="134">
        <v>0</v>
      </c>
      <c r="P1787" s="134">
        <v>4</v>
      </c>
      <c r="Q1787" s="134">
        <v>0</v>
      </c>
      <c r="R1787" s="121" t="s">
        <v>126</v>
      </c>
      <c r="S1787" s="124" t="s">
        <v>850</v>
      </c>
      <c r="T1787" s="125"/>
      <c r="U1787" s="174"/>
      <c r="V1787" s="123">
        <v>1</v>
      </c>
      <c r="W1787" s="114">
        <v>4</v>
      </c>
      <c r="X1787" s="113">
        <f>COUNTIF($B$6:B1787,B1787)</f>
        <v>19</v>
      </c>
      <c r="Y1787" s="113"/>
      <c r="Z1787" s="123"/>
      <c r="AA1787" s="1"/>
    </row>
    <row r="1788" spans="1:27" x14ac:dyDescent="0.25">
      <c r="A1788" s="115" t="s">
        <v>4491</v>
      </c>
      <c r="B1788" s="116" t="s">
        <v>5072</v>
      </c>
      <c r="C1788" s="118" t="s">
        <v>5127</v>
      </c>
      <c r="D1788" s="118" t="s">
        <v>2382</v>
      </c>
      <c r="E1788" s="118" t="s">
        <v>1745</v>
      </c>
      <c r="F1788" s="118">
        <f t="shared" si="54"/>
        <v>9004</v>
      </c>
      <c r="G1788" s="125"/>
      <c r="H1788" s="119"/>
      <c r="I1788" s="120" t="s">
        <v>2042</v>
      </c>
      <c r="J1788" s="127" t="s">
        <v>2043</v>
      </c>
      <c r="K1788" s="127" t="s">
        <v>3908</v>
      </c>
      <c r="L1788" s="134" t="s">
        <v>2382</v>
      </c>
      <c r="M1788" s="133">
        <v>4</v>
      </c>
      <c r="N1788" s="134">
        <v>0</v>
      </c>
      <c r="O1788" s="134">
        <v>0</v>
      </c>
      <c r="P1788" s="134">
        <v>4</v>
      </c>
      <c r="Q1788" s="134">
        <v>0</v>
      </c>
      <c r="R1788" s="121" t="s">
        <v>126</v>
      </c>
      <c r="S1788" s="124" t="s">
        <v>855</v>
      </c>
      <c r="T1788" s="125"/>
      <c r="U1788" s="174"/>
      <c r="V1788" s="123">
        <v>1</v>
      </c>
      <c r="W1788" s="114">
        <v>4</v>
      </c>
      <c r="X1788" s="113">
        <f>COUNTIF($B$6:B1788,B1788)</f>
        <v>20</v>
      </c>
      <c r="Y1788" s="113"/>
      <c r="Z1788" s="123"/>
      <c r="AA1788" s="1"/>
    </row>
    <row r="1789" spans="1:27" x14ac:dyDescent="0.25">
      <c r="A1789" s="115" t="s">
        <v>4491</v>
      </c>
      <c r="B1789" s="116" t="s">
        <v>5072</v>
      </c>
      <c r="C1789" s="118" t="s">
        <v>5127</v>
      </c>
      <c r="D1789" s="118" t="s">
        <v>2382</v>
      </c>
      <c r="E1789" s="118" t="s">
        <v>1745</v>
      </c>
      <c r="F1789" s="118">
        <f t="shared" si="54"/>
        <v>9005</v>
      </c>
      <c r="G1789" s="125"/>
      <c r="H1789" s="119"/>
      <c r="I1789" s="120" t="s">
        <v>2044</v>
      </c>
      <c r="J1789" s="127" t="s">
        <v>2045</v>
      </c>
      <c r="K1789" s="127" t="s">
        <v>3909</v>
      </c>
      <c r="L1789" s="134" t="s">
        <v>2382</v>
      </c>
      <c r="M1789" s="133">
        <v>4</v>
      </c>
      <c r="N1789" s="134">
        <v>0</v>
      </c>
      <c r="O1789" s="134">
        <v>0</v>
      </c>
      <c r="P1789" s="134">
        <v>4</v>
      </c>
      <c r="Q1789" s="134">
        <v>0</v>
      </c>
      <c r="R1789" s="121" t="s">
        <v>126</v>
      </c>
      <c r="S1789" s="124" t="s">
        <v>855</v>
      </c>
      <c r="T1789" s="125"/>
      <c r="U1789" s="174"/>
      <c r="V1789" s="123">
        <v>1</v>
      </c>
      <c r="W1789" s="114">
        <v>4</v>
      </c>
      <c r="X1789" s="113">
        <f>COUNTIF($B$6:B1789,B1789)</f>
        <v>21</v>
      </c>
      <c r="Y1789" s="113"/>
      <c r="Z1789" s="123"/>
      <c r="AA1789" s="1"/>
    </row>
    <row r="1790" spans="1:27" x14ac:dyDescent="0.25">
      <c r="A1790" s="105" t="s">
        <v>4491</v>
      </c>
      <c r="B1790" s="106" t="s">
        <v>5073</v>
      </c>
      <c r="C1790" s="107" t="s">
        <v>5127</v>
      </c>
      <c r="D1790" s="107" t="s">
        <v>4510</v>
      </c>
      <c r="E1790" s="107" t="s">
        <v>4488</v>
      </c>
      <c r="F1790" s="107" t="s">
        <v>4488</v>
      </c>
      <c r="G1790" s="107" t="s">
        <v>2427</v>
      </c>
      <c r="H1790" s="111"/>
      <c r="I1790" s="108" t="s">
        <v>5073</v>
      </c>
      <c r="J1790" s="106"/>
      <c r="K1790" s="106"/>
      <c r="L1790" s="109" t="s">
        <v>2</v>
      </c>
      <c r="M1790" s="142"/>
      <c r="N1790" s="106"/>
      <c r="O1790" s="106"/>
      <c r="P1790" s="106"/>
      <c r="Q1790" s="107"/>
      <c r="R1790" s="106"/>
      <c r="S1790" s="110"/>
      <c r="T1790" s="114"/>
      <c r="U1790" s="113" t="s">
        <v>2423</v>
      </c>
      <c r="V1790" s="114"/>
      <c r="W1790" s="114">
        <v>4</v>
      </c>
      <c r="X1790" s="113">
        <f>COUNTIF($B$6:B1790,B1790)</f>
        <v>1</v>
      </c>
      <c r="Y1790" s="113"/>
      <c r="Z1790" s="114" t="b">
        <f>I1790=B1790</f>
        <v>1</v>
      </c>
      <c r="AA1790" s="1"/>
    </row>
    <row r="1791" spans="1:27" x14ac:dyDescent="0.25">
      <c r="A1791" s="115" t="s">
        <v>4491</v>
      </c>
      <c r="B1791" s="116" t="s">
        <v>5073</v>
      </c>
      <c r="C1791" s="118" t="s">
        <v>5127</v>
      </c>
      <c r="D1791" s="118" t="s">
        <v>11</v>
      </c>
      <c r="E1791" s="118" t="s">
        <v>1746</v>
      </c>
      <c r="F1791" s="118">
        <f t="shared" ref="F1791:F1806" si="55">VALUE(RIGHT(I1791,4))</f>
        <v>6000</v>
      </c>
      <c r="G1791" s="125" t="s">
        <v>5562</v>
      </c>
      <c r="H1791" s="119"/>
      <c r="I1791" s="127" t="s">
        <v>2046</v>
      </c>
      <c r="J1791" s="121" t="s">
        <v>11</v>
      </c>
      <c r="K1791" s="121" t="s">
        <v>3910</v>
      </c>
      <c r="L1791" s="126" t="s">
        <v>2422</v>
      </c>
      <c r="M1791" s="133">
        <v>0</v>
      </c>
      <c r="N1791" s="134">
        <v>1</v>
      </c>
      <c r="O1791" s="134">
        <v>0</v>
      </c>
      <c r="P1791" s="134">
        <v>1</v>
      </c>
      <c r="Q1791" s="134">
        <v>60</v>
      </c>
      <c r="R1791" s="140"/>
      <c r="S1791" s="124" t="s">
        <v>2896</v>
      </c>
      <c r="T1791" s="125"/>
      <c r="U1791" s="174"/>
      <c r="V1791" s="123">
        <v>1</v>
      </c>
      <c r="W1791" s="114">
        <v>4</v>
      </c>
      <c r="X1791" s="113">
        <f>COUNTIF($B$6:B1791,B1791)</f>
        <v>2</v>
      </c>
      <c r="Y1791" s="113"/>
      <c r="Z1791" s="123"/>
      <c r="AA1791" s="1"/>
    </row>
    <row r="1792" spans="1:27" x14ac:dyDescent="0.25">
      <c r="A1792" s="115" t="s">
        <v>4491</v>
      </c>
      <c r="B1792" s="116" t="s">
        <v>5073</v>
      </c>
      <c r="C1792" s="118" t="s">
        <v>5127</v>
      </c>
      <c r="D1792" s="118" t="s">
        <v>2415</v>
      </c>
      <c r="E1792" s="118" t="s">
        <v>1746</v>
      </c>
      <c r="F1792" s="118">
        <f t="shared" si="55"/>
        <v>6001</v>
      </c>
      <c r="G1792" s="125" t="s">
        <v>5563</v>
      </c>
      <c r="H1792" s="119"/>
      <c r="I1792" s="127" t="s">
        <v>2047</v>
      </c>
      <c r="J1792" s="121" t="s">
        <v>13</v>
      </c>
      <c r="K1792" s="121" t="s">
        <v>3911</v>
      </c>
      <c r="L1792" s="126" t="s">
        <v>2422</v>
      </c>
      <c r="M1792" s="133">
        <v>0</v>
      </c>
      <c r="N1792" s="134">
        <v>2</v>
      </c>
      <c r="O1792" s="134">
        <v>0</v>
      </c>
      <c r="P1792" s="134">
        <v>2</v>
      </c>
      <c r="Q1792" s="134">
        <v>7.5</v>
      </c>
      <c r="R1792" s="140"/>
      <c r="S1792" s="124" t="s">
        <v>2896</v>
      </c>
      <c r="T1792" s="125"/>
      <c r="U1792" s="174"/>
      <c r="V1792" s="123">
        <v>1</v>
      </c>
      <c r="W1792" s="114">
        <v>4</v>
      </c>
      <c r="X1792" s="113">
        <f>COUNTIF($B$6:B1792,B1792)</f>
        <v>3</v>
      </c>
      <c r="Y1792" s="113"/>
      <c r="Z1792" s="123"/>
      <c r="AA1792" s="1"/>
    </row>
    <row r="1793" spans="1:27" x14ac:dyDescent="0.25">
      <c r="A1793" s="115" t="s">
        <v>4491</v>
      </c>
      <c r="B1793" s="116" t="s">
        <v>5073</v>
      </c>
      <c r="C1793" s="118" t="s">
        <v>5127</v>
      </c>
      <c r="D1793" s="118" t="s">
        <v>1763</v>
      </c>
      <c r="E1793" s="118" t="s">
        <v>1746</v>
      </c>
      <c r="F1793" s="118">
        <f t="shared" si="55"/>
        <v>6002</v>
      </c>
      <c r="G1793" s="118" t="s">
        <v>5564</v>
      </c>
      <c r="H1793" s="119"/>
      <c r="I1793" s="127" t="s">
        <v>2048</v>
      </c>
      <c r="J1793" s="121" t="s">
        <v>1763</v>
      </c>
      <c r="K1793" s="121" t="s">
        <v>3912</v>
      </c>
      <c r="L1793" s="126" t="s">
        <v>2422</v>
      </c>
      <c r="M1793" s="133">
        <v>0</v>
      </c>
      <c r="N1793" s="133">
        <v>0</v>
      </c>
      <c r="O1793" s="133">
        <v>0</v>
      </c>
      <c r="P1793" s="133">
        <v>0</v>
      </c>
      <c r="Q1793" s="133">
        <v>0</v>
      </c>
      <c r="R1793" s="140"/>
      <c r="S1793" s="124" t="s">
        <v>2896</v>
      </c>
      <c r="T1793" s="125"/>
      <c r="U1793" s="174"/>
      <c r="V1793" s="123">
        <v>1</v>
      </c>
      <c r="W1793" s="114">
        <v>4</v>
      </c>
      <c r="X1793" s="113">
        <f>COUNTIF($B$6:B1793,B1793)</f>
        <v>4</v>
      </c>
      <c r="Y1793" s="113"/>
      <c r="Z1793" s="123"/>
      <c r="AA1793" s="1"/>
    </row>
    <row r="1794" spans="1:27" x14ac:dyDescent="0.25">
      <c r="A1794" s="115" t="s">
        <v>4491</v>
      </c>
      <c r="B1794" s="116" t="s">
        <v>5073</v>
      </c>
      <c r="C1794" s="118" t="s">
        <v>5127</v>
      </c>
      <c r="D1794" s="118" t="s">
        <v>2417</v>
      </c>
      <c r="E1794" s="118" t="s">
        <v>1746</v>
      </c>
      <c r="F1794" s="118">
        <f t="shared" si="55"/>
        <v>6003</v>
      </c>
      <c r="G1794" s="187" t="s">
        <v>5564</v>
      </c>
      <c r="H1794" s="119"/>
      <c r="I1794" s="127" t="s">
        <v>2049</v>
      </c>
      <c r="J1794" s="121" t="s">
        <v>1765</v>
      </c>
      <c r="K1794" s="121" t="s">
        <v>3913</v>
      </c>
      <c r="L1794" s="126" t="s">
        <v>2422</v>
      </c>
      <c r="M1794" s="133">
        <v>0</v>
      </c>
      <c r="N1794" s="133">
        <v>0</v>
      </c>
      <c r="O1794" s="133">
        <v>0</v>
      </c>
      <c r="P1794" s="133">
        <v>0</v>
      </c>
      <c r="Q1794" s="133">
        <v>0</v>
      </c>
      <c r="R1794" s="140"/>
      <c r="S1794" s="124" t="s">
        <v>2896</v>
      </c>
      <c r="T1794" s="125"/>
      <c r="U1794" s="174"/>
      <c r="V1794" s="123">
        <v>1</v>
      </c>
      <c r="W1794" s="114">
        <v>4</v>
      </c>
      <c r="X1794" s="113">
        <f>COUNTIF($B$6:B1794,B1794)</f>
        <v>5</v>
      </c>
      <c r="Y1794" s="113"/>
      <c r="Z1794" s="123"/>
      <c r="AA1794" s="1"/>
    </row>
    <row r="1795" spans="1:27" x14ac:dyDescent="0.25">
      <c r="A1795" s="115" t="s">
        <v>4491</v>
      </c>
      <c r="B1795" s="116" t="s">
        <v>5073</v>
      </c>
      <c r="C1795" s="118" t="s">
        <v>5127</v>
      </c>
      <c r="D1795" s="118" t="s">
        <v>2418</v>
      </c>
      <c r="E1795" s="118" t="s">
        <v>1746</v>
      </c>
      <c r="F1795" s="118">
        <f t="shared" si="55"/>
        <v>6004</v>
      </c>
      <c r="G1795" s="187" t="s">
        <v>5564</v>
      </c>
      <c r="H1795" s="119"/>
      <c r="I1795" s="127" t="s">
        <v>2050</v>
      </c>
      <c r="J1795" s="121" t="s">
        <v>1767</v>
      </c>
      <c r="K1795" s="121" t="s">
        <v>3914</v>
      </c>
      <c r="L1795" s="126" t="s">
        <v>2422</v>
      </c>
      <c r="M1795" s="133">
        <v>0</v>
      </c>
      <c r="N1795" s="133">
        <v>0</v>
      </c>
      <c r="O1795" s="133">
        <v>0</v>
      </c>
      <c r="P1795" s="133">
        <v>0</v>
      </c>
      <c r="Q1795" s="133">
        <v>0</v>
      </c>
      <c r="R1795" s="140"/>
      <c r="S1795" s="124" t="s">
        <v>2896</v>
      </c>
      <c r="T1795" s="125"/>
      <c r="U1795" s="174"/>
      <c r="V1795" s="123">
        <v>1</v>
      </c>
      <c r="W1795" s="114">
        <v>4</v>
      </c>
      <c r="X1795" s="113">
        <f>COUNTIF($B$6:B1795,B1795)</f>
        <v>6</v>
      </c>
      <c r="Y1795" s="113"/>
      <c r="Z1795" s="123"/>
      <c r="AA1795" s="1"/>
    </row>
    <row r="1796" spans="1:27" x14ac:dyDescent="0.25">
      <c r="A1796" s="115" t="s">
        <v>4491</v>
      </c>
      <c r="B1796" s="116" t="s">
        <v>5073</v>
      </c>
      <c r="C1796" s="118" t="s">
        <v>5127</v>
      </c>
      <c r="D1796" s="118" t="s">
        <v>2416</v>
      </c>
      <c r="E1796" s="118" t="s">
        <v>1746</v>
      </c>
      <c r="F1796" s="118">
        <f t="shared" si="55"/>
        <v>6005</v>
      </c>
      <c r="G1796" s="139" t="s">
        <v>16</v>
      </c>
      <c r="H1796" s="119"/>
      <c r="I1796" s="127" t="s">
        <v>2051</v>
      </c>
      <c r="J1796" s="121" t="s">
        <v>836</v>
      </c>
      <c r="K1796" s="121" t="s">
        <v>3350</v>
      </c>
      <c r="L1796" s="126" t="s">
        <v>2422</v>
      </c>
      <c r="M1796" s="133">
        <v>3</v>
      </c>
      <c r="N1796" s="134">
        <v>0</v>
      </c>
      <c r="O1796" s="134">
        <v>0</v>
      </c>
      <c r="P1796" s="134">
        <v>3</v>
      </c>
      <c r="Q1796" s="134">
        <v>7.5</v>
      </c>
      <c r="R1796" s="140"/>
      <c r="S1796" s="140"/>
      <c r="T1796" s="125"/>
      <c r="U1796" s="174"/>
      <c r="V1796" s="123">
        <v>1</v>
      </c>
      <c r="W1796" s="114">
        <v>4</v>
      </c>
      <c r="X1796" s="113">
        <f>COUNTIF($B$6:B1796,B1796)</f>
        <v>7</v>
      </c>
      <c r="Y1796" s="118" t="s">
        <v>228</v>
      </c>
      <c r="Z1796" s="123"/>
      <c r="AA1796" s="1"/>
    </row>
    <row r="1797" spans="1:27" x14ac:dyDescent="0.25">
      <c r="A1797" s="115" t="s">
        <v>4491</v>
      </c>
      <c r="B1797" s="116" t="s">
        <v>5073</v>
      </c>
      <c r="C1797" s="118" t="s">
        <v>5127</v>
      </c>
      <c r="D1797" s="118" t="s">
        <v>2416</v>
      </c>
      <c r="E1797" s="118" t="s">
        <v>1746</v>
      </c>
      <c r="F1797" s="118">
        <f t="shared" si="55"/>
        <v>6006</v>
      </c>
      <c r="G1797" s="188" t="s">
        <v>5564</v>
      </c>
      <c r="H1797" s="119"/>
      <c r="I1797" s="127" t="s">
        <v>2052</v>
      </c>
      <c r="J1797" s="121" t="s">
        <v>1770</v>
      </c>
      <c r="K1797" s="121" t="s">
        <v>3757</v>
      </c>
      <c r="L1797" s="126" t="s">
        <v>2422</v>
      </c>
      <c r="M1797" s="133">
        <v>3</v>
      </c>
      <c r="N1797" s="134">
        <v>0</v>
      </c>
      <c r="O1797" s="134">
        <v>0</v>
      </c>
      <c r="P1797" s="134">
        <v>3</v>
      </c>
      <c r="Q1797" s="134">
        <v>7.5</v>
      </c>
      <c r="R1797" s="140"/>
      <c r="S1797" s="140"/>
      <c r="T1797" s="125"/>
      <c r="U1797" s="174"/>
      <c r="V1797" s="123">
        <v>1</v>
      </c>
      <c r="W1797" s="114">
        <v>4</v>
      </c>
      <c r="X1797" s="113">
        <f>COUNTIF($B$6:B1797,B1797)</f>
        <v>8</v>
      </c>
      <c r="Y1797" s="113"/>
      <c r="Z1797" s="123"/>
      <c r="AA1797" s="1"/>
    </row>
    <row r="1798" spans="1:27" x14ac:dyDescent="0.25">
      <c r="A1798" s="115" t="s">
        <v>4491</v>
      </c>
      <c r="B1798" s="116" t="s">
        <v>5073</v>
      </c>
      <c r="C1798" s="118" t="s">
        <v>5127</v>
      </c>
      <c r="D1798" s="118" t="s">
        <v>2416</v>
      </c>
      <c r="E1798" s="118" t="s">
        <v>1746</v>
      </c>
      <c r="F1798" s="118">
        <f t="shared" si="55"/>
        <v>6007</v>
      </c>
      <c r="G1798" s="188" t="s">
        <v>5564</v>
      </c>
      <c r="H1798" s="119"/>
      <c r="I1798" s="127" t="s">
        <v>2053</v>
      </c>
      <c r="J1798" s="121" t="s">
        <v>1772</v>
      </c>
      <c r="K1798" s="121" t="s">
        <v>3758</v>
      </c>
      <c r="L1798" s="126" t="s">
        <v>2422</v>
      </c>
      <c r="M1798" s="133">
        <v>3</v>
      </c>
      <c r="N1798" s="134">
        <v>0</v>
      </c>
      <c r="O1798" s="134">
        <v>0</v>
      </c>
      <c r="P1798" s="134">
        <v>3</v>
      </c>
      <c r="Q1798" s="134">
        <v>7.5</v>
      </c>
      <c r="R1798" s="140"/>
      <c r="S1798" s="140"/>
      <c r="T1798" s="125"/>
      <c r="U1798" s="174"/>
      <c r="V1798" s="123">
        <v>1</v>
      </c>
      <c r="W1798" s="114">
        <v>4</v>
      </c>
      <c r="X1798" s="113">
        <f>COUNTIF($B$6:B1798,B1798)</f>
        <v>9</v>
      </c>
      <c r="Y1798" s="113"/>
      <c r="Z1798" s="123"/>
      <c r="AA1798" s="1"/>
    </row>
    <row r="1799" spans="1:27" x14ac:dyDescent="0.25">
      <c r="A1799" s="115" t="s">
        <v>4491</v>
      </c>
      <c r="B1799" s="116" t="s">
        <v>5073</v>
      </c>
      <c r="C1799" s="118" t="s">
        <v>5127</v>
      </c>
      <c r="D1799" s="118" t="s">
        <v>2416</v>
      </c>
      <c r="E1799" s="118" t="s">
        <v>1746</v>
      </c>
      <c r="F1799" s="118">
        <f t="shared" si="55"/>
        <v>6008</v>
      </c>
      <c r="G1799" s="188" t="s">
        <v>5564</v>
      </c>
      <c r="H1799" s="119"/>
      <c r="I1799" s="127" t="s">
        <v>2054</v>
      </c>
      <c r="J1799" s="121" t="s">
        <v>1774</v>
      </c>
      <c r="K1799" s="121" t="s">
        <v>3898</v>
      </c>
      <c r="L1799" s="126" t="s">
        <v>2422</v>
      </c>
      <c r="M1799" s="133">
        <v>3</v>
      </c>
      <c r="N1799" s="134">
        <v>2</v>
      </c>
      <c r="O1799" s="134">
        <v>0</v>
      </c>
      <c r="P1799" s="134">
        <v>5</v>
      </c>
      <c r="Q1799" s="134">
        <v>10</v>
      </c>
      <c r="R1799" s="140"/>
      <c r="S1799" s="140"/>
      <c r="T1799" s="125"/>
      <c r="U1799" s="174"/>
      <c r="V1799" s="123">
        <v>1</v>
      </c>
      <c r="W1799" s="114">
        <v>4</v>
      </c>
      <c r="X1799" s="113">
        <f>COUNTIF($B$6:B1799,B1799)</f>
        <v>10</v>
      </c>
      <c r="Y1799" s="113"/>
      <c r="Z1799" s="123"/>
      <c r="AA1799" s="1"/>
    </row>
    <row r="1800" spans="1:27" x14ac:dyDescent="0.25">
      <c r="A1800" s="115" t="s">
        <v>4491</v>
      </c>
      <c r="B1800" s="116" t="s">
        <v>5073</v>
      </c>
      <c r="C1800" s="118" t="s">
        <v>5127</v>
      </c>
      <c r="D1800" s="118" t="s">
        <v>2416</v>
      </c>
      <c r="E1800" s="118" t="s">
        <v>1746</v>
      </c>
      <c r="F1800" s="118">
        <f t="shared" si="55"/>
        <v>6050</v>
      </c>
      <c r="G1800" s="125" t="s">
        <v>16</v>
      </c>
      <c r="H1800" s="119"/>
      <c r="I1800" s="127" t="s">
        <v>2055</v>
      </c>
      <c r="J1800" s="143" t="s">
        <v>2056</v>
      </c>
      <c r="K1800" s="143" t="s">
        <v>3915</v>
      </c>
      <c r="L1800" s="126" t="s">
        <v>2420</v>
      </c>
      <c r="M1800" s="133">
        <v>3</v>
      </c>
      <c r="N1800" s="134">
        <v>0</v>
      </c>
      <c r="O1800" s="134">
        <v>3</v>
      </c>
      <c r="P1800" s="134">
        <v>3</v>
      </c>
      <c r="Q1800" s="134">
        <v>7.5</v>
      </c>
      <c r="R1800" s="140"/>
      <c r="S1800" s="140"/>
      <c r="T1800" s="125"/>
      <c r="U1800" s="174"/>
      <c r="V1800" s="123">
        <v>1</v>
      </c>
      <c r="W1800" s="114">
        <v>4</v>
      </c>
      <c r="X1800" s="113">
        <f>COUNTIF($B$6:B1800,B1800)</f>
        <v>11</v>
      </c>
      <c r="Y1800" s="118" t="s">
        <v>228</v>
      </c>
      <c r="Z1800" s="123"/>
      <c r="AA1800" s="1"/>
    </row>
    <row r="1801" spans="1:27" x14ac:dyDescent="0.25">
      <c r="A1801" s="115" t="s">
        <v>4491</v>
      </c>
      <c r="B1801" s="116" t="s">
        <v>5073</v>
      </c>
      <c r="C1801" s="118" t="s">
        <v>5127</v>
      </c>
      <c r="D1801" s="118" t="s">
        <v>2416</v>
      </c>
      <c r="E1801" s="118" t="s">
        <v>1746</v>
      </c>
      <c r="F1801" s="118">
        <f t="shared" si="55"/>
        <v>6051</v>
      </c>
      <c r="G1801" s="125" t="s">
        <v>19</v>
      </c>
      <c r="H1801" s="119"/>
      <c r="I1801" s="127" t="s">
        <v>2057</v>
      </c>
      <c r="J1801" s="143" t="s">
        <v>2058</v>
      </c>
      <c r="K1801" s="143" t="s">
        <v>3916</v>
      </c>
      <c r="L1801" s="126" t="s">
        <v>2420</v>
      </c>
      <c r="M1801" s="133">
        <v>3</v>
      </c>
      <c r="N1801" s="134">
        <v>0</v>
      </c>
      <c r="O1801" s="134">
        <v>3</v>
      </c>
      <c r="P1801" s="134">
        <v>3</v>
      </c>
      <c r="Q1801" s="134">
        <v>7.5</v>
      </c>
      <c r="R1801" s="140"/>
      <c r="S1801" s="140"/>
      <c r="T1801" s="125"/>
      <c r="U1801" s="174"/>
      <c r="V1801" s="123">
        <v>1</v>
      </c>
      <c r="W1801" s="114">
        <v>4</v>
      </c>
      <c r="X1801" s="113">
        <f>COUNTIF($B$6:B1801,B1801)</f>
        <v>12</v>
      </c>
      <c r="Y1801" s="113"/>
      <c r="Z1801" s="123"/>
      <c r="AA1801" s="1"/>
    </row>
    <row r="1802" spans="1:27" x14ac:dyDescent="0.25">
      <c r="A1802" s="115" t="s">
        <v>4491</v>
      </c>
      <c r="B1802" s="116" t="s">
        <v>5073</v>
      </c>
      <c r="C1802" s="118" t="s">
        <v>5127</v>
      </c>
      <c r="D1802" s="118" t="s">
        <v>2416</v>
      </c>
      <c r="E1802" s="118" t="s">
        <v>1746</v>
      </c>
      <c r="F1802" s="118">
        <f t="shared" si="55"/>
        <v>6100</v>
      </c>
      <c r="G1802" s="125"/>
      <c r="H1802" s="119"/>
      <c r="I1802" s="127" t="s">
        <v>2059</v>
      </c>
      <c r="J1802" s="121" t="s">
        <v>2060</v>
      </c>
      <c r="K1802" s="121" t="s">
        <v>3917</v>
      </c>
      <c r="L1802" s="134" t="s">
        <v>2421</v>
      </c>
      <c r="M1802" s="133">
        <v>3</v>
      </c>
      <c r="N1802" s="134">
        <v>0</v>
      </c>
      <c r="O1802" s="134">
        <v>3</v>
      </c>
      <c r="P1802" s="134">
        <v>3</v>
      </c>
      <c r="Q1802" s="134">
        <v>7.5</v>
      </c>
      <c r="R1802" s="140"/>
      <c r="S1802" s="140"/>
      <c r="T1802" s="125"/>
      <c r="U1802" s="174"/>
      <c r="V1802" s="123">
        <v>1</v>
      </c>
      <c r="W1802" s="114">
        <v>4</v>
      </c>
      <c r="X1802" s="113">
        <f>COUNTIF($B$6:B1802,B1802)</f>
        <v>13</v>
      </c>
      <c r="Y1802" s="113"/>
      <c r="Z1802" s="123"/>
      <c r="AA1802" s="1"/>
    </row>
    <row r="1803" spans="1:27" x14ac:dyDescent="0.25">
      <c r="A1803" s="115" t="s">
        <v>4491</v>
      </c>
      <c r="B1803" s="116" t="s">
        <v>5073</v>
      </c>
      <c r="C1803" s="118" t="s">
        <v>5127</v>
      </c>
      <c r="D1803" s="118" t="s">
        <v>2416</v>
      </c>
      <c r="E1803" s="118" t="s">
        <v>1746</v>
      </c>
      <c r="F1803" s="118">
        <f t="shared" si="55"/>
        <v>6101</v>
      </c>
      <c r="G1803" s="125"/>
      <c r="H1803" s="119"/>
      <c r="I1803" s="127" t="s">
        <v>2061</v>
      </c>
      <c r="J1803" s="121" t="s">
        <v>2062</v>
      </c>
      <c r="K1803" s="121" t="s">
        <v>3918</v>
      </c>
      <c r="L1803" s="134" t="s">
        <v>2421</v>
      </c>
      <c r="M1803" s="133">
        <v>3</v>
      </c>
      <c r="N1803" s="134">
        <v>0</v>
      </c>
      <c r="O1803" s="134">
        <v>3</v>
      </c>
      <c r="P1803" s="134">
        <v>3</v>
      </c>
      <c r="Q1803" s="134">
        <v>7.5</v>
      </c>
      <c r="R1803" s="140"/>
      <c r="S1803" s="140"/>
      <c r="T1803" s="125"/>
      <c r="U1803" s="174"/>
      <c r="V1803" s="123">
        <v>1</v>
      </c>
      <c r="W1803" s="114">
        <v>4</v>
      </c>
      <c r="X1803" s="113">
        <f>COUNTIF($B$6:B1803,B1803)</f>
        <v>14</v>
      </c>
      <c r="Y1803" s="113"/>
      <c r="Z1803" s="123"/>
      <c r="AA1803" s="1"/>
    </row>
    <row r="1804" spans="1:27" x14ac:dyDescent="0.25">
      <c r="A1804" s="115" t="s">
        <v>4491</v>
      </c>
      <c r="B1804" s="116" t="s">
        <v>5073</v>
      </c>
      <c r="C1804" s="118" t="s">
        <v>5127</v>
      </c>
      <c r="D1804" s="118" t="s">
        <v>2416</v>
      </c>
      <c r="E1804" s="118" t="s">
        <v>1746</v>
      </c>
      <c r="F1804" s="118">
        <f t="shared" si="55"/>
        <v>6102</v>
      </c>
      <c r="G1804" s="125"/>
      <c r="H1804" s="119"/>
      <c r="I1804" s="127" t="s">
        <v>2063</v>
      </c>
      <c r="J1804" s="121" t="s">
        <v>2064</v>
      </c>
      <c r="K1804" s="121" t="s">
        <v>3919</v>
      </c>
      <c r="L1804" s="134" t="s">
        <v>2421</v>
      </c>
      <c r="M1804" s="133">
        <v>3</v>
      </c>
      <c r="N1804" s="134">
        <v>0</v>
      </c>
      <c r="O1804" s="134">
        <v>3</v>
      </c>
      <c r="P1804" s="134">
        <v>3</v>
      </c>
      <c r="Q1804" s="134">
        <v>7.5</v>
      </c>
      <c r="R1804" s="140"/>
      <c r="S1804" s="140"/>
      <c r="T1804" s="125"/>
      <c r="U1804" s="174"/>
      <c r="V1804" s="123">
        <v>1</v>
      </c>
      <c r="W1804" s="114">
        <v>4</v>
      </c>
      <c r="X1804" s="113">
        <f>COUNTIF($B$6:B1804,B1804)</f>
        <v>15</v>
      </c>
      <c r="Y1804" s="113"/>
      <c r="Z1804" s="123"/>
      <c r="AA1804" s="1"/>
    </row>
    <row r="1805" spans="1:27" x14ac:dyDescent="0.25">
      <c r="A1805" s="115" t="s">
        <v>4491</v>
      </c>
      <c r="B1805" s="116" t="s">
        <v>5073</v>
      </c>
      <c r="C1805" s="118" t="s">
        <v>5127</v>
      </c>
      <c r="D1805" s="118" t="s">
        <v>2416</v>
      </c>
      <c r="E1805" s="118" t="s">
        <v>1746</v>
      </c>
      <c r="F1805" s="118">
        <f t="shared" si="55"/>
        <v>6103</v>
      </c>
      <c r="G1805" s="125"/>
      <c r="H1805" s="119"/>
      <c r="I1805" s="127" t="s">
        <v>2065</v>
      </c>
      <c r="J1805" s="121" t="s">
        <v>2066</v>
      </c>
      <c r="K1805" s="121" t="s">
        <v>3920</v>
      </c>
      <c r="L1805" s="134" t="s">
        <v>2421</v>
      </c>
      <c r="M1805" s="133">
        <v>3</v>
      </c>
      <c r="N1805" s="134">
        <v>0</v>
      </c>
      <c r="O1805" s="134">
        <v>3</v>
      </c>
      <c r="P1805" s="134">
        <v>3</v>
      </c>
      <c r="Q1805" s="134">
        <v>7.5</v>
      </c>
      <c r="R1805" s="140"/>
      <c r="S1805" s="140"/>
      <c r="T1805" s="125"/>
      <c r="U1805" s="174"/>
      <c r="V1805" s="123">
        <v>1</v>
      </c>
      <c r="W1805" s="114">
        <v>4</v>
      </c>
      <c r="X1805" s="113">
        <f>COUNTIF($B$6:B1805,B1805)</f>
        <v>16</v>
      </c>
      <c r="Y1805" s="113"/>
      <c r="Z1805" s="123"/>
      <c r="AA1805" s="1"/>
    </row>
    <row r="1806" spans="1:27" x14ac:dyDescent="0.25">
      <c r="A1806" s="115" t="s">
        <v>4491</v>
      </c>
      <c r="B1806" s="116" t="s">
        <v>5073</v>
      </c>
      <c r="C1806" s="118" t="s">
        <v>5127</v>
      </c>
      <c r="D1806" s="118" t="s">
        <v>2416</v>
      </c>
      <c r="E1806" s="118" t="s">
        <v>1746</v>
      </c>
      <c r="F1806" s="118">
        <f t="shared" si="55"/>
        <v>6104</v>
      </c>
      <c r="G1806" s="125"/>
      <c r="H1806" s="119"/>
      <c r="I1806" s="127" t="s">
        <v>2067</v>
      </c>
      <c r="J1806" s="143" t="s">
        <v>2068</v>
      </c>
      <c r="K1806" s="143" t="s">
        <v>3921</v>
      </c>
      <c r="L1806" s="134" t="s">
        <v>2421</v>
      </c>
      <c r="M1806" s="133">
        <v>3</v>
      </c>
      <c r="N1806" s="134">
        <v>0</v>
      </c>
      <c r="O1806" s="134">
        <v>3</v>
      </c>
      <c r="P1806" s="134">
        <v>3</v>
      </c>
      <c r="Q1806" s="134">
        <v>7.5</v>
      </c>
      <c r="R1806" s="140"/>
      <c r="S1806" s="140"/>
      <c r="T1806" s="125"/>
      <c r="U1806" s="174"/>
      <c r="V1806" s="123">
        <v>1</v>
      </c>
      <c r="W1806" s="114">
        <v>4</v>
      </c>
      <c r="X1806" s="113">
        <f>COUNTIF($B$6:B1806,B1806)</f>
        <v>17</v>
      </c>
      <c r="Y1806" s="113"/>
      <c r="Z1806" s="123"/>
      <c r="AA1806" s="1"/>
    </row>
    <row r="1807" spans="1:27" x14ac:dyDescent="0.25">
      <c r="A1807" s="115" t="s">
        <v>4491</v>
      </c>
      <c r="B1807" s="116" t="s">
        <v>5073</v>
      </c>
      <c r="C1807" s="118" t="s">
        <v>5127</v>
      </c>
      <c r="D1807" s="118" t="s">
        <v>2416</v>
      </c>
      <c r="E1807" s="118" t="s">
        <v>1746</v>
      </c>
      <c r="F1807" s="118">
        <v>6106</v>
      </c>
      <c r="G1807" s="125"/>
      <c r="H1807" s="119"/>
      <c r="I1807" s="127" t="s">
        <v>2734</v>
      </c>
      <c r="J1807" s="182" t="s">
        <v>2735</v>
      </c>
      <c r="K1807" s="182" t="s">
        <v>3923</v>
      </c>
      <c r="L1807" s="134" t="s">
        <v>2421</v>
      </c>
      <c r="M1807" s="133">
        <v>3</v>
      </c>
      <c r="N1807" s="134">
        <v>0</v>
      </c>
      <c r="O1807" s="134">
        <v>3</v>
      </c>
      <c r="P1807" s="134">
        <v>3</v>
      </c>
      <c r="Q1807" s="134">
        <v>7.5</v>
      </c>
      <c r="R1807" s="140"/>
      <c r="S1807" s="140"/>
      <c r="T1807" s="125"/>
      <c r="U1807" s="174"/>
      <c r="V1807" s="123">
        <v>1</v>
      </c>
      <c r="W1807" s="114">
        <v>4</v>
      </c>
      <c r="X1807" s="113">
        <f>COUNTIF($B$6:B1807,B1807)</f>
        <v>18</v>
      </c>
      <c r="Y1807" s="113"/>
      <c r="Z1807" s="123"/>
      <c r="AA1807" s="1"/>
    </row>
    <row r="1808" spans="1:27" x14ac:dyDescent="0.25">
      <c r="A1808" s="115" t="s">
        <v>4491</v>
      </c>
      <c r="B1808" s="116" t="s">
        <v>5073</v>
      </c>
      <c r="C1808" s="118" t="s">
        <v>5127</v>
      </c>
      <c r="D1808" s="118" t="s">
        <v>2382</v>
      </c>
      <c r="E1808" s="118" t="s">
        <v>1746</v>
      </c>
      <c r="F1808" s="118">
        <f t="shared" ref="F1808:F1817" si="56">VALUE(RIGHT(I1808,4))</f>
        <v>9000</v>
      </c>
      <c r="G1808" s="125"/>
      <c r="H1808" s="119"/>
      <c r="I1808" s="120" t="s">
        <v>2069</v>
      </c>
      <c r="J1808" s="121" t="s">
        <v>2070</v>
      </c>
      <c r="K1808" s="121" t="s">
        <v>3924</v>
      </c>
      <c r="L1808" s="134" t="s">
        <v>2382</v>
      </c>
      <c r="M1808" s="133">
        <v>4</v>
      </c>
      <c r="N1808" s="134">
        <v>0</v>
      </c>
      <c r="O1808" s="134">
        <v>0</v>
      </c>
      <c r="P1808" s="134">
        <v>4</v>
      </c>
      <c r="Q1808" s="134">
        <v>0</v>
      </c>
      <c r="R1808" s="121" t="s">
        <v>126</v>
      </c>
      <c r="S1808" s="121" t="s">
        <v>896</v>
      </c>
      <c r="T1808" s="125"/>
      <c r="U1808" s="174"/>
      <c r="V1808" s="123">
        <v>1</v>
      </c>
      <c r="W1808" s="114">
        <v>4</v>
      </c>
      <c r="X1808" s="113">
        <f>COUNTIF($B$6:B1808,B1808)</f>
        <v>19</v>
      </c>
      <c r="Y1808" s="113"/>
      <c r="Z1808" s="123"/>
      <c r="AA1808" s="1"/>
    </row>
    <row r="1809" spans="1:27" x14ac:dyDescent="0.25">
      <c r="A1809" s="115" t="s">
        <v>4491</v>
      </c>
      <c r="B1809" s="116" t="s">
        <v>5073</v>
      </c>
      <c r="C1809" s="118" t="s">
        <v>5127</v>
      </c>
      <c r="D1809" s="118" t="s">
        <v>2382</v>
      </c>
      <c r="E1809" s="118" t="s">
        <v>1746</v>
      </c>
      <c r="F1809" s="118">
        <f t="shared" si="56"/>
        <v>9001</v>
      </c>
      <c r="G1809" s="125"/>
      <c r="H1809" s="119"/>
      <c r="I1809" s="120" t="s">
        <v>2071</v>
      </c>
      <c r="J1809" s="121" t="s">
        <v>2072</v>
      </c>
      <c r="K1809" s="121" t="s">
        <v>3925</v>
      </c>
      <c r="L1809" s="134" t="s">
        <v>2382</v>
      </c>
      <c r="M1809" s="133">
        <v>4</v>
      </c>
      <c r="N1809" s="134">
        <v>0</v>
      </c>
      <c r="O1809" s="134">
        <v>0</v>
      </c>
      <c r="P1809" s="134">
        <v>4</v>
      </c>
      <c r="Q1809" s="134">
        <v>0</v>
      </c>
      <c r="R1809" s="121" t="s">
        <v>126</v>
      </c>
      <c r="S1809" s="121" t="s">
        <v>896</v>
      </c>
      <c r="T1809" s="125"/>
      <c r="U1809" s="174"/>
      <c r="V1809" s="123">
        <v>1</v>
      </c>
      <c r="W1809" s="114">
        <v>4</v>
      </c>
      <c r="X1809" s="113">
        <f>COUNTIF($B$6:B1809,B1809)</f>
        <v>20</v>
      </c>
      <c r="Y1809" s="113"/>
      <c r="Z1809" s="123"/>
      <c r="AA1809" s="1"/>
    </row>
    <row r="1810" spans="1:27" x14ac:dyDescent="0.25">
      <c r="A1810" s="115" t="s">
        <v>4491</v>
      </c>
      <c r="B1810" s="116" t="s">
        <v>5073</v>
      </c>
      <c r="C1810" s="118" t="s">
        <v>5127</v>
      </c>
      <c r="D1810" s="118" t="s">
        <v>2382</v>
      </c>
      <c r="E1810" s="118" t="s">
        <v>1746</v>
      </c>
      <c r="F1810" s="118">
        <f t="shared" si="56"/>
        <v>9002</v>
      </c>
      <c r="G1810" s="125"/>
      <c r="H1810" s="119"/>
      <c r="I1810" s="120" t="s">
        <v>2073</v>
      </c>
      <c r="J1810" s="121" t="s">
        <v>2074</v>
      </c>
      <c r="K1810" s="121" t="s">
        <v>3926</v>
      </c>
      <c r="L1810" s="134" t="s">
        <v>2382</v>
      </c>
      <c r="M1810" s="133">
        <v>4</v>
      </c>
      <c r="N1810" s="134">
        <v>0</v>
      </c>
      <c r="O1810" s="134">
        <v>0</v>
      </c>
      <c r="P1810" s="134">
        <v>4</v>
      </c>
      <c r="Q1810" s="134">
        <v>0</v>
      </c>
      <c r="R1810" s="121" t="s">
        <v>126</v>
      </c>
      <c r="S1810" s="121" t="s">
        <v>901</v>
      </c>
      <c r="T1810" s="125"/>
      <c r="U1810" s="174"/>
      <c r="V1810" s="123">
        <v>1</v>
      </c>
      <c r="W1810" s="114">
        <v>4</v>
      </c>
      <c r="X1810" s="113">
        <f>COUNTIF($B$6:B1810,B1810)</f>
        <v>21</v>
      </c>
      <c r="Y1810" s="113"/>
      <c r="Z1810" s="123"/>
      <c r="AA1810" s="1"/>
    </row>
    <row r="1811" spans="1:27" x14ac:dyDescent="0.25">
      <c r="A1811" s="115" t="s">
        <v>4491</v>
      </c>
      <c r="B1811" s="116" t="s">
        <v>5073</v>
      </c>
      <c r="C1811" s="118" t="s">
        <v>5127</v>
      </c>
      <c r="D1811" s="118" t="s">
        <v>2382</v>
      </c>
      <c r="E1811" s="118" t="s">
        <v>1746</v>
      </c>
      <c r="F1811" s="118">
        <f t="shared" si="56"/>
        <v>9003</v>
      </c>
      <c r="G1811" s="125"/>
      <c r="H1811" s="119"/>
      <c r="I1811" s="120" t="s">
        <v>2075</v>
      </c>
      <c r="J1811" s="121" t="s">
        <v>2076</v>
      </c>
      <c r="K1811" s="121" t="s">
        <v>3927</v>
      </c>
      <c r="L1811" s="134" t="s">
        <v>2382</v>
      </c>
      <c r="M1811" s="133">
        <v>4</v>
      </c>
      <c r="N1811" s="134">
        <v>0</v>
      </c>
      <c r="O1811" s="134">
        <v>0</v>
      </c>
      <c r="P1811" s="134">
        <v>4</v>
      </c>
      <c r="Q1811" s="134">
        <v>0</v>
      </c>
      <c r="R1811" s="121" t="s">
        <v>126</v>
      </c>
      <c r="S1811" s="121" t="s">
        <v>901</v>
      </c>
      <c r="T1811" s="125"/>
      <c r="U1811" s="174"/>
      <c r="V1811" s="123">
        <v>1</v>
      </c>
      <c r="W1811" s="114">
        <v>4</v>
      </c>
      <c r="X1811" s="113">
        <f>COUNTIF($B$6:B1811,B1811)</f>
        <v>22</v>
      </c>
      <c r="Y1811" s="113"/>
      <c r="Z1811" s="123"/>
      <c r="AA1811" s="1"/>
    </row>
    <row r="1812" spans="1:27" x14ac:dyDescent="0.25">
      <c r="A1812" s="115" t="s">
        <v>4491</v>
      </c>
      <c r="B1812" s="116" t="s">
        <v>5073</v>
      </c>
      <c r="C1812" s="118" t="s">
        <v>5127</v>
      </c>
      <c r="D1812" s="118" t="s">
        <v>2382</v>
      </c>
      <c r="E1812" s="118" t="s">
        <v>1746</v>
      </c>
      <c r="F1812" s="118">
        <f t="shared" si="56"/>
        <v>9004</v>
      </c>
      <c r="G1812" s="125"/>
      <c r="H1812" s="119"/>
      <c r="I1812" s="120" t="s">
        <v>2077</v>
      </c>
      <c r="J1812" s="121" t="s">
        <v>2078</v>
      </c>
      <c r="K1812" s="121" t="s">
        <v>3928</v>
      </c>
      <c r="L1812" s="134" t="s">
        <v>2382</v>
      </c>
      <c r="M1812" s="133">
        <v>4</v>
      </c>
      <c r="N1812" s="134">
        <v>0</v>
      </c>
      <c r="O1812" s="134">
        <v>0</v>
      </c>
      <c r="P1812" s="134">
        <v>4</v>
      </c>
      <c r="Q1812" s="134">
        <v>0</v>
      </c>
      <c r="R1812" s="121" t="s">
        <v>126</v>
      </c>
      <c r="S1812" s="121" t="s">
        <v>906</v>
      </c>
      <c r="T1812" s="125"/>
      <c r="U1812" s="174"/>
      <c r="V1812" s="123">
        <v>1</v>
      </c>
      <c r="W1812" s="114">
        <v>4</v>
      </c>
      <c r="X1812" s="113">
        <f>COUNTIF($B$6:B1812,B1812)</f>
        <v>23</v>
      </c>
      <c r="Y1812" s="113"/>
      <c r="Z1812" s="123"/>
      <c r="AA1812" s="1"/>
    </row>
    <row r="1813" spans="1:27" x14ac:dyDescent="0.25">
      <c r="A1813" s="115" t="s">
        <v>4491</v>
      </c>
      <c r="B1813" s="116" t="s">
        <v>5073</v>
      </c>
      <c r="C1813" s="118" t="s">
        <v>5127</v>
      </c>
      <c r="D1813" s="118" t="s">
        <v>2382</v>
      </c>
      <c r="E1813" s="118" t="s">
        <v>1746</v>
      </c>
      <c r="F1813" s="118">
        <f t="shared" si="56"/>
        <v>9005</v>
      </c>
      <c r="G1813" s="125"/>
      <c r="H1813" s="119"/>
      <c r="I1813" s="120" t="s">
        <v>2079</v>
      </c>
      <c r="J1813" s="121" t="s">
        <v>2080</v>
      </c>
      <c r="K1813" s="121" t="s">
        <v>3929</v>
      </c>
      <c r="L1813" s="134" t="s">
        <v>2382</v>
      </c>
      <c r="M1813" s="133">
        <v>4</v>
      </c>
      <c r="N1813" s="134">
        <v>0</v>
      </c>
      <c r="O1813" s="134">
        <v>0</v>
      </c>
      <c r="P1813" s="134">
        <v>4</v>
      </c>
      <c r="Q1813" s="134">
        <v>0</v>
      </c>
      <c r="R1813" s="121" t="s">
        <v>126</v>
      </c>
      <c r="S1813" s="121" t="s">
        <v>906</v>
      </c>
      <c r="T1813" s="125"/>
      <c r="U1813" s="174"/>
      <c r="V1813" s="123">
        <v>1</v>
      </c>
      <c r="W1813" s="114">
        <v>4</v>
      </c>
      <c r="X1813" s="113">
        <f>COUNTIF($B$6:B1813,B1813)</f>
        <v>24</v>
      </c>
      <c r="Y1813" s="113"/>
      <c r="Z1813" s="123"/>
      <c r="AA1813" s="1"/>
    </row>
    <row r="1814" spans="1:27" x14ac:dyDescent="0.25">
      <c r="A1814" s="115" t="s">
        <v>4491</v>
      </c>
      <c r="B1814" s="116" t="s">
        <v>5073</v>
      </c>
      <c r="C1814" s="118" t="s">
        <v>5127</v>
      </c>
      <c r="D1814" s="118" t="s">
        <v>2382</v>
      </c>
      <c r="E1814" s="118" t="s">
        <v>1746</v>
      </c>
      <c r="F1814" s="118">
        <f t="shared" si="56"/>
        <v>9006</v>
      </c>
      <c r="G1814" s="125"/>
      <c r="H1814" s="119"/>
      <c r="I1814" s="120" t="s">
        <v>2081</v>
      </c>
      <c r="J1814" s="121" t="s">
        <v>2082</v>
      </c>
      <c r="K1814" s="121" t="s">
        <v>3930</v>
      </c>
      <c r="L1814" s="134" t="s">
        <v>2382</v>
      </c>
      <c r="M1814" s="133">
        <v>4</v>
      </c>
      <c r="N1814" s="134">
        <v>0</v>
      </c>
      <c r="O1814" s="134">
        <v>0</v>
      </c>
      <c r="P1814" s="134">
        <v>4</v>
      </c>
      <c r="Q1814" s="134">
        <v>0</v>
      </c>
      <c r="R1814" s="121" t="s">
        <v>126</v>
      </c>
      <c r="S1814" s="121" t="s">
        <v>911</v>
      </c>
      <c r="T1814" s="125"/>
      <c r="U1814" s="174"/>
      <c r="V1814" s="123">
        <v>1</v>
      </c>
      <c r="W1814" s="114">
        <v>4</v>
      </c>
      <c r="X1814" s="113">
        <f>COUNTIF($B$6:B1814,B1814)</f>
        <v>25</v>
      </c>
      <c r="Y1814" s="113"/>
      <c r="Z1814" s="123"/>
      <c r="AA1814" s="1"/>
    </row>
    <row r="1815" spans="1:27" x14ac:dyDescent="0.25">
      <c r="A1815" s="115" t="s">
        <v>4491</v>
      </c>
      <c r="B1815" s="116" t="s">
        <v>5073</v>
      </c>
      <c r="C1815" s="118" t="s">
        <v>5127</v>
      </c>
      <c r="D1815" s="118" t="s">
        <v>2382</v>
      </c>
      <c r="E1815" s="118" t="s">
        <v>1746</v>
      </c>
      <c r="F1815" s="118">
        <f t="shared" si="56"/>
        <v>9007</v>
      </c>
      <c r="G1815" s="125"/>
      <c r="H1815" s="119"/>
      <c r="I1815" s="120" t="s">
        <v>2083</v>
      </c>
      <c r="J1815" s="121" t="s">
        <v>2084</v>
      </c>
      <c r="K1815" s="121" t="s">
        <v>3931</v>
      </c>
      <c r="L1815" s="134" t="s">
        <v>2382</v>
      </c>
      <c r="M1815" s="133">
        <v>4</v>
      </c>
      <c r="N1815" s="134">
        <v>0</v>
      </c>
      <c r="O1815" s="134">
        <v>0</v>
      </c>
      <c r="P1815" s="134">
        <v>4</v>
      </c>
      <c r="Q1815" s="134">
        <v>0</v>
      </c>
      <c r="R1815" s="121" t="s">
        <v>126</v>
      </c>
      <c r="S1815" s="121" t="s">
        <v>911</v>
      </c>
      <c r="T1815" s="125"/>
      <c r="U1815" s="174"/>
      <c r="V1815" s="123">
        <v>1</v>
      </c>
      <c r="W1815" s="114">
        <v>4</v>
      </c>
      <c r="X1815" s="113">
        <f>COUNTIF($B$6:B1815,B1815)</f>
        <v>26</v>
      </c>
      <c r="Y1815" s="113"/>
      <c r="Z1815" s="123"/>
      <c r="AA1815" s="1"/>
    </row>
    <row r="1816" spans="1:27" x14ac:dyDescent="0.25">
      <c r="A1816" s="115" t="s">
        <v>4491</v>
      </c>
      <c r="B1816" s="116" t="s">
        <v>5073</v>
      </c>
      <c r="C1816" s="118" t="s">
        <v>5127</v>
      </c>
      <c r="D1816" s="118" t="s">
        <v>2382</v>
      </c>
      <c r="E1816" s="118" t="s">
        <v>1746</v>
      </c>
      <c r="F1816" s="118">
        <f t="shared" si="56"/>
        <v>9008</v>
      </c>
      <c r="G1816" s="125"/>
      <c r="H1816" s="119"/>
      <c r="I1816" s="120" t="s">
        <v>2085</v>
      </c>
      <c r="J1816" s="121" t="s">
        <v>2086</v>
      </c>
      <c r="K1816" s="121" t="s">
        <v>3932</v>
      </c>
      <c r="L1816" s="134" t="s">
        <v>2382</v>
      </c>
      <c r="M1816" s="133">
        <v>4</v>
      </c>
      <c r="N1816" s="134">
        <v>0</v>
      </c>
      <c r="O1816" s="134">
        <v>0</v>
      </c>
      <c r="P1816" s="134">
        <v>4</v>
      </c>
      <c r="Q1816" s="134">
        <v>0</v>
      </c>
      <c r="R1816" s="121" t="s">
        <v>63</v>
      </c>
      <c r="S1816" s="121" t="s">
        <v>890</v>
      </c>
      <c r="T1816" s="125"/>
      <c r="U1816" s="174"/>
      <c r="V1816" s="123">
        <v>1</v>
      </c>
      <c r="W1816" s="114">
        <v>4</v>
      </c>
      <c r="X1816" s="113">
        <f>COUNTIF($B$6:B1816,B1816)</f>
        <v>27</v>
      </c>
      <c r="Y1816" s="113"/>
      <c r="Z1816" s="123"/>
      <c r="AA1816" s="1"/>
    </row>
    <row r="1817" spans="1:27" x14ac:dyDescent="0.25">
      <c r="A1817" s="115" t="s">
        <v>4491</v>
      </c>
      <c r="B1817" s="116" t="s">
        <v>5073</v>
      </c>
      <c r="C1817" s="118" t="s">
        <v>5127</v>
      </c>
      <c r="D1817" s="118" t="s">
        <v>2382</v>
      </c>
      <c r="E1817" s="118" t="s">
        <v>1746</v>
      </c>
      <c r="F1817" s="118">
        <f t="shared" si="56"/>
        <v>9009</v>
      </c>
      <c r="G1817" s="125"/>
      <c r="H1817" s="119"/>
      <c r="I1817" s="120" t="s">
        <v>2087</v>
      </c>
      <c r="J1817" s="121" t="s">
        <v>2088</v>
      </c>
      <c r="K1817" s="121" t="s">
        <v>3933</v>
      </c>
      <c r="L1817" s="134" t="s">
        <v>2382</v>
      </c>
      <c r="M1817" s="133">
        <v>4</v>
      </c>
      <c r="N1817" s="134">
        <v>0</v>
      </c>
      <c r="O1817" s="134">
        <v>0</v>
      </c>
      <c r="P1817" s="134">
        <v>4</v>
      </c>
      <c r="Q1817" s="134">
        <v>0</v>
      </c>
      <c r="R1817" s="121" t="s">
        <v>63</v>
      </c>
      <c r="S1817" s="121" t="s">
        <v>890</v>
      </c>
      <c r="T1817" s="125"/>
      <c r="U1817" s="174"/>
      <c r="V1817" s="123">
        <v>1</v>
      </c>
      <c r="W1817" s="114">
        <v>4</v>
      </c>
      <c r="X1817" s="113">
        <f>COUNTIF($B$6:B1817,B1817)</f>
        <v>28</v>
      </c>
      <c r="Y1817" s="113"/>
      <c r="Z1817" s="123"/>
      <c r="AA1817" s="1"/>
    </row>
    <row r="1818" spans="1:27" x14ac:dyDescent="0.25">
      <c r="A1818" s="115" t="s">
        <v>4491</v>
      </c>
      <c r="B1818" s="116" t="s">
        <v>5073</v>
      </c>
      <c r="C1818" s="118" t="s">
        <v>5127</v>
      </c>
      <c r="D1818" s="118" t="s">
        <v>2382</v>
      </c>
      <c r="E1818" s="118" t="s">
        <v>1746</v>
      </c>
      <c r="F1818" s="118">
        <v>9010</v>
      </c>
      <c r="G1818" s="125"/>
      <c r="H1818" s="119"/>
      <c r="I1818" s="120" t="s">
        <v>2481</v>
      </c>
      <c r="J1818" s="121" t="s">
        <v>2482</v>
      </c>
      <c r="K1818" s="121" t="s">
        <v>3934</v>
      </c>
      <c r="L1818" s="134" t="s">
        <v>2382</v>
      </c>
      <c r="M1818" s="133">
        <v>4</v>
      </c>
      <c r="N1818" s="134">
        <v>0</v>
      </c>
      <c r="O1818" s="134">
        <v>0</v>
      </c>
      <c r="P1818" s="134">
        <v>4</v>
      </c>
      <c r="Q1818" s="134">
        <v>0</v>
      </c>
      <c r="R1818" s="121" t="s">
        <v>63</v>
      </c>
      <c r="S1818" s="121" t="s">
        <v>926</v>
      </c>
      <c r="T1818" s="125"/>
      <c r="U1818" s="174"/>
      <c r="V1818" s="123">
        <v>1</v>
      </c>
      <c r="W1818" s="114">
        <v>4</v>
      </c>
      <c r="X1818" s="113">
        <f>COUNTIF($B$6:B1818,B1818)</f>
        <v>29</v>
      </c>
      <c r="Y1818" s="113"/>
      <c r="Z1818" s="123"/>
      <c r="AA1818" s="1"/>
    </row>
    <row r="1819" spans="1:27" x14ac:dyDescent="0.25">
      <c r="A1819" s="115" t="s">
        <v>4491</v>
      </c>
      <c r="B1819" s="116" t="s">
        <v>5073</v>
      </c>
      <c r="C1819" s="118" t="s">
        <v>5127</v>
      </c>
      <c r="D1819" s="118" t="s">
        <v>2382</v>
      </c>
      <c r="E1819" s="118" t="s">
        <v>1746</v>
      </c>
      <c r="F1819" s="118">
        <v>9011</v>
      </c>
      <c r="G1819" s="125"/>
      <c r="H1819" s="119"/>
      <c r="I1819" s="120" t="s">
        <v>2736</v>
      </c>
      <c r="J1819" s="172" t="s">
        <v>2737</v>
      </c>
      <c r="K1819" s="172" t="s">
        <v>3935</v>
      </c>
      <c r="L1819" s="134" t="s">
        <v>2382</v>
      </c>
      <c r="M1819" s="133">
        <v>4</v>
      </c>
      <c r="N1819" s="134">
        <v>0</v>
      </c>
      <c r="O1819" s="134">
        <v>0</v>
      </c>
      <c r="P1819" s="134">
        <v>4</v>
      </c>
      <c r="Q1819" s="134">
        <v>0</v>
      </c>
      <c r="R1819" s="121" t="s">
        <v>126</v>
      </c>
      <c r="S1819" s="121" t="s">
        <v>916</v>
      </c>
      <c r="T1819" s="125"/>
      <c r="U1819" s="174"/>
      <c r="V1819" s="123">
        <v>1</v>
      </c>
      <c r="W1819" s="114">
        <v>4</v>
      </c>
      <c r="X1819" s="113">
        <f>COUNTIF($B$6:B1819,B1819)</f>
        <v>30</v>
      </c>
      <c r="Y1819" s="113"/>
      <c r="Z1819" s="123"/>
      <c r="AA1819" s="1"/>
    </row>
    <row r="1820" spans="1:27" x14ac:dyDescent="0.25">
      <c r="A1820" s="115" t="s">
        <v>4491</v>
      </c>
      <c r="B1820" s="116" t="s">
        <v>5073</v>
      </c>
      <c r="C1820" s="118" t="s">
        <v>5127</v>
      </c>
      <c r="D1820" s="118" t="s">
        <v>2382</v>
      </c>
      <c r="E1820" s="118" t="s">
        <v>1746</v>
      </c>
      <c r="F1820" s="118">
        <v>9012</v>
      </c>
      <c r="G1820" s="125"/>
      <c r="H1820" s="119"/>
      <c r="I1820" s="120" t="s">
        <v>2876</v>
      </c>
      <c r="J1820" s="172" t="s">
        <v>2877</v>
      </c>
      <c r="K1820" s="298" t="s">
        <v>4127</v>
      </c>
      <c r="L1820" s="134" t="s">
        <v>2382</v>
      </c>
      <c r="M1820" s="133">
        <v>4</v>
      </c>
      <c r="N1820" s="134">
        <v>0</v>
      </c>
      <c r="O1820" s="134">
        <v>0</v>
      </c>
      <c r="P1820" s="134">
        <v>4</v>
      </c>
      <c r="Q1820" s="134">
        <v>0</v>
      </c>
      <c r="R1820" s="121" t="s">
        <v>63</v>
      </c>
      <c r="S1820" s="121" t="s">
        <v>926</v>
      </c>
      <c r="T1820" s="125"/>
      <c r="U1820" s="174"/>
      <c r="V1820" s="123">
        <v>1</v>
      </c>
      <c r="W1820" s="114">
        <v>4</v>
      </c>
      <c r="X1820" s="113">
        <f>COUNTIF($B$6:B1820,B1820)</f>
        <v>31</v>
      </c>
      <c r="Y1820" s="113"/>
      <c r="Z1820" s="123"/>
      <c r="AA1820" s="1"/>
    </row>
    <row r="1821" spans="1:27" x14ac:dyDescent="0.25">
      <c r="A1821" s="115" t="s">
        <v>4491</v>
      </c>
      <c r="B1821" s="116" t="s">
        <v>5073</v>
      </c>
      <c r="C1821" s="118" t="s">
        <v>5127</v>
      </c>
      <c r="D1821" s="118" t="s">
        <v>2382</v>
      </c>
      <c r="E1821" s="118" t="s">
        <v>1746</v>
      </c>
      <c r="F1821" s="118">
        <v>9013</v>
      </c>
      <c r="G1821" s="125"/>
      <c r="H1821" s="119"/>
      <c r="I1821" s="120" t="s">
        <v>4644</v>
      </c>
      <c r="J1821" s="172" t="s">
        <v>4645</v>
      </c>
      <c r="K1821" s="298" t="s">
        <v>4646</v>
      </c>
      <c r="L1821" s="134" t="s">
        <v>2382</v>
      </c>
      <c r="M1821" s="133">
        <v>4</v>
      </c>
      <c r="N1821" s="134">
        <v>0</v>
      </c>
      <c r="O1821" s="134">
        <v>0</v>
      </c>
      <c r="P1821" s="134">
        <v>4</v>
      </c>
      <c r="Q1821" s="134">
        <v>0</v>
      </c>
      <c r="R1821" s="121" t="s">
        <v>63</v>
      </c>
      <c r="S1821" s="121" t="s">
        <v>921</v>
      </c>
      <c r="T1821" s="125">
        <v>29</v>
      </c>
      <c r="U1821" s="174"/>
      <c r="V1821" s="123">
        <v>1</v>
      </c>
      <c r="W1821" s="114">
        <v>4</v>
      </c>
      <c r="X1821" s="113">
        <f>COUNTIF($B$6:B1821,B1821)</f>
        <v>32</v>
      </c>
      <c r="Y1821" s="113"/>
      <c r="Z1821" s="123"/>
      <c r="AA1821" s="1"/>
    </row>
    <row r="1822" spans="1:27" x14ac:dyDescent="0.25">
      <c r="A1822" s="115" t="s">
        <v>4491</v>
      </c>
      <c r="B1822" s="116" t="s">
        <v>5073</v>
      </c>
      <c r="C1822" s="118" t="s">
        <v>5127</v>
      </c>
      <c r="D1822" s="118" t="s">
        <v>2382</v>
      </c>
      <c r="E1822" s="118" t="s">
        <v>1746</v>
      </c>
      <c r="F1822" s="118">
        <v>9014</v>
      </c>
      <c r="G1822" s="125"/>
      <c r="H1822" s="119"/>
      <c r="I1822" s="120" t="s">
        <v>5488</v>
      </c>
      <c r="J1822" s="154" t="s">
        <v>5486</v>
      </c>
      <c r="K1822" s="154" t="s">
        <v>5487</v>
      </c>
      <c r="L1822" s="134" t="s">
        <v>2382</v>
      </c>
      <c r="M1822" s="133">
        <v>4</v>
      </c>
      <c r="N1822" s="134">
        <v>0</v>
      </c>
      <c r="O1822" s="134">
        <v>0</v>
      </c>
      <c r="P1822" s="134">
        <v>4</v>
      </c>
      <c r="Q1822" s="134">
        <v>0</v>
      </c>
      <c r="R1822" s="121" t="s">
        <v>63</v>
      </c>
      <c r="S1822" s="121" t="s">
        <v>931</v>
      </c>
      <c r="T1822" s="125">
        <v>35</v>
      </c>
      <c r="U1822" s="174"/>
      <c r="V1822" s="123">
        <v>1</v>
      </c>
      <c r="W1822" s="114">
        <v>4</v>
      </c>
      <c r="X1822" s="113">
        <f>COUNTIF($B$6:B1822,B1822)</f>
        <v>33</v>
      </c>
      <c r="Y1822" s="113"/>
      <c r="Z1822" s="123"/>
      <c r="AA1822" s="1"/>
    </row>
    <row r="1823" spans="1:27" x14ac:dyDescent="0.25">
      <c r="A1823" s="105" t="s">
        <v>4491</v>
      </c>
      <c r="B1823" s="106" t="s">
        <v>5074</v>
      </c>
      <c r="C1823" s="107" t="s">
        <v>5127</v>
      </c>
      <c r="D1823" s="107" t="s">
        <v>4510</v>
      </c>
      <c r="E1823" s="107" t="s">
        <v>4488</v>
      </c>
      <c r="F1823" s="107" t="s">
        <v>4488</v>
      </c>
      <c r="G1823" s="107" t="s">
        <v>2427</v>
      </c>
      <c r="H1823" s="111"/>
      <c r="I1823" s="108" t="s">
        <v>5074</v>
      </c>
      <c r="J1823" s="106"/>
      <c r="K1823" s="106"/>
      <c r="L1823" s="109" t="s">
        <v>2</v>
      </c>
      <c r="M1823" s="142"/>
      <c r="N1823" s="106"/>
      <c r="O1823" s="106"/>
      <c r="P1823" s="106"/>
      <c r="Q1823" s="107"/>
      <c r="R1823" s="106"/>
      <c r="S1823" s="106"/>
      <c r="T1823" s="114"/>
      <c r="U1823" s="113" t="s">
        <v>2423</v>
      </c>
      <c r="V1823" s="114"/>
      <c r="W1823" s="114">
        <v>4</v>
      </c>
      <c r="X1823" s="113">
        <f>COUNTIF($B$6:B1823,B1823)</f>
        <v>1</v>
      </c>
      <c r="Y1823" s="113"/>
      <c r="Z1823" s="114" t="b">
        <f>I1823=B1823</f>
        <v>1</v>
      </c>
      <c r="AA1823" s="1"/>
    </row>
    <row r="1824" spans="1:27" x14ac:dyDescent="0.25">
      <c r="A1824" s="115" t="s">
        <v>4491</v>
      </c>
      <c r="B1824" s="116" t="s">
        <v>5074</v>
      </c>
      <c r="C1824" s="118" t="s">
        <v>5127</v>
      </c>
      <c r="D1824" s="118" t="s">
        <v>11</v>
      </c>
      <c r="E1824" s="118" t="s">
        <v>1747</v>
      </c>
      <c r="F1824" s="118">
        <f t="shared" ref="F1824:F1843" si="57">VALUE(RIGHT(I1824,4))</f>
        <v>6000</v>
      </c>
      <c r="G1824" s="125" t="s">
        <v>5562</v>
      </c>
      <c r="H1824" s="119"/>
      <c r="I1824" s="127" t="s">
        <v>2089</v>
      </c>
      <c r="J1824" s="127" t="s">
        <v>11</v>
      </c>
      <c r="K1824" s="127" t="s">
        <v>3752</v>
      </c>
      <c r="L1824" s="126" t="s">
        <v>2422</v>
      </c>
      <c r="M1824" s="133">
        <v>0</v>
      </c>
      <c r="N1824" s="134">
        <v>1</v>
      </c>
      <c r="O1824" s="134">
        <v>0</v>
      </c>
      <c r="P1824" s="134">
        <v>1</v>
      </c>
      <c r="Q1824" s="134">
        <v>60</v>
      </c>
      <c r="R1824" s="121"/>
      <c r="S1824" s="124" t="s">
        <v>2896</v>
      </c>
      <c r="T1824" s="125"/>
      <c r="U1824" s="174"/>
      <c r="V1824" s="123">
        <v>1</v>
      </c>
      <c r="W1824" s="114">
        <v>4</v>
      </c>
      <c r="X1824" s="113">
        <f>COUNTIF($B$6:B1824,B1824)</f>
        <v>2</v>
      </c>
      <c r="Y1824" s="113"/>
      <c r="Z1824" s="123"/>
      <c r="AA1824" s="1"/>
    </row>
    <row r="1825" spans="1:27" x14ac:dyDescent="0.25">
      <c r="A1825" s="115" t="s">
        <v>4491</v>
      </c>
      <c r="B1825" s="116" t="s">
        <v>5074</v>
      </c>
      <c r="C1825" s="118" t="s">
        <v>5127</v>
      </c>
      <c r="D1825" s="118" t="s">
        <v>2415</v>
      </c>
      <c r="E1825" s="118" t="s">
        <v>1747</v>
      </c>
      <c r="F1825" s="118">
        <f t="shared" si="57"/>
        <v>6001</v>
      </c>
      <c r="G1825" s="125" t="s">
        <v>5563</v>
      </c>
      <c r="H1825" s="119"/>
      <c r="I1825" s="127" t="s">
        <v>2090</v>
      </c>
      <c r="J1825" s="127" t="s">
        <v>13</v>
      </c>
      <c r="K1825" s="127" t="s">
        <v>3753</v>
      </c>
      <c r="L1825" s="126" t="s">
        <v>2422</v>
      </c>
      <c r="M1825" s="133">
        <v>0</v>
      </c>
      <c r="N1825" s="134">
        <v>2</v>
      </c>
      <c r="O1825" s="134">
        <v>0</v>
      </c>
      <c r="P1825" s="134">
        <v>2</v>
      </c>
      <c r="Q1825" s="134">
        <v>7.5</v>
      </c>
      <c r="R1825" s="121"/>
      <c r="S1825" s="124" t="s">
        <v>2896</v>
      </c>
      <c r="T1825" s="125"/>
      <c r="U1825" s="174"/>
      <c r="V1825" s="123">
        <v>1</v>
      </c>
      <c r="W1825" s="114">
        <v>4</v>
      </c>
      <c r="X1825" s="113">
        <f>COUNTIF($B$6:B1825,B1825)</f>
        <v>3</v>
      </c>
      <c r="Y1825" s="113"/>
      <c r="Z1825" s="123"/>
      <c r="AA1825" s="1"/>
    </row>
    <row r="1826" spans="1:27" x14ac:dyDescent="0.25">
      <c r="A1826" s="115" t="s">
        <v>4491</v>
      </c>
      <c r="B1826" s="116" t="s">
        <v>5074</v>
      </c>
      <c r="C1826" s="118" t="s">
        <v>5127</v>
      </c>
      <c r="D1826" s="118" t="s">
        <v>1763</v>
      </c>
      <c r="E1826" s="118" t="s">
        <v>1747</v>
      </c>
      <c r="F1826" s="118">
        <f t="shared" si="57"/>
        <v>6002</v>
      </c>
      <c r="G1826" s="118" t="s">
        <v>5564</v>
      </c>
      <c r="H1826" s="119"/>
      <c r="I1826" s="127" t="s">
        <v>2091</v>
      </c>
      <c r="J1826" s="127" t="s">
        <v>1763</v>
      </c>
      <c r="K1826" s="127" t="s">
        <v>3801</v>
      </c>
      <c r="L1826" s="126" t="s">
        <v>2422</v>
      </c>
      <c r="M1826" s="133">
        <v>0</v>
      </c>
      <c r="N1826" s="133">
        <v>0</v>
      </c>
      <c r="O1826" s="133">
        <v>0</v>
      </c>
      <c r="P1826" s="133">
        <v>0</v>
      </c>
      <c r="Q1826" s="133">
        <v>0</v>
      </c>
      <c r="R1826" s="121"/>
      <c r="S1826" s="124" t="s">
        <v>2896</v>
      </c>
      <c r="T1826" s="125"/>
      <c r="U1826" s="174"/>
      <c r="V1826" s="123">
        <v>1</v>
      </c>
      <c r="W1826" s="114">
        <v>4</v>
      </c>
      <c r="X1826" s="113">
        <f>COUNTIF($B$6:B1826,B1826)</f>
        <v>4</v>
      </c>
      <c r="Y1826" s="113"/>
      <c r="Z1826" s="123"/>
      <c r="AA1826" s="1"/>
    </row>
    <row r="1827" spans="1:27" x14ac:dyDescent="0.25">
      <c r="A1827" s="115" t="s">
        <v>4491</v>
      </c>
      <c r="B1827" s="116" t="s">
        <v>5074</v>
      </c>
      <c r="C1827" s="118" t="s">
        <v>5127</v>
      </c>
      <c r="D1827" s="118" t="s">
        <v>2417</v>
      </c>
      <c r="E1827" s="118" t="s">
        <v>1747</v>
      </c>
      <c r="F1827" s="118">
        <f t="shared" si="57"/>
        <v>6003</v>
      </c>
      <c r="G1827" s="187" t="s">
        <v>5564</v>
      </c>
      <c r="H1827" s="119"/>
      <c r="I1827" s="127" t="s">
        <v>2092</v>
      </c>
      <c r="J1827" s="127" t="s">
        <v>1765</v>
      </c>
      <c r="K1827" s="127" t="s">
        <v>3755</v>
      </c>
      <c r="L1827" s="126" t="s">
        <v>2422</v>
      </c>
      <c r="M1827" s="133">
        <v>0</v>
      </c>
      <c r="N1827" s="133">
        <v>0</v>
      </c>
      <c r="O1827" s="133">
        <v>0</v>
      </c>
      <c r="P1827" s="133">
        <v>0</v>
      </c>
      <c r="Q1827" s="133">
        <v>0</v>
      </c>
      <c r="R1827" s="121"/>
      <c r="S1827" s="124" t="s">
        <v>2896</v>
      </c>
      <c r="T1827" s="125"/>
      <c r="U1827" s="174"/>
      <c r="V1827" s="123">
        <v>1</v>
      </c>
      <c r="W1827" s="114">
        <v>4</v>
      </c>
      <c r="X1827" s="113">
        <f>COUNTIF($B$6:B1827,B1827)</f>
        <v>5</v>
      </c>
      <c r="Y1827" s="113"/>
      <c r="Z1827" s="123"/>
      <c r="AA1827" s="1"/>
    </row>
    <row r="1828" spans="1:27" x14ac:dyDescent="0.25">
      <c r="A1828" s="115" t="s">
        <v>4491</v>
      </c>
      <c r="B1828" s="116" t="s">
        <v>5074</v>
      </c>
      <c r="C1828" s="118" t="s">
        <v>5127</v>
      </c>
      <c r="D1828" s="118" t="s">
        <v>2418</v>
      </c>
      <c r="E1828" s="118" t="s">
        <v>1747</v>
      </c>
      <c r="F1828" s="118">
        <f t="shared" si="57"/>
        <v>6004</v>
      </c>
      <c r="G1828" s="187" t="s">
        <v>5564</v>
      </c>
      <c r="H1828" s="119"/>
      <c r="I1828" s="127" t="s">
        <v>2093</v>
      </c>
      <c r="J1828" s="127" t="s">
        <v>1767</v>
      </c>
      <c r="K1828" s="127" t="s">
        <v>3756</v>
      </c>
      <c r="L1828" s="126" t="s">
        <v>2422</v>
      </c>
      <c r="M1828" s="133">
        <v>0</v>
      </c>
      <c r="N1828" s="133">
        <v>0</v>
      </c>
      <c r="O1828" s="133">
        <v>0</v>
      </c>
      <c r="P1828" s="133">
        <v>0</v>
      </c>
      <c r="Q1828" s="133">
        <v>0</v>
      </c>
      <c r="R1828" s="121"/>
      <c r="S1828" s="124" t="s">
        <v>2896</v>
      </c>
      <c r="T1828" s="125"/>
      <c r="U1828" s="174"/>
      <c r="V1828" s="123">
        <v>1</v>
      </c>
      <c r="W1828" s="114">
        <v>4</v>
      </c>
      <c r="X1828" s="113">
        <f>COUNTIF($B$6:B1828,B1828)</f>
        <v>6</v>
      </c>
      <c r="Y1828" s="113"/>
      <c r="Z1828" s="123"/>
      <c r="AA1828" s="1"/>
    </row>
    <row r="1829" spans="1:27" x14ac:dyDescent="0.25">
      <c r="A1829" s="115" t="s">
        <v>4491</v>
      </c>
      <c r="B1829" s="116" t="s">
        <v>5074</v>
      </c>
      <c r="C1829" s="118" t="s">
        <v>5127</v>
      </c>
      <c r="D1829" s="118" t="s">
        <v>2416</v>
      </c>
      <c r="E1829" s="118" t="s">
        <v>1747</v>
      </c>
      <c r="F1829" s="118">
        <f t="shared" si="57"/>
        <v>6005</v>
      </c>
      <c r="G1829" s="139" t="s">
        <v>16</v>
      </c>
      <c r="H1829" s="119"/>
      <c r="I1829" s="127" t="s">
        <v>2094</v>
      </c>
      <c r="J1829" s="127" t="s">
        <v>836</v>
      </c>
      <c r="K1829" s="127" t="s">
        <v>3350</v>
      </c>
      <c r="L1829" s="126" t="s">
        <v>2422</v>
      </c>
      <c r="M1829" s="133">
        <v>3</v>
      </c>
      <c r="N1829" s="134">
        <v>0</v>
      </c>
      <c r="O1829" s="134">
        <v>0</v>
      </c>
      <c r="P1829" s="134">
        <v>3</v>
      </c>
      <c r="Q1829" s="134">
        <v>7.5</v>
      </c>
      <c r="R1829" s="121"/>
      <c r="S1829" s="124"/>
      <c r="T1829" s="125"/>
      <c r="U1829" s="174"/>
      <c r="V1829" s="123">
        <v>1</v>
      </c>
      <c r="W1829" s="114">
        <v>4</v>
      </c>
      <c r="X1829" s="113">
        <f>COUNTIF($B$6:B1829,B1829)</f>
        <v>7</v>
      </c>
      <c r="Y1829" s="118" t="s">
        <v>228</v>
      </c>
      <c r="Z1829" s="123"/>
      <c r="AA1829" s="1"/>
    </row>
    <row r="1830" spans="1:27" x14ac:dyDescent="0.25">
      <c r="A1830" s="115" t="s">
        <v>4491</v>
      </c>
      <c r="B1830" s="116" t="s">
        <v>5074</v>
      </c>
      <c r="C1830" s="118" t="s">
        <v>5127</v>
      </c>
      <c r="D1830" s="118" t="s">
        <v>2416</v>
      </c>
      <c r="E1830" s="118" t="s">
        <v>1747</v>
      </c>
      <c r="F1830" s="118">
        <f t="shared" si="57"/>
        <v>6006</v>
      </c>
      <c r="G1830" s="188" t="s">
        <v>5564</v>
      </c>
      <c r="H1830" s="119"/>
      <c r="I1830" s="127" t="s">
        <v>2095</v>
      </c>
      <c r="J1830" s="127" t="s">
        <v>1770</v>
      </c>
      <c r="K1830" s="127" t="s">
        <v>3757</v>
      </c>
      <c r="L1830" s="126" t="s">
        <v>2422</v>
      </c>
      <c r="M1830" s="133">
        <v>3</v>
      </c>
      <c r="N1830" s="134">
        <v>0</v>
      </c>
      <c r="O1830" s="134">
        <v>0</v>
      </c>
      <c r="P1830" s="134">
        <v>3</v>
      </c>
      <c r="Q1830" s="134">
        <v>7.5</v>
      </c>
      <c r="R1830" s="121"/>
      <c r="S1830" s="124"/>
      <c r="T1830" s="125"/>
      <c r="U1830" s="174"/>
      <c r="V1830" s="123">
        <v>1</v>
      </c>
      <c r="W1830" s="114">
        <v>4</v>
      </c>
      <c r="X1830" s="113">
        <f>COUNTIF($B$6:B1830,B1830)</f>
        <v>8</v>
      </c>
      <c r="Y1830" s="113"/>
      <c r="Z1830" s="123"/>
      <c r="AA1830" s="1"/>
    </row>
    <row r="1831" spans="1:27" x14ac:dyDescent="0.25">
      <c r="A1831" s="115" t="s">
        <v>4491</v>
      </c>
      <c r="B1831" s="116" t="s">
        <v>5074</v>
      </c>
      <c r="C1831" s="118" t="s">
        <v>5127</v>
      </c>
      <c r="D1831" s="118" t="s">
        <v>2416</v>
      </c>
      <c r="E1831" s="118" t="s">
        <v>1747</v>
      </c>
      <c r="F1831" s="118">
        <f t="shared" si="57"/>
        <v>6007</v>
      </c>
      <c r="G1831" s="188" t="s">
        <v>5564</v>
      </c>
      <c r="H1831" s="119"/>
      <c r="I1831" s="127" t="s">
        <v>2096</v>
      </c>
      <c r="J1831" s="127" t="s">
        <v>1772</v>
      </c>
      <c r="K1831" s="127" t="s">
        <v>3758</v>
      </c>
      <c r="L1831" s="126" t="s">
        <v>2422</v>
      </c>
      <c r="M1831" s="133">
        <v>3</v>
      </c>
      <c r="N1831" s="134">
        <v>0</v>
      </c>
      <c r="O1831" s="134">
        <v>0</v>
      </c>
      <c r="P1831" s="134">
        <v>3</v>
      </c>
      <c r="Q1831" s="134">
        <v>7.5</v>
      </c>
      <c r="R1831" s="121"/>
      <c r="S1831" s="124"/>
      <c r="T1831" s="125"/>
      <c r="U1831" s="174"/>
      <c r="V1831" s="123">
        <v>1</v>
      </c>
      <c r="W1831" s="114">
        <v>4</v>
      </c>
      <c r="X1831" s="113">
        <f>COUNTIF($B$6:B1831,B1831)</f>
        <v>9</v>
      </c>
      <c r="Y1831" s="113"/>
      <c r="Z1831" s="123"/>
      <c r="AA1831" s="1"/>
    </row>
    <row r="1832" spans="1:27" x14ac:dyDescent="0.25">
      <c r="A1832" s="115" t="s">
        <v>4491</v>
      </c>
      <c r="B1832" s="116" t="s">
        <v>5074</v>
      </c>
      <c r="C1832" s="118" t="s">
        <v>5127</v>
      </c>
      <c r="D1832" s="118" t="s">
        <v>2416</v>
      </c>
      <c r="E1832" s="118" t="s">
        <v>1747</v>
      </c>
      <c r="F1832" s="118">
        <f t="shared" si="57"/>
        <v>6008</v>
      </c>
      <c r="G1832" s="188" t="s">
        <v>5564</v>
      </c>
      <c r="H1832" s="119"/>
      <c r="I1832" s="127" t="s">
        <v>2097</v>
      </c>
      <c r="J1832" s="127" t="s">
        <v>1774</v>
      </c>
      <c r="K1832" s="127" t="s">
        <v>3898</v>
      </c>
      <c r="L1832" s="126" t="s">
        <v>2422</v>
      </c>
      <c r="M1832" s="133">
        <v>3</v>
      </c>
      <c r="N1832" s="134">
        <v>2</v>
      </c>
      <c r="O1832" s="134">
        <v>0</v>
      </c>
      <c r="P1832" s="134">
        <v>5</v>
      </c>
      <c r="Q1832" s="134">
        <v>10</v>
      </c>
      <c r="R1832" s="121"/>
      <c r="S1832" s="124"/>
      <c r="T1832" s="125"/>
      <c r="U1832" s="174"/>
      <c r="V1832" s="123">
        <v>1</v>
      </c>
      <c r="W1832" s="114">
        <v>4</v>
      </c>
      <c r="X1832" s="113">
        <f>COUNTIF($B$6:B1832,B1832)</f>
        <v>10</v>
      </c>
      <c r="Y1832" s="113"/>
      <c r="Z1832" s="123"/>
      <c r="AA1832" s="1"/>
    </row>
    <row r="1833" spans="1:27" x14ac:dyDescent="0.25">
      <c r="A1833" s="115" t="s">
        <v>4491</v>
      </c>
      <c r="B1833" s="116" t="s">
        <v>5074</v>
      </c>
      <c r="C1833" s="118" t="s">
        <v>5127</v>
      </c>
      <c r="D1833" s="118" t="s">
        <v>2416</v>
      </c>
      <c r="E1833" s="118" t="s">
        <v>1747</v>
      </c>
      <c r="F1833" s="118">
        <f t="shared" si="57"/>
        <v>6050</v>
      </c>
      <c r="G1833" s="125" t="s">
        <v>16</v>
      </c>
      <c r="H1833" s="119"/>
      <c r="I1833" s="127" t="s">
        <v>2098</v>
      </c>
      <c r="J1833" s="127" t="s">
        <v>2099</v>
      </c>
      <c r="K1833" s="127" t="s">
        <v>3936</v>
      </c>
      <c r="L1833" s="126" t="s">
        <v>2420</v>
      </c>
      <c r="M1833" s="133">
        <v>3</v>
      </c>
      <c r="N1833" s="134">
        <v>0</v>
      </c>
      <c r="O1833" s="134">
        <v>3</v>
      </c>
      <c r="P1833" s="134">
        <v>3</v>
      </c>
      <c r="Q1833" s="134">
        <v>7.5</v>
      </c>
      <c r="R1833" s="121"/>
      <c r="S1833" s="124"/>
      <c r="T1833" s="125"/>
      <c r="U1833" s="174"/>
      <c r="V1833" s="123">
        <v>1</v>
      </c>
      <c r="W1833" s="114">
        <v>4</v>
      </c>
      <c r="X1833" s="113">
        <f>COUNTIF($B$6:B1833,B1833)</f>
        <v>11</v>
      </c>
      <c r="Y1833" s="118" t="s">
        <v>228</v>
      </c>
      <c r="Z1833" s="123"/>
      <c r="AA1833" s="1"/>
    </row>
    <row r="1834" spans="1:27" x14ac:dyDescent="0.25">
      <c r="A1834" s="115" t="s">
        <v>4491</v>
      </c>
      <c r="B1834" s="116" t="s">
        <v>5074</v>
      </c>
      <c r="C1834" s="118" t="s">
        <v>5127</v>
      </c>
      <c r="D1834" s="118" t="s">
        <v>2416</v>
      </c>
      <c r="E1834" s="118" t="s">
        <v>1747</v>
      </c>
      <c r="F1834" s="118">
        <f t="shared" si="57"/>
        <v>6051</v>
      </c>
      <c r="G1834" s="125" t="s">
        <v>19</v>
      </c>
      <c r="H1834" s="119"/>
      <c r="I1834" s="127" t="s">
        <v>2100</v>
      </c>
      <c r="J1834" s="127" t="s">
        <v>2101</v>
      </c>
      <c r="K1834" s="127" t="s">
        <v>3937</v>
      </c>
      <c r="L1834" s="126" t="s">
        <v>2420</v>
      </c>
      <c r="M1834" s="133">
        <v>3</v>
      </c>
      <c r="N1834" s="134">
        <v>0</v>
      </c>
      <c r="O1834" s="134">
        <v>3</v>
      </c>
      <c r="P1834" s="134">
        <v>3</v>
      </c>
      <c r="Q1834" s="134">
        <v>7.5</v>
      </c>
      <c r="R1834" s="121"/>
      <c r="S1834" s="124"/>
      <c r="T1834" s="125"/>
      <c r="U1834" s="174"/>
      <c r="V1834" s="123">
        <v>1</v>
      </c>
      <c r="W1834" s="114">
        <v>4</v>
      </c>
      <c r="X1834" s="113">
        <f>COUNTIF($B$6:B1834,B1834)</f>
        <v>12</v>
      </c>
      <c r="Y1834" s="113"/>
      <c r="Z1834" s="123"/>
      <c r="AA1834" s="1"/>
    </row>
    <row r="1835" spans="1:27" x14ac:dyDescent="0.25">
      <c r="A1835" s="115" t="s">
        <v>4491</v>
      </c>
      <c r="B1835" s="116" t="s">
        <v>5074</v>
      </c>
      <c r="C1835" s="118" t="s">
        <v>5127</v>
      </c>
      <c r="D1835" s="118" t="s">
        <v>2416</v>
      </c>
      <c r="E1835" s="118" t="s">
        <v>1747</v>
      </c>
      <c r="F1835" s="118">
        <f t="shared" si="57"/>
        <v>6100</v>
      </c>
      <c r="G1835" s="125"/>
      <c r="H1835" s="119"/>
      <c r="I1835" s="127" t="s">
        <v>2102</v>
      </c>
      <c r="J1835" s="127" t="s">
        <v>2103</v>
      </c>
      <c r="K1835" s="127" t="s">
        <v>3938</v>
      </c>
      <c r="L1835" s="134" t="s">
        <v>2421</v>
      </c>
      <c r="M1835" s="133">
        <v>3</v>
      </c>
      <c r="N1835" s="134">
        <v>0</v>
      </c>
      <c r="O1835" s="134">
        <v>3</v>
      </c>
      <c r="P1835" s="134">
        <v>3</v>
      </c>
      <c r="Q1835" s="134">
        <v>7.5</v>
      </c>
      <c r="R1835" s="121"/>
      <c r="S1835" s="124"/>
      <c r="T1835" s="125"/>
      <c r="U1835" s="174"/>
      <c r="V1835" s="123">
        <v>1</v>
      </c>
      <c r="W1835" s="114">
        <v>4</v>
      </c>
      <c r="X1835" s="113">
        <f>COUNTIF($B$6:B1835,B1835)</f>
        <v>13</v>
      </c>
      <c r="Y1835" s="113"/>
      <c r="Z1835" s="123"/>
      <c r="AA1835" s="1"/>
    </row>
    <row r="1836" spans="1:27" x14ac:dyDescent="0.25">
      <c r="A1836" s="115" t="s">
        <v>4491</v>
      </c>
      <c r="B1836" s="116" t="s">
        <v>5074</v>
      </c>
      <c r="C1836" s="118" t="s">
        <v>5127</v>
      </c>
      <c r="D1836" s="118" t="s">
        <v>2416</v>
      </c>
      <c r="E1836" s="118" t="s">
        <v>1747</v>
      </c>
      <c r="F1836" s="118">
        <f t="shared" si="57"/>
        <v>6101</v>
      </c>
      <c r="G1836" s="125"/>
      <c r="H1836" s="119"/>
      <c r="I1836" s="127" t="s">
        <v>2104</v>
      </c>
      <c r="J1836" s="127" t="s">
        <v>2105</v>
      </c>
      <c r="K1836" s="127" t="s">
        <v>3939</v>
      </c>
      <c r="L1836" s="134" t="s">
        <v>2421</v>
      </c>
      <c r="M1836" s="133">
        <v>3</v>
      </c>
      <c r="N1836" s="134">
        <v>0</v>
      </c>
      <c r="O1836" s="134">
        <v>3</v>
      </c>
      <c r="P1836" s="134">
        <v>3</v>
      </c>
      <c r="Q1836" s="134">
        <v>7.5</v>
      </c>
      <c r="R1836" s="121"/>
      <c r="S1836" s="124"/>
      <c r="T1836" s="125"/>
      <c r="U1836" s="174"/>
      <c r="V1836" s="123">
        <v>1</v>
      </c>
      <c r="W1836" s="114">
        <v>4</v>
      </c>
      <c r="X1836" s="113">
        <f>COUNTIF($B$6:B1836,B1836)</f>
        <v>14</v>
      </c>
      <c r="Y1836" s="113"/>
      <c r="Z1836" s="123"/>
      <c r="AA1836" s="1"/>
    </row>
    <row r="1837" spans="1:27" x14ac:dyDescent="0.25">
      <c r="A1837" s="115" t="s">
        <v>4491</v>
      </c>
      <c r="B1837" s="116" t="s">
        <v>5074</v>
      </c>
      <c r="C1837" s="118" t="s">
        <v>5127</v>
      </c>
      <c r="D1837" s="118" t="s">
        <v>2416</v>
      </c>
      <c r="E1837" s="118" t="s">
        <v>1747</v>
      </c>
      <c r="F1837" s="118">
        <f t="shared" si="57"/>
        <v>6102</v>
      </c>
      <c r="G1837" s="125"/>
      <c r="H1837" s="119"/>
      <c r="I1837" s="127" t="s">
        <v>2106</v>
      </c>
      <c r="J1837" s="127" t="s">
        <v>2107</v>
      </c>
      <c r="K1837" s="127" t="s">
        <v>3940</v>
      </c>
      <c r="L1837" s="134" t="s">
        <v>2421</v>
      </c>
      <c r="M1837" s="133">
        <v>3</v>
      </c>
      <c r="N1837" s="134">
        <v>0</v>
      </c>
      <c r="O1837" s="134">
        <v>3</v>
      </c>
      <c r="P1837" s="134">
        <v>3</v>
      </c>
      <c r="Q1837" s="134">
        <v>7.5</v>
      </c>
      <c r="R1837" s="121"/>
      <c r="S1837" s="124"/>
      <c r="T1837" s="125"/>
      <c r="U1837" s="174"/>
      <c r="V1837" s="123">
        <v>1</v>
      </c>
      <c r="W1837" s="114">
        <v>4</v>
      </c>
      <c r="X1837" s="113">
        <f>COUNTIF($B$6:B1837,B1837)</f>
        <v>15</v>
      </c>
      <c r="Y1837" s="113"/>
      <c r="Z1837" s="123"/>
      <c r="AA1837" s="1"/>
    </row>
    <row r="1838" spans="1:27" x14ac:dyDescent="0.25">
      <c r="A1838" s="115" t="s">
        <v>4491</v>
      </c>
      <c r="B1838" s="116" t="s">
        <v>5074</v>
      </c>
      <c r="C1838" s="118" t="s">
        <v>5127</v>
      </c>
      <c r="D1838" s="118" t="s">
        <v>2382</v>
      </c>
      <c r="E1838" s="118" t="s">
        <v>1747</v>
      </c>
      <c r="F1838" s="118">
        <f t="shared" si="57"/>
        <v>9000</v>
      </c>
      <c r="G1838" s="125"/>
      <c r="H1838" s="119"/>
      <c r="I1838" s="120" t="s">
        <v>2108</v>
      </c>
      <c r="J1838" s="127" t="s">
        <v>2109</v>
      </c>
      <c r="K1838" s="127" t="s">
        <v>3941</v>
      </c>
      <c r="L1838" s="134" t="s">
        <v>2382</v>
      </c>
      <c r="M1838" s="150">
        <v>4</v>
      </c>
      <c r="N1838" s="151">
        <v>0</v>
      </c>
      <c r="O1838" s="151">
        <v>0</v>
      </c>
      <c r="P1838" s="151">
        <v>4</v>
      </c>
      <c r="Q1838" s="151">
        <v>0</v>
      </c>
      <c r="R1838" s="121" t="s">
        <v>126</v>
      </c>
      <c r="S1838" s="124" t="s">
        <v>953</v>
      </c>
      <c r="T1838" s="125"/>
      <c r="U1838" s="174"/>
      <c r="V1838" s="123">
        <v>1</v>
      </c>
      <c r="W1838" s="114">
        <v>4</v>
      </c>
      <c r="X1838" s="113">
        <f>COUNTIF($B$6:B1838,B1838)</f>
        <v>16</v>
      </c>
      <c r="Y1838" s="113"/>
      <c r="Z1838" s="123"/>
      <c r="AA1838" s="1"/>
    </row>
    <row r="1839" spans="1:27" x14ac:dyDescent="0.25">
      <c r="A1839" s="115" t="s">
        <v>4491</v>
      </c>
      <c r="B1839" s="116" t="s">
        <v>5074</v>
      </c>
      <c r="C1839" s="118" t="s">
        <v>5127</v>
      </c>
      <c r="D1839" s="118" t="s">
        <v>2382</v>
      </c>
      <c r="E1839" s="118" t="s">
        <v>1747</v>
      </c>
      <c r="F1839" s="118">
        <f t="shared" si="57"/>
        <v>9001</v>
      </c>
      <c r="G1839" s="125"/>
      <c r="H1839" s="119"/>
      <c r="I1839" s="120" t="s">
        <v>2110</v>
      </c>
      <c r="J1839" s="127" t="s">
        <v>2111</v>
      </c>
      <c r="K1839" s="127" t="s">
        <v>3942</v>
      </c>
      <c r="L1839" s="134" t="s">
        <v>2382</v>
      </c>
      <c r="M1839" s="150">
        <v>4</v>
      </c>
      <c r="N1839" s="151">
        <v>0</v>
      </c>
      <c r="O1839" s="151">
        <v>0</v>
      </c>
      <c r="P1839" s="151">
        <v>4</v>
      </c>
      <c r="Q1839" s="151">
        <v>0</v>
      </c>
      <c r="R1839" s="121" t="s">
        <v>126</v>
      </c>
      <c r="S1839" s="124" t="s">
        <v>953</v>
      </c>
      <c r="T1839" s="125"/>
      <c r="U1839" s="174"/>
      <c r="V1839" s="123">
        <v>1</v>
      </c>
      <c r="W1839" s="114">
        <v>4</v>
      </c>
      <c r="X1839" s="113">
        <f>COUNTIF($B$6:B1839,B1839)</f>
        <v>17</v>
      </c>
      <c r="Y1839" s="113"/>
      <c r="Z1839" s="123"/>
      <c r="AA1839" s="1"/>
    </row>
    <row r="1840" spans="1:27" x14ac:dyDescent="0.25">
      <c r="A1840" s="115" t="s">
        <v>4491</v>
      </c>
      <c r="B1840" s="116" t="s">
        <v>5074</v>
      </c>
      <c r="C1840" s="118" t="s">
        <v>5127</v>
      </c>
      <c r="D1840" s="118" t="s">
        <v>2382</v>
      </c>
      <c r="E1840" s="118" t="s">
        <v>1747</v>
      </c>
      <c r="F1840" s="118">
        <f t="shared" si="57"/>
        <v>9002</v>
      </c>
      <c r="G1840" s="125"/>
      <c r="H1840" s="119"/>
      <c r="I1840" s="120" t="s">
        <v>2112</v>
      </c>
      <c r="J1840" s="127" t="s">
        <v>2113</v>
      </c>
      <c r="K1840" s="127" t="s">
        <v>3943</v>
      </c>
      <c r="L1840" s="134" t="s">
        <v>2382</v>
      </c>
      <c r="M1840" s="150">
        <v>4</v>
      </c>
      <c r="N1840" s="151">
        <v>0</v>
      </c>
      <c r="O1840" s="151">
        <v>0</v>
      </c>
      <c r="P1840" s="151">
        <v>4</v>
      </c>
      <c r="Q1840" s="151">
        <v>0</v>
      </c>
      <c r="R1840" s="121" t="s">
        <v>126</v>
      </c>
      <c r="S1840" s="124" t="s">
        <v>958</v>
      </c>
      <c r="T1840" s="125"/>
      <c r="U1840" s="174"/>
      <c r="V1840" s="123">
        <v>1</v>
      </c>
      <c r="W1840" s="114">
        <v>4</v>
      </c>
      <c r="X1840" s="113">
        <f>COUNTIF($B$6:B1840,B1840)</f>
        <v>18</v>
      </c>
      <c r="Y1840" s="113"/>
      <c r="Z1840" s="123"/>
      <c r="AA1840" s="1"/>
    </row>
    <row r="1841" spans="1:27" x14ac:dyDescent="0.25">
      <c r="A1841" s="115" t="s">
        <v>4491</v>
      </c>
      <c r="B1841" s="116" t="s">
        <v>5074</v>
      </c>
      <c r="C1841" s="118" t="s">
        <v>5127</v>
      </c>
      <c r="D1841" s="118" t="s">
        <v>2382</v>
      </c>
      <c r="E1841" s="118" t="s">
        <v>1747</v>
      </c>
      <c r="F1841" s="118">
        <f t="shared" si="57"/>
        <v>9003</v>
      </c>
      <c r="G1841" s="125"/>
      <c r="H1841" s="119"/>
      <c r="I1841" s="120" t="s">
        <v>2114</v>
      </c>
      <c r="J1841" s="127" t="s">
        <v>2115</v>
      </c>
      <c r="K1841" s="127" t="s">
        <v>3944</v>
      </c>
      <c r="L1841" s="134" t="s">
        <v>2382</v>
      </c>
      <c r="M1841" s="150">
        <v>4</v>
      </c>
      <c r="N1841" s="151">
        <v>0</v>
      </c>
      <c r="O1841" s="151">
        <v>0</v>
      </c>
      <c r="P1841" s="151">
        <v>4</v>
      </c>
      <c r="Q1841" s="151">
        <v>0</v>
      </c>
      <c r="R1841" s="121" t="s">
        <v>126</v>
      </c>
      <c r="S1841" s="124" t="s">
        <v>958</v>
      </c>
      <c r="T1841" s="125"/>
      <c r="U1841" s="174"/>
      <c r="V1841" s="123">
        <v>1</v>
      </c>
      <c r="W1841" s="114">
        <v>4</v>
      </c>
      <c r="X1841" s="113">
        <f>COUNTIF($B$6:B1841,B1841)</f>
        <v>19</v>
      </c>
      <c r="Y1841" s="113"/>
      <c r="Z1841" s="123"/>
      <c r="AA1841" s="1"/>
    </row>
    <row r="1842" spans="1:27" x14ac:dyDescent="0.25">
      <c r="A1842" s="115" t="s">
        <v>4491</v>
      </c>
      <c r="B1842" s="116" t="s">
        <v>5074</v>
      </c>
      <c r="C1842" s="118" t="s">
        <v>5127</v>
      </c>
      <c r="D1842" s="118" t="s">
        <v>2382</v>
      </c>
      <c r="E1842" s="118" t="s">
        <v>1747</v>
      </c>
      <c r="F1842" s="118">
        <f t="shared" si="57"/>
        <v>9006</v>
      </c>
      <c r="G1842" s="125"/>
      <c r="H1842" s="119"/>
      <c r="I1842" s="120" t="s">
        <v>2116</v>
      </c>
      <c r="J1842" s="127" t="s">
        <v>2117</v>
      </c>
      <c r="K1842" s="127" t="s">
        <v>3945</v>
      </c>
      <c r="L1842" s="134" t="s">
        <v>2382</v>
      </c>
      <c r="M1842" s="150">
        <v>4</v>
      </c>
      <c r="N1842" s="151">
        <v>0</v>
      </c>
      <c r="O1842" s="151">
        <v>0</v>
      </c>
      <c r="P1842" s="151">
        <v>4</v>
      </c>
      <c r="Q1842" s="151">
        <v>0</v>
      </c>
      <c r="R1842" s="121" t="s">
        <v>126</v>
      </c>
      <c r="S1842" s="124" t="s">
        <v>964</v>
      </c>
      <c r="T1842" s="125"/>
      <c r="U1842" s="174"/>
      <c r="V1842" s="123">
        <v>1</v>
      </c>
      <c r="W1842" s="114">
        <v>4</v>
      </c>
      <c r="X1842" s="113">
        <f>COUNTIF($B$6:B1842,B1842)</f>
        <v>20</v>
      </c>
      <c r="Y1842" s="113"/>
      <c r="Z1842" s="123"/>
      <c r="AA1842" s="1"/>
    </row>
    <row r="1843" spans="1:27" x14ac:dyDescent="0.25">
      <c r="A1843" s="115" t="s">
        <v>4491</v>
      </c>
      <c r="B1843" s="116" t="s">
        <v>5074</v>
      </c>
      <c r="C1843" s="118" t="s">
        <v>5127</v>
      </c>
      <c r="D1843" s="118" t="s">
        <v>2382</v>
      </c>
      <c r="E1843" s="118" t="s">
        <v>1747</v>
      </c>
      <c r="F1843" s="118">
        <f t="shared" si="57"/>
        <v>9007</v>
      </c>
      <c r="G1843" s="125"/>
      <c r="H1843" s="119"/>
      <c r="I1843" s="120" t="s">
        <v>2118</v>
      </c>
      <c r="J1843" s="127" t="s">
        <v>2119</v>
      </c>
      <c r="K1843" s="127" t="s">
        <v>3946</v>
      </c>
      <c r="L1843" s="134" t="s">
        <v>2382</v>
      </c>
      <c r="M1843" s="150">
        <v>4</v>
      </c>
      <c r="N1843" s="151">
        <v>0</v>
      </c>
      <c r="O1843" s="151">
        <v>0</v>
      </c>
      <c r="P1843" s="151">
        <v>4</v>
      </c>
      <c r="Q1843" s="151">
        <v>0</v>
      </c>
      <c r="R1843" s="121" t="s">
        <v>126</v>
      </c>
      <c r="S1843" s="124" t="s">
        <v>964</v>
      </c>
      <c r="T1843" s="125"/>
      <c r="U1843" s="174"/>
      <c r="V1843" s="123">
        <v>1</v>
      </c>
      <c r="W1843" s="114">
        <v>4</v>
      </c>
      <c r="X1843" s="113">
        <f>COUNTIF($B$6:B1843,B1843)</f>
        <v>21</v>
      </c>
      <c r="Y1843" s="113"/>
      <c r="Z1843" s="123"/>
      <c r="AA1843" s="1"/>
    </row>
    <row r="1844" spans="1:27" x14ac:dyDescent="0.25">
      <c r="A1844" s="105" t="s">
        <v>4491</v>
      </c>
      <c r="B1844" s="106" t="s">
        <v>5075</v>
      </c>
      <c r="C1844" s="107" t="s">
        <v>5127</v>
      </c>
      <c r="D1844" s="107" t="s">
        <v>4510</v>
      </c>
      <c r="E1844" s="107" t="s">
        <v>4488</v>
      </c>
      <c r="F1844" s="107" t="s">
        <v>4488</v>
      </c>
      <c r="G1844" s="107" t="s">
        <v>2427</v>
      </c>
      <c r="H1844" s="111"/>
      <c r="I1844" s="108" t="s">
        <v>5075</v>
      </c>
      <c r="J1844" s="106"/>
      <c r="K1844" s="106"/>
      <c r="L1844" s="109" t="s">
        <v>2</v>
      </c>
      <c r="M1844" s="142"/>
      <c r="N1844" s="106"/>
      <c r="O1844" s="106"/>
      <c r="P1844" s="106"/>
      <c r="Q1844" s="107"/>
      <c r="R1844" s="106"/>
      <c r="S1844" s="110"/>
      <c r="T1844" s="114"/>
      <c r="U1844" s="113" t="s">
        <v>2423</v>
      </c>
      <c r="V1844" s="114"/>
      <c r="W1844" s="114">
        <v>4</v>
      </c>
      <c r="X1844" s="113">
        <f>COUNTIF($B$6:B1844,B1844)</f>
        <v>1</v>
      </c>
      <c r="Y1844" s="113"/>
      <c r="Z1844" s="114" t="b">
        <f>I1844=B1844</f>
        <v>1</v>
      </c>
      <c r="AA1844" s="1"/>
    </row>
    <row r="1845" spans="1:27" x14ac:dyDescent="0.25">
      <c r="A1845" s="115" t="s">
        <v>4491</v>
      </c>
      <c r="B1845" s="116" t="s">
        <v>5075</v>
      </c>
      <c r="C1845" s="118" t="s">
        <v>5127</v>
      </c>
      <c r="D1845" s="118" t="s">
        <v>11</v>
      </c>
      <c r="E1845" s="118" t="s">
        <v>1748</v>
      </c>
      <c r="F1845" s="118">
        <f t="shared" ref="F1845:F1858" si="58">VALUE(RIGHT(I1845,4))</f>
        <v>6000</v>
      </c>
      <c r="G1845" s="125" t="s">
        <v>5562</v>
      </c>
      <c r="H1845" s="119"/>
      <c r="I1845" s="127" t="s">
        <v>2120</v>
      </c>
      <c r="J1845" s="121" t="s">
        <v>11</v>
      </c>
      <c r="K1845" s="121" t="s">
        <v>3878</v>
      </c>
      <c r="L1845" s="126" t="s">
        <v>2422</v>
      </c>
      <c r="M1845" s="133">
        <v>0</v>
      </c>
      <c r="N1845" s="134">
        <v>1</v>
      </c>
      <c r="O1845" s="134">
        <v>0</v>
      </c>
      <c r="P1845" s="134">
        <v>1</v>
      </c>
      <c r="Q1845" s="134">
        <v>60</v>
      </c>
      <c r="R1845" s="121"/>
      <c r="S1845" s="124" t="s">
        <v>2896</v>
      </c>
      <c r="T1845" s="125"/>
      <c r="U1845" s="174"/>
      <c r="V1845" s="123">
        <v>1</v>
      </c>
      <c r="W1845" s="114">
        <v>4</v>
      </c>
      <c r="X1845" s="113">
        <f>COUNTIF($B$6:B1845,B1845)</f>
        <v>2</v>
      </c>
      <c r="Y1845" s="113"/>
      <c r="Z1845" s="123"/>
      <c r="AA1845" s="1"/>
    </row>
    <row r="1846" spans="1:27" x14ac:dyDescent="0.25">
      <c r="A1846" s="115" t="s">
        <v>4491</v>
      </c>
      <c r="B1846" s="116" t="s">
        <v>5075</v>
      </c>
      <c r="C1846" s="118" t="s">
        <v>5127</v>
      </c>
      <c r="D1846" s="118" t="s">
        <v>2415</v>
      </c>
      <c r="E1846" s="118" t="s">
        <v>1748</v>
      </c>
      <c r="F1846" s="118">
        <f t="shared" si="58"/>
        <v>6001</v>
      </c>
      <c r="G1846" s="125" t="s">
        <v>5563</v>
      </c>
      <c r="H1846" s="119"/>
      <c r="I1846" s="127" t="s">
        <v>2121</v>
      </c>
      <c r="J1846" s="121" t="s">
        <v>13</v>
      </c>
      <c r="K1846" s="121" t="s">
        <v>3753</v>
      </c>
      <c r="L1846" s="126" t="s">
        <v>2422</v>
      </c>
      <c r="M1846" s="133">
        <v>0</v>
      </c>
      <c r="N1846" s="134">
        <v>2</v>
      </c>
      <c r="O1846" s="134">
        <v>0</v>
      </c>
      <c r="P1846" s="134">
        <v>2</v>
      </c>
      <c r="Q1846" s="134">
        <v>7.5</v>
      </c>
      <c r="R1846" s="121"/>
      <c r="S1846" s="124" t="s">
        <v>2896</v>
      </c>
      <c r="T1846" s="125"/>
      <c r="U1846" s="174"/>
      <c r="V1846" s="123">
        <v>1</v>
      </c>
      <c r="W1846" s="114">
        <v>4</v>
      </c>
      <c r="X1846" s="113">
        <f>COUNTIF($B$6:B1846,B1846)</f>
        <v>3</v>
      </c>
      <c r="Y1846" s="113"/>
      <c r="Z1846" s="123"/>
      <c r="AA1846" s="1"/>
    </row>
    <row r="1847" spans="1:27" x14ac:dyDescent="0.25">
      <c r="A1847" s="115" t="s">
        <v>4491</v>
      </c>
      <c r="B1847" s="116" t="s">
        <v>5075</v>
      </c>
      <c r="C1847" s="118" t="s">
        <v>5127</v>
      </c>
      <c r="D1847" s="118" t="s">
        <v>1763</v>
      </c>
      <c r="E1847" s="118" t="s">
        <v>1748</v>
      </c>
      <c r="F1847" s="118">
        <f t="shared" si="58"/>
        <v>6002</v>
      </c>
      <c r="G1847" s="118" t="s">
        <v>5564</v>
      </c>
      <c r="H1847" s="119"/>
      <c r="I1847" s="127" t="s">
        <v>2122</v>
      </c>
      <c r="J1847" s="121" t="s">
        <v>1763</v>
      </c>
      <c r="K1847" s="121" t="s">
        <v>3801</v>
      </c>
      <c r="L1847" s="126" t="s">
        <v>2422</v>
      </c>
      <c r="M1847" s="133">
        <v>0</v>
      </c>
      <c r="N1847" s="133">
        <v>0</v>
      </c>
      <c r="O1847" s="133">
        <v>0</v>
      </c>
      <c r="P1847" s="133">
        <v>0</v>
      </c>
      <c r="Q1847" s="133">
        <v>0</v>
      </c>
      <c r="R1847" s="121"/>
      <c r="S1847" s="124" t="s">
        <v>2896</v>
      </c>
      <c r="T1847" s="125"/>
      <c r="U1847" s="174"/>
      <c r="V1847" s="123">
        <v>1</v>
      </c>
      <c r="W1847" s="114">
        <v>4</v>
      </c>
      <c r="X1847" s="113">
        <f>COUNTIF($B$6:B1847,B1847)</f>
        <v>4</v>
      </c>
      <c r="Y1847" s="113"/>
      <c r="Z1847" s="123"/>
      <c r="AA1847" s="1"/>
    </row>
    <row r="1848" spans="1:27" x14ac:dyDescent="0.25">
      <c r="A1848" s="115" t="s">
        <v>4491</v>
      </c>
      <c r="B1848" s="116" t="s">
        <v>5075</v>
      </c>
      <c r="C1848" s="118" t="s">
        <v>5127</v>
      </c>
      <c r="D1848" s="118" t="s">
        <v>2417</v>
      </c>
      <c r="E1848" s="118" t="s">
        <v>1748</v>
      </c>
      <c r="F1848" s="118">
        <f t="shared" si="58"/>
        <v>6003</v>
      </c>
      <c r="G1848" s="187" t="s">
        <v>5564</v>
      </c>
      <c r="H1848" s="119"/>
      <c r="I1848" s="127" t="s">
        <v>2123</v>
      </c>
      <c r="J1848" s="121" t="s">
        <v>1765</v>
      </c>
      <c r="K1848" s="121" t="s">
        <v>3755</v>
      </c>
      <c r="L1848" s="126" t="s">
        <v>2422</v>
      </c>
      <c r="M1848" s="133">
        <v>0</v>
      </c>
      <c r="N1848" s="133">
        <v>0</v>
      </c>
      <c r="O1848" s="133">
        <v>0</v>
      </c>
      <c r="P1848" s="133">
        <v>0</v>
      </c>
      <c r="Q1848" s="133">
        <v>0</v>
      </c>
      <c r="R1848" s="121"/>
      <c r="S1848" s="124" t="s">
        <v>2896</v>
      </c>
      <c r="T1848" s="125"/>
      <c r="U1848" s="174"/>
      <c r="V1848" s="123">
        <v>1</v>
      </c>
      <c r="W1848" s="114">
        <v>4</v>
      </c>
      <c r="X1848" s="113">
        <f>COUNTIF($B$6:B1848,B1848)</f>
        <v>5</v>
      </c>
      <c r="Y1848" s="113"/>
      <c r="Z1848" s="123"/>
      <c r="AA1848" s="1"/>
    </row>
    <row r="1849" spans="1:27" x14ac:dyDescent="0.25">
      <c r="A1849" s="115" t="s">
        <v>4491</v>
      </c>
      <c r="B1849" s="116" t="s">
        <v>5075</v>
      </c>
      <c r="C1849" s="118" t="s">
        <v>5127</v>
      </c>
      <c r="D1849" s="118" t="s">
        <v>2418</v>
      </c>
      <c r="E1849" s="118" t="s">
        <v>1748</v>
      </c>
      <c r="F1849" s="118">
        <f t="shared" si="58"/>
        <v>6004</v>
      </c>
      <c r="G1849" s="187" t="s">
        <v>5564</v>
      </c>
      <c r="H1849" s="119"/>
      <c r="I1849" s="127" t="s">
        <v>2124</v>
      </c>
      <c r="J1849" s="121" t="s">
        <v>1767</v>
      </c>
      <c r="K1849" s="121" t="s">
        <v>3947</v>
      </c>
      <c r="L1849" s="126" t="s">
        <v>2422</v>
      </c>
      <c r="M1849" s="133">
        <v>0</v>
      </c>
      <c r="N1849" s="133">
        <v>0</v>
      </c>
      <c r="O1849" s="133">
        <v>0</v>
      </c>
      <c r="P1849" s="133">
        <v>0</v>
      </c>
      <c r="Q1849" s="133">
        <v>0</v>
      </c>
      <c r="R1849" s="121"/>
      <c r="S1849" s="124" t="s">
        <v>2896</v>
      </c>
      <c r="T1849" s="125"/>
      <c r="U1849" s="174"/>
      <c r="V1849" s="123">
        <v>1</v>
      </c>
      <c r="W1849" s="114">
        <v>4</v>
      </c>
      <c r="X1849" s="113">
        <f>COUNTIF($B$6:B1849,B1849)</f>
        <v>6</v>
      </c>
      <c r="Y1849" s="113"/>
      <c r="Z1849" s="123"/>
      <c r="AA1849" s="1"/>
    </row>
    <row r="1850" spans="1:27" x14ac:dyDescent="0.25">
      <c r="A1850" s="115" t="s">
        <v>4491</v>
      </c>
      <c r="B1850" s="116" t="s">
        <v>5075</v>
      </c>
      <c r="C1850" s="118" t="s">
        <v>5127</v>
      </c>
      <c r="D1850" s="118" t="s">
        <v>2416</v>
      </c>
      <c r="E1850" s="118" t="s">
        <v>1748</v>
      </c>
      <c r="F1850" s="118">
        <f t="shared" si="58"/>
        <v>6005</v>
      </c>
      <c r="G1850" s="139" t="s">
        <v>16</v>
      </c>
      <c r="H1850" s="119"/>
      <c r="I1850" s="127" t="s">
        <v>2125</v>
      </c>
      <c r="J1850" s="121" t="s">
        <v>836</v>
      </c>
      <c r="K1850" s="121" t="s">
        <v>3948</v>
      </c>
      <c r="L1850" s="126" t="s">
        <v>2422</v>
      </c>
      <c r="M1850" s="133">
        <v>3</v>
      </c>
      <c r="N1850" s="134">
        <v>0</v>
      </c>
      <c r="O1850" s="134">
        <v>0</v>
      </c>
      <c r="P1850" s="134">
        <v>3</v>
      </c>
      <c r="Q1850" s="134">
        <v>7.5</v>
      </c>
      <c r="R1850" s="121"/>
      <c r="S1850" s="124"/>
      <c r="T1850" s="125"/>
      <c r="U1850" s="174"/>
      <c r="V1850" s="123">
        <v>1</v>
      </c>
      <c r="W1850" s="114">
        <v>4</v>
      </c>
      <c r="X1850" s="113">
        <f>COUNTIF($B$6:B1850,B1850)</f>
        <v>7</v>
      </c>
      <c r="Y1850" s="118" t="s">
        <v>228</v>
      </c>
      <c r="Z1850" s="123"/>
      <c r="AA1850" s="1"/>
    </row>
    <row r="1851" spans="1:27" x14ac:dyDescent="0.25">
      <c r="A1851" s="115" t="s">
        <v>4491</v>
      </c>
      <c r="B1851" s="116" t="s">
        <v>5075</v>
      </c>
      <c r="C1851" s="118" t="s">
        <v>5127</v>
      </c>
      <c r="D1851" s="118" t="s">
        <v>2416</v>
      </c>
      <c r="E1851" s="118" t="s">
        <v>1748</v>
      </c>
      <c r="F1851" s="118">
        <f t="shared" si="58"/>
        <v>6006</v>
      </c>
      <c r="G1851" s="188" t="s">
        <v>5564</v>
      </c>
      <c r="H1851" s="119"/>
      <c r="I1851" s="127" t="s">
        <v>2126</v>
      </c>
      <c r="J1851" s="121" t="s">
        <v>1770</v>
      </c>
      <c r="K1851" s="121" t="s">
        <v>3757</v>
      </c>
      <c r="L1851" s="126" t="s">
        <v>2422</v>
      </c>
      <c r="M1851" s="133">
        <v>3</v>
      </c>
      <c r="N1851" s="134">
        <v>0</v>
      </c>
      <c r="O1851" s="134">
        <v>0</v>
      </c>
      <c r="P1851" s="134">
        <v>3</v>
      </c>
      <c r="Q1851" s="134">
        <v>7.5</v>
      </c>
      <c r="R1851" s="121"/>
      <c r="S1851" s="124"/>
      <c r="T1851" s="125"/>
      <c r="U1851" s="174"/>
      <c r="V1851" s="123">
        <v>1</v>
      </c>
      <c r="W1851" s="114">
        <v>4</v>
      </c>
      <c r="X1851" s="113">
        <f>COUNTIF($B$6:B1851,B1851)</f>
        <v>8</v>
      </c>
      <c r="Y1851" s="113"/>
      <c r="Z1851" s="123"/>
      <c r="AA1851" s="1"/>
    </row>
    <row r="1852" spans="1:27" x14ac:dyDescent="0.25">
      <c r="A1852" s="115" t="s">
        <v>4491</v>
      </c>
      <c r="B1852" s="116" t="s">
        <v>5075</v>
      </c>
      <c r="C1852" s="118" t="s">
        <v>5127</v>
      </c>
      <c r="D1852" s="118" t="s">
        <v>2416</v>
      </c>
      <c r="E1852" s="118" t="s">
        <v>1748</v>
      </c>
      <c r="F1852" s="118">
        <f t="shared" si="58"/>
        <v>6007</v>
      </c>
      <c r="G1852" s="188" t="s">
        <v>5564</v>
      </c>
      <c r="H1852" s="119"/>
      <c r="I1852" s="127" t="s">
        <v>2127</v>
      </c>
      <c r="J1852" s="121" t="s">
        <v>1772</v>
      </c>
      <c r="K1852" s="121" t="s">
        <v>3758</v>
      </c>
      <c r="L1852" s="126" t="s">
        <v>2422</v>
      </c>
      <c r="M1852" s="133">
        <v>3</v>
      </c>
      <c r="N1852" s="134">
        <v>0</v>
      </c>
      <c r="O1852" s="134">
        <v>0</v>
      </c>
      <c r="P1852" s="134">
        <v>3</v>
      </c>
      <c r="Q1852" s="134">
        <v>7.5</v>
      </c>
      <c r="R1852" s="121"/>
      <c r="S1852" s="124"/>
      <c r="T1852" s="125"/>
      <c r="U1852" s="174"/>
      <c r="V1852" s="123">
        <v>1</v>
      </c>
      <c r="W1852" s="114">
        <v>4</v>
      </c>
      <c r="X1852" s="113">
        <f>COUNTIF($B$6:B1852,B1852)</f>
        <v>9</v>
      </c>
      <c r="Y1852" s="113"/>
      <c r="Z1852" s="123"/>
      <c r="AA1852" s="1"/>
    </row>
    <row r="1853" spans="1:27" x14ac:dyDescent="0.25">
      <c r="A1853" s="115" t="s">
        <v>4491</v>
      </c>
      <c r="B1853" s="116" t="s">
        <v>5075</v>
      </c>
      <c r="C1853" s="118" t="s">
        <v>5127</v>
      </c>
      <c r="D1853" s="118" t="s">
        <v>2416</v>
      </c>
      <c r="E1853" s="118" t="s">
        <v>1748</v>
      </c>
      <c r="F1853" s="118">
        <f t="shared" si="58"/>
        <v>6008</v>
      </c>
      <c r="G1853" s="188" t="s">
        <v>5564</v>
      </c>
      <c r="H1853" s="119"/>
      <c r="I1853" s="127" t="s">
        <v>2128</v>
      </c>
      <c r="J1853" s="121" t="s">
        <v>1774</v>
      </c>
      <c r="K1853" s="121" t="s">
        <v>3898</v>
      </c>
      <c r="L1853" s="126" t="s">
        <v>2422</v>
      </c>
      <c r="M1853" s="133">
        <v>3</v>
      </c>
      <c r="N1853" s="134">
        <v>2</v>
      </c>
      <c r="O1853" s="134">
        <v>0</v>
      </c>
      <c r="P1853" s="134">
        <v>5</v>
      </c>
      <c r="Q1853" s="134">
        <v>10</v>
      </c>
      <c r="R1853" s="121"/>
      <c r="S1853" s="124"/>
      <c r="T1853" s="125"/>
      <c r="U1853" s="174"/>
      <c r="V1853" s="123">
        <v>1</v>
      </c>
      <c r="W1853" s="114">
        <v>4</v>
      </c>
      <c r="X1853" s="113">
        <f>COUNTIF($B$6:B1853,B1853)</f>
        <v>10</v>
      </c>
      <c r="Y1853" s="113"/>
      <c r="Z1853" s="123"/>
      <c r="AA1853" s="1"/>
    </row>
    <row r="1854" spans="1:27" x14ac:dyDescent="0.25">
      <c r="A1854" s="115" t="s">
        <v>4491</v>
      </c>
      <c r="B1854" s="116" t="s">
        <v>5075</v>
      </c>
      <c r="C1854" s="118" t="s">
        <v>5127</v>
      </c>
      <c r="D1854" s="118" t="s">
        <v>2416</v>
      </c>
      <c r="E1854" s="118" t="s">
        <v>1748</v>
      </c>
      <c r="F1854" s="118">
        <f t="shared" si="58"/>
        <v>6050</v>
      </c>
      <c r="G1854" s="125" t="s">
        <v>16</v>
      </c>
      <c r="H1854" s="119"/>
      <c r="I1854" s="127" t="s">
        <v>2129</v>
      </c>
      <c r="J1854" s="121" t="s">
        <v>2130</v>
      </c>
      <c r="K1854" s="121" t="s">
        <v>3949</v>
      </c>
      <c r="L1854" s="126" t="s">
        <v>2420</v>
      </c>
      <c r="M1854" s="133">
        <v>3</v>
      </c>
      <c r="N1854" s="134">
        <v>0</v>
      </c>
      <c r="O1854" s="134">
        <v>3</v>
      </c>
      <c r="P1854" s="134">
        <v>3</v>
      </c>
      <c r="Q1854" s="134">
        <v>7.5</v>
      </c>
      <c r="R1854" s="121"/>
      <c r="S1854" s="124"/>
      <c r="T1854" s="125"/>
      <c r="U1854" s="174"/>
      <c r="V1854" s="123">
        <v>1</v>
      </c>
      <c r="W1854" s="114">
        <v>4</v>
      </c>
      <c r="X1854" s="113">
        <f>COUNTIF($B$6:B1854,B1854)</f>
        <v>11</v>
      </c>
      <c r="Y1854" s="118" t="s">
        <v>228</v>
      </c>
      <c r="Z1854" s="123"/>
      <c r="AA1854" s="1"/>
    </row>
    <row r="1855" spans="1:27" x14ac:dyDescent="0.25">
      <c r="A1855" s="115" t="s">
        <v>4491</v>
      </c>
      <c r="B1855" s="116" t="s">
        <v>5075</v>
      </c>
      <c r="C1855" s="118" t="s">
        <v>5127</v>
      </c>
      <c r="D1855" s="118" t="s">
        <v>2416</v>
      </c>
      <c r="E1855" s="118" t="s">
        <v>1748</v>
      </c>
      <c r="F1855" s="118">
        <f t="shared" si="58"/>
        <v>6051</v>
      </c>
      <c r="G1855" s="125" t="s">
        <v>19</v>
      </c>
      <c r="H1855" s="119"/>
      <c r="I1855" s="127" t="s">
        <v>2131</v>
      </c>
      <c r="J1855" s="121" t="s">
        <v>2132</v>
      </c>
      <c r="K1855" s="121" t="s">
        <v>3950</v>
      </c>
      <c r="L1855" s="126" t="s">
        <v>2420</v>
      </c>
      <c r="M1855" s="133">
        <v>3</v>
      </c>
      <c r="N1855" s="134">
        <v>0</v>
      </c>
      <c r="O1855" s="134">
        <v>3</v>
      </c>
      <c r="P1855" s="134">
        <v>3</v>
      </c>
      <c r="Q1855" s="134">
        <v>7.5</v>
      </c>
      <c r="R1855" s="121"/>
      <c r="S1855" s="124"/>
      <c r="T1855" s="125"/>
      <c r="U1855" s="174"/>
      <c r="V1855" s="123">
        <v>1</v>
      </c>
      <c r="W1855" s="114">
        <v>4</v>
      </c>
      <c r="X1855" s="113">
        <f>COUNTIF($B$6:B1855,B1855)</f>
        <v>12</v>
      </c>
      <c r="Y1855" s="113"/>
      <c r="Z1855" s="123"/>
      <c r="AA1855" s="1"/>
    </row>
    <row r="1856" spans="1:27" x14ac:dyDescent="0.25">
      <c r="A1856" s="115" t="s">
        <v>4491</v>
      </c>
      <c r="B1856" s="116" t="s">
        <v>5075</v>
      </c>
      <c r="C1856" s="118" t="s">
        <v>5127</v>
      </c>
      <c r="D1856" s="118" t="s">
        <v>2416</v>
      </c>
      <c r="E1856" s="118" t="s">
        <v>1748</v>
      </c>
      <c r="F1856" s="118">
        <f t="shared" si="58"/>
        <v>6100</v>
      </c>
      <c r="G1856" s="125"/>
      <c r="H1856" s="119"/>
      <c r="I1856" s="127" t="s">
        <v>2133</v>
      </c>
      <c r="J1856" s="121" t="s">
        <v>2134</v>
      </c>
      <c r="K1856" s="121" t="s">
        <v>3951</v>
      </c>
      <c r="L1856" s="134" t="s">
        <v>2421</v>
      </c>
      <c r="M1856" s="133">
        <v>3</v>
      </c>
      <c r="N1856" s="134">
        <v>0</v>
      </c>
      <c r="O1856" s="134">
        <v>3</v>
      </c>
      <c r="P1856" s="134">
        <v>3</v>
      </c>
      <c r="Q1856" s="134">
        <v>7.5</v>
      </c>
      <c r="R1856" s="121"/>
      <c r="S1856" s="124"/>
      <c r="T1856" s="125"/>
      <c r="U1856" s="174"/>
      <c r="V1856" s="123">
        <v>1</v>
      </c>
      <c r="W1856" s="114">
        <v>4</v>
      </c>
      <c r="X1856" s="113">
        <f>COUNTIF($B$6:B1856,B1856)</f>
        <v>13</v>
      </c>
      <c r="Y1856" s="113"/>
      <c r="Z1856" s="123"/>
      <c r="AA1856" s="1"/>
    </row>
    <row r="1857" spans="1:27" x14ac:dyDescent="0.25">
      <c r="A1857" s="115" t="s">
        <v>4491</v>
      </c>
      <c r="B1857" s="116" t="s">
        <v>5075</v>
      </c>
      <c r="C1857" s="118" t="s">
        <v>5127</v>
      </c>
      <c r="D1857" s="118" t="s">
        <v>2416</v>
      </c>
      <c r="E1857" s="118" t="s">
        <v>1748</v>
      </c>
      <c r="F1857" s="118">
        <f t="shared" si="58"/>
        <v>6101</v>
      </c>
      <c r="G1857" s="125"/>
      <c r="H1857" s="119"/>
      <c r="I1857" s="127" t="s">
        <v>2135</v>
      </c>
      <c r="J1857" s="121" t="s">
        <v>2136</v>
      </c>
      <c r="K1857" s="121" t="s">
        <v>3952</v>
      </c>
      <c r="L1857" s="134" t="s">
        <v>2421</v>
      </c>
      <c r="M1857" s="133">
        <v>3</v>
      </c>
      <c r="N1857" s="134">
        <v>0</v>
      </c>
      <c r="O1857" s="134">
        <v>3</v>
      </c>
      <c r="P1857" s="134">
        <v>3</v>
      </c>
      <c r="Q1857" s="134">
        <v>7.5</v>
      </c>
      <c r="R1857" s="121"/>
      <c r="S1857" s="124"/>
      <c r="T1857" s="125"/>
      <c r="U1857" s="174"/>
      <c r="V1857" s="123">
        <v>1</v>
      </c>
      <c r="W1857" s="114">
        <v>4</v>
      </c>
      <c r="X1857" s="113">
        <f>COUNTIF($B$6:B1857,B1857)</f>
        <v>14</v>
      </c>
      <c r="Y1857" s="113"/>
      <c r="Z1857" s="123"/>
      <c r="AA1857" s="1"/>
    </row>
    <row r="1858" spans="1:27" x14ac:dyDescent="0.25">
      <c r="A1858" s="115" t="s">
        <v>4491</v>
      </c>
      <c r="B1858" s="116" t="s">
        <v>5075</v>
      </c>
      <c r="C1858" s="118" t="s">
        <v>5127</v>
      </c>
      <c r="D1858" s="118" t="s">
        <v>2416</v>
      </c>
      <c r="E1858" s="118" t="s">
        <v>1748</v>
      </c>
      <c r="F1858" s="118">
        <f t="shared" si="58"/>
        <v>6102</v>
      </c>
      <c r="G1858" s="125"/>
      <c r="H1858" s="119"/>
      <c r="I1858" s="127" t="s">
        <v>2137</v>
      </c>
      <c r="J1858" s="121" t="s">
        <v>2138</v>
      </c>
      <c r="K1858" s="121" t="s">
        <v>3953</v>
      </c>
      <c r="L1858" s="134" t="s">
        <v>2421</v>
      </c>
      <c r="M1858" s="133">
        <v>3</v>
      </c>
      <c r="N1858" s="134">
        <v>0</v>
      </c>
      <c r="O1858" s="134">
        <v>3</v>
      </c>
      <c r="P1858" s="134">
        <v>3</v>
      </c>
      <c r="Q1858" s="134">
        <v>7.5</v>
      </c>
      <c r="R1858" s="121"/>
      <c r="S1858" s="124"/>
      <c r="T1858" s="125"/>
      <c r="U1858" s="174"/>
      <c r="V1858" s="123">
        <v>1</v>
      </c>
      <c r="W1858" s="114">
        <v>4</v>
      </c>
      <c r="X1858" s="113">
        <f>COUNTIF($B$6:B1858,B1858)</f>
        <v>15</v>
      </c>
      <c r="Y1858" s="113"/>
      <c r="Z1858" s="123"/>
      <c r="AA1858" s="1"/>
    </row>
    <row r="1859" spans="1:27" x14ac:dyDescent="0.25">
      <c r="A1859" s="115" t="s">
        <v>4491</v>
      </c>
      <c r="B1859" s="116" t="s">
        <v>5075</v>
      </c>
      <c r="C1859" s="118" t="s">
        <v>5127</v>
      </c>
      <c r="D1859" s="118" t="s">
        <v>2416</v>
      </c>
      <c r="E1859" s="118" t="s">
        <v>1748</v>
      </c>
      <c r="F1859" s="118">
        <v>6103</v>
      </c>
      <c r="G1859" s="125"/>
      <c r="H1859" s="119"/>
      <c r="I1859" s="127" t="s">
        <v>4549</v>
      </c>
      <c r="J1859" s="141" t="s">
        <v>4550</v>
      </c>
      <c r="K1859" s="141" t="s">
        <v>4551</v>
      </c>
      <c r="L1859" s="134" t="s">
        <v>2421</v>
      </c>
      <c r="M1859" s="133">
        <v>3</v>
      </c>
      <c r="N1859" s="134">
        <v>0</v>
      </c>
      <c r="O1859" s="134">
        <v>3</v>
      </c>
      <c r="P1859" s="134">
        <v>3</v>
      </c>
      <c r="Q1859" s="134">
        <v>7.5</v>
      </c>
      <c r="R1859" s="121"/>
      <c r="S1859" s="124"/>
      <c r="T1859" s="125">
        <v>28</v>
      </c>
      <c r="U1859" s="174"/>
      <c r="V1859" s="123">
        <v>1</v>
      </c>
      <c r="W1859" s="114">
        <v>4</v>
      </c>
      <c r="X1859" s="113">
        <f>COUNTIF($B$6:B1859,B1859)</f>
        <v>16</v>
      </c>
      <c r="Y1859" s="113"/>
      <c r="Z1859" s="123"/>
      <c r="AA1859" s="1"/>
    </row>
    <row r="1860" spans="1:27" x14ac:dyDescent="0.25">
      <c r="A1860" s="115" t="s">
        <v>4491</v>
      </c>
      <c r="B1860" s="116" t="s">
        <v>5075</v>
      </c>
      <c r="C1860" s="118" t="s">
        <v>5127</v>
      </c>
      <c r="D1860" s="118" t="s">
        <v>2382</v>
      </c>
      <c r="E1860" s="118" t="s">
        <v>1748</v>
      </c>
      <c r="F1860" s="118">
        <f t="shared" ref="F1860:F1867" si="59">VALUE(RIGHT(I1860,4))</f>
        <v>9000</v>
      </c>
      <c r="G1860" s="125"/>
      <c r="H1860" s="119"/>
      <c r="I1860" s="120" t="s">
        <v>2139</v>
      </c>
      <c r="J1860" s="121" t="s">
        <v>2140</v>
      </c>
      <c r="K1860" s="121" t="s">
        <v>3954</v>
      </c>
      <c r="L1860" s="134" t="s">
        <v>2382</v>
      </c>
      <c r="M1860" s="133">
        <v>4</v>
      </c>
      <c r="N1860" s="134">
        <v>0</v>
      </c>
      <c r="O1860" s="134">
        <v>0</v>
      </c>
      <c r="P1860" s="134">
        <v>4</v>
      </c>
      <c r="Q1860" s="134">
        <v>0</v>
      </c>
      <c r="R1860" s="121" t="s">
        <v>126</v>
      </c>
      <c r="S1860" s="124" t="s">
        <v>996</v>
      </c>
      <c r="T1860" s="125"/>
      <c r="U1860" s="174"/>
      <c r="V1860" s="123">
        <v>1</v>
      </c>
      <c r="W1860" s="114">
        <v>4</v>
      </c>
      <c r="X1860" s="113">
        <f>COUNTIF($B$6:B1860,B1860)</f>
        <v>17</v>
      </c>
      <c r="Y1860" s="113"/>
      <c r="Z1860" s="123"/>
      <c r="AA1860" s="1"/>
    </row>
    <row r="1861" spans="1:27" x14ac:dyDescent="0.25">
      <c r="A1861" s="115" t="s">
        <v>4491</v>
      </c>
      <c r="B1861" s="116" t="s">
        <v>5075</v>
      </c>
      <c r="C1861" s="118" t="s">
        <v>5127</v>
      </c>
      <c r="D1861" s="118" t="s">
        <v>2382</v>
      </c>
      <c r="E1861" s="118" t="s">
        <v>1748</v>
      </c>
      <c r="F1861" s="118">
        <f t="shared" si="59"/>
        <v>9001</v>
      </c>
      <c r="G1861" s="125"/>
      <c r="H1861" s="119"/>
      <c r="I1861" s="120" t="s">
        <v>2141</v>
      </c>
      <c r="J1861" s="121" t="s">
        <v>2142</v>
      </c>
      <c r="K1861" s="121" t="s">
        <v>3955</v>
      </c>
      <c r="L1861" s="134" t="s">
        <v>2382</v>
      </c>
      <c r="M1861" s="133">
        <v>4</v>
      </c>
      <c r="N1861" s="134">
        <v>0</v>
      </c>
      <c r="O1861" s="134">
        <v>0</v>
      </c>
      <c r="P1861" s="134">
        <v>4</v>
      </c>
      <c r="Q1861" s="134">
        <v>0</v>
      </c>
      <c r="R1861" s="121" t="s">
        <v>126</v>
      </c>
      <c r="S1861" s="124" t="s">
        <v>996</v>
      </c>
      <c r="T1861" s="125"/>
      <c r="U1861" s="174"/>
      <c r="V1861" s="123">
        <v>1</v>
      </c>
      <c r="W1861" s="114">
        <v>4</v>
      </c>
      <c r="X1861" s="113">
        <f>COUNTIF($B$6:B1861,B1861)</f>
        <v>18</v>
      </c>
      <c r="Y1861" s="113"/>
      <c r="Z1861" s="123"/>
      <c r="AA1861" s="1"/>
    </row>
    <row r="1862" spans="1:27" x14ac:dyDescent="0.25">
      <c r="A1862" s="115" t="s">
        <v>4491</v>
      </c>
      <c r="B1862" s="116" t="s">
        <v>5075</v>
      </c>
      <c r="C1862" s="118" t="s">
        <v>5127</v>
      </c>
      <c r="D1862" s="118" t="s">
        <v>2382</v>
      </c>
      <c r="E1862" s="118" t="s">
        <v>1748</v>
      </c>
      <c r="F1862" s="118">
        <f t="shared" si="59"/>
        <v>9002</v>
      </c>
      <c r="G1862" s="125"/>
      <c r="H1862" s="119"/>
      <c r="I1862" s="120" t="s">
        <v>2143</v>
      </c>
      <c r="J1862" s="121" t="s">
        <v>2144</v>
      </c>
      <c r="K1862" s="121" t="s">
        <v>3956</v>
      </c>
      <c r="L1862" s="134" t="s">
        <v>2382</v>
      </c>
      <c r="M1862" s="133">
        <v>4</v>
      </c>
      <c r="N1862" s="134">
        <v>0</v>
      </c>
      <c r="O1862" s="134">
        <v>0</v>
      </c>
      <c r="P1862" s="134">
        <v>4</v>
      </c>
      <c r="Q1862" s="134">
        <v>0</v>
      </c>
      <c r="R1862" s="121" t="s">
        <v>126</v>
      </c>
      <c r="S1862" s="124" t="s">
        <v>1001</v>
      </c>
      <c r="T1862" s="125"/>
      <c r="U1862" s="174"/>
      <c r="V1862" s="123">
        <v>1</v>
      </c>
      <c r="W1862" s="114">
        <v>4</v>
      </c>
      <c r="X1862" s="113">
        <f>COUNTIF($B$6:B1862,B1862)</f>
        <v>19</v>
      </c>
      <c r="Y1862" s="113"/>
      <c r="Z1862" s="123"/>
      <c r="AA1862" s="1"/>
    </row>
    <row r="1863" spans="1:27" x14ac:dyDescent="0.25">
      <c r="A1863" s="115" t="s">
        <v>4491</v>
      </c>
      <c r="B1863" s="116" t="s">
        <v>5075</v>
      </c>
      <c r="C1863" s="118" t="s">
        <v>5127</v>
      </c>
      <c r="D1863" s="118" t="s">
        <v>2382</v>
      </c>
      <c r="E1863" s="118" t="s">
        <v>1748</v>
      </c>
      <c r="F1863" s="118">
        <f t="shared" si="59"/>
        <v>9003</v>
      </c>
      <c r="G1863" s="125"/>
      <c r="H1863" s="119"/>
      <c r="I1863" s="120" t="s">
        <v>2145</v>
      </c>
      <c r="J1863" s="121" t="s">
        <v>2146</v>
      </c>
      <c r="K1863" s="121" t="s">
        <v>3957</v>
      </c>
      <c r="L1863" s="134" t="s">
        <v>2382</v>
      </c>
      <c r="M1863" s="133">
        <v>4</v>
      </c>
      <c r="N1863" s="134">
        <v>0</v>
      </c>
      <c r="O1863" s="134">
        <v>0</v>
      </c>
      <c r="P1863" s="134">
        <v>4</v>
      </c>
      <c r="Q1863" s="134">
        <v>0</v>
      </c>
      <c r="R1863" s="121" t="s">
        <v>126</v>
      </c>
      <c r="S1863" s="124" t="s">
        <v>1001</v>
      </c>
      <c r="T1863" s="125"/>
      <c r="U1863" s="174"/>
      <c r="V1863" s="123">
        <v>1</v>
      </c>
      <c r="W1863" s="114">
        <v>4</v>
      </c>
      <c r="X1863" s="113">
        <f>COUNTIF($B$6:B1863,B1863)</f>
        <v>20</v>
      </c>
      <c r="Y1863" s="113"/>
      <c r="Z1863" s="123"/>
      <c r="AA1863" s="1"/>
    </row>
    <row r="1864" spans="1:27" x14ac:dyDescent="0.25">
      <c r="A1864" s="115" t="s">
        <v>4491</v>
      </c>
      <c r="B1864" s="116" t="s">
        <v>5075</v>
      </c>
      <c r="C1864" s="118" t="s">
        <v>5127</v>
      </c>
      <c r="D1864" s="118" t="s">
        <v>2382</v>
      </c>
      <c r="E1864" s="118" t="s">
        <v>1748</v>
      </c>
      <c r="F1864" s="118">
        <f t="shared" si="59"/>
        <v>9004</v>
      </c>
      <c r="G1864" s="125"/>
      <c r="H1864" s="119"/>
      <c r="I1864" s="120" t="s">
        <v>2147</v>
      </c>
      <c r="J1864" s="121" t="s">
        <v>2148</v>
      </c>
      <c r="K1864" s="121" t="s">
        <v>3958</v>
      </c>
      <c r="L1864" s="134" t="s">
        <v>2382</v>
      </c>
      <c r="M1864" s="133">
        <v>4</v>
      </c>
      <c r="N1864" s="134">
        <v>0</v>
      </c>
      <c r="O1864" s="134">
        <v>0</v>
      </c>
      <c r="P1864" s="134">
        <v>4</v>
      </c>
      <c r="Q1864" s="134">
        <v>0</v>
      </c>
      <c r="R1864" s="121" t="s">
        <v>63</v>
      </c>
      <c r="S1864" s="124" t="s">
        <v>1006</v>
      </c>
      <c r="T1864" s="125"/>
      <c r="U1864" s="174"/>
      <c r="V1864" s="123">
        <v>1</v>
      </c>
      <c r="W1864" s="114">
        <v>4</v>
      </c>
      <c r="X1864" s="113">
        <f>COUNTIF($B$6:B1864,B1864)</f>
        <v>21</v>
      </c>
      <c r="Y1864" s="113"/>
      <c r="Z1864" s="123"/>
      <c r="AA1864" s="1"/>
    </row>
    <row r="1865" spans="1:27" x14ac:dyDescent="0.25">
      <c r="A1865" s="115" t="s">
        <v>4491</v>
      </c>
      <c r="B1865" s="116" t="s">
        <v>5075</v>
      </c>
      <c r="C1865" s="118" t="s">
        <v>5127</v>
      </c>
      <c r="D1865" s="118" t="s">
        <v>2382</v>
      </c>
      <c r="E1865" s="118" t="s">
        <v>1748</v>
      </c>
      <c r="F1865" s="118">
        <f t="shared" si="59"/>
        <v>9005</v>
      </c>
      <c r="G1865" s="125"/>
      <c r="H1865" s="119"/>
      <c r="I1865" s="120" t="s">
        <v>2149</v>
      </c>
      <c r="J1865" s="121" t="s">
        <v>2150</v>
      </c>
      <c r="K1865" s="121" t="s">
        <v>3959</v>
      </c>
      <c r="L1865" s="134" t="s">
        <v>2382</v>
      </c>
      <c r="M1865" s="133">
        <v>4</v>
      </c>
      <c r="N1865" s="134">
        <v>0</v>
      </c>
      <c r="O1865" s="134">
        <v>0</v>
      </c>
      <c r="P1865" s="134">
        <v>4</v>
      </c>
      <c r="Q1865" s="134">
        <v>0</v>
      </c>
      <c r="R1865" s="121" t="s">
        <v>63</v>
      </c>
      <c r="S1865" s="124" t="s">
        <v>1006</v>
      </c>
      <c r="T1865" s="125"/>
      <c r="U1865" s="174"/>
      <c r="V1865" s="123">
        <v>1</v>
      </c>
      <c r="W1865" s="114">
        <v>4</v>
      </c>
      <c r="X1865" s="113">
        <f>COUNTIF($B$6:B1865,B1865)</f>
        <v>22</v>
      </c>
      <c r="Y1865" s="113"/>
      <c r="Z1865" s="123"/>
      <c r="AA1865" s="1"/>
    </row>
    <row r="1866" spans="1:27" x14ac:dyDescent="0.25">
      <c r="A1866" s="115" t="s">
        <v>4491</v>
      </c>
      <c r="B1866" s="116" t="s">
        <v>5075</v>
      </c>
      <c r="C1866" s="118" t="s">
        <v>5127</v>
      </c>
      <c r="D1866" s="118" t="s">
        <v>2382</v>
      </c>
      <c r="E1866" s="118" t="s">
        <v>1748</v>
      </c>
      <c r="F1866" s="118">
        <f t="shared" si="59"/>
        <v>9006</v>
      </c>
      <c r="G1866" s="125"/>
      <c r="H1866" s="119"/>
      <c r="I1866" s="120" t="s">
        <v>2151</v>
      </c>
      <c r="J1866" s="121" t="s">
        <v>2152</v>
      </c>
      <c r="K1866" s="121" t="s">
        <v>3960</v>
      </c>
      <c r="L1866" s="134" t="s">
        <v>2382</v>
      </c>
      <c r="M1866" s="133">
        <v>4</v>
      </c>
      <c r="N1866" s="134">
        <v>0</v>
      </c>
      <c r="O1866" s="134">
        <v>0</v>
      </c>
      <c r="P1866" s="134">
        <v>4</v>
      </c>
      <c r="Q1866" s="134">
        <v>0</v>
      </c>
      <c r="R1866" s="121" t="s">
        <v>126</v>
      </c>
      <c r="S1866" s="124" t="s">
        <v>1011</v>
      </c>
      <c r="T1866" s="125"/>
      <c r="U1866" s="174"/>
      <c r="V1866" s="123">
        <v>1</v>
      </c>
      <c r="W1866" s="114">
        <v>4</v>
      </c>
      <c r="X1866" s="113">
        <f>COUNTIF($B$6:B1866,B1866)</f>
        <v>23</v>
      </c>
      <c r="Y1866" s="113"/>
      <c r="Z1866" s="123"/>
      <c r="AA1866" s="1"/>
    </row>
    <row r="1867" spans="1:27" x14ac:dyDescent="0.25">
      <c r="A1867" s="115" t="s">
        <v>4491</v>
      </c>
      <c r="B1867" s="116" t="s">
        <v>5075</v>
      </c>
      <c r="C1867" s="118" t="s">
        <v>5127</v>
      </c>
      <c r="D1867" s="118" t="s">
        <v>2382</v>
      </c>
      <c r="E1867" s="118" t="s">
        <v>1748</v>
      </c>
      <c r="F1867" s="118">
        <f t="shared" si="59"/>
        <v>9007</v>
      </c>
      <c r="G1867" s="125"/>
      <c r="H1867" s="119"/>
      <c r="I1867" s="120" t="s">
        <v>2153</v>
      </c>
      <c r="J1867" s="121" t="s">
        <v>2154</v>
      </c>
      <c r="K1867" s="121" t="s">
        <v>3961</v>
      </c>
      <c r="L1867" s="134" t="s">
        <v>2382</v>
      </c>
      <c r="M1867" s="133">
        <v>4</v>
      </c>
      <c r="N1867" s="134">
        <v>0</v>
      </c>
      <c r="O1867" s="134">
        <v>0</v>
      </c>
      <c r="P1867" s="134">
        <v>4</v>
      </c>
      <c r="Q1867" s="134">
        <v>0</v>
      </c>
      <c r="R1867" s="121" t="s">
        <v>126</v>
      </c>
      <c r="S1867" s="124" t="s">
        <v>1011</v>
      </c>
      <c r="T1867" s="125"/>
      <c r="U1867" s="174"/>
      <c r="V1867" s="123">
        <v>1</v>
      </c>
      <c r="W1867" s="114">
        <v>4</v>
      </c>
      <c r="X1867" s="113">
        <f>COUNTIF($B$6:B1867,B1867)</f>
        <v>24</v>
      </c>
      <c r="Y1867" s="113"/>
      <c r="Z1867" s="123"/>
      <c r="AA1867" s="1"/>
    </row>
    <row r="1868" spans="1:27" x14ac:dyDescent="0.25">
      <c r="A1868" s="105" t="s">
        <v>4491</v>
      </c>
      <c r="B1868" s="106" t="s">
        <v>5076</v>
      </c>
      <c r="C1868" s="107" t="s">
        <v>5127</v>
      </c>
      <c r="D1868" s="107" t="s">
        <v>4510</v>
      </c>
      <c r="E1868" s="107" t="s">
        <v>4488</v>
      </c>
      <c r="F1868" s="107" t="s">
        <v>4488</v>
      </c>
      <c r="G1868" s="107" t="s">
        <v>2427</v>
      </c>
      <c r="H1868" s="111"/>
      <c r="I1868" s="108" t="s">
        <v>5076</v>
      </c>
      <c r="J1868" s="106"/>
      <c r="K1868" s="106"/>
      <c r="L1868" s="109" t="s">
        <v>2</v>
      </c>
      <c r="M1868" s="142"/>
      <c r="N1868" s="106"/>
      <c r="O1868" s="106"/>
      <c r="P1868" s="106"/>
      <c r="Q1868" s="107"/>
      <c r="R1868" s="106"/>
      <c r="S1868" s="110"/>
      <c r="T1868" s="114"/>
      <c r="U1868" s="113" t="s">
        <v>2423</v>
      </c>
      <c r="V1868" s="114"/>
      <c r="W1868" s="114">
        <v>4</v>
      </c>
      <c r="X1868" s="113">
        <f>COUNTIF($B$6:B1868,B1868)</f>
        <v>1</v>
      </c>
      <c r="Y1868" s="113"/>
      <c r="Z1868" s="114" t="b">
        <f>I1868=B1868</f>
        <v>1</v>
      </c>
      <c r="AA1868" s="1"/>
    </row>
    <row r="1869" spans="1:27" x14ac:dyDescent="0.25">
      <c r="A1869" s="115" t="s">
        <v>4491</v>
      </c>
      <c r="B1869" s="116" t="s">
        <v>5076</v>
      </c>
      <c r="C1869" s="118" t="s">
        <v>5127</v>
      </c>
      <c r="D1869" s="118" t="s">
        <v>11</v>
      </c>
      <c r="E1869" s="118" t="s">
        <v>1749</v>
      </c>
      <c r="F1869" s="118">
        <f t="shared" ref="F1869:F1885" si="60">VALUE(RIGHT(I1869,4))</f>
        <v>6000</v>
      </c>
      <c r="G1869" s="125" t="s">
        <v>5562</v>
      </c>
      <c r="H1869" s="119"/>
      <c r="I1869" s="127" t="s">
        <v>2155</v>
      </c>
      <c r="J1869" s="121" t="s">
        <v>11</v>
      </c>
      <c r="K1869" s="121" t="s">
        <v>3878</v>
      </c>
      <c r="L1869" s="126" t="s">
        <v>2422</v>
      </c>
      <c r="M1869" s="133">
        <v>0</v>
      </c>
      <c r="N1869" s="134">
        <v>1</v>
      </c>
      <c r="O1869" s="134">
        <v>0</v>
      </c>
      <c r="P1869" s="134">
        <v>1</v>
      </c>
      <c r="Q1869" s="134">
        <v>60</v>
      </c>
      <c r="R1869" s="121"/>
      <c r="S1869" s="124" t="s">
        <v>2896</v>
      </c>
      <c r="T1869" s="125"/>
      <c r="U1869" s="174"/>
      <c r="V1869" s="123">
        <v>1</v>
      </c>
      <c r="W1869" s="114">
        <v>4</v>
      </c>
      <c r="X1869" s="113">
        <f>COUNTIF($B$6:B1869,B1869)</f>
        <v>2</v>
      </c>
      <c r="Y1869" s="113"/>
      <c r="Z1869" s="123"/>
      <c r="AA1869" s="1"/>
    </row>
    <row r="1870" spans="1:27" x14ac:dyDescent="0.25">
      <c r="A1870" s="115" t="s">
        <v>4491</v>
      </c>
      <c r="B1870" s="116" t="s">
        <v>5076</v>
      </c>
      <c r="C1870" s="118" t="s">
        <v>5127</v>
      </c>
      <c r="D1870" s="118" t="s">
        <v>2415</v>
      </c>
      <c r="E1870" s="118" t="s">
        <v>1749</v>
      </c>
      <c r="F1870" s="118">
        <f t="shared" si="60"/>
        <v>6001</v>
      </c>
      <c r="G1870" s="125" t="s">
        <v>5563</v>
      </c>
      <c r="H1870" s="119"/>
      <c r="I1870" s="127" t="s">
        <v>2156</v>
      </c>
      <c r="J1870" s="121" t="s">
        <v>13</v>
      </c>
      <c r="K1870" s="121" t="s">
        <v>3753</v>
      </c>
      <c r="L1870" s="126" t="s">
        <v>2422</v>
      </c>
      <c r="M1870" s="133">
        <v>0</v>
      </c>
      <c r="N1870" s="134">
        <v>2</v>
      </c>
      <c r="O1870" s="134">
        <v>0</v>
      </c>
      <c r="P1870" s="134">
        <v>2</v>
      </c>
      <c r="Q1870" s="134">
        <v>7.5</v>
      </c>
      <c r="R1870" s="121"/>
      <c r="S1870" s="124" t="s">
        <v>2896</v>
      </c>
      <c r="T1870" s="125"/>
      <c r="U1870" s="174"/>
      <c r="V1870" s="123">
        <v>1</v>
      </c>
      <c r="W1870" s="114">
        <v>4</v>
      </c>
      <c r="X1870" s="113">
        <f>COUNTIF($B$6:B1870,B1870)</f>
        <v>3</v>
      </c>
      <c r="Y1870" s="113"/>
      <c r="Z1870" s="123"/>
      <c r="AA1870" s="1"/>
    </row>
    <row r="1871" spans="1:27" x14ac:dyDescent="0.25">
      <c r="A1871" s="115" t="s">
        <v>4491</v>
      </c>
      <c r="B1871" s="116" t="s">
        <v>5076</v>
      </c>
      <c r="C1871" s="118" t="s">
        <v>5127</v>
      </c>
      <c r="D1871" s="118" t="s">
        <v>1763</v>
      </c>
      <c r="E1871" s="118" t="s">
        <v>1749</v>
      </c>
      <c r="F1871" s="118">
        <f t="shared" si="60"/>
        <v>6002</v>
      </c>
      <c r="G1871" s="118" t="s">
        <v>5564</v>
      </c>
      <c r="H1871" s="119"/>
      <c r="I1871" s="127" t="s">
        <v>2157</v>
      </c>
      <c r="J1871" s="121" t="s">
        <v>1763</v>
      </c>
      <c r="K1871" s="121" t="s">
        <v>3801</v>
      </c>
      <c r="L1871" s="126" t="s">
        <v>2422</v>
      </c>
      <c r="M1871" s="133">
        <v>0</v>
      </c>
      <c r="N1871" s="133">
        <v>0</v>
      </c>
      <c r="O1871" s="133">
        <v>0</v>
      </c>
      <c r="P1871" s="133">
        <v>0</v>
      </c>
      <c r="Q1871" s="133">
        <v>0</v>
      </c>
      <c r="R1871" s="121"/>
      <c r="S1871" s="124" t="s">
        <v>2896</v>
      </c>
      <c r="T1871" s="125"/>
      <c r="U1871" s="174"/>
      <c r="V1871" s="123">
        <v>1</v>
      </c>
      <c r="W1871" s="114">
        <v>4</v>
      </c>
      <c r="X1871" s="113">
        <f>COUNTIF($B$6:B1871,B1871)</f>
        <v>4</v>
      </c>
      <c r="Y1871" s="113"/>
      <c r="Z1871" s="123"/>
      <c r="AA1871" s="1"/>
    </row>
    <row r="1872" spans="1:27" x14ac:dyDescent="0.25">
      <c r="A1872" s="115" t="s">
        <v>4491</v>
      </c>
      <c r="B1872" s="116" t="s">
        <v>5076</v>
      </c>
      <c r="C1872" s="118" t="s">
        <v>5127</v>
      </c>
      <c r="D1872" s="118" t="s">
        <v>2417</v>
      </c>
      <c r="E1872" s="118" t="s">
        <v>1749</v>
      </c>
      <c r="F1872" s="118">
        <f t="shared" si="60"/>
        <v>6003</v>
      </c>
      <c r="G1872" s="187" t="s">
        <v>5564</v>
      </c>
      <c r="H1872" s="119"/>
      <c r="I1872" s="127" t="s">
        <v>2158</v>
      </c>
      <c r="J1872" s="121" t="s">
        <v>1765</v>
      </c>
      <c r="K1872" s="121" t="s">
        <v>3755</v>
      </c>
      <c r="L1872" s="126" t="s">
        <v>2422</v>
      </c>
      <c r="M1872" s="133">
        <v>0</v>
      </c>
      <c r="N1872" s="133">
        <v>0</v>
      </c>
      <c r="O1872" s="133">
        <v>0</v>
      </c>
      <c r="P1872" s="133">
        <v>0</v>
      </c>
      <c r="Q1872" s="133">
        <v>0</v>
      </c>
      <c r="R1872" s="121"/>
      <c r="S1872" s="124" t="s">
        <v>2896</v>
      </c>
      <c r="T1872" s="125"/>
      <c r="U1872" s="174"/>
      <c r="V1872" s="123">
        <v>1</v>
      </c>
      <c r="W1872" s="114">
        <v>4</v>
      </c>
      <c r="X1872" s="113">
        <f>COUNTIF($B$6:B1872,B1872)</f>
        <v>5</v>
      </c>
      <c r="Y1872" s="113"/>
      <c r="Z1872" s="123"/>
      <c r="AA1872" s="1"/>
    </row>
    <row r="1873" spans="1:27" x14ac:dyDescent="0.25">
      <c r="A1873" s="115" t="s">
        <v>4491</v>
      </c>
      <c r="B1873" s="116" t="s">
        <v>5076</v>
      </c>
      <c r="C1873" s="118" t="s">
        <v>5127</v>
      </c>
      <c r="D1873" s="118" t="s">
        <v>2418</v>
      </c>
      <c r="E1873" s="118" t="s">
        <v>1749</v>
      </c>
      <c r="F1873" s="118">
        <f t="shared" si="60"/>
        <v>6004</v>
      </c>
      <c r="G1873" s="187" t="s">
        <v>5564</v>
      </c>
      <c r="H1873" s="119"/>
      <c r="I1873" s="127" t="s">
        <v>2159</v>
      </c>
      <c r="J1873" s="121" t="s">
        <v>1767</v>
      </c>
      <c r="K1873" s="121" t="s">
        <v>3947</v>
      </c>
      <c r="L1873" s="126" t="s">
        <v>2422</v>
      </c>
      <c r="M1873" s="133">
        <v>0</v>
      </c>
      <c r="N1873" s="133">
        <v>0</v>
      </c>
      <c r="O1873" s="133">
        <v>0</v>
      </c>
      <c r="P1873" s="133">
        <v>0</v>
      </c>
      <c r="Q1873" s="133">
        <v>0</v>
      </c>
      <c r="R1873" s="121"/>
      <c r="S1873" s="124" t="s">
        <v>2896</v>
      </c>
      <c r="T1873" s="125"/>
      <c r="U1873" s="174"/>
      <c r="V1873" s="123">
        <v>1</v>
      </c>
      <c r="W1873" s="114">
        <v>4</v>
      </c>
      <c r="X1873" s="113">
        <f>COUNTIF($B$6:B1873,B1873)</f>
        <v>6</v>
      </c>
      <c r="Y1873" s="113"/>
      <c r="Z1873" s="123"/>
      <c r="AA1873" s="1"/>
    </row>
    <row r="1874" spans="1:27" x14ac:dyDescent="0.25">
      <c r="A1874" s="115" t="s">
        <v>4491</v>
      </c>
      <c r="B1874" s="116" t="s">
        <v>5076</v>
      </c>
      <c r="C1874" s="118" t="s">
        <v>5127</v>
      </c>
      <c r="D1874" s="118" t="s">
        <v>2416</v>
      </c>
      <c r="E1874" s="118" t="s">
        <v>1749</v>
      </c>
      <c r="F1874" s="118">
        <f t="shared" si="60"/>
        <v>6005</v>
      </c>
      <c r="G1874" s="139" t="s">
        <v>16</v>
      </c>
      <c r="H1874" s="119"/>
      <c r="I1874" s="127" t="s">
        <v>2160</v>
      </c>
      <c r="J1874" s="121" t="s">
        <v>836</v>
      </c>
      <c r="K1874" s="121" t="s">
        <v>3429</v>
      </c>
      <c r="L1874" s="126" t="s">
        <v>2422</v>
      </c>
      <c r="M1874" s="133">
        <v>3</v>
      </c>
      <c r="N1874" s="134">
        <v>0</v>
      </c>
      <c r="O1874" s="134">
        <v>0</v>
      </c>
      <c r="P1874" s="134">
        <v>3</v>
      </c>
      <c r="Q1874" s="134">
        <v>7.5</v>
      </c>
      <c r="R1874" s="121"/>
      <c r="S1874" s="124"/>
      <c r="T1874" s="125"/>
      <c r="U1874" s="174"/>
      <c r="V1874" s="123">
        <v>1</v>
      </c>
      <c r="W1874" s="114">
        <v>4</v>
      </c>
      <c r="X1874" s="113">
        <f>COUNTIF($B$6:B1874,B1874)</f>
        <v>7</v>
      </c>
      <c r="Y1874" s="118" t="s">
        <v>228</v>
      </c>
      <c r="Z1874" s="123"/>
      <c r="AA1874" s="1"/>
    </row>
    <row r="1875" spans="1:27" x14ac:dyDescent="0.25">
      <c r="A1875" s="115" t="s">
        <v>4491</v>
      </c>
      <c r="B1875" s="116" t="s">
        <v>5076</v>
      </c>
      <c r="C1875" s="118" t="s">
        <v>5127</v>
      </c>
      <c r="D1875" s="118" t="s">
        <v>2416</v>
      </c>
      <c r="E1875" s="118" t="s">
        <v>1749</v>
      </c>
      <c r="F1875" s="118">
        <f t="shared" si="60"/>
        <v>6006</v>
      </c>
      <c r="G1875" s="188" t="s">
        <v>5564</v>
      </c>
      <c r="H1875" s="119"/>
      <c r="I1875" s="127" t="s">
        <v>2161</v>
      </c>
      <c r="J1875" s="121" t="s">
        <v>1770</v>
      </c>
      <c r="K1875" s="121" t="s">
        <v>3803</v>
      </c>
      <c r="L1875" s="126" t="s">
        <v>2422</v>
      </c>
      <c r="M1875" s="133">
        <v>3</v>
      </c>
      <c r="N1875" s="134">
        <v>0</v>
      </c>
      <c r="O1875" s="134">
        <v>0</v>
      </c>
      <c r="P1875" s="134">
        <v>3</v>
      </c>
      <c r="Q1875" s="134">
        <v>7.5</v>
      </c>
      <c r="R1875" s="121"/>
      <c r="S1875" s="124"/>
      <c r="T1875" s="125"/>
      <c r="U1875" s="174"/>
      <c r="V1875" s="123">
        <v>1</v>
      </c>
      <c r="W1875" s="114">
        <v>4</v>
      </c>
      <c r="X1875" s="113">
        <f>COUNTIF($B$6:B1875,B1875)</f>
        <v>8</v>
      </c>
      <c r="Y1875" s="113"/>
      <c r="Z1875" s="123"/>
      <c r="AA1875" s="1"/>
    </row>
    <row r="1876" spans="1:27" x14ac:dyDescent="0.25">
      <c r="A1876" s="115" t="s">
        <v>4491</v>
      </c>
      <c r="B1876" s="116" t="s">
        <v>5076</v>
      </c>
      <c r="C1876" s="118" t="s">
        <v>5127</v>
      </c>
      <c r="D1876" s="118" t="s">
        <v>2416</v>
      </c>
      <c r="E1876" s="118" t="s">
        <v>1749</v>
      </c>
      <c r="F1876" s="118">
        <f t="shared" si="60"/>
        <v>6007</v>
      </c>
      <c r="G1876" s="188" t="s">
        <v>5564</v>
      </c>
      <c r="H1876" s="119"/>
      <c r="I1876" s="127" t="s">
        <v>2162</v>
      </c>
      <c r="J1876" s="121" t="s">
        <v>1772</v>
      </c>
      <c r="K1876" s="121" t="s">
        <v>3758</v>
      </c>
      <c r="L1876" s="126" t="s">
        <v>2422</v>
      </c>
      <c r="M1876" s="133">
        <v>3</v>
      </c>
      <c r="N1876" s="134">
        <v>0</v>
      </c>
      <c r="O1876" s="134">
        <v>0</v>
      </c>
      <c r="P1876" s="134">
        <v>3</v>
      </c>
      <c r="Q1876" s="134">
        <v>7.5</v>
      </c>
      <c r="R1876" s="121"/>
      <c r="S1876" s="124"/>
      <c r="T1876" s="125"/>
      <c r="U1876" s="174"/>
      <c r="V1876" s="123">
        <v>1</v>
      </c>
      <c r="W1876" s="114">
        <v>4</v>
      </c>
      <c r="X1876" s="113">
        <f>COUNTIF($B$6:B1876,B1876)</f>
        <v>9</v>
      </c>
      <c r="Y1876" s="113"/>
      <c r="Z1876" s="123"/>
      <c r="AA1876" s="1"/>
    </row>
    <row r="1877" spans="1:27" x14ac:dyDescent="0.25">
      <c r="A1877" s="115" t="s">
        <v>4491</v>
      </c>
      <c r="B1877" s="116" t="s">
        <v>5076</v>
      </c>
      <c r="C1877" s="118" t="s">
        <v>5127</v>
      </c>
      <c r="D1877" s="118" t="s">
        <v>2416</v>
      </c>
      <c r="E1877" s="118" t="s">
        <v>1749</v>
      </c>
      <c r="F1877" s="118">
        <f t="shared" si="60"/>
        <v>6008</v>
      </c>
      <c r="G1877" s="188" t="s">
        <v>5564</v>
      </c>
      <c r="H1877" s="119"/>
      <c r="I1877" s="127" t="s">
        <v>2163</v>
      </c>
      <c r="J1877" s="121" t="s">
        <v>1774</v>
      </c>
      <c r="K1877" s="121" t="s">
        <v>3880</v>
      </c>
      <c r="L1877" s="126" t="s">
        <v>2422</v>
      </c>
      <c r="M1877" s="133">
        <v>3</v>
      </c>
      <c r="N1877" s="134">
        <v>2</v>
      </c>
      <c r="O1877" s="134">
        <v>0</v>
      </c>
      <c r="P1877" s="134">
        <v>5</v>
      </c>
      <c r="Q1877" s="134">
        <v>10</v>
      </c>
      <c r="R1877" s="121"/>
      <c r="S1877" s="124"/>
      <c r="T1877" s="125"/>
      <c r="U1877" s="174"/>
      <c r="V1877" s="123">
        <v>1</v>
      </c>
      <c r="W1877" s="114">
        <v>4</v>
      </c>
      <c r="X1877" s="113">
        <f>COUNTIF($B$6:B1877,B1877)</f>
        <v>10</v>
      </c>
      <c r="Y1877" s="113"/>
      <c r="Z1877" s="123"/>
      <c r="AA1877" s="1"/>
    </row>
    <row r="1878" spans="1:27" x14ac:dyDescent="0.25">
      <c r="A1878" s="115" t="s">
        <v>4491</v>
      </c>
      <c r="B1878" s="116" t="s">
        <v>5076</v>
      </c>
      <c r="C1878" s="118" t="s">
        <v>5127</v>
      </c>
      <c r="D1878" s="118" t="s">
        <v>2416</v>
      </c>
      <c r="E1878" s="118" t="s">
        <v>1749</v>
      </c>
      <c r="F1878" s="118">
        <f t="shared" si="60"/>
        <v>6050</v>
      </c>
      <c r="G1878" s="125" t="s">
        <v>16</v>
      </c>
      <c r="H1878" s="119"/>
      <c r="I1878" s="127" t="s">
        <v>2164</v>
      </c>
      <c r="J1878" s="121" t="s">
        <v>2165</v>
      </c>
      <c r="K1878" s="121" t="s">
        <v>3962</v>
      </c>
      <c r="L1878" s="126" t="s">
        <v>2420</v>
      </c>
      <c r="M1878" s="133">
        <v>3</v>
      </c>
      <c r="N1878" s="134">
        <v>0</v>
      </c>
      <c r="O1878" s="134">
        <v>3</v>
      </c>
      <c r="P1878" s="134">
        <v>3</v>
      </c>
      <c r="Q1878" s="134">
        <v>7.5</v>
      </c>
      <c r="R1878" s="121"/>
      <c r="S1878" s="124"/>
      <c r="T1878" s="125"/>
      <c r="U1878" s="174"/>
      <c r="V1878" s="123">
        <v>1</v>
      </c>
      <c r="W1878" s="114">
        <v>4</v>
      </c>
      <c r="X1878" s="113">
        <f>COUNTIF($B$6:B1878,B1878)</f>
        <v>11</v>
      </c>
      <c r="Y1878" s="118" t="s">
        <v>228</v>
      </c>
      <c r="Z1878" s="123"/>
      <c r="AA1878" s="1"/>
    </row>
    <row r="1879" spans="1:27" x14ac:dyDescent="0.25">
      <c r="A1879" s="115" t="s">
        <v>4491</v>
      </c>
      <c r="B1879" s="116" t="s">
        <v>5076</v>
      </c>
      <c r="C1879" s="118" t="s">
        <v>5127</v>
      </c>
      <c r="D1879" s="118" t="s">
        <v>2416</v>
      </c>
      <c r="E1879" s="118" t="s">
        <v>1749</v>
      </c>
      <c r="F1879" s="118">
        <f t="shared" si="60"/>
        <v>6051</v>
      </c>
      <c r="G1879" s="125" t="s">
        <v>19</v>
      </c>
      <c r="H1879" s="119"/>
      <c r="I1879" s="127" t="s">
        <v>2166</v>
      </c>
      <c r="J1879" s="143" t="s">
        <v>2167</v>
      </c>
      <c r="K1879" s="143" t="s">
        <v>3963</v>
      </c>
      <c r="L1879" s="126" t="s">
        <v>2420</v>
      </c>
      <c r="M1879" s="133">
        <v>3</v>
      </c>
      <c r="N1879" s="134">
        <v>0</v>
      </c>
      <c r="O1879" s="134">
        <v>3</v>
      </c>
      <c r="P1879" s="134">
        <v>3</v>
      </c>
      <c r="Q1879" s="134">
        <v>7.5</v>
      </c>
      <c r="R1879" s="121"/>
      <c r="S1879" s="124"/>
      <c r="T1879" s="125"/>
      <c r="U1879" s="174"/>
      <c r="V1879" s="123">
        <v>1</v>
      </c>
      <c r="W1879" s="114">
        <v>4</v>
      </c>
      <c r="X1879" s="113">
        <f>COUNTIF($B$6:B1879,B1879)</f>
        <v>12</v>
      </c>
      <c r="Y1879" s="113"/>
      <c r="Z1879" s="123"/>
      <c r="AA1879" s="1"/>
    </row>
    <row r="1880" spans="1:27" x14ac:dyDescent="0.25">
      <c r="A1880" s="115" t="s">
        <v>4491</v>
      </c>
      <c r="B1880" s="116" t="s">
        <v>5076</v>
      </c>
      <c r="C1880" s="118" t="s">
        <v>5127</v>
      </c>
      <c r="D1880" s="118" t="s">
        <v>2416</v>
      </c>
      <c r="E1880" s="118" t="s">
        <v>1749</v>
      </c>
      <c r="F1880" s="118">
        <f t="shared" si="60"/>
        <v>6100</v>
      </c>
      <c r="G1880" s="125"/>
      <c r="H1880" s="119"/>
      <c r="I1880" s="127" t="s">
        <v>2168</v>
      </c>
      <c r="J1880" s="121" t="s">
        <v>2169</v>
      </c>
      <c r="K1880" s="121" t="s">
        <v>3964</v>
      </c>
      <c r="L1880" s="134" t="s">
        <v>2421</v>
      </c>
      <c r="M1880" s="133">
        <v>3</v>
      </c>
      <c r="N1880" s="134">
        <v>0</v>
      </c>
      <c r="O1880" s="134">
        <v>3</v>
      </c>
      <c r="P1880" s="134">
        <v>3</v>
      </c>
      <c r="Q1880" s="134">
        <v>7.5</v>
      </c>
      <c r="R1880" s="121"/>
      <c r="S1880" s="124"/>
      <c r="T1880" s="125"/>
      <c r="U1880" s="174"/>
      <c r="V1880" s="123">
        <v>1</v>
      </c>
      <c r="W1880" s="114">
        <v>4</v>
      </c>
      <c r="X1880" s="113">
        <f>COUNTIF($B$6:B1880,B1880)</f>
        <v>13</v>
      </c>
      <c r="Y1880" s="113"/>
      <c r="Z1880" s="123"/>
      <c r="AA1880" s="1"/>
    </row>
    <row r="1881" spans="1:27" x14ac:dyDescent="0.25">
      <c r="A1881" s="115" t="s">
        <v>4491</v>
      </c>
      <c r="B1881" s="116" t="s">
        <v>5076</v>
      </c>
      <c r="C1881" s="118" t="s">
        <v>5127</v>
      </c>
      <c r="D1881" s="118" t="s">
        <v>2416</v>
      </c>
      <c r="E1881" s="118" t="s">
        <v>1749</v>
      </c>
      <c r="F1881" s="118">
        <f t="shared" si="60"/>
        <v>6101</v>
      </c>
      <c r="G1881" s="125"/>
      <c r="H1881" s="119"/>
      <c r="I1881" s="127" t="s">
        <v>2170</v>
      </c>
      <c r="J1881" s="121" t="s">
        <v>2171</v>
      </c>
      <c r="K1881" s="121" t="s">
        <v>3965</v>
      </c>
      <c r="L1881" s="134" t="s">
        <v>2421</v>
      </c>
      <c r="M1881" s="133">
        <v>3</v>
      </c>
      <c r="N1881" s="134">
        <v>0</v>
      </c>
      <c r="O1881" s="134">
        <v>3</v>
      </c>
      <c r="P1881" s="134">
        <v>3</v>
      </c>
      <c r="Q1881" s="134">
        <v>7.5</v>
      </c>
      <c r="R1881" s="121"/>
      <c r="S1881" s="124"/>
      <c r="T1881" s="125"/>
      <c r="U1881" s="174"/>
      <c r="V1881" s="123">
        <v>1</v>
      </c>
      <c r="W1881" s="114">
        <v>4</v>
      </c>
      <c r="X1881" s="113">
        <f>COUNTIF($B$6:B1881,B1881)</f>
        <v>14</v>
      </c>
      <c r="Y1881" s="113"/>
      <c r="Z1881" s="123"/>
      <c r="AA1881" s="1"/>
    </row>
    <row r="1882" spans="1:27" x14ac:dyDescent="0.25">
      <c r="A1882" s="115" t="s">
        <v>4491</v>
      </c>
      <c r="B1882" s="116" t="s">
        <v>5076</v>
      </c>
      <c r="C1882" s="118" t="s">
        <v>5127</v>
      </c>
      <c r="D1882" s="118" t="s">
        <v>2416</v>
      </c>
      <c r="E1882" s="118" t="s">
        <v>1749</v>
      </c>
      <c r="F1882" s="118">
        <f t="shared" si="60"/>
        <v>6102</v>
      </c>
      <c r="G1882" s="125"/>
      <c r="H1882" s="119"/>
      <c r="I1882" s="127" t="s">
        <v>2172</v>
      </c>
      <c r="J1882" s="121" t="s">
        <v>2173</v>
      </c>
      <c r="K1882" s="121" t="s">
        <v>3966</v>
      </c>
      <c r="L1882" s="134" t="s">
        <v>2421</v>
      </c>
      <c r="M1882" s="133">
        <v>3</v>
      </c>
      <c r="N1882" s="134">
        <v>0</v>
      </c>
      <c r="O1882" s="134">
        <v>3</v>
      </c>
      <c r="P1882" s="134">
        <v>3</v>
      </c>
      <c r="Q1882" s="134">
        <v>7.5</v>
      </c>
      <c r="R1882" s="121"/>
      <c r="S1882" s="124"/>
      <c r="T1882" s="125"/>
      <c r="U1882" s="174"/>
      <c r="V1882" s="123">
        <v>1</v>
      </c>
      <c r="W1882" s="114">
        <v>4</v>
      </c>
      <c r="X1882" s="113">
        <f>COUNTIF($B$6:B1882,B1882)</f>
        <v>15</v>
      </c>
      <c r="Y1882" s="113"/>
      <c r="Z1882" s="123"/>
      <c r="AA1882" s="1"/>
    </row>
    <row r="1883" spans="1:27" x14ac:dyDescent="0.25">
      <c r="A1883" s="115" t="s">
        <v>4491</v>
      </c>
      <c r="B1883" s="116" t="s">
        <v>5076</v>
      </c>
      <c r="C1883" s="118" t="s">
        <v>5127</v>
      </c>
      <c r="D1883" s="118" t="s">
        <v>2416</v>
      </c>
      <c r="E1883" s="118" t="s">
        <v>1749</v>
      </c>
      <c r="F1883" s="118">
        <f t="shared" si="60"/>
        <v>6103</v>
      </c>
      <c r="G1883" s="125"/>
      <c r="H1883" s="119"/>
      <c r="I1883" s="127" t="s">
        <v>2174</v>
      </c>
      <c r="J1883" s="121" t="s">
        <v>2175</v>
      </c>
      <c r="K1883" s="121" t="s">
        <v>3967</v>
      </c>
      <c r="L1883" s="134" t="s">
        <v>2421</v>
      </c>
      <c r="M1883" s="133">
        <v>3</v>
      </c>
      <c r="N1883" s="134">
        <v>0</v>
      </c>
      <c r="O1883" s="134">
        <v>3</v>
      </c>
      <c r="P1883" s="134">
        <v>3</v>
      </c>
      <c r="Q1883" s="134">
        <v>7.5</v>
      </c>
      <c r="R1883" s="140"/>
      <c r="S1883" s="164"/>
      <c r="T1883" s="125"/>
      <c r="U1883" s="174"/>
      <c r="V1883" s="123">
        <v>1</v>
      </c>
      <c r="W1883" s="114">
        <v>4</v>
      </c>
      <c r="X1883" s="113">
        <f>COUNTIF($B$6:B1883,B1883)</f>
        <v>16</v>
      </c>
      <c r="Y1883" s="113"/>
      <c r="Z1883" s="123"/>
      <c r="AA1883" s="1"/>
    </row>
    <row r="1884" spans="1:27" x14ac:dyDescent="0.25">
      <c r="A1884" s="115" t="s">
        <v>4491</v>
      </c>
      <c r="B1884" s="116" t="s">
        <v>5076</v>
      </c>
      <c r="C1884" s="118" t="s">
        <v>5127</v>
      </c>
      <c r="D1884" s="118" t="s">
        <v>2416</v>
      </c>
      <c r="E1884" s="118" t="s">
        <v>1749</v>
      </c>
      <c r="F1884" s="118">
        <f t="shared" si="60"/>
        <v>6104</v>
      </c>
      <c r="G1884" s="125"/>
      <c r="H1884" s="119"/>
      <c r="I1884" s="127" t="s">
        <v>2176</v>
      </c>
      <c r="J1884" s="143" t="s">
        <v>2177</v>
      </c>
      <c r="K1884" s="143" t="s">
        <v>3968</v>
      </c>
      <c r="L1884" s="134" t="s">
        <v>2421</v>
      </c>
      <c r="M1884" s="133">
        <v>3</v>
      </c>
      <c r="N1884" s="134">
        <v>0</v>
      </c>
      <c r="O1884" s="134">
        <v>3</v>
      </c>
      <c r="P1884" s="134">
        <v>3</v>
      </c>
      <c r="Q1884" s="134">
        <v>7.5</v>
      </c>
      <c r="R1884" s="140"/>
      <c r="S1884" s="164"/>
      <c r="T1884" s="125"/>
      <c r="U1884" s="174"/>
      <c r="V1884" s="123">
        <v>1</v>
      </c>
      <c r="W1884" s="114">
        <v>4</v>
      </c>
      <c r="X1884" s="113">
        <f>COUNTIF($B$6:B1884,B1884)</f>
        <v>17</v>
      </c>
      <c r="Y1884" s="113"/>
      <c r="Z1884" s="123"/>
      <c r="AA1884" s="1"/>
    </row>
    <row r="1885" spans="1:27" x14ac:dyDescent="0.25">
      <c r="A1885" s="115" t="s">
        <v>4491</v>
      </c>
      <c r="B1885" s="116" t="s">
        <v>5076</v>
      </c>
      <c r="C1885" s="118" t="s">
        <v>5127</v>
      </c>
      <c r="D1885" s="118" t="s">
        <v>2416</v>
      </c>
      <c r="E1885" s="118" t="s">
        <v>1749</v>
      </c>
      <c r="F1885" s="118">
        <f t="shared" si="60"/>
        <v>6105</v>
      </c>
      <c r="G1885" s="125"/>
      <c r="H1885" s="119"/>
      <c r="I1885" s="127" t="s">
        <v>2178</v>
      </c>
      <c r="J1885" s="121" t="s">
        <v>2179</v>
      </c>
      <c r="K1885" s="121" t="s">
        <v>3969</v>
      </c>
      <c r="L1885" s="134" t="s">
        <v>2421</v>
      </c>
      <c r="M1885" s="133">
        <v>3</v>
      </c>
      <c r="N1885" s="134">
        <v>0</v>
      </c>
      <c r="O1885" s="134">
        <v>3</v>
      </c>
      <c r="P1885" s="134">
        <v>3</v>
      </c>
      <c r="Q1885" s="134">
        <v>7.5</v>
      </c>
      <c r="R1885" s="140"/>
      <c r="S1885" s="164"/>
      <c r="T1885" s="125"/>
      <c r="U1885" s="174"/>
      <c r="V1885" s="123">
        <v>1</v>
      </c>
      <c r="W1885" s="114">
        <v>4</v>
      </c>
      <c r="X1885" s="113">
        <f>COUNTIF($B$6:B1885,B1885)</f>
        <v>18</v>
      </c>
      <c r="Y1885" s="113"/>
      <c r="Z1885" s="123"/>
      <c r="AA1885" s="1"/>
    </row>
    <row r="1886" spans="1:27" x14ac:dyDescent="0.25">
      <c r="A1886" s="115" t="s">
        <v>4491</v>
      </c>
      <c r="B1886" s="116" t="s">
        <v>5076</v>
      </c>
      <c r="C1886" s="118" t="s">
        <v>5127</v>
      </c>
      <c r="D1886" s="118" t="s">
        <v>2416</v>
      </c>
      <c r="E1886" s="118" t="s">
        <v>1749</v>
      </c>
      <c r="F1886" s="118">
        <v>6106</v>
      </c>
      <c r="G1886" s="125"/>
      <c r="H1886" s="119"/>
      <c r="I1886" s="127" t="s">
        <v>4894</v>
      </c>
      <c r="J1886" s="154" t="s">
        <v>4895</v>
      </c>
      <c r="K1886" s="154" t="s">
        <v>4896</v>
      </c>
      <c r="L1886" s="134" t="s">
        <v>2421</v>
      </c>
      <c r="M1886" s="133">
        <v>3</v>
      </c>
      <c r="N1886" s="134">
        <v>0</v>
      </c>
      <c r="O1886" s="134">
        <v>3</v>
      </c>
      <c r="P1886" s="134">
        <v>3</v>
      </c>
      <c r="Q1886" s="134">
        <v>7.5</v>
      </c>
      <c r="R1886" s="140"/>
      <c r="S1886" s="164"/>
      <c r="T1886" s="125">
        <v>31</v>
      </c>
      <c r="U1886" s="174"/>
      <c r="V1886" s="123">
        <v>1</v>
      </c>
      <c r="W1886" s="114">
        <v>4</v>
      </c>
      <c r="X1886" s="113">
        <f>COUNTIF($B$6:B1886,B1886)</f>
        <v>19</v>
      </c>
      <c r="Y1886" s="113"/>
      <c r="Z1886" s="123"/>
      <c r="AA1886" s="1"/>
    </row>
    <row r="1887" spans="1:27" x14ac:dyDescent="0.25">
      <c r="A1887" s="115" t="s">
        <v>4491</v>
      </c>
      <c r="B1887" s="116" t="s">
        <v>5076</v>
      </c>
      <c r="C1887" s="118" t="s">
        <v>5127</v>
      </c>
      <c r="D1887" s="118" t="s">
        <v>2382</v>
      </c>
      <c r="E1887" s="118" t="s">
        <v>1749</v>
      </c>
      <c r="F1887" s="118">
        <f t="shared" ref="F1887:F1897" si="61">VALUE(RIGHT(I1887,4))</f>
        <v>9000</v>
      </c>
      <c r="G1887" s="125"/>
      <c r="H1887" s="119"/>
      <c r="I1887" s="120" t="s">
        <v>2180</v>
      </c>
      <c r="J1887" s="121" t="s">
        <v>2181</v>
      </c>
      <c r="K1887" s="121" t="s">
        <v>3970</v>
      </c>
      <c r="L1887" s="134" t="s">
        <v>2382</v>
      </c>
      <c r="M1887" s="133">
        <v>4</v>
      </c>
      <c r="N1887" s="134">
        <v>0</v>
      </c>
      <c r="O1887" s="134">
        <v>0</v>
      </c>
      <c r="P1887" s="134">
        <v>4</v>
      </c>
      <c r="Q1887" s="134">
        <v>0</v>
      </c>
      <c r="R1887" s="121" t="s">
        <v>126</v>
      </c>
      <c r="S1887" s="124" t="s">
        <v>1043</v>
      </c>
      <c r="T1887" s="125"/>
      <c r="U1887" s="174"/>
      <c r="V1887" s="123">
        <v>1</v>
      </c>
      <c r="W1887" s="114">
        <v>4</v>
      </c>
      <c r="X1887" s="113">
        <f>COUNTIF($B$6:B1887,B1887)</f>
        <v>20</v>
      </c>
      <c r="Y1887" s="113"/>
      <c r="Z1887" s="123"/>
      <c r="AA1887" s="1"/>
    </row>
    <row r="1888" spans="1:27" x14ac:dyDescent="0.25">
      <c r="A1888" s="115" t="s">
        <v>4491</v>
      </c>
      <c r="B1888" s="116" t="s">
        <v>5076</v>
      </c>
      <c r="C1888" s="118" t="s">
        <v>5127</v>
      </c>
      <c r="D1888" s="118" t="s">
        <v>2382</v>
      </c>
      <c r="E1888" s="118" t="s">
        <v>1749</v>
      </c>
      <c r="F1888" s="118">
        <f t="shared" si="61"/>
        <v>9001</v>
      </c>
      <c r="G1888" s="125"/>
      <c r="H1888" s="119"/>
      <c r="I1888" s="120" t="s">
        <v>2182</v>
      </c>
      <c r="J1888" s="121" t="s">
        <v>2183</v>
      </c>
      <c r="K1888" s="121" t="s">
        <v>3971</v>
      </c>
      <c r="L1888" s="134" t="s">
        <v>2382</v>
      </c>
      <c r="M1888" s="133">
        <v>4</v>
      </c>
      <c r="N1888" s="134">
        <v>0</v>
      </c>
      <c r="O1888" s="134">
        <v>0</v>
      </c>
      <c r="P1888" s="134">
        <v>4</v>
      </c>
      <c r="Q1888" s="134">
        <v>0</v>
      </c>
      <c r="R1888" s="121" t="s">
        <v>126</v>
      </c>
      <c r="S1888" s="124" t="s">
        <v>1043</v>
      </c>
      <c r="T1888" s="125"/>
      <c r="U1888" s="174"/>
      <c r="V1888" s="123">
        <v>1</v>
      </c>
      <c r="W1888" s="114">
        <v>4</v>
      </c>
      <c r="X1888" s="113">
        <f>COUNTIF($B$6:B1888,B1888)</f>
        <v>21</v>
      </c>
      <c r="Y1888" s="113"/>
      <c r="Z1888" s="123"/>
      <c r="AA1888" s="1"/>
    </row>
    <row r="1889" spans="1:27" x14ac:dyDescent="0.25">
      <c r="A1889" s="115" t="s">
        <v>4491</v>
      </c>
      <c r="B1889" s="116" t="s">
        <v>5076</v>
      </c>
      <c r="C1889" s="118" t="s">
        <v>5127</v>
      </c>
      <c r="D1889" s="118" t="s">
        <v>2382</v>
      </c>
      <c r="E1889" s="118" t="s">
        <v>1749</v>
      </c>
      <c r="F1889" s="118">
        <f t="shared" si="61"/>
        <v>9002</v>
      </c>
      <c r="G1889" s="125"/>
      <c r="H1889" s="119"/>
      <c r="I1889" s="120" t="s">
        <v>2184</v>
      </c>
      <c r="J1889" s="121" t="s">
        <v>2185</v>
      </c>
      <c r="K1889" s="121" t="s">
        <v>3972</v>
      </c>
      <c r="L1889" s="134" t="s">
        <v>2382</v>
      </c>
      <c r="M1889" s="133">
        <v>4</v>
      </c>
      <c r="N1889" s="134">
        <v>0</v>
      </c>
      <c r="O1889" s="134">
        <v>0</v>
      </c>
      <c r="P1889" s="134">
        <v>4</v>
      </c>
      <c r="Q1889" s="134">
        <v>0</v>
      </c>
      <c r="R1889" s="121" t="s">
        <v>126</v>
      </c>
      <c r="S1889" s="124" t="s">
        <v>1048</v>
      </c>
      <c r="T1889" s="125"/>
      <c r="U1889" s="174"/>
      <c r="V1889" s="123">
        <v>1</v>
      </c>
      <c r="W1889" s="114">
        <v>4</v>
      </c>
      <c r="X1889" s="113">
        <f>COUNTIF($B$6:B1889,B1889)</f>
        <v>22</v>
      </c>
      <c r="Y1889" s="113"/>
      <c r="Z1889" s="123"/>
      <c r="AA1889" s="1"/>
    </row>
    <row r="1890" spans="1:27" x14ac:dyDescent="0.25">
      <c r="A1890" s="115" t="s">
        <v>4491</v>
      </c>
      <c r="B1890" s="116" t="s">
        <v>5076</v>
      </c>
      <c r="C1890" s="118" t="s">
        <v>5127</v>
      </c>
      <c r="D1890" s="118" t="s">
        <v>2382</v>
      </c>
      <c r="E1890" s="118" t="s">
        <v>1749</v>
      </c>
      <c r="F1890" s="118">
        <f t="shared" si="61"/>
        <v>9003</v>
      </c>
      <c r="G1890" s="125"/>
      <c r="H1890" s="119"/>
      <c r="I1890" s="120" t="s">
        <v>2186</v>
      </c>
      <c r="J1890" s="121" t="s">
        <v>2187</v>
      </c>
      <c r="K1890" s="121" t="s">
        <v>3973</v>
      </c>
      <c r="L1890" s="134" t="s">
        <v>2382</v>
      </c>
      <c r="M1890" s="133">
        <v>4</v>
      </c>
      <c r="N1890" s="134">
        <v>0</v>
      </c>
      <c r="O1890" s="134">
        <v>0</v>
      </c>
      <c r="P1890" s="134">
        <v>4</v>
      </c>
      <c r="Q1890" s="134">
        <v>0</v>
      </c>
      <c r="R1890" s="121" t="s">
        <v>126</v>
      </c>
      <c r="S1890" s="124" t="s">
        <v>1048</v>
      </c>
      <c r="T1890" s="125"/>
      <c r="U1890" s="174"/>
      <c r="V1890" s="123">
        <v>1</v>
      </c>
      <c r="W1890" s="114">
        <v>4</v>
      </c>
      <c r="X1890" s="113">
        <f>COUNTIF($B$6:B1890,B1890)</f>
        <v>23</v>
      </c>
      <c r="Y1890" s="113"/>
      <c r="Z1890" s="123"/>
      <c r="AA1890" s="1"/>
    </row>
    <row r="1891" spans="1:27" x14ac:dyDescent="0.25">
      <c r="A1891" s="115" t="s">
        <v>4491</v>
      </c>
      <c r="B1891" s="116" t="s">
        <v>5076</v>
      </c>
      <c r="C1891" s="118" t="s">
        <v>5127</v>
      </c>
      <c r="D1891" s="118" t="s">
        <v>2382</v>
      </c>
      <c r="E1891" s="118" t="s">
        <v>1749</v>
      </c>
      <c r="F1891" s="118">
        <f t="shared" si="61"/>
        <v>9004</v>
      </c>
      <c r="G1891" s="125"/>
      <c r="H1891" s="119"/>
      <c r="I1891" s="120" t="s">
        <v>2188</v>
      </c>
      <c r="J1891" s="121" t="s">
        <v>2189</v>
      </c>
      <c r="K1891" s="121" t="s">
        <v>3974</v>
      </c>
      <c r="L1891" s="134" t="s">
        <v>2382</v>
      </c>
      <c r="M1891" s="133">
        <v>4</v>
      </c>
      <c r="N1891" s="134">
        <v>0</v>
      </c>
      <c r="O1891" s="134">
        <v>0</v>
      </c>
      <c r="P1891" s="134">
        <v>4</v>
      </c>
      <c r="Q1891" s="134">
        <v>0</v>
      </c>
      <c r="R1891" s="121" t="s">
        <v>126</v>
      </c>
      <c r="S1891" s="124" t="s">
        <v>1058</v>
      </c>
      <c r="T1891" s="125"/>
      <c r="U1891" s="174"/>
      <c r="V1891" s="123">
        <v>1</v>
      </c>
      <c r="W1891" s="114">
        <v>4</v>
      </c>
      <c r="X1891" s="113">
        <f>COUNTIF($B$6:B1891,B1891)</f>
        <v>24</v>
      </c>
      <c r="Y1891" s="113"/>
      <c r="Z1891" s="123"/>
      <c r="AA1891" s="1"/>
    </row>
    <row r="1892" spans="1:27" x14ac:dyDescent="0.25">
      <c r="A1892" s="115" t="s">
        <v>4491</v>
      </c>
      <c r="B1892" s="116" t="s">
        <v>5076</v>
      </c>
      <c r="C1892" s="118" t="s">
        <v>5127</v>
      </c>
      <c r="D1892" s="118" t="s">
        <v>2382</v>
      </c>
      <c r="E1892" s="118" t="s">
        <v>1749</v>
      </c>
      <c r="F1892" s="118">
        <f t="shared" si="61"/>
        <v>9005</v>
      </c>
      <c r="G1892" s="125"/>
      <c r="H1892" s="119"/>
      <c r="I1892" s="120" t="s">
        <v>2190</v>
      </c>
      <c r="J1892" s="121" t="s">
        <v>2191</v>
      </c>
      <c r="K1892" s="121" t="s">
        <v>3975</v>
      </c>
      <c r="L1892" s="134" t="s">
        <v>2382</v>
      </c>
      <c r="M1892" s="133">
        <v>4</v>
      </c>
      <c r="N1892" s="134">
        <v>0</v>
      </c>
      <c r="O1892" s="134">
        <v>0</v>
      </c>
      <c r="P1892" s="134">
        <v>4</v>
      </c>
      <c r="Q1892" s="134">
        <v>0</v>
      </c>
      <c r="R1892" s="121" t="s">
        <v>126</v>
      </c>
      <c r="S1892" s="124" t="s">
        <v>1058</v>
      </c>
      <c r="T1892" s="125"/>
      <c r="U1892" s="174"/>
      <c r="V1892" s="123">
        <v>1</v>
      </c>
      <c r="W1892" s="114">
        <v>4</v>
      </c>
      <c r="X1892" s="113">
        <f>COUNTIF($B$6:B1892,B1892)</f>
        <v>25</v>
      </c>
      <c r="Y1892" s="113"/>
      <c r="Z1892" s="123"/>
      <c r="AA1892" s="1"/>
    </row>
    <row r="1893" spans="1:27" x14ac:dyDescent="0.25">
      <c r="A1893" s="115" t="s">
        <v>4491</v>
      </c>
      <c r="B1893" s="116" t="s">
        <v>5076</v>
      </c>
      <c r="C1893" s="118" t="s">
        <v>5127</v>
      </c>
      <c r="D1893" s="118" t="s">
        <v>2382</v>
      </c>
      <c r="E1893" s="118" t="s">
        <v>1749</v>
      </c>
      <c r="F1893" s="118">
        <f t="shared" si="61"/>
        <v>9006</v>
      </c>
      <c r="G1893" s="125"/>
      <c r="H1893" s="119"/>
      <c r="I1893" s="120" t="s">
        <v>2192</v>
      </c>
      <c r="J1893" s="121" t="s">
        <v>2193</v>
      </c>
      <c r="K1893" s="121" t="s">
        <v>3976</v>
      </c>
      <c r="L1893" s="134" t="s">
        <v>2382</v>
      </c>
      <c r="M1893" s="133">
        <v>4</v>
      </c>
      <c r="N1893" s="134">
        <v>0</v>
      </c>
      <c r="O1893" s="134">
        <v>0</v>
      </c>
      <c r="P1893" s="134">
        <v>4</v>
      </c>
      <c r="Q1893" s="134">
        <v>0</v>
      </c>
      <c r="R1893" s="121" t="s">
        <v>126</v>
      </c>
      <c r="S1893" s="124" t="s">
        <v>1063</v>
      </c>
      <c r="T1893" s="125"/>
      <c r="U1893" s="174"/>
      <c r="V1893" s="123">
        <v>1</v>
      </c>
      <c r="W1893" s="114">
        <v>4</v>
      </c>
      <c r="X1893" s="113">
        <f>COUNTIF($B$6:B1893,B1893)</f>
        <v>26</v>
      </c>
      <c r="Y1893" s="113"/>
      <c r="Z1893" s="123"/>
      <c r="AA1893" s="1"/>
    </row>
    <row r="1894" spans="1:27" x14ac:dyDescent="0.25">
      <c r="A1894" s="115" t="s">
        <v>4491</v>
      </c>
      <c r="B1894" s="116" t="s">
        <v>5076</v>
      </c>
      <c r="C1894" s="118" t="s">
        <v>5127</v>
      </c>
      <c r="D1894" s="118" t="s">
        <v>2382</v>
      </c>
      <c r="E1894" s="118" t="s">
        <v>1749</v>
      </c>
      <c r="F1894" s="118">
        <f t="shared" si="61"/>
        <v>9007</v>
      </c>
      <c r="G1894" s="125"/>
      <c r="H1894" s="119"/>
      <c r="I1894" s="120" t="s">
        <v>2194</v>
      </c>
      <c r="J1894" s="121" t="s">
        <v>2195</v>
      </c>
      <c r="K1894" s="121" t="s">
        <v>3977</v>
      </c>
      <c r="L1894" s="134" t="s">
        <v>2382</v>
      </c>
      <c r="M1894" s="133">
        <v>4</v>
      </c>
      <c r="N1894" s="134">
        <v>0</v>
      </c>
      <c r="O1894" s="134">
        <v>0</v>
      </c>
      <c r="P1894" s="134">
        <v>4</v>
      </c>
      <c r="Q1894" s="134">
        <v>0</v>
      </c>
      <c r="R1894" s="121" t="s">
        <v>126</v>
      </c>
      <c r="S1894" s="124" t="s">
        <v>1063</v>
      </c>
      <c r="T1894" s="125"/>
      <c r="U1894" s="174"/>
      <c r="V1894" s="123">
        <v>1</v>
      </c>
      <c r="W1894" s="114">
        <v>4</v>
      </c>
      <c r="X1894" s="113">
        <f>COUNTIF($B$6:B1894,B1894)</f>
        <v>27</v>
      </c>
      <c r="Y1894" s="113"/>
      <c r="Z1894" s="123"/>
      <c r="AA1894" s="1"/>
    </row>
    <row r="1895" spans="1:27" x14ac:dyDescent="0.25">
      <c r="A1895" s="115" t="s">
        <v>4491</v>
      </c>
      <c r="B1895" s="116" t="s">
        <v>5076</v>
      </c>
      <c r="C1895" s="118" t="s">
        <v>5127</v>
      </c>
      <c r="D1895" s="118" t="s">
        <v>2382</v>
      </c>
      <c r="E1895" s="118" t="s">
        <v>1749</v>
      </c>
      <c r="F1895" s="118">
        <f t="shared" si="61"/>
        <v>9008</v>
      </c>
      <c r="G1895" s="125"/>
      <c r="H1895" s="119"/>
      <c r="I1895" s="120" t="s">
        <v>2196</v>
      </c>
      <c r="J1895" s="121" t="s">
        <v>2197</v>
      </c>
      <c r="K1895" s="121" t="s">
        <v>3978</v>
      </c>
      <c r="L1895" s="134" t="s">
        <v>2382</v>
      </c>
      <c r="M1895" s="133">
        <v>4</v>
      </c>
      <c r="N1895" s="134">
        <v>0</v>
      </c>
      <c r="O1895" s="134">
        <v>0</v>
      </c>
      <c r="P1895" s="134">
        <v>4</v>
      </c>
      <c r="Q1895" s="134">
        <v>0</v>
      </c>
      <c r="R1895" s="121" t="s">
        <v>63</v>
      </c>
      <c r="S1895" s="124" t="s">
        <v>1068</v>
      </c>
      <c r="T1895" s="125"/>
      <c r="U1895" s="174"/>
      <c r="V1895" s="123">
        <v>1</v>
      </c>
      <c r="W1895" s="114">
        <v>4</v>
      </c>
      <c r="X1895" s="113">
        <f>COUNTIF($B$6:B1895,B1895)</f>
        <v>28</v>
      </c>
      <c r="Y1895" s="113"/>
      <c r="Z1895" s="123"/>
      <c r="AA1895" s="1"/>
    </row>
    <row r="1896" spans="1:27" x14ac:dyDescent="0.25">
      <c r="A1896" s="115" t="s">
        <v>4491</v>
      </c>
      <c r="B1896" s="116" t="s">
        <v>5076</v>
      </c>
      <c r="C1896" s="118" t="s">
        <v>5127</v>
      </c>
      <c r="D1896" s="118" t="s">
        <v>2382</v>
      </c>
      <c r="E1896" s="118" t="s">
        <v>1749</v>
      </c>
      <c r="F1896" s="118">
        <f t="shared" si="61"/>
        <v>9009</v>
      </c>
      <c r="G1896" s="125"/>
      <c r="H1896" s="119"/>
      <c r="I1896" s="120" t="s">
        <v>2198</v>
      </c>
      <c r="J1896" s="121" t="s">
        <v>2199</v>
      </c>
      <c r="K1896" s="121" t="s">
        <v>3979</v>
      </c>
      <c r="L1896" s="134" t="s">
        <v>2382</v>
      </c>
      <c r="M1896" s="133">
        <v>4</v>
      </c>
      <c r="N1896" s="134">
        <v>0</v>
      </c>
      <c r="O1896" s="134">
        <v>0</v>
      </c>
      <c r="P1896" s="134">
        <v>4</v>
      </c>
      <c r="Q1896" s="134">
        <v>0</v>
      </c>
      <c r="R1896" s="121" t="s">
        <v>63</v>
      </c>
      <c r="S1896" s="124" t="s">
        <v>1068</v>
      </c>
      <c r="T1896" s="125"/>
      <c r="U1896" s="174"/>
      <c r="V1896" s="123">
        <v>1</v>
      </c>
      <c r="W1896" s="114">
        <v>4</v>
      </c>
      <c r="X1896" s="113">
        <f>COUNTIF($B$6:B1896,B1896)</f>
        <v>29</v>
      </c>
      <c r="Y1896" s="113"/>
      <c r="Z1896" s="123"/>
      <c r="AA1896" s="1"/>
    </row>
    <row r="1897" spans="1:27" x14ac:dyDescent="0.25">
      <c r="A1897" s="115" t="s">
        <v>4491</v>
      </c>
      <c r="B1897" s="116" t="s">
        <v>5076</v>
      </c>
      <c r="C1897" s="118" t="s">
        <v>5127</v>
      </c>
      <c r="D1897" s="118" t="s">
        <v>2382</v>
      </c>
      <c r="E1897" s="118" t="s">
        <v>1749</v>
      </c>
      <c r="F1897" s="118">
        <f t="shared" si="61"/>
        <v>9010</v>
      </c>
      <c r="G1897" s="125"/>
      <c r="H1897" s="119"/>
      <c r="I1897" s="120" t="s">
        <v>2883</v>
      </c>
      <c r="J1897" s="121" t="s">
        <v>2884</v>
      </c>
      <c r="K1897" s="121" t="s">
        <v>4126</v>
      </c>
      <c r="L1897" s="134" t="s">
        <v>2382</v>
      </c>
      <c r="M1897" s="133">
        <v>4</v>
      </c>
      <c r="N1897" s="134">
        <v>0</v>
      </c>
      <c r="O1897" s="134">
        <v>0</v>
      </c>
      <c r="P1897" s="134">
        <v>4</v>
      </c>
      <c r="Q1897" s="134">
        <v>0</v>
      </c>
      <c r="R1897" s="121" t="s">
        <v>63</v>
      </c>
      <c r="S1897" s="124" t="s">
        <v>1073</v>
      </c>
      <c r="T1897" s="125"/>
      <c r="U1897" s="174"/>
      <c r="V1897" s="123">
        <v>1</v>
      </c>
      <c r="W1897" s="114">
        <v>4</v>
      </c>
      <c r="X1897" s="113">
        <f>COUNTIF($B$6:B1897,B1897)</f>
        <v>30</v>
      </c>
      <c r="Y1897" s="113"/>
      <c r="Z1897" s="123"/>
      <c r="AA1897" s="1"/>
    </row>
    <row r="1898" spans="1:27" x14ac:dyDescent="0.25">
      <c r="A1898" s="115" t="s">
        <v>4491</v>
      </c>
      <c r="B1898" s="116" t="s">
        <v>5076</v>
      </c>
      <c r="C1898" s="118" t="s">
        <v>5127</v>
      </c>
      <c r="D1898" s="118" t="s">
        <v>2382</v>
      </c>
      <c r="E1898" s="118" t="s">
        <v>1749</v>
      </c>
      <c r="F1898" s="118">
        <v>9011</v>
      </c>
      <c r="G1898" s="125"/>
      <c r="H1898" s="119"/>
      <c r="I1898" s="120" t="s">
        <v>4647</v>
      </c>
      <c r="J1898" s="121" t="s">
        <v>4648</v>
      </c>
      <c r="K1898" s="181" t="s">
        <v>4649</v>
      </c>
      <c r="L1898" s="134" t="s">
        <v>2382</v>
      </c>
      <c r="M1898" s="133">
        <v>4</v>
      </c>
      <c r="N1898" s="134">
        <v>0</v>
      </c>
      <c r="O1898" s="134">
        <v>0</v>
      </c>
      <c r="P1898" s="134">
        <v>4</v>
      </c>
      <c r="Q1898" s="134">
        <v>0</v>
      </c>
      <c r="R1898" s="121" t="s">
        <v>63</v>
      </c>
      <c r="S1898" s="124" t="s">
        <v>1084</v>
      </c>
      <c r="T1898" s="125">
        <v>29</v>
      </c>
      <c r="U1898" s="174"/>
      <c r="V1898" s="123">
        <v>1</v>
      </c>
      <c r="W1898" s="114">
        <v>4</v>
      </c>
      <c r="X1898" s="113">
        <f>COUNTIF($B$6:B1898,B1898)</f>
        <v>31</v>
      </c>
      <c r="Y1898" s="113"/>
      <c r="Z1898" s="123"/>
      <c r="AA1898" s="1"/>
    </row>
    <row r="1899" spans="1:27" x14ac:dyDescent="0.25">
      <c r="A1899" s="115" t="s">
        <v>4491</v>
      </c>
      <c r="B1899" s="116" t="s">
        <v>5076</v>
      </c>
      <c r="C1899" s="118" t="s">
        <v>5127</v>
      </c>
      <c r="D1899" s="118" t="s">
        <v>2382</v>
      </c>
      <c r="E1899" s="118" t="s">
        <v>1749</v>
      </c>
      <c r="F1899" s="118">
        <v>9012</v>
      </c>
      <c r="G1899" s="125"/>
      <c r="H1899" s="119"/>
      <c r="I1899" s="120" t="s">
        <v>5489</v>
      </c>
      <c r="J1899" s="141" t="s">
        <v>5493</v>
      </c>
      <c r="K1899" s="141" t="s">
        <v>5494</v>
      </c>
      <c r="L1899" s="134" t="s">
        <v>2382</v>
      </c>
      <c r="M1899" s="133">
        <v>4</v>
      </c>
      <c r="N1899" s="134">
        <v>0</v>
      </c>
      <c r="O1899" s="134">
        <v>0</v>
      </c>
      <c r="P1899" s="134">
        <v>4</v>
      </c>
      <c r="Q1899" s="134">
        <v>0</v>
      </c>
      <c r="R1899" s="121" t="s">
        <v>5500</v>
      </c>
      <c r="S1899" s="124" t="s">
        <v>1081</v>
      </c>
      <c r="T1899" s="125">
        <v>35</v>
      </c>
      <c r="U1899" s="174"/>
      <c r="V1899" s="123">
        <v>1</v>
      </c>
      <c r="W1899" s="114">
        <v>4</v>
      </c>
      <c r="X1899" s="113">
        <f>COUNTIF($B$6:B1899,B1899)</f>
        <v>32</v>
      </c>
      <c r="Y1899" s="113"/>
      <c r="Z1899" s="123"/>
      <c r="AA1899" s="1"/>
    </row>
    <row r="1900" spans="1:27" x14ac:dyDescent="0.25">
      <c r="A1900" s="115" t="s">
        <v>4491</v>
      </c>
      <c r="B1900" s="116" t="s">
        <v>5076</v>
      </c>
      <c r="C1900" s="118" t="s">
        <v>5127</v>
      </c>
      <c r="D1900" s="118" t="s">
        <v>2382</v>
      </c>
      <c r="E1900" s="118" t="s">
        <v>1749</v>
      </c>
      <c r="F1900" s="118">
        <v>9013</v>
      </c>
      <c r="G1900" s="125"/>
      <c r="H1900" s="119"/>
      <c r="I1900" s="120" t="s">
        <v>5490</v>
      </c>
      <c r="J1900" s="141" t="s">
        <v>5495</v>
      </c>
      <c r="K1900" s="141" t="s">
        <v>5496</v>
      </c>
      <c r="L1900" s="134" t="s">
        <v>2382</v>
      </c>
      <c r="M1900" s="133">
        <v>4</v>
      </c>
      <c r="N1900" s="134">
        <v>0</v>
      </c>
      <c r="O1900" s="134">
        <v>0</v>
      </c>
      <c r="P1900" s="134">
        <v>4</v>
      </c>
      <c r="Q1900" s="134">
        <v>0</v>
      </c>
      <c r="R1900" s="121" t="s">
        <v>5500</v>
      </c>
      <c r="S1900" s="124" t="s">
        <v>1081</v>
      </c>
      <c r="T1900" s="125">
        <v>35</v>
      </c>
      <c r="U1900" s="174"/>
      <c r="V1900" s="123">
        <v>1</v>
      </c>
      <c r="W1900" s="114">
        <v>4</v>
      </c>
      <c r="X1900" s="113">
        <f>COUNTIF($B$6:B1900,B1900)</f>
        <v>33</v>
      </c>
      <c r="Y1900" s="113"/>
      <c r="Z1900" s="123"/>
      <c r="AA1900" s="1"/>
    </row>
    <row r="1901" spans="1:27" x14ac:dyDescent="0.25">
      <c r="A1901" s="115" t="s">
        <v>4491</v>
      </c>
      <c r="B1901" s="116" t="s">
        <v>5076</v>
      </c>
      <c r="C1901" s="118" t="s">
        <v>5127</v>
      </c>
      <c r="D1901" s="118" t="s">
        <v>2382</v>
      </c>
      <c r="E1901" s="118" t="s">
        <v>1749</v>
      </c>
      <c r="F1901" s="118">
        <v>9014</v>
      </c>
      <c r="G1901" s="125"/>
      <c r="H1901" s="119"/>
      <c r="I1901" s="120" t="s">
        <v>5491</v>
      </c>
      <c r="J1901" s="141" t="s">
        <v>5570</v>
      </c>
      <c r="K1901" s="141" t="s">
        <v>5497</v>
      </c>
      <c r="L1901" s="134" t="s">
        <v>2382</v>
      </c>
      <c r="M1901" s="133">
        <v>4</v>
      </c>
      <c r="N1901" s="134">
        <v>0</v>
      </c>
      <c r="O1901" s="134">
        <v>0</v>
      </c>
      <c r="P1901" s="134">
        <v>4</v>
      </c>
      <c r="Q1901" s="134">
        <v>0</v>
      </c>
      <c r="R1901" s="121" t="s">
        <v>5501</v>
      </c>
      <c r="S1901" s="124" t="s">
        <v>1078</v>
      </c>
      <c r="T1901" s="125">
        <v>35</v>
      </c>
      <c r="U1901" s="174"/>
      <c r="V1901" s="123">
        <v>1</v>
      </c>
      <c r="W1901" s="114">
        <v>4</v>
      </c>
      <c r="X1901" s="113">
        <f>COUNTIF($B$6:B1901,B1901)</f>
        <v>34</v>
      </c>
      <c r="Y1901" s="113"/>
      <c r="Z1901" s="123"/>
      <c r="AA1901" s="1"/>
    </row>
    <row r="1902" spans="1:27" ht="15.75" thickBot="1" x14ac:dyDescent="0.3">
      <c r="A1902" s="115" t="s">
        <v>4491</v>
      </c>
      <c r="B1902" s="116" t="s">
        <v>5076</v>
      </c>
      <c r="C1902" s="118" t="s">
        <v>5127</v>
      </c>
      <c r="D1902" s="118" t="s">
        <v>2382</v>
      </c>
      <c r="E1902" s="118" t="s">
        <v>1749</v>
      </c>
      <c r="F1902" s="118">
        <v>9015</v>
      </c>
      <c r="G1902" s="125"/>
      <c r="H1902" s="119"/>
      <c r="I1902" s="120" t="s">
        <v>5492</v>
      </c>
      <c r="J1902" s="141" t="s">
        <v>5498</v>
      </c>
      <c r="K1902" s="141" t="s">
        <v>5499</v>
      </c>
      <c r="L1902" s="134" t="s">
        <v>2382</v>
      </c>
      <c r="M1902" s="133">
        <v>4</v>
      </c>
      <c r="N1902" s="134">
        <v>0</v>
      </c>
      <c r="O1902" s="134">
        <v>0</v>
      </c>
      <c r="P1902" s="134">
        <v>4</v>
      </c>
      <c r="Q1902" s="134">
        <v>0</v>
      </c>
      <c r="R1902" s="121" t="s">
        <v>5501</v>
      </c>
      <c r="S1902" s="124" t="s">
        <v>1078</v>
      </c>
      <c r="T1902" s="125">
        <v>35</v>
      </c>
      <c r="U1902" s="174"/>
      <c r="V1902" s="123">
        <v>1</v>
      </c>
      <c r="W1902" s="114">
        <v>4</v>
      </c>
      <c r="X1902" s="113">
        <f>COUNTIF($B$6:B1902,B1902)</f>
        <v>35</v>
      </c>
      <c r="Y1902" s="113"/>
      <c r="Z1902" s="123"/>
      <c r="AA1902" s="1"/>
    </row>
    <row r="1903" spans="1:27" ht="15.75" thickBot="1" x14ac:dyDescent="0.3">
      <c r="A1903" s="115" t="s">
        <v>4491</v>
      </c>
      <c r="B1903" s="116" t="s">
        <v>5076</v>
      </c>
      <c r="C1903" s="118" t="s">
        <v>5127</v>
      </c>
      <c r="D1903" s="118" t="s">
        <v>2382</v>
      </c>
      <c r="E1903" s="118" t="s">
        <v>1749</v>
      </c>
      <c r="F1903" s="118">
        <v>9016</v>
      </c>
      <c r="G1903" s="125"/>
      <c r="H1903" s="119"/>
      <c r="I1903" s="120" t="s">
        <v>5780</v>
      </c>
      <c r="J1903" s="289" t="s">
        <v>5781</v>
      </c>
      <c r="K1903" s="300" t="s">
        <v>5782</v>
      </c>
      <c r="L1903" s="134" t="s">
        <v>2382</v>
      </c>
      <c r="M1903" s="133">
        <v>4</v>
      </c>
      <c r="N1903" s="134">
        <v>0</v>
      </c>
      <c r="O1903" s="134">
        <v>0</v>
      </c>
      <c r="P1903" s="134">
        <v>4</v>
      </c>
      <c r="Q1903" s="134">
        <v>0</v>
      </c>
      <c r="R1903" s="121" t="s">
        <v>63</v>
      </c>
      <c r="S1903" s="124" t="s">
        <v>1053</v>
      </c>
      <c r="T1903" s="125">
        <v>37</v>
      </c>
      <c r="U1903" s="174"/>
      <c r="V1903" s="123">
        <v>1</v>
      </c>
      <c r="W1903" s="114">
        <v>4</v>
      </c>
      <c r="X1903" s="113"/>
      <c r="Y1903" s="113"/>
      <c r="Z1903" s="123"/>
      <c r="AA1903" s="1"/>
    </row>
    <row r="1904" spans="1:27" x14ac:dyDescent="0.25">
      <c r="A1904" s="105" t="s">
        <v>4498</v>
      </c>
      <c r="B1904" s="106" t="s">
        <v>5077</v>
      </c>
      <c r="C1904" s="107" t="s">
        <v>5127</v>
      </c>
      <c r="D1904" s="107" t="s">
        <v>4510</v>
      </c>
      <c r="E1904" s="107" t="s">
        <v>4488</v>
      </c>
      <c r="F1904" s="107" t="s">
        <v>4488</v>
      </c>
      <c r="G1904" s="107" t="s">
        <v>2427</v>
      </c>
      <c r="H1904" s="111"/>
      <c r="I1904" s="108" t="s">
        <v>5077</v>
      </c>
      <c r="J1904" s="106"/>
      <c r="K1904" s="106"/>
      <c r="L1904" s="109" t="s">
        <v>2</v>
      </c>
      <c r="M1904" s="142"/>
      <c r="N1904" s="106"/>
      <c r="O1904" s="106"/>
      <c r="P1904" s="106"/>
      <c r="Q1904" s="107"/>
      <c r="R1904" s="106"/>
      <c r="S1904" s="110"/>
      <c r="T1904" s="114"/>
      <c r="U1904" s="113" t="s">
        <v>2423</v>
      </c>
      <c r="V1904" s="114"/>
      <c r="W1904" s="114">
        <v>4</v>
      </c>
      <c r="X1904" s="113">
        <f>COUNTIF($B$6:B1904,B1904)</f>
        <v>1</v>
      </c>
      <c r="Y1904" s="113"/>
      <c r="Z1904" s="114" t="b">
        <f>I1904=B1904</f>
        <v>1</v>
      </c>
      <c r="AA1904" s="1"/>
    </row>
    <row r="1905" spans="1:27" x14ac:dyDescent="0.25">
      <c r="A1905" s="115" t="s">
        <v>4498</v>
      </c>
      <c r="B1905" s="116" t="s">
        <v>5077</v>
      </c>
      <c r="C1905" s="118" t="s">
        <v>5127</v>
      </c>
      <c r="D1905" s="118" t="s">
        <v>11</v>
      </c>
      <c r="E1905" s="118" t="s">
        <v>1758</v>
      </c>
      <c r="F1905" s="118">
        <f t="shared" ref="F1905:F1930" si="62">VALUE(RIGHT(I1905,4))</f>
        <v>6000</v>
      </c>
      <c r="G1905" s="125" t="s">
        <v>5562</v>
      </c>
      <c r="H1905" s="119"/>
      <c r="I1905" s="120" t="s">
        <v>2309</v>
      </c>
      <c r="J1905" s="121" t="s">
        <v>11</v>
      </c>
      <c r="K1905" s="121" t="s">
        <v>3878</v>
      </c>
      <c r="L1905" s="126" t="s">
        <v>2422</v>
      </c>
      <c r="M1905" s="133">
        <v>0</v>
      </c>
      <c r="N1905" s="134">
        <v>1</v>
      </c>
      <c r="O1905" s="134">
        <v>0</v>
      </c>
      <c r="P1905" s="134">
        <v>1</v>
      </c>
      <c r="Q1905" s="134">
        <v>60</v>
      </c>
      <c r="R1905" s="121"/>
      <c r="S1905" s="124" t="s">
        <v>2896</v>
      </c>
      <c r="T1905" s="125"/>
      <c r="U1905" s="174"/>
      <c r="V1905" s="123">
        <v>1</v>
      </c>
      <c r="W1905" s="114">
        <v>4</v>
      </c>
      <c r="X1905" s="113">
        <f>COUNTIF($B$6:B1905,B1905)</f>
        <v>2</v>
      </c>
      <c r="Y1905" s="113"/>
      <c r="Z1905" s="123"/>
      <c r="AA1905" s="1"/>
    </row>
    <row r="1906" spans="1:27" x14ac:dyDescent="0.25">
      <c r="A1906" s="115" t="s">
        <v>4498</v>
      </c>
      <c r="B1906" s="116" t="s">
        <v>5077</v>
      </c>
      <c r="C1906" s="118" t="s">
        <v>5127</v>
      </c>
      <c r="D1906" s="118" t="s">
        <v>2415</v>
      </c>
      <c r="E1906" s="118" t="s">
        <v>1758</v>
      </c>
      <c r="F1906" s="118">
        <f t="shared" si="62"/>
        <v>6001</v>
      </c>
      <c r="G1906" s="125" t="s">
        <v>5563</v>
      </c>
      <c r="H1906" s="119"/>
      <c r="I1906" s="120" t="s">
        <v>2310</v>
      </c>
      <c r="J1906" s="121" t="s">
        <v>13</v>
      </c>
      <c r="K1906" s="121" t="s">
        <v>3753</v>
      </c>
      <c r="L1906" s="126" t="s">
        <v>2422</v>
      </c>
      <c r="M1906" s="133">
        <v>0</v>
      </c>
      <c r="N1906" s="134">
        <v>2</v>
      </c>
      <c r="O1906" s="134">
        <v>0</v>
      </c>
      <c r="P1906" s="134">
        <v>2</v>
      </c>
      <c r="Q1906" s="134">
        <v>7.5</v>
      </c>
      <c r="R1906" s="121"/>
      <c r="S1906" s="124" t="s">
        <v>2896</v>
      </c>
      <c r="T1906" s="125"/>
      <c r="U1906" s="174"/>
      <c r="V1906" s="123">
        <v>1</v>
      </c>
      <c r="W1906" s="114">
        <v>4</v>
      </c>
      <c r="X1906" s="113">
        <f>COUNTIF($B$6:B1906,B1906)</f>
        <v>3</v>
      </c>
      <c r="Y1906" s="113"/>
      <c r="Z1906" s="123"/>
      <c r="AA1906" s="1"/>
    </row>
    <row r="1907" spans="1:27" x14ac:dyDescent="0.25">
      <c r="A1907" s="115" t="s">
        <v>4498</v>
      </c>
      <c r="B1907" s="116" t="s">
        <v>5077</v>
      </c>
      <c r="C1907" s="118" t="s">
        <v>5127</v>
      </c>
      <c r="D1907" s="118" t="s">
        <v>1763</v>
      </c>
      <c r="E1907" s="118" t="s">
        <v>1758</v>
      </c>
      <c r="F1907" s="118">
        <f t="shared" si="62"/>
        <v>6002</v>
      </c>
      <c r="G1907" s="118" t="s">
        <v>5564</v>
      </c>
      <c r="H1907" s="119"/>
      <c r="I1907" s="120" t="s">
        <v>2311</v>
      </c>
      <c r="J1907" s="121" t="s">
        <v>1763</v>
      </c>
      <c r="K1907" s="121" t="s">
        <v>3754</v>
      </c>
      <c r="L1907" s="126" t="s">
        <v>2422</v>
      </c>
      <c r="M1907" s="133">
        <v>0</v>
      </c>
      <c r="N1907" s="133">
        <v>0</v>
      </c>
      <c r="O1907" s="133">
        <v>0</v>
      </c>
      <c r="P1907" s="133">
        <v>0</v>
      </c>
      <c r="Q1907" s="133">
        <v>0</v>
      </c>
      <c r="R1907" s="121"/>
      <c r="S1907" s="124" t="s">
        <v>2896</v>
      </c>
      <c r="T1907" s="125"/>
      <c r="U1907" s="174"/>
      <c r="V1907" s="123">
        <v>1</v>
      </c>
      <c r="W1907" s="114">
        <v>4</v>
      </c>
      <c r="X1907" s="113">
        <f>COUNTIF($B$6:B1907,B1907)</f>
        <v>4</v>
      </c>
      <c r="Y1907" s="113"/>
      <c r="Z1907" s="123"/>
      <c r="AA1907" s="1"/>
    </row>
    <row r="1908" spans="1:27" x14ac:dyDescent="0.25">
      <c r="A1908" s="115" t="s">
        <v>4498</v>
      </c>
      <c r="B1908" s="116" t="s">
        <v>5077</v>
      </c>
      <c r="C1908" s="118" t="s">
        <v>5127</v>
      </c>
      <c r="D1908" s="118" t="s">
        <v>2417</v>
      </c>
      <c r="E1908" s="118" t="s">
        <v>1758</v>
      </c>
      <c r="F1908" s="118">
        <f t="shared" si="62"/>
        <v>6003</v>
      </c>
      <c r="G1908" s="187" t="s">
        <v>5564</v>
      </c>
      <c r="H1908" s="119"/>
      <c r="I1908" s="120" t="s">
        <v>2312</v>
      </c>
      <c r="J1908" s="121" t="s">
        <v>1765</v>
      </c>
      <c r="K1908" s="121" t="s">
        <v>3755</v>
      </c>
      <c r="L1908" s="126" t="s">
        <v>2422</v>
      </c>
      <c r="M1908" s="133">
        <v>0</v>
      </c>
      <c r="N1908" s="133">
        <v>0</v>
      </c>
      <c r="O1908" s="133">
        <v>0</v>
      </c>
      <c r="P1908" s="133">
        <v>0</v>
      </c>
      <c r="Q1908" s="133">
        <v>0</v>
      </c>
      <c r="R1908" s="121"/>
      <c r="S1908" s="124" t="s">
        <v>2896</v>
      </c>
      <c r="T1908" s="125"/>
      <c r="U1908" s="174"/>
      <c r="V1908" s="123">
        <v>1</v>
      </c>
      <c r="W1908" s="114">
        <v>4</v>
      </c>
      <c r="X1908" s="113">
        <f>COUNTIF($B$6:B1908,B1908)</f>
        <v>5</v>
      </c>
      <c r="Y1908" s="113"/>
      <c r="Z1908" s="123"/>
      <c r="AA1908" s="1"/>
    </row>
    <row r="1909" spans="1:27" x14ac:dyDescent="0.25">
      <c r="A1909" s="115" t="s">
        <v>4498</v>
      </c>
      <c r="B1909" s="116" t="s">
        <v>5077</v>
      </c>
      <c r="C1909" s="118" t="s">
        <v>5127</v>
      </c>
      <c r="D1909" s="118" t="s">
        <v>2418</v>
      </c>
      <c r="E1909" s="118" t="s">
        <v>1758</v>
      </c>
      <c r="F1909" s="118">
        <f t="shared" si="62"/>
        <v>6004</v>
      </c>
      <c r="G1909" s="187" t="s">
        <v>5564</v>
      </c>
      <c r="H1909" s="119"/>
      <c r="I1909" s="120" t="s">
        <v>2313</v>
      </c>
      <c r="J1909" s="121" t="s">
        <v>1767</v>
      </c>
      <c r="K1909" s="121" t="s">
        <v>4035</v>
      </c>
      <c r="L1909" s="126" t="s">
        <v>2422</v>
      </c>
      <c r="M1909" s="133">
        <v>0</v>
      </c>
      <c r="N1909" s="133">
        <v>0</v>
      </c>
      <c r="O1909" s="133">
        <v>0</v>
      </c>
      <c r="P1909" s="133">
        <v>0</v>
      </c>
      <c r="Q1909" s="133">
        <v>0</v>
      </c>
      <c r="R1909" s="121"/>
      <c r="S1909" s="124" t="s">
        <v>2896</v>
      </c>
      <c r="T1909" s="125"/>
      <c r="U1909" s="174"/>
      <c r="V1909" s="123">
        <v>1</v>
      </c>
      <c r="W1909" s="114">
        <v>4</v>
      </c>
      <c r="X1909" s="113">
        <f>COUNTIF($B$6:B1909,B1909)</f>
        <v>6</v>
      </c>
      <c r="Y1909" s="113"/>
      <c r="Z1909" s="123"/>
      <c r="AA1909" s="1"/>
    </row>
    <row r="1910" spans="1:27" x14ac:dyDescent="0.25">
      <c r="A1910" s="115" t="s">
        <v>4498</v>
      </c>
      <c r="B1910" s="116" t="s">
        <v>5077</v>
      </c>
      <c r="C1910" s="118" t="s">
        <v>5127</v>
      </c>
      <c r="D1910" s="118" t="s">
        <v>2416</v>
      </c>
      <c r="E1910" s="118" t="s">
        <v>1758</v>
      </c>
      <c r="F1910" s="118">
        <f t="shared" si="62"/>
        <v>6005</v>
      </c>
      <c r="G1910" s="125" t="s">
        <v>16</v>
      </c>
      <c r="H1910" s="119"/>
      <c r="I1910" s="120" t="s">
        <v>2314</v>
      </c>
      <c r="J1910" s="144" t="s">
        <v>1450</v>
      </c>
      <c r="K1910" s="144" t="s">
        <v>3628</v>
      </c>
      <c r="L1910" s="126" t="s">
        <v>2422</v>
      </c>
      <c r="M1910" s="133">
        <v>3</v>
      </c>
      <c r="N1910" s="134">
        <v>0</v>
      </c>
      <c r="O1910" s="134">
        <v>0</v>
      </c>
      <c r="P1910" s="134">
        <v>3</v>
      </c>
      <c r="Q1910" s="134">
        <v>7.5</v>
      </c>
      <c r="R1910" s="121"/>
      <c r="S1910" s="124"/>
      <c r="T1910" s="125"/>
      <c r="U1910" s="174"/>
      <c r="V1910" s="123">
        <v>1</v>
      </c>
      <c r="W1910" s="114">
        <v>4</v>
      </c>
      <c r="X1910" s="113">
        <f>COUNTIF($B$6:B1910,B1910)</f>
        <v>7</v>
      </c>
      <c r="Y1910" s="118" t="s">
        <v>228</v>
      </c>
      <c r="Z1910" s="123"/>
      <c r="AA1910" s="1"/>
    </row>
    <row r="1911" spans="1:27" x14ac:dyDescent="0.25">
      <c r="A1911" s="115" t="s">
        <v>4498</v>
      </c>
      <c r="B1911" s="116" t="s">
        <v>5077</v>
      </c>
      <c r="C1911" s="118" t="s">
        <v>5127</v>
      </c>
      <c r="D1911" s="118" t="s">
        <v>2416</v>
      </c>
      <c r="E1911" s="118" t="s">
        <v>1758</v>
      </c>
      <c r="F1911" s="118">
        <f t="shared" si="62"/>
        <v>6006</v>
      </c>
      <c r="G1911" s="188" t="s">
        <v>5564</v>
      </c>
      <c r="H1911" s="119"/>
      <c r="I1911" s="120" t="s">
        <v>2315</v>
      </c>
      <c r="J1911" s="121" t="s">
        <v>1770</v>
      </c>
      <c r="K1911" s="121" t="s">
        <v>3803</v>
      </c>
      <c r="L1911" s="126" t="s">
        <v>2422</v>
      </c>
      <c r="M1911" s="133">
        <v>3</v>
      </c>
      <c r="N1911" s="134">
        <v>0</v>
      </c>
      <c r="O1911" s="134">
        <v>0</v>
      </c>
      <c r="P1911" s="134">
        <v>3</v>
      </c>
      <c r="Q1911" s="134">
        <v>7.5</v>
      </c>
      <c r="R1911" s="121"/>
      <c r="S1911" s="124"/>
      <c r="T1911" s="125"/>
      <c r="U1911" s="174"/>
      <c r="V1911" s="123">
        <v>1</v>
      </c>
      <c r="W1911" s="114">
        <v>4</v>
      </c>
      <c r="X1911" s="113">
        <f>COUNTIF($B$6:B1911,B1911)</f>
        <v>8</v>
      </c>
      <c r="Y1911" s="113"/>
      <c r="Z1911" s="123"/>
      <c r="AA1911" s="1"/>
    </row>
    <row r="1912" spans="1:27" x14ac:dyDescent="0.25">
      <c r="A1912" s="115" t="s">
        <v>4498</v>
      </c>
      <c r="B1912" s="116" t="s">
        <v>5077</v>
      </c>
      <c r="C1912" s="118" t="s">
        <v>5127</v>
      </c>
      <c r="D1912" s="118" t="s">
        <v>2416</v>
      </c>
      <c r="E1912" s="118" t="s">
        <v>1758</v>
      </c>
      <c r="F1912" s="118">
        <f t="shared" si="62"/>
        <v>6007</v>
      </c>
      <c r="G1912" s="188" t="s">
        <v>5564</v>
      </c>
      <c r="H1912" s="119"/>
      <c r="I1912" s="120" t="s">
        <v>2316</v>
      </c>
      <c r="J1912" s="121" t="s">
        <v>1772</v>
      </c>
      <c r="K1912" s="121" t="s">
        <v>3758</v>
      </c>
      <c r="L1912" s="126" t="s">
        <v>2422</v>
      </c>
      <c r="M1912" s="133">
        <v>3</v>
      </c>
      <c r="N1912" s="134">
        <v>0</v>
      </c>
      <c r="O1912" s="134">
        <v>0</v>
      </c>
      <c r="P1912" s="134">
        <v>3</v>
      </c>
      <c r="Q1912" s="134">
        <v>7.5</v>
      </c>
      <c r="R1912" s="121"/>
      <c r="S1912" s="124"/>
      <c r="T1912" s="125"/>
      <c r="U1912" s="174"/>
      <c r="V1912" s="123">
        <v>1</v>
      </c>
      <c r="W1912" s="114">
        <v>4</v>
      </c>
      <c r="X1912" s="113">
        <f>COUNTIF($B$6:B1912,B1912)</f>
        <v>9</v>
      </c>
      <c r="Y1912" s="113"/>
      <c r="Z1912" s="123"/>
      <c r="AA1912" s="1"/>
    </row>
    <row r="1913" spans="1:27" x14ac:dyDescent="0.25">
      <c r="A1913" s="115" t="s">
        <v>4498</v>
      </c>
      <c r="B1913" s="116" t="s">
        <v>5077</v>
      </c>
      <c r="C1913" s="118" t="s">
        <v>5127</v>
      </c>
      <c r="D1913" s="118" t="s">
        <v>2416</v>
      </c>
      <c r="E1913" s="118" t="s">
        <v>1758</v>
      </c>
      <c r="F1913" s="118">
        <f t="shared" si="62"/>
        <v>6008</v>
      </c>
      <c r="G1913" s="188" t="s">
        <v>5564</v>
      </c>
      <c r="H1913" s="119"/>
      <c r="I1913" s="120" t="s">
        <v>2317</v>
      </c>
      <c r="J1913" s="121" t="s">
        <v>1774</v>
      </c>
      <c r="K1913" s="121" t="s">
        <v>3880</v>
      </c>
      <c r="L1913" s="126" t="s">
        <v>2422</v>
      </c>
      <c r="M1913" s="133">
        <v>3</v>
      </c>
      <c r="N1913" s="134">
        <v>2</v>
      </c>
      <c r="O1913" s="134">
        <v>0</v>
      </c>
      <c r="P1913" s="134">
        <v>5</v>
      </c>
      <c r="Q1913" s="134">
        <v>10</v>
      </c>
      <c r="R1913" s="121"/>
      <c r="S1913" s="124"/>
      <c r="T1913" s="125"/>
      <c r="U1913" s="174"/>
      <c r="V1913" s="123">
        <v>1</v>
      </c>
      <c r="W1913" s="114">
        <v>4</v>
      </c>
      <c r="X1913" s="113">
        <f>COUNTIF($B$6:B1913,B1913)</f>
        <v>10</v>
      </c>
      <c r="Y1913" s="113"/>
      <c r="Z1913" s="123"/>
      <c r="AA1913" s="1"/>
    </row>
    <row r="1914" spans="1:27" x14ac:dyDescent="0.25">
      <c r="A1914" s="115" t="s">
        <v>4498</v>
      </c>
      <c r="B1914" s="116" t="s">
        <v>5077</v>
      </c>
      <c r="C1914" s="118" t="s">
        <v>5127</v>
      </c>
      <c r="D1914" s="118" t="s">
        <v>2416</v>
      </c>
      <c r="E1914" s="118" t="s">
        <v>1758</v>
      </c>
      <c r="F1914" s="118">
        <f t="shared" si="62"/>
        <v>6050</v>
      </c>
      <c r="G1914" s="125" t="s">
        <v>16</v>
      </c>
      <c r="H1914" s="119"/>
      <c r="I1914" s="127" t="s">
        <v>2318</v>
      </c>
      <c r="J1914" s="121" t="s">
        <v>2319</v>
      </c>
      <c r="K1914" s="121" t="s">
        <v>4036</v>
      </c>
      <c r="L1914" s="126" t="s">
        <v>2420</v>
      </c>
      <c r="M1914" s="133">
        <v>3</v>
      </c>
      <c r="N1914" s="134">
        <v>0</v>
      </c>
      <c r="O1914" s="134">
        <v>3</v>
      </c>
      <c r="P1914" s="134">
        <v>3</v>
      </c>
      <c r="Q1914" s="134">
        <v>7.5</v>
      </c>
      <c r="R1914" s="121"/>
      <c r="S1914" s="124"/>
      <c r="T1914" s="125"/>
      <c r="U1914" s="174"/>
      <c r="V1914" s="123">
        <v>1</v>
      </c>
      <c r="W1914" s="114">
        <v>4</v>
      </c>
      <c r="X1914" s="113">
        <f>COUNTIF($B$6:B1914,B1914)</f>
        <v>11</v>
      </c>
      <c r="Y1914" s="118" t="s">
        <v>228</v>
      </c>
      <c r="Z1914" s="123"/>
      <c r="AA1914" s="1"/>
    </row>
    <row r="1915" spans="1:27" x14ac:dyDescent="0.25">
      <c r="A1915" s="115" t="s">
        <v>4498</v>
      </c>
      <c r="B1915" s="116" t="s">
        <v>5077</v>
      </c>
      <c r="C1915" s="118" t="s">
        <v>5127</v>
      </c>
      <c r="D1915" s="118" t="s">
        <v>2416</v>
      </c>
      <c r="E1915" s="118" t="s">
        <v>1758</v>
      </c>
      <c r="F1915" s="118">
        <f t="shared" si="62"/>
        <v>6051</v>
      </c>
      <c r="G1915" s="125" t="s">
        <v>19</v>
      </c>
      <c r="H1915" s="119"/>
      <c r="I1915" s="127" t="s">
        <v>2320</v>
      </c>
      <c r="J1915" s="121" t="s">
        <v>2321</v>
      </c>
      <c r="K1915" s="121" t="s">
        <v>4037</v>
      </c>
      <c r="L1915" s="126" t="s">
        <v>2420</v>
      </c>
      <c r="M1915" s="133">
        <v>3</v>
      </c>
      <c r="N1915" s="134">
        <v>0</v>
      </c>
      <c r="O1915" s="134">
        <v>3</v>
      </c>
      <c r="P1915" s="134">
        <v>3</v>
      </c>
      <c r="Q1915" s="134">
        <v>7.5</v>
      </c>
      <c r="R1915" s="121"/>
      <c r="S1915" s="124"/>
      <c r="T1915" s="125"/>
      <c r="U1915" s="174"/>
      <c r="V1915" s="123">
        <v>1</v>
      </c>
      <c r="W1915" s="114">
        <v>4</v>
      </c>
      <c r="X1915" s="113">
        <f>COUNTIF($B$6:B1915,B1915)</f>
        <v>12</v>
      </c>
      <c r="Y1915" s="113"/>
      <c r="Z1915" s="123"/>
      <c r="AA1915" s="1"/>
    </row>
    <row r="1916" spans="1:27" x14ac:dyDescent="0.25">
      <c r="A1916" s="115" t="s">
        <v>4498</v>
      </c>
      <c r="B1916" s="116" t="s">
        <v>5077</v>
      </c>
      <c r="C1916" s="118" t="s">
        <v>5127</v>
      </c>
      <c r="D1916" s="118" t="s">
        <v>2416</v>
      </c>
      <c r="E1916" s="118" t="s">
        <v>1758</v>
      </c>
      <c r="F1916" s="118">
        <f t="shared" si="62"/>
        <v>6100</v>
      </c>
      <c r="G1916" s="125"/>
      <c r="H1916" s="119"/>
      <c r="I1916" s="127" t="s">
        <v>2322</v>
      </c>
      <c r="J1916" s="121" t="s">
        <v>2323</v>
      </c>
      <c r="K1916" s="121" t="s">
        <v>2323</v>
      </c>
      <c r="L1916" s="134" t="s">
        <v>2421</v>
      </c>
      <c r="M1916" s="133">
        <v>3</v>
      </c>
      <c r="N1916" s="134">
        <v>0</v>
      </c>
      <c r="O1916" s="134">
        <v>3</v>
      </c>
      <c r="P1916" s="134">
        <v>3</v>
      </c>
      <c r="Q1916" s="134">
        <v>7.5</v>
      </c>
      <c r="R1916" s="121"/>
      <c r="S1916" s="124"/>
      <c r="T1916" s="125"/>
      <c r="U1916" s="174"/>
      <c r="V1916" s="123">
        <v>1</v>
      </c>
      <c r="W1916" s="114">
        <v>4</v>
      </c>
      <c r="X1916" s="113">
        <f>COUNTIF($B$6:B1916,B1916)</f>
        <v>13</v>
      </c>
      <c r="Y1916" s="113"/>
      <c r="Z1916" s="123"/>
      <c r="AA1916" s="1"/>
    </row>
    <row r="1917" spans="1:27" x14ac:dyDescent="0.25">
      <c r="A1917" s="115" t="s">
        <v>4498</v>
      </c>
      <c r="B1917" s="116" t="s">
        <v>5077</v>
      </c>
      <c r="C1917" s="118" t="s">
        <v>5127</v>
      </c>
      <c r="D1917" s="118" t="s">
        <v>2416</v>
      </c>
      <c r="E1917" s="118" t="s">
        <v>1758</v>
      </c>
      <c r="F1917" s="118">
        <f t="shared" si="62"/>
        <v>6101</v>
      </c>
      <c r="G1917" s="125"/>
      <c r="H1917" s="119"/>
      <c r="I1917" s="127" t="s">
        <v>2324</v>
      </c>
      <c r="J1917" s="121" t="s">
        <v>2325</v>
      </c>
      <c r="K1917" s="121" t="s">
        <v>2325</v>
      </c>
      <c r="L1917" s="134" t="s">
        <v>2421</v>
      </c>
      <c r="M1917" s="133">
        <v>3</v>
      </c>
      <c r="N1917" s="134">
        <v>0</v>
      </c>
      <c r="O1917" s="134">
        <v>3</v>
      </c>
      <c r="P1917" s="134">
        <v>3</v>
      </c>
      <c r="Q1917" s="134">
        <v>7.5</v>
      </c>
      <c r="R1917" s="121"/>
      <c r="S1917" s="124"/>
      <c r="T1917" s="125"/>
      <c r="U1917" s="174"/>
      <c r="V1917" s="123">
        <v>1</v>
      </c>
      <c r="W1917" s="114">
        <v>4</v>
      </c>
      <c r="X1917" s="113">
        <f>COUNTIF($B$6:B1917,B1917)</f>
        <v>14</v>
      </c>
      <c r="Y1917" s="113"/>
      <c r="Z1917" s="123"/>
      <c r="AA1917" s="1"/>
    </row>
    <row r="1918" spans="1:27" x14ac:dyDescent="0.25">
      <c r="A1918" s="115" t="s">
        <v>4498</v>
      </c>
      <c r="B1918" s="116" t="s">
        <v>5077</v>
      </c>
      <c r="C1918" s="118" t="s">
        <v>5127</v>
      </c>
      <c r="D1918" s="118" t="s">
        <v>2416</v>
      </c>
      <c r="E1918" s="118" t="s">
        <v>1758</v>
      </c>
      <c r="F1918" s="118">
        <f t="shared" si="62"/>
        <v>6102</v>
      </c>
      <c r="G1918" s="125"/>
      <c r="H1918" s="119"/>
      <c r="I1918" s="127" t="s">
        <v>2326</v>
      </c>
      <c r="J1918" s="121" t="s">
        <v>2327</v>
      </c>
      <c r="K1918" s="121" t="s">
        <v>4038</v>
      </c>
      <c r="L1918" s="134" t="s">
        <v>2421</v>
      </c>
      <c r="M1918" s="133">
        <v>3</v>
      </c>
      <c r="N1918" s="134">
        <v>0</v>
      </c>
      <c r="O1918" s="134">
        <v>3</v>
      </c>
      <c r="P1918" s="134">
        <v>3</v>
      </c>
      <c r="Q1918" s="134">
        <v>7.5</v>
      </c>
      <c r="R1918" s="121"/>
      <c r="S1918" s="124"/>
      <c r="T1918" s="125"/>
      <c r="U1918" s="174"/>
      <c r="V1918" s="123">
        <v>1</v>
      </c>
      <c r="W1918" s="114">
        <v>4</v>
      </c>
      <c r="X1918" s="113">
        <f>COUNTIF($B$6:B1918,B1918)</f>
        <v>15</v>
      </c>
      <c r="Y1918" s="113"/>
      <c r="Z1918" s="123"/>
      <c r="AA1918" s="1"/>
    </row>
    <row r="1919" spans="1:27" x14ac:dyDescent="0.25">
      <c r="A1919" s="115" t="s">
        <v>4498</v>
      </c>
      <c r="B1919" s="116" t="s">
        <v>5077</v>
      </c>
      <c r="C1919" s="118" t="s">
        <v>5127</v>
      </c>
      <c r="D1919" s="118" t="s">
        <v>2416</v>
      </c>
      <c r="E1919" s="118" t="s">
        <v>1758</v>
      </c>
      <c r="F1919" s="118">
        <f t="shared" si="62"/>
        <v>6105</v>
      </c>
      <c r="G1919" s="125"/>
      <c r="H1919" s="119"/>
      <c r="I1919" s="127" t="s">
        <v>2332</v>
      </c>
      <c r="J1919" s="121" t="s">
        <v>2333</v>
      </c>
      <c r="K1919" s="121" t="s">
        <v>4039</v>
      </c>
      <c r="L1919" s="134" t="s">
        <v>2421</v>
      </c>
      <c r="M1919" s="133">
        <v>3</v>
      </c>
      <c r="N1919" s="134">
        <v>0</v>
      </c>
      <c r="O1919" s="134">
        <v>3</v>
      </c>
      <c r="P1919" s="134">
        <v>3</v>
      </c>
      <c r="Q1919" s="134">
        <v>7.5</v>
      </c>
      <c r="R1919" s="121"/>
      <c r="S1919" s="124"/>
      <c r="T1919" s="125"/>
      <c r="U1919" s="174"/>
      <c r="V1919" s="123">
        <v>1</v>
      </c>
      <c r="W1919" s="114">
        <v>4</v>
      </c>
      <c r="X1919" s="113">
        <f>COUNTIF($B$6:B1919,B1919)</f>
        <v>16</v>
      </c>
      <c r="Y1919" s="113"/>
      <c r="Z1919" s="123"/>
      <c r="AA1919" s="1"/>
    </row>
    <row r="1920" spans="1:27" x14ac:dyDescent="0.25">
      <c r="A1920" s="115" t="s">
        <v>4498</v>
      </c>
      <c r="B1920" s="116" t="s">
        <v>5077</v>
      </c>
      <c r="C1920" s="118" t="s">
        <v>5127</v>
      </c>
      <c r="D1920" s="118" t="s">
        <v>2416</v>
      </c>
      <c r="E1920" s="118" t="s">
        <v>1758</v>
      </c>
      <c r="F1920" s="118">
        <f t="shared" si="62"/>
        <v>6106</v>
      </c>
      <c r="G1920" s="125"/>
      <c r="H1920" s="119"/>
      <c r="I1920" s="127" t="s">
        <v>2334</v>
      </c>
      <c r="J1920" s="121" t="s">
        <v>2335</v>
      </c>
      <c r="K1920" s="121" t="s">
        <v>4040</v>
      </c>
      <c r="L1920" s="134" t="s">
        <v>2421</v>
      </c>
      <c r="M1920" s="133">
        <v>3</v>
      </c>
      <c r="N1920" s="134">
        <v>0</v>
      </c>
      <c r="O1920" s="134">
        <v>3</v>
      </c>
      <c r="P1920" s="134">
        <v>3</v>
      </c>
      <c r="Q1920" s="134">
        <v>7.5</v>
      </c>
      <c r="R1920" s="121"/>
      <c r="S1920" s="124"/>
      <c r="T1920" s="125"/>
      <c r="U1920" s="174"/>
      <c r="V1920" s="123">
        <v>1</v>
      </c>
      <c r="W1920" s="114">
        <v>4</v>
      </c>
      <c r="X1920" s="113">
        <f>COUNTIF($B$6:B1920,B1920)</f>
        <v>17</v>
      </c>
      <c r="Y1920" s="113"/>
      <c r="Z1920" s="123"/>
      <c r="AA1920" s="1"/>
    </row>
    <row r="1921" spans="1:27" x14ac:dyDescent="0.25">
      <c r="A1921" s="115" t="s">
        <v>4498</v>
      </c>
      <c r="B1921" s="116" t="s">
        <v>5077</v>
      </c>
      <c r="C1921" s="118" t="s">
        <v>5127</v>
      </c>
      <c r="D1921" s="118" t="s">
        <v>2416</v>
      </c>
      <c r="E1921" s="118" t="s">
        <v>1758</v>
      </c>
      <c r="F1921" s="118">
        <f t="shared" si="62"/>
        <v>6107</v>
      </c>
      <c r="G1921" s="125"/>
      <c r="H1921" s="119"/>
      <c r="I1921" s="127" t="s">
        <v>2336</v>
      </c>
      <c r="J1921" s="121" t="s">
        <v>2337</v>
      </c>
      <c r="K1921" s="121" t="s">
        <v>4041</v>
      </c>
      <c r="L1921" s="134" t="s">
        <v>2421</v>
      </c>
      <c r="M1921" s="133">
        <v>3</v>
      </c>
      <c r="N1921" s="134">
        <v>0</v>
      </c>
      <c r="O1921" s="134">
        <v>3</v>
      </c>
      <c r="P1921" s="134">
        <v>3</v>
      </c>
      <c r="Q1921" s="134">
        <v>7.5</v>
      </c>
      <c r="R1921" s="121"/>
      <c r="S1921" s="124"/>
      <c r="T1921" s="125"/>
      <c r="U1921" s="174"/>
      <c r="V1921" s="123">
        <v>1</v>
      </c>
      <c r="W1921" s="114">
        <v>4</v>
      </c>
      <c r="X1921" s="113">
        <f>COUNTIF($B$6:B1921,B1921)</f>
        <v>18</v>
      </c>
      <c r="Y1921" s="113"/>
      <c r="Z1921" s="123"/>
      <c r="AA1921" s="1"/>
    </row>
    <row r="1922" spans="1:27" x14ac:dyDescent="0.25">
      <c r="A1922" s="115" t="s">
        <v>4498</v>
      </c>
      <c r="B1922" s="116" t="s">
        <v>5077</v>
      </c>
      <c r="C1922" s="118" t="s">
        <v>5127</v>
      </c>
      <c r="D1922" s="118" t="s">
        <v>2416</v>
      </c>
      <c r="E1922" s="118" t="s">
        <v>1758</v>
      </c>
      <c r="F1922" s="118">
        <f t="shared" si="62"/>
        <v>6108</v>
      </c>
      <c r="G1922" s="125"/>
      <c r="H1922" s="119"/>
      <c r="I1922" s="127" t="s">
        <v>2338</v>
      </c>
      <c r="J1922" s="121" t="s">
        <v>2339</v>
      </c>
      <c r="K1922" s="121" t="s">
        <v>4042</v>
      </c>
      <c r="L1922" s="134" t="s">
        <v>2421</v>
      </c>
      <c r="M1922" s="133">
        <v>3</v>
      </c>
      <c r="N1922" s="134">
        <v>0</v>
      </c>
      <c r="O1922" s="134">
        <v>3</v>
      </c>
      <c r="P1922" s="134">
        <v>3</v>
      </c>
      <c r="Q1922" s="134">
        <v>7.5</v>
      </c>
      <c r="R1922" s="121"/>
      <c r="S1922" s="124"/>
      <c r="T1922" s="125"/>
      <c r="U1922" s="174"/>
      <c r="V1922" s="123">
        <v>1</v>
      </c>
      <c r="W1922" s="114">
        <v>4</v>
      </c>
      <c r="X1922" s="113">
        <f>COUNTIF($B$6:B1922,B1922)</f>
        <v>19</v>
      </c>
      <c r="Y1922" s="113"/>
      <c r="Z1922" s="123"/>
      <c r="AA1922" s="1"/>
    </row>
    <row r="1923" spans="1:27" x14ac:dyDescent="0.25">
      <c r="A1923" s="115" t="s">
        <v>4498</v>
      </c>
      <c r="B1923" s="116" t="s">
        <v>5077</v>
      </c>
      <c r="C1923" s="118" t="s">
        <v>5127</v>
      </c>
      <c r="D1923" s="118" t="s">
        <v>2416</v>
      </c>
      <c r="E1923" s="118" t="s">
        <v>1758</v>
      </c>
      <c r="F1923" s="118">
        <f t="shared" si="62"/>
        <v>6109</v>
      </c>
      <c r="G1923" s="125"/>
      <c r="H1923" s="119"/>
      <c r="I1923" s="127" t="s">
        <v>2340</v>
      </c>
      <c r="J1923" s="121" t="s">
        <v>2341</v>
      </c>
      <c r="K1923" s="121" t="s">
        <v>4043</v>
      </c>
      <c r="L1923" s="134" t="s">
        <v>2421</v>
      </c>
      <c r="M1923" s="133">
        <v>3</v>
      </c>
      <c r="N1923" s="134">
        <v>0</v>
      </c>
      <c r="O1923" s="134">
        <v>3</v>
      </c>
      <c r="P1923" s="134">
        <v>3</v>
      </c>
      <c r="Q1923" s="134">
        <v>7.5</v>
      </c>
      <c r="R1923" s="121"/>
      <c r="S1923" s="124"/>
      <c r="T1923" s="125"/>
      <c r="U1923" s="174"/>
      <c r="V1923" s="123">
        <v>1</v>
      </c>
      <c r="W1923" s="114">
        <v>4</v>
      </c>
      <c r="X1923" s="113">
        <f>COUNTIF($B$6:B1923,B1923)</f>
        <v>20</v>
      </c>
      <c r="Y1923" s="113"/>
      <c r="Z1923" s="123"/>
      <c r="AA1923" s="1"/>
    </row>
    <row r="1924" spans="1:27" x14ac:dyDescent="0.25">
      <c r="A1924" s="115" t="s">
        <v>4498</v>
      </c>
      <c r="B1924" s="116" t="s">
        <v>5077</v>
      </c>
      <c r="C1924" s="118" t="s">
        <v>5127</v>
      </c>
      <c r="D1924" s="118" t="s">
        <v>2416</v>
      </c>
      <c r="E1924" s="118" t="s">
        <v>1758</v>
      </c>
      <c r="F1924" s="118">
        <f t="shared" si="62"/>
        <v>6110</v>
      </c>
      <c r="G1924" s="125"/>
      <c r="H1924" s="119"/>
      <c r="I1924" s="127" t="s">
        <v>2342</v>
      </c>
      <c r="J1924" s="121" t="s">
        <v>2343</v>
      </c>
      <c r="K1924" s="121" t="s">
        <v>4044</v>
      </c>
      <c r="L1924" s="134" t="s">
        <v>2421</v>
      </c>
      <c r="M1924" s="133">
        <v>3</v>
      </c>
      <c r="N1924" s="134">
        <v>0</v>
      </c>
      <c r="O1924" s="134">
        <v>3</v>
      </c>
      <c r="P1924" s="134">
        <v>3</v>
      </c>
      <c r="Q1924" s="134">
        <v>7.5</v>
      </c>
      <c r="R1924" s="121"/>
      <c r="S1924" s="124"/>
      <c r="T1924" s="125"/>
      <c r="U1924" s="174"/>
      <c r="V1924" s="123">
        <v>1</v>
      </c>
      <c r="W1924" s="114">
        <v>4</v>
      </c>
      <c r="X1924" s="113">
        <f>COUNTIF($B$6:B1924,B1924)</f>
        <v>21</v>
      </c>
      <c r="Y1924" s="113"/>
      <c r="Z1924" s="123"/>
      <c r="AA1924" s="1"/>
    </row>
    <row r="1925" spans="1:27" x14ac:dyDescent="0.25">
      <c r="A1925" s="115" t="s">
        <v>4498</v>
      </c>
      <c r="B1925" s="116" t="s">
        <v>5077</v>
      </c>
      <c r="C1925" s="118" t="s">
        <v>5127</v>
      </c>
      <c r="D1925" s="118" t="s">
        <v>2416</v>
      </c>
      <c r="E1925" s="118" t="s">
        <v>1758</v>
      </c>
      <c r="F1925" s="118">
        <f t="shared" si="62"/>
        <v>6111</v>
      </c>
      <c r="G1925" s="125"/>
      <c r="H1925" s="119"/>
      <c r="I1925" s="127" t="s">
        <v>2344</v>
      </c>
      <c r="J1925" s="121" t="s">
        <v>2345</v>
      </c>
      <c r="K1925" s="121" t="s">
        <v>4045</v>
      </c>
      <c r="L1925" s="134" t="s">
        <v>2421</v>
      </c>
      <c r="M1925" s="133">
        <v>3</v>
      </c>
      <c r="N1925" s="134">
        <v>0</v>
      </c>
      <c r="O1925" s="134">
        <v>3</v>
      </c>
      <c r="P1925" s="134">
        <v>3</v>
      </c>
      <c r="Q1925" s="134">
        <v>7.5</v>
      </c>
      <c r="R1925" s="121"/>
      <c r="S1925" s="124"/>
      <c r="T1925" s="125"/>
      <c r="U1925" s="174"/>
      <c r="V1925" s="123">
        <v>1</v>
      </c>
      <c r="W1925" s="114">
        <v>4</v>
      </c>
      <c r="X1925" s="113">
        <f>COUNTIF($B$6:B1925,B1925)</f>
        <v>22</v>
      </c>
      <c r="Y1925" s="113"/>
      <c r="Z1925" s="123"/>
      <c r="AA1925" s="1"/>
    </row>
    <row r="1926" spans="1:27" x14ac:dyDescent="0.25">
      <c r="A1926" s="115" t="s">
        <v>4498</v>
      </c>
      <c r="B1926" s="116" t="s">
        <v>5077</v>
      </c>
      <c r="C1926" s="118" t="s">
        <v>5127</v>
      </c>
      <c r="D1926" s="118" t="s">
        <v>2416</v>
      </c>
      <c r="E1926" s="118" t="s">
        <v>1758</v>
      </c>
      <c r="F1926" s="118">
        <f t="shared" si="62"/>
        <v>6112</v>
      </c>
      <c r="G1926" s="125"/>
      <c r="H1926" s="119"/>
      <c r="I1926" s="127" t="s">
        <v>2346</v>
      </c>
      <c r="J1926" s="121" t="s">
        <v>2347</v>
      </c>
      <c r="K1926" s="121" t="s">
        <v>4046</v>
      </c>
      <c r="L1926" s="134" t="s">
        <v>2421</v>
      </c>
      <c r="M1926" s="133">
        <v>3</v>
      </c>
      <c r="N1926" s="134">
        <v>0</v>
      </c>
      <c r="O1926" s="134">
        <v>3</v>
      </c>
      <c r="P1926" s="134">
        <v>3</v>
      </c>
      <c r="Q1926" s="134">
        <v>7.5</v>
      </c>
      <c r="R1926" s="121"/>
      <c r="S1926" s="124"/>
      <c r="T1926" s="125"/>
      <c r="U1926" s="174"/>
      <c r="V1926" s="123">
        <v>1</v>
      </c>
      <c r="W1926" s="114">
        <v>4</v>
      </c>
      <c r="X1926" s="113">
        <f>COUNTIF($B$6:B1926,B1926)</f>
        <v>23</v>
      </c>
      <c r="Y1926" s="113"/>
      <c r="Z1926" s="123"/>
      <c r="AA1926" s="1"/>
    </row>
    <row r="1927" spans="1:27" x14ac:dyDescent="0.25">
      <c r="A1927" s="115" t="s">
        <v>4498</v>
      </c>
      <c r="B1927" s="116" t="s">
        <v>5077</v>
      </c>
      <c r="C1927" s="118" t="s">
        <v>5127</v>
      </c>
      <c r="D1927" s="118" t="s">
        <v>2416</v>
      </c>
      <c r="E1927" s="118" t="s">
        <v>1758</v>
      </c>
      <c r="F1927" s="118">
        <f t="shared" si="62"/>
        <v>6113</v>
      </c>
      <c r="G1927" s="125"/>
      <c r="H1927" s="119"/>
      <c r="I1927" s="127" t="s">
        <v>2348</v>
      </c>
      <c r="J1927" s="121" t="s">
        <v>2349</v>
      </c>
      <c r="K1927" s="121" t="s">
        <v>4047</v>
      </c>
      <c r="L1927" s="134" t="s">
        <v>2421</v>
      </c>
      <c r="M1927" s="133">
        <v>3</v>
      </c>
      <c r="N1927" s="134">
        <v>0</v>
      </c>
      <c r="O1927" s="134">
        <v>3</v>
      </c>
      <c r="P1927" s="134">
        <v>3</v>
      </c>
      <c r="Q1927" s="134">
        <v>7.5</v>
      </c>
      <c r="R1927" s="121"/>
      <c r="S1927" s="124"/>
      <c r="T1927" s="125"/>
      <c r="U1927" s="174"/>
      <c r="V1927" s="123">
        <v>1</v>
      </c>
      <c r="W1927" s="114">
        <v>4</v>
      </c>
      <c r="X1927" s="113">
        <f>COUNTIF($B$6:B1927,B1927)</f>
        <v>24</v>
      </c>
      <c r="Y1927" s="113"/>
      <c r="Z1927" s="123"/>
      <c r="AA1927" s="1"/>
    </row>
    <row r="1928" spans="1:27" x14ac:dyDescent="0.25">
      <c r="A1928" s="115" t="s">
        <v>4498</v>
      </c>
      <c r="B1928" s="116" t="s">
        <v>5077</v>
      </c>
      <c r="C1928" s="118" t="s">
        <v>5127</v>
      </c>
      <c r="D1928" s="118" t="s">
        <v>2416</v>
      </c>
      <c r="E1928" s="118" t="s">
        <v>1758</v>
      </c>
      <c r="F1928" s="118">
        <f t="shared" si="62"/>
        <v>6114</v>
      </c>
      <c r="G1928" s="125"/>
      <c r="H1928" s="119"/>
      <c r="I1928" s="127" t="s">
        <v>2350</v>
      </c>
      <c r="J1928" s="121" t="s">
        <v>2351</v>
      </c>
      <c r="K1928" s="121" t="s">
        <v>4048</v>
      </c>
      <c r="L1928" s="134" t="s">
        <v>2421</v>
      </c>
      <c r="M1928" s="133">
        <v>3</v>
      </c>
      <c r="N1928" s="134">
        <v>0</v>
      </c>
      <c r="O1928" s="134">
        <v>3</v>
      </c>
      <c r="P1928" s="134">
        <v>3</v>
      </c>
      <c r="Q1928" s="134">
        <v>7.5</v>
      </c>
      <c r="R1928" s="121"/>
      <c r="S1928" s="124"/>
      <c r="T1928" s="125"/>
      <c r="U1928" s="174"/>
      <c r="V1928" s="123">
        <v>1</v>
      </c>
      <c r="W1928" s="114">
        <v>4</v>
      </c>
      <c r="X1928" s="113">
        <f>COUNTIF($B$6:B1928,B1928)</f>
        <v>25</v>
      </c>
      <c r="Y1928" s="113"/>
      <c r="Z1928" s="123"/>
      <c r="AA1928" s="1"/>
    </row>
    <row r="1929" spans="1:27" x14ac:dyDescent="0.25">
      <c r="A1929" s="115" t="s">
        <v>4498</v>
      </c>
      <c r="B1929" s="116" t="s">
        <v>5077</v>
      </c>
      <c r="C1929" s="118" t="s">
        <v>5127</v>
      </c>
      <c r="D1929" s="118" t="s">
        <v>2416</v>
      </c>
      <c r="E1929" s="118" t="s">
        <v>1758</v>
      </c>
      <c r="F1929" s="118">
        <f t="shared" si="62"/>
        <v>6115</v>
      </c>
      <c r="G1929" s="125"/>
      <c r="H1929" s="119"/>
      <c r="I1929" s="127" t="s">
        <v>2352</v>
      </c>
      <c r="J1929" s="143" t="s">
        <v>2353</v>
      </c>
      <c r="K1929" s="143" t="s">
        <v>4049</v>
      </c>
      <c r="L1929" s="134" t="s">
        <v>2421</v>
      </c>
      <c r="M1929" s="133">
        <v>3</v>
      </c>
      <c r="N1929" s="134">
        <v>0</v>
      </c>
      <c r="O1929" s="134">
        <v>3</v>
      </c>
      <c r="P1929" s="134">
        <v>3</v>
      </c>
      <c r="Q1929" s="134">
        <v>7.5</v>
      </c>
      <c r="R1929" s="121"/>
      <c r="S1929" s="124"/>
      <c r="T1929" s="125"/>
      <c r="U1929" s="174"/>
      <c r="V1929" s="123">
        <v>1</v>
      </c>
      <c r="W1929" s="114">
        <v>4</v>
      </c>
      <c r="X1929" s="113">
        <f>COUNTIF($B$6:B1929,B1929)</f>
        <v>26</v>
      </c>
      <c r="Y1929" s="113"/>
      <c r="Z1929" s="123"/>
      <c r="AA1929" s="1"/>
    </row>
    <row r="1930" spans="1:27" x14ac:dyDescent="0.25">
      <c r="A1930" s="115" t="s">
        <v>4498</v>
      </c>
      <c r="B1930" s="116" t="s">
        <v>5077</v>
      </c>
      <c r="C1930" s="118" t="s">
        <v>5127</v>
      </c>
      <c r="D1930" s="118" t="s">
        <v>2416</v>
      </c>
      <c r="E1930" s="118" t="s">
        <v>1758</v>
      </c>
      <c r="F1930" s="118">
        <f t="shared" si="62"/>
        <v>6116</v>
      </c>
      <c r="G1930" s="125"/>
      <c r="H1930" s="119"/>
      <c r="I1930" s="127" t="s">
        <v>2354</v>
      </c>
      <c r="J1930" s="121" t="s">
        <v>2355</v>
      </c>
      <c r="K1930" s="121" t="s">
        <v>4050</v>
      </c>
      <c r="L1930" s="134" t="s">
        <v>2421</v>
      </c>
      <c r="M1930" s="133">
        <v>3</v>
      </c>
      <c r="N1930" s="134">
        <v>0</v>
      </c>
      <c r="O1930" s="134">
        <v>3</v>
      </c>
      <c r="P1930" s="134">
        <v>3</v>
      </c>
      <c r="Q1930" s="134">
        <v>7.5</v>
      </c>
      <c r="R1930" s="121"/>
      <c r="S1930" s="124"/>
      <c r="T1930" s="125"/>
      <c r="U1930" s="174"/>
      <c r="V1930" s="123">
        <v>1</v>
      </c>
      <c r="W1930" s="114">
        <v>4</v>
      </c>
      <c r="X1930" s="113">
        <f>COUNTIF($B$6:B1930,B1930)</f>
        <v>27</v>
      </c>
      <c r="Y1930" s="113"/>
      <c r="Z1930" s="123"/>
      <c r="AA1930" s="1"/>
    </row>
    <row r="1931" spans="1:27" x14ac:dyDescent="0.25">
      <c r="A1931" s="115" t="s">
        <v>4498</v>
      </c>
      <c r="B1931" s="116" t="s">
        <v>5077</v>
      </c>
      <c r="C1931" s="118" t="s">
        <v>5127</v>
      </c>
      <c r="D1931" s="118" t="s">
        <v>2416</v>
      </c>
      <c r="E1931" s="118" t="s">
        <v>1758</v>
      </c>
      <c r="F1931" s="118">
        <v>6117</v>
      </c>
      <c r="G1931" s="125"/>
      <c r="H1931" s="119"/>
      <c r="I1931" s="127" t="s">
        <v>4965</v>
      </c>
      <c r="J1931" s="154" t="s">
        <v>4966</v>
      </c>
      <c r="K1931" s="154" t="s">
        <v>4967</v>
      </c>
      <c r="L1931" s="134" t="s">
        <v>2421</v>
      </c>
      <c r="M1931" s="133">
        <v>3</v>
      </c>
      <c r="N1931" s="134">
        <v>0</v>
      </c>
      <c r="O1931" s="134">
        <v>3</v>
      </c>
      <c r="P1931" s="134">
        <v>3</v>
      </c>
      <c r="Q1931" s="134">
        <v>7.5</v>
      </c>
      <c r="R1931" s="121"/>
      <c r="S1931" s="124"/>
      <c r="T1931" s="125">
        <v>31</v>
      </c>
      <c r="U1931" s="174"/>
      <c r="V1931" s="123">
        <v>1</v>
      </c>
      <c r="W1931" s="114">
        <v>4</v>
      </c>
      <c r="X1931" s="113">
        <f>COUNTIF($B$6:B1931,B1931)</f>
        <v>28</v>
      </c>
      <c r="Y1931" s="113"/>
      <c r="Z1931" s="123"/>
      <c r="AA1931" s="1"/>
    </row>
    <row r="1932" spans="1:27" x14ac:dyDescent="0.25">
      <c r="A1932" s="115" t="s">
        <v>4498</v>
      </c>
      <c r="B1932" s="116" t="s">
        <v>5077</v>
      </c>
      <c r="C1932" s="118" t="s">
        <v>5127</v>
      </c>
      <c r="D1932" s="118" t="s">
        <v>2382</v>
      </c>
      <c r="E1932" s="118" t="s">
        <v>1758</v>
      </c>
      <c r="F1932" s="118">
        <f t="shared" ref="F1932:F1943" si="63">VALUE(RIGHT(I1932,4))</f>
        <v>9000</v>
      </c>
      <c r="G1932" s="125"/>
      <c r="H1932" s="119"/>
      <c r="I1932" s="120" t="s">
        <v>2356</v>
      </c>
      <c r="J1932" s="121" t="s">
        <v>2357</v>
      </c>
      <c r="K1932" s="121" t="s">
        <v>4051</v>
      </c>
      <c r="L1932" s="134" t="s">
        <v>2382</v>
      </c>
      <c r="M1932" s="133">
        <v>4</v>
      </c>
      <c r="N1932" s="134">
        <v>0</v>
      </c>
      <c r="O1932" s="134">
        <v>0</v>
      </c>
      <c r="P1932" s="134">
        <v>4</v>
      </c>
      <c r="Q1932" s="134">
        <v>0</v>
      </c>
      <c r="R1932" s="121" t="s">
        <v>126</v>
      </c>
      <c r="S1932" s="124" t="s">
        <v>1495</v>
      </c>
      <c r="T1932" s="125"/>
      <c r="U1932" s="174"/>
      <c r="V1932" s="123">
        <v>1</v>
      </c>
      <c r="W1932" s="114">
        <v>4</v>
      </c>
      <c r="X1932" s="113">
        <f>COUNTIF($B$6:B1932,B1932)</f>
        <v>29</v>
      </c>
      <c r="Y1932" s="113"/>
      <c r="Z1932" s="123"/>
      <c r="AA1932" s="1"/>
    </row>
    <row r="1933" spans="1:27" x14ac:dyDescent="0.25">
      <c r="A1933" s="115" t="s">
        <v>4498</v>
      </c>
      <c r="B1933" s="116" t="s">
        <v>5077</v>
      </c>
      <c r="C1933" s="118" t="s">
        <v>5127</v>
      </c>
      <c r="D1933" s="118" t="s">
        <v>2382</v>
      </c>
      <c r="E1933" s="118" t="s">
        <v>1758</v>
      </c>
      <c r="F1933" s="118">
        <f t="shared" si="63"/>
        <v>9001</v>
      </c>
      <c r="G1933" s="125"/>
      <c r="H1933" s="119"/>
      <c r="I1933" s="120" t="s">
        <v>2358</v>
      </c>
      <c r="J1933" s="121" t="s">
        <v>2359</v>
      </c>
      <c r="K1933" s="121" t="s">
        <v>4052</v>
      </c>
      <c r="L1933" s="134" t="s">
        <v>2382</v>
      </c>
      <c r="M1933" s="133">
        <v>4</v>
      </c>
      <c r="N1933" s="134">
        <v>0</v>
      </c>
      <c r="O1933" s="134">
        <v>0</v>
      </c>
      <c r="P1933" s="134">
        <v>4</v>
      </c>
      <c r="Q1933" s="134">
        <v>0</v>
      </c>
      <c r="R1933" s="121" t="s">
        <v>126</v>
      </c>
      <c r="S1933" s="124" t="s">
        <v>1495</v>
      </c>
      <c r="T1933" s="125"/>
      <c r="U1933" s="174"/>
      <c r="V1933" s="123">
        <v>1</v>
      </c>
      <c r="W1933" s="114">
        <v>4</v>
      </c>
      <c r="X1933" s="113">
        <f>COUNTIF($B$6:B1933,B1933)</f>
        <v>30</v>
      </c>
      <c r="Y1933" s="113"/>
      <c r="Z1933" s="123"/>
      <c r="AA1933" s="1"/>
    </row>
    <row r="1934" spans="1:27" x14ac:dyDescent="0.25">
      <c r="A1934" s="115" t="s">
        <v>4498</v>
      </c>
      <c r="B1934" s="116" t="s">
        <v>5077</v>
      </c>
      <c r="C1934" s="118" t="s">
        <v>5127</v>
      </c>
      <c r="D1934" s="118" t="s">
        <v>2382</v>
      </c>
      <c r="E1934" s="118" t="s">
        <v>1758</v>
      </c>
      <c r="F1934" s="118">
        <f t="shared" si="63"/>
        <v>9002</v>
      </c>
      <c r="G1934" s="125"/>
      <c r="H1934" s="119"/>
      <c r="I1934" s="120" t="s">
        <v>2360</v>
      </c>
      <c r="J1934" s="121" t="s">
        <v>2361</v>
      </c>
      <c r="K1934" s="121" t="s">
        <v>4053</v>
      </c>
      <c r="L1934" s="134" t="s">
        <v>2382</v>
      </c>
      <c r="M1934" s="133">
        <v>4</v>
      </c>
      <c r="N1934" s="134">
        <v>0</v>
      </c>
      <c r="O1934" s="134">
        <v>0</v>
      </c>
      <c r="P1934" s="134">
        <v>4</v>
      </c>
      <c r="Q1934" s="134">
        <v>0</v>
      </c>
      <c r="R1934" s="121" t="s">
        <v>126</v>
      </c>
      <c r="S1934" s="124" t="s">
        <v>1510</v>
      </c>
      <c r="T1934" s="125"/>
      <c r="U1934" s="174"/>
      <c r="V1934" s="123">
        <v>1</v>
      </c>
      <c r="W1934" s="114">
        <v>4</v>
      </c>
      <c r="X1934" s="113">
        <f>COUNTIF($B$6:B1934,B1934)</f>
        <v>31</v>
      </c>
      <c r="Y1934" s="113"/>
      <c r="Z1934" s="123"/>
      <c r="AA1934" s="1"/>
    </row>
    <row r="1935" spans="1:27" x14ac:dyDescent="0.25">
      <c r="A1935" s="115" t="s">
        <v>4498</v>
      </c>
      <c r="B1935" s="116" t="s">
        <v>5077</v>
      </c>
      <c r="C1935" s="118" t="s">
        <v>5127</v>
      </c>
      <c r="D1935" s="118" t="s">
        <v>2382</v>
      </c>
      <c r="E1935" s="118" t="s">
        <v>1758</v>
      </c>
      <c r="F1935" s="118">
        <f t="shared" si="63"/>
        <v>9003</v>
      </c>
      <c r="G1935" s="125"/>
      <c r="H1935" s="119"/>
      <c r="I1935" s="120" t="s">
        <v>2362</v>
      </c>
      <c r="J1935" s="121" t="s">
        <v>2363</v>
      </c>
      <c r="K1935" s="121" t="s">
        <v>4054</v>
      </c>
      <c r="L1935" s="134" t="s">
        <v>2382</v>
      </c>
      <c r="M1935" s="133">
        <v>4</v>
      </c>
      <c r="N1935" s="134">
        <v>0</v>
      </c>
      <c r="O1935" s="134">
        <v>0</v>
      </c>
      <c r="P1935" s="134">
        <v>4</v>
      </c>
      <c r="Q1935" s="134">
        <v>0</v>
      </c>
      <c r="R1935" s="121" t="s">
        <v>126</v>
      </c>
      <c r="S1935" s="124" t="s">
        <v>1510</v>
      </c>
      <c r="T1935" s="125"/>
      <c r="U1935" s="174"/>
      <c r="V1935" s="123">
        <v>1</v>
      </c>
      <c r="W1935" s="114">
        <v>4</v>
      </c>
      <c r="X1935" s="113">
        <f>COUNTIF($B$6:B1935,B1935)</f>
        <v>32</v>
      </c>
      <c r="Y1935" s="113"/>
      <c r="Z1935" s="123"/>
      <c r="AA1935" s="1"/>
    </row>
    <row r="1936" spans="1:27" x14ac:dyDescent="0.25">
      <c r="A1936" s="115" t="s">
        <v>4498</v>
      </c>
      <c r="B1936" s="116" t="s">
        <v>5077</v>
      </c>
      <c r="C1936" s="118" t="s">
        <v>5127</v>
      </c>
      <c r="D1936" s="118" t="s">
        <v>2382</v>
      </c>
      <c r="E1936" s="118" t="s">
        <v>1758</v>
      </c>
      <c r="F1936" s="118">
        <f t="shared" si="63"/>
        <v>9004</v>
      </c>
      <c r="G1936" s="125"/>
      <c r="H1936" s="119"/>
      <c r="I1936" s="120" t="s">
        <v>2364</v>
      </c>
      <c r="J1936" s="121" t="s">
        <v>2365</v>
      </c>
      <c r="K1936" s="121" t="s">
        <v>4055</v>
      </c>
      <c r="L1936" s="134" t="s">
        <v>2382</v>
      </c>
      <c r="M1936" s="133">
        <v>4</v>
      </c>
      <c r="N1936" s="134">
        <v>0</v>
      </c>
      <c r="O1936" s="134">
        <v>0</v>
      </c>
      <c r="P1936" s="134">
        <v>4</v>
      </c>
      <c r="Q1936" s="134">
        <v>0</v>
      </c>
      <c r="R1936" s="121" t="s">
        <v>126</v>
      </c>
      <c r="S1936" s="124" t="s">
        <v>1500</v>
      </c>
      <c r="T1936" s="125"/>
      <c r="U1936" s="174"/>
      <c r="V1936" s="123">
        <v>1</v>
      </c>
      <c r="W1936" s="114">
        <v>4</v>
      </c>
      <c r="X1936" s="113">
        <f>COUNTIF($B$6:B1936,B1936)</f>
        <v>33</v>
      </c>
      <c r="Y1936" s="113"/>
      <c r="Z1936" s="123"/>
      <c r="AA1936" s="1"/>
    </row>
    <row r="1937" spans="1:27" x14ac:dyDescent="0.25">
      <c r="A1937" s="115" t="s">
        <v>4498</v>
      </c>
      <c r="B1937" s="116" t="s">
        <v>5077</v>
      </c>
      <c r="C1937" s="118" t="s">
        <v>5127</v>
      </c>
      <c r="D1937" s="118" t="s">
        <v>2382</v>
      </c>
      <c r="E1937" s="118" t="s">
        <v>1758</v>
      </c>
      <c r="F1937" s="118">
        <f t="shared" si="63"/>
        <v>9005</v>
      </c>
      <c r="G1937" s="125"/>
      <c r="H1937" s="119"/>
      <c r="I1937" s="120" t="s">
        <v>2366</v>
      </c>
      <c r="J1937" s="121" t="s">
        <v>2367</v>
      </c>
      <c r="K1937" s="121" t="s">
        <v>4056</v>
      </c>
      <c r="L1937" s="134" t="s">
        <v>2382</v>
      </c>
      <c r="M1937" s="133">
        <v>4</v>
      </c>
      <c r="N1937" s="134">
        <v>0</v>
      </c>
      <c r="O1937" s="134">
        <v>0</v>
      </c>
      <c r="P1937" s="134">
        <v>4</v>
      </c>
      <c r="Q1937" s="134">
        <v>0</v>
      </c>
      <c r="R1937" s="121" t="s">
        <v>126</v>
      </c>
      <c r="S1937" s="124" t="s">
        <v>1500</v>
      </c>
      <c r="T1937" s="125"/>
      <c r="U1937" s="174"/>
      <c r="V1937" s="123">
        <v>1</v>
      </c>
      <c r="W1937" s="114">
        <v>4</v>
      </c>
      <c r="X1937" s="113">
        <f>COUNTIF($B$6:B1937,B1937)</f>
        <v>34</v>
      </c>
      <c r="Y1937" s="113"/>
      <c r="Z1937" s="123"/>
      <c r="AA1937" s="1"/>
    </row>
    <row r="1938" spans="1:27" x14ac:dyDescent="0.25">
      <c r="A1938" s="115" t="s">
        <v>4498</v>
      </c>
      <c r="B1938" s="116" t="s">
        <v>5077</v>
      </c>
      <c r="C1938" s="118" t="s">
        <v>5127</v>
      </c>
      <c r="D1938" s="118" t="s">
        <v>2382</v>
      </c>
      <c r="E1938" s="118" t="s">
        <v>1758</v>
      </c>
      <c r="F1938" s="118">
        <f t="shared" si="63"/>
        <v>9006</v>
      </c>
      <c r="G1938" s="125"/>
      <c r="H1938" s="119"/>
      <c r="I1938" s="120" t="s">
        <v>2368</v>
      </c>
      <c r="J1938" s="121" t="s">
        <v>2369</v>
      </c>
      <c r="K1938" s="121" t="s">
        <v>4057</v>
      </c>
      <c r="L1938" s="134" t="s">
        <v>2382</v>
      </c>
      <c r="M1938" s="133">
        <v>4</v>
      </c>
      <c r="N1938" s="134">
        <v>0</v>
      </c>
      <c r="O1938" s="134">
        <v>0</v>
      </c>
      <c r="P1938" s="134">
        <v>4</v>
      </c>
      <c r="Q1938" s="134">
        <v>0</v>
      </c>
      <c r="R1938" s="121" t="s">
        <v>126</v>
      </c>
      <c r="S1938" s="124" t="s">
        <v>1519</v>
      </c>
      <c r="T1938" s="125"/>
      <c r="U1938" s="174"/>
      <c r="V1938" s="123">
        <v>1</v>
      </c>
      <c r="W1938" s="114">
        <v>4</v>
      </c>
      <c r="X1938" s="113">
        <f>COUNTIF($B$6:B1938,B1938)</f>
        <v>35</v>
      </c>
      <c r="Y1938" s="113"/>
      <c r="Z1938" s="123"/>
      <c r="AA1938" s="1"/>
    </row>
    <row r="1939" spans="1:27" x14ac:dyDescent="0.25">
      <c r="A1939" s="115" t="s">
        <v>4498</v>
      </c>
      <c r="B1939" s="116" t="s">
        <v>5077</v>
      </c>
      <c r="C1939" s="118" t="s">
        <v>5127</v>
      </c>
      <c r="D1939" s="118" t="s">
        <v>2382</v>
      </c>
      <c r="E1939" s="118" t="s">
        <v>1758</v>
      </c>
      <c r="F1939" s="118">
        <f t="shared" si="63"/>
        <v>9007</v>
      </c>
      <c r="G1939" s="125"/>
      <c r="H1939" s="119"/>
      <c r="I1939" s="120" t="s">
        <v>2370</v>
      </c>
      <c r="J1939" s="121" t="s">
        <v>2371</v>
      </c>
      <c r="K1939" s="121" t="s">
        <v>4058</v>
      </c>
      <c r="L1939" s="134" t="s">
        <v>2382</v>
      </c>
      <c r="M1939" s="133">
        <v>4</v>
      </c>
      <c r="N1939" s="134">
        <v>0</v>
      </c>
      <c r="O1939" s="134">
        <v>0</v>
      </c>
      <c r="P1939" s="134">
        <v>4</v>
      </c>
      <c r="Q1939" s="134">
        <v>0</v>
      </c>
      <c r="R1939" s="121" t="s">
        <v>126</v>
      </c>
      <c r="S1939" s="124" t="s">
        <v>1519</v>
      </c>
      <c r="T1939" s="125"/>
      <c r="U1939" s="174"/>
      <c r="V1939" s="123">
        <v>1</v>
      </c>
      <c r="W1939" s="114">
        <v>4</v>
      </c>
      <c r="X1939" s="113">
        <f>COUNTIF($B$6:B1939,B1939)</f>
        <v>36</v>
      </c>
      <c r="Y1939" s="113"/>
      <c r="Z1939" s="123"/>
      <c r="AA1939" s="1"/>
    </row>
    <row r="1940" spans="1:27" x14ac:dyDescent="0.25">
      <c r="A1940" s="115" t="s">
        <v>4498</v>
      </c>
      <c r="B1940" s="116" t="s">
        <v>5077</v>
      </c>
      <c r="C1940" s="118" t="s">
        <v>5127</v>
      </c>
      <c r="D1940" s="118" t="s">
        <v>2382</v>
      </c>
      <c r="E1940" s="118" t="s">
        <v>1758</v>
      </c>
      <c r="F1940" s="118">
        <f t="shared" si="63"/>
        <v>9008</v>
      </c>
      <c r="G1940" s="125"/>
      <c r="H1940" s="119"/>
      <c r="I1940" s="120" t="s">
        <v>2372</v>
      </c>
      <c r="J1940" s="121" t="s">
        <v>2373</v>
      </c>
      <c r="K1940" s="121" t="s">
        <v>4059</v>
      </c>
      <c r="L1940" s="134" t="s">
        <v>2382</v>
      </c>
      <c r="M1940" s="133">
        <v>4</v>
      </c>
      <c r="N1940" s="134">
        <v>0</v>
      </c>
      <c r="O1940" s="134">
        <v>0</v>
      </c>
      <c r="P1940" s="134">
        <v>4</v>
      </c>
      <c r="Q1940" s="134">
        <v>0</v>
      </c>
      <c r="R1940" s="121" t="s">
        <v>63</v>
      </c>
      <c r="S1940" s="124" t="s">
        <v>1522</v>
      </c>
      <c r="T1940" s="125"/>
      <c r="U1940" s="174"/>
      <c r="V1940" s="123">
        <v>1</v>
      </c>
      <c r="W1940" s="114">
        <v>4</v>
      </c>
      <c r="X1940" s="113">
        <f>COUNTIF($B$6:B1940,B1940)</f>
        <v>37</v>
      </c>
      <c r="Y1940" s="113"/>
      <c r="Z1940" s="123"/>
      <c r="AA1940" s="1"/>
    </row>
    <row r="1941" spans="1:27" x14ac:dyDescent="0.25">
      <c r="A1941" s="115" t="s">
        <v>4498</v>
      </c>
      <c r="B1941" s="116" t="s">
        <v>5077</v>
      </c>
      <c r="C1941" s="118" t="s">
        <v>5127</v>
      </c>
      <c r="D1941" s="118" t="s">
        <v>2382</v>
      </c>
      <c r="E1941" s="118" t="s">
        <v>1758</v>
      </c>
      <c r="F1941" s="118">
        <f t="shared" si="63"/>
        <v>9010</v>
      </c>
      <c r="G1941" s="125"/>
      <c r="H1941" s="119"/>
      <c r="I1941" s="120" t="s">
        <v>2376</v>
      </c>
      <c r="J1941" s="121" t="s">
        <v>2377</v>
      </c>
      <c r="K1941" s="121" t="s">
        <v>4060</v>
      </c>
      <c r="L1941" s="134" t="s">
        <v>2382</v>
      </c>
      <c r="M1941" s="133">
        <v>4</v>
      </c>
      <c r="N1941" s="134">
        <v>0</v>
      </c>
      <c r="O1941" s="134">
        <v>0</v>
      </c>
      <c r="P1941" s="134">
        <v>4</v>
      </c>
      <c r="Q1941" s="134">
        <v>0</v>
      </c>
      <c r="R1941" s="121" t="s">
        <v>126</v>
      </c>
      <c r="S1941" s="121" t="s">
        <v>5212</v>
      </c>
      <c r="T1941" s="125"/>
      <c r="U1941" s="174"/>
      <c r="V1941" s="123">
        <v>1</v>
      </c>
      <c r="W1941" s="114">
        <v>4</v>
      </c>
      <c r="X1941" s="113">
        <f>COUNTIF($B$6:B1941,B1941)</f>
        <v>38</v>
      </c>
      <c r="Y1941" s="113"/>
      <c r="Z1941" s="123"/>
      <c r="AA1941" s="1"/>
    </row>
    <row r="1942" spans="1:27" x14ac:dyDescent="0.25">
      <c r="A1942" s="115" t="s">
        <v>4498</v>
      </c>
      <c r="B1942" s="116" t="s">
        <v>5077</v>
      </c>
      <c r="C1942" s="118" t="s">
        <v>5127</v>
      </c>
      <c r="D1942" s="118" t="s">
        <v>2382</v>
      </c>
      <c r="E1942" s="118" t="s">
        <v>1758</v>
      </c>
      <c r="F1942" s="118">
        <f t="shared" si="63"/>
        <v>9011</v>
      </c>
      <c r="G1942" s="125"/>
      <c r="H1942" s="119"/>
      <c r="I1942" s="120" t="s">
        <v>2378</v>
      </c>
      <c r="J1942" s="121" t="s">
        <v>2379</v>
      </c>
      <c r="K1942" s="121" t="s">
        <v>4061</v>
      </c>
      <c r="L1942" s="134" t="s">
        <v>2382</v>
      </c>
      <c r="M1942" s="133">
        <v>4</v>
      </c>
      <c r="N1942" s="134">
        <v>0</v>
      </c>
      <c r="O1942" s="134">
        <v>0</v>
      </c>
      <c r="P1942" s="134">
        <v>4</v>
      </c>
      <c r="Q1942" s="134">
        <v>0</v>
      </c>
      <c r="R1942" s="121" t="s">
        <v>63</v>
      </c>
      <c r="S1942" s="124" t="s">
        <v>1527</v>
      </c>
      <c r="T1942" s="125"/>
      <c r="U1942" s="174"/>
      <c r="V1942" s="123">
        <v>1</v>
      </c>
      <c r="W1942" s="114">
        <v>4</v>
      </c>
      <c r="X1942" s="113">
        <f>COUNTIF($B$6:B1942,B1942)</f>
        <v>39</v>
      </c>
      <c r="Y1942" s="113"/>
      <c r="Z1942" s="123"/>
      <c r="AA1942" s="1"/>
    </row>
    <row r="1943" spans="1:27" ht="15.75" thickBot="1" x14ac:dyDescent="0.3">
      <c r="A1943" s="115" t="s">
        <v>4498</v>
      </c>
      <c r="B1943" s="116" t="s">
        <v>5077</v>
      </c>
      <c r="C1943" s="118" t="s">
        <v>5127</v>
      </c>
      <c r="D1943" s="118" t="s">
        <v>2382</v>
      </c>
      <c r="E1943" s="118" t="s">
        <v>1758</v>
      </c>
      <c r="F1943" s="118">
        <f t="shared" si="63"/>
        <v>9012</v>
      </c>
      <c r="G1943" s="125"/>
      <c r="H1943" s="119"/>
      <c r="I1943" s="120" t="s">
        <v>2380</v>
      </c>
      <c r="J1943" s="121" t="s">
        <v>2381</v>
      </c>
      <c r="K1943" s="121" t="s">
        <v>4062</v>
      </c>
      <c r="L1943" s="134" t="s">
        <v>2382</v>
      </c>
      <c r="M1943" s="133">
        <v>4</v>
      </c>
      <c r="N1943" s="134">
        <v>0</v>
      </c>
      <c r="O1943" s="134">
        <v>0</v>
      </c>
      <c r="P1943" s="134">
        <v>4</v>
      </c>
      <c r="Q1943" s="134">
        <v>0</v>
      </c>
      <c r="R1943" s="121" t="s">
        <v>126</v>
      </c>
      <c r="S1943" s="124" t="s">
        <v>1505</v>
      </c>
      <c r="T1943" s="125"/>
      <c r="U1943" s="174"/>
      <c r="V1943" s="123">
        <v>1</v>
      </c>
      <c r="W1943" s="114">
        <v>4</v>
      </c>
      <c r="X1943" s="113">
        <f>COUNTIF($B$6:B1943,B1943)</f>
        <v>40</v>
      </c>
      <c r="Y1943" s="113"/>
      <c r="Z1943" s="123"/>
      <c r="AA1943" s="1"/>
    </row>
    <row r="1944" spans="1:27" ht="15.75" thickBot="1" x14ac:dyDescent="0.3">
      <c r="A1944" s="115" t="s">
        <v>4498</v>
      </c>
      <c r="B1944" s="116" t="s">
        <v>5077</v>
      </c>
      <c r="C1944" s="118" t="s">
        <v>5127</v>
      </c>
      <c r="D1944" s="118" t="s">
        <v>2382</v>
      </c>
      <c r="E1944" s="118" t="s">
        <v>1758</v>
      </c>
      <c r="F1944" s="118">
        <v>9014</v>
      </c>
      <c r="G1944" s="118"/>
      <c r="H1944" s="119"/>
      <c r="I1944" s="120" t="s">
        <v>5807</v>
      </c>
      <c r="J1944" s="289" t="s">
        <v>5809</v>
      </c>
      <c r="K1944" s="300" t="s">
        <v>5810</v>
      </c>
      <c r="L1944" s="134" t="s">
        <v>2382</v>
      </c>
      <c r="M1944" s="166">
        <v>4</v>
      </c>
      <c r="N1944" s="166">
        <v>0</v>
      </c>
      <c r="O1944" s="166">
        <v>0</v>
      </c>
      <c r="P1944" s="166">
        <v>4</v>
      </c>
      <c r="Q1944" s="166">
        <v>0</v>
      </c>
      <c r="R1944" s="121" t="s">
        <v>126</v>
      </c>
      <c r="S1944" s="121" t="s">
        <v>1532</v>
      </c>
      <c r="T1944" s="125">
        <v>37</v>
      </c>
      <c r="U1944" s="174"/>
      <c r="V1944" s="123">
        <v>1</v>
      </c>
      <c r="W1944" s="114">
        <v>4</v>
      </c>
      <c r="X1944" s="113"/>
      <c r="Y1944" s="113"/>
      <c r="Z1944" s="123"/>
      <c r="AA1944" s="1"/>
    </row>
    <row r="1945" spans="1:27" ht="15.75" thickBot="1" x14ac:dyDescent="0.3">
      <c r="A1945" s="115" t="s">
        <v>4498</v>
      </c>
      <c r="B1945" s="116" t="s">
        <v>5077</v>
      </c>
      <c r="C1945" s="118" t="s">
        <v>5127</v>
      </c>
      <c r="D1945" s="118" t="s">
        <v>2382</v>
      </c>
      <c r="E1945" s="118" t="s">
        <v>1758</v>
      </c>
      <c r="F1945" s="118">
        <v>9015</v>
      </c>
      <c r="G1945" s="118"/>
      <c r="H1945" s="119"/>
      <c r="I1945" s="120" t="s">
        <v>5808</v>
      </c>
      <c r="J1945" s="287" t="s">
        <v>5811</v>
      </c>
      <c r="K1945" s="302" t="s">
        <v>5812</v>
      </c>
      <c r="L1945" s="134" t="s">
        <v>2382</v>
      </c>
      <c r="M1945" s="166">
        <v>4</v>
      </c>
      <c r="N1945" s="166">
        <v>0</v>
      </c>
      <c r="O1945" s="166">
        <v>0</v>
      </c>
      <c r="P1945" s="166">
        <v>4</v>
      </c>
      <c r="Q1945" s="166">
        <v>0</v>
      </c>
      <c r="R1945" s="121" t="s">
        <v>126</v>
      </c>
      <c r="S1945" s="121" t="s">
        <v>1532</v>
      </c>
      <c r="T1945" s="125">
        <v>37</v>
      </c>
      <c r="U1945" s="174"/>
      <c r="V1945" s="123">
        <v>1</v>
      </c>
      <c r="W1945" s="114">
        <v>4</v>
      </c>
      <c r="X1945" s="113"/>
      <c r="Y1945" s="113"/>
      <c r="Z1945" s="123"/>
      <c r="AA1945" s="1"/>
    </row>
    <row r="1946" spans="1:27" x14ac:dyDescent="0.25">
      <c r="A1946" s="105" t="s">
        <v>4497</v>
      </c>
      <c r="B1946" s="106" t="s">
        <v>5078</v>
      </c>
      <c r="C1946" s="107" t="s">
        <v>5127</v>
      </c>
      <c r="D1946" s="107" t="s">
        <v>4510</v>
      </c>
      <c r="E1946" s="107" t="s">
        <v>4488</v>
      </c>
      <c r="F1946" s="107" t="s">
        <v>4488</v>
      </c>
      <c r="G1946" s="107" t="s">
        <v>2427</v>
      </c>
      <c r="H1946" s="111"/>
      <c r="I1946" s="108" t="s">
        <v>5078</v>
      </c>
      <c r="J1946" s="106"/>
      <c r="K1946" s="106"/>
      <c r="L1946" s="109" t="s">
        <v>2</v>
      </c>
      <c r="M1946" s="142"/>
      <c r="N1946" s="106"/>
      <c r="O1946" s="106"/>
      <c r="P1946" s="106"/>
      <c r="Q1946" s="107"/>
      <c r="R1946" s="106"/>
      <c r="S1946" s="110"/>
      <c r="T1946" s="114"/>
      <c r="U1946" s="113" t="s">
        <v>2423</v>
      </c>
      <c r="V1946" s="114"/>
      <c r="W1946" s="114">
        <v>4</v>
      </c>
      <c r="X1946" s="113">
        <f>COUNTIF($B$6:B1946,B1946)</f>
        <v>1</v>
      </c>
      <c r="Y1946" s="113"/>
      <c r="Z1946" s="114" t="b">
        <f>I1946=B1946</f>
        <v>1</v>
      </c>
      <c r="AA1946" s="1"/>
    </row>
    <row r="1947" spans="1:27" x14ac:dyDescent="0.25">
      <c r="A1947" s="115" t="s">
        <v>4497</v>
      </c>
      <c r="B1947" s="116" t="s">
        <v>5078</v>
      </c>
      <c r="C1947" s="118" t="s">
        <v>5127</v>
      </c>
      <c r="D1947" s="118" t="s">
        <v>11</v>
      </c>
      <c r="E1947" s="118" t="s">
        <v>1756</v>
      </c>
      <c r="F1947" s="118">
        <f t="shared" ref="F1947:F1977" si="64">VALUE(RIGHT(I1947,4))</f>
        <v>6000</v>
      </c>
      <c r="G1947" s="125" t="s">
        <v>5562</v>
      </c>
      <c r="H1947" s="119"/>
      <c r="I1947" s="127" t="s">
        <v>2227</v>
      </c>
      <c r="J1947" s="121" t="s">
        <v>11</v>
      </c>
      <c r="K1947" s="121" t="s">
        <v>3994</v>
      </c>
      <c r="L1947" s="126" t="s">
        <v>2422</v>
      </c>
      <c r="M1947" s="133">
        <v>0</v>
      </c>
      <c r="N1947" s="134">
        <v>1</v>
      </c>
      <c r="O1947" s="134">
        <v>0</v>
      </c>
      <c r="P1947" s="134">
        <v>1</v>
      </c>
      <c r="Q1947" s="134">
        <v>60</v>
      </c>
      <c r="R1947" s="121"/>
      <c r="S1947" s="124" t="s">
        <v>2896</v>
      </c>
      <c r="T1947" s="125"/>
      <c r="U1947" s="174"/>
      <c r="V1947" s="123">
        <v>1</v>
      </c>
      <c r="W1947" s="114">
        <v>4</v>
      </c>
      <c r="X1947" s="113">
        <f>COUNTIF($B$6:B1947,B1947)</f>
        <v>2</v>
      </c>
      <c r="Y1947" s="113"/>
      <c r="Z1947" s="123"/>
      <c r="AA1947" s="1"/>
    </row>
    <row r="1948" spans="1:27" x14ac:dyDescent="0.25">
      <c r="A1948" s="115" t="s">
        <v>4497</v>
      </c>
      <c r="B1948" s="116" t="s">
        <v>5078</v>
      </c>
      <c r="C1948" s="118" t="s">
        <v>5127</v>
      </c>
      <c r="D1948" s="118" t="s">
        <v>2415</v>
      </c>
      <c r="E1948" s="118" t="s">
        <v>1756</v>
      </c>
      <c r="F1948" s="118">
        <f t="shared" si="64"/>
        <v>6001</v>
      </c>
      <c r="G1948" s="125" t="s">
        <v>5563</v>
      </c>
      <c r="H1948" s="119"/>
      <c r="I1948" s="127" t="s">
        <v>2228</v>
      </c>
      <c r="J1948" s="121" t="s">
        <v>13</v>
      </c>
      <c r="K1948" s="121" t="s">
        <v>3995</v>
      </c>
      <c r="L1948" s="126" t="s">
        <v>2422</v>
      </c>
      <c r="M1948" s="133">
        <v>0</v>
      </c>
      <c r="N1948" s="134">
        <v>2</v>
      </c>
      <c r="O1948" s="134">
        <v>0</v>
      </c>
      <c r="P1948" s="134">
        <v>2</v>
      </c>
      <c r="Q1948" s="134">
        <v>7.5</v>
      </c>
      <c r="R1948" s="121"/>
      <c r="S1948" s="124" t="s">
        <v>2896</v>
      </c>
      <c r="T1948" s="125"/>
      <c r="U1948" s="174"/>
      <c r="V1948" s="123">
        <v>1</v>
      </c>
      <c r="W1948" s="114">
        <v>4</v>
      </c>
      <c r="X1948" s="113">
        <f>COUNTIF($B$6:B1948,B1948)</f>
        <v>3</v>
      </c>
      <c r="Y1948" s="113"/>
      <c r="Z1948" s="123"/>
      <c r="AA1948" s="1"/>
    </row>
    <row r="1949" spans="1:27" x14ac:dyDescent="0.25">
      <c r="A1949" s="115" t="s">
        <v>4497</v>
      </c>
      <c r="B1949" s="116" t="s">
        <v>5078</v>
      </c>
      <c r="C1949" s="118" t="s">
        <v>5127</v>
      </c>
      <c r="D1949" s="118" t="s">
        <v>1763</v>
      </c>
      <c r="E1949" s="118" t="s">
        <v>1756</v>
      </c>
      <c r="F1949" s="118">
        <f t="shared" si="64"/>
        <v>6002</v>
      </c>
      <c r="G1949" s="118" t="s">
        <v>5564</v>
      </c>
      <c r="H1949" s="119"/>
      <c r="I1949" s="127" t="s">
        <v>2229</v>
      </c>
      <c r="J1949" s="121" t="s">
        <v>1763</v>
      </c>
      <c r="K1949" s="121" t="s">
        <v>3996</v>
      </c>
      <c r="L1949" s="126" t="s">
        <v>2422</v>
      </c>
      <c r="M1949" s="133">
        <v>0</v>
      </c>
      <c r="N1949" s="133">
        <v>0</v>
      </c>
      <c r="O1949" s="133">
        <v>0</v>
      </c>
      <c r="P1949" s="133">
        <v>0</v>
      </c>
      <c r="Q1949" s="133">
        <v>0</v>
      </c>
      <c r="R1949" s="121"/>
      <c r="S1949" s="124" t="s">
        <v>2896</v>
      </c>
      <c r="T1949" s="125"/>
      <c r="U1949" s="174"/>
      <c r="V1949" s="123">
        <v>1</v>
      </c>
      <c r="W1949" s="114">
        <v>4</v>
      </c>
      <c r="X1949" s="113">
        <f>COUNTIF($B$6:B1949,B1949)</f>
        <v>4</v>
      </c>
      <c r="Y1949" s="113"/>
      <c r="Z1949" s="123"/>
      <c r="AA1949" s="1"/>
    </row>
    <row r="1950" spans="1:27" x14ac:dyDescent="0.25">
      <c r="A1950" s="115" t="s">
        <v>4497</v>
      </c>
      <c r="B1950" s="116" t="s">
        <v>5078</v>
      </c>
      <c r="C1950" s="118" t="s">
        <v>5127</v>
      </c>
      <c r="D1950" s="118" t="s">
        <v>2417</v>
      </c>
      <c r="E1950" s="118" t="s">
        <v>1756</v>
      </c>
      <c r="F1950" s="118">
        <f t="shared" si="64"/>
        <v>6003</v>
      </c>
      <c r="G1950" s="187" t="s">
        <v>5564</v>
      </c>
      <c r="H1950" s="119"/>
      <c r="I1950" s="127" t="s">
        <v>2230</v>
      </c>
      <c r="J1950" s="121" t="s">
        <v>1765</v>
      </c>
      <c r="K1950" s="121" t="s">
        <v>3755</v>
      </c>
      <c r="L1950" s="126" t="s">
        <v>2422</v>
      </c>
      <c r="M1950" s="133">
        <v>0</v>
      </c>
      <c r="N1950" s="133">
        <v>0</v>
      </c>
      <c r="O1950" s="133">
        <v>0</v>
      </c>
      <c r="P1950" s="133">
        <v>0</v>
      </c>
      <c r="Q1950" s="133">
        <v>0</v>
      </c>
      <c r="R1950" s="121"/>
      <c r="S1950" s="124" t="s">
        <v>2896</v>
      </c>
      <c r="T1950" s="125"/>
      <c r="U1950" s="174"/>
      <c r="V1950" s="123">
        <v>1</v>
      </c>
      <c r="W1950" s="114">
        <v>4</v>
      </c>
      <c r="X1950" s="113">
        <f>COUNTIF($B$6:B1950,B1950)</f>
        <v>5</v>
      </c>
      <c r="Y1950" s="113"/>
      <c r="Z1950" s="123"/>
      <c r="AA1950" s="1"/>
    </row>
    <row r="1951" spans="1:27" x14ac:dyDescent="0.25">
      <c r="A1951" s="115" t="s">
        <v>4497</v>
      </c>
      <c r="B1951" s="116" t="s">
        <v>5078</v>
      </c>
      <c r="C1951" s="118" t="s">
        <v>5127</v>
      </c>
      <c r="D1951" s="118" t="s">
        <v>2418</v>
      </c>
      <c r="E1951" s="118" t="s">
        <v>1756</v>
      </c>
      <c r="F1951" s="118">
        <f t="shared" si="64"/>
        <v>6004</v>
      </c>
      <c r="G1951" s="187" t="s">
        <v>5564</v>
      </c>
      <c r="H1951" s="119"/>
      <c r="I1951" s="127" t="s">
        <v>2231</v>
      </c>
      <c r="J1951" s="121" t="s">
        <v>1767</v>
      </c>
      <c r="K1951" s="121" t="s">
        <v>3756</v>
      </c>
      <c r="L1951" s="126" t="s">
        <v>2422</v>
      </c>
      <c r="M1951" s="133">
        <v>0</v>
      </c>
      <c r="N1951" s="133">
        <v>0</v>
      </c>
      <c r="O1951" s="133">
        <v>0</v>
      </c>
      <c r="P1951" s="133">
        <v>0</v>
      </c>
      <c r="Q1951" s="133">
        <v>0</v>
      </c>
      <c r="R1951" s="121"/>
      <c r="S1951" s="124" t="s">
        <v>2896</v>
      </c>
      <c r="T1951" s="125"/>
      <c r="U1951" s="174"/>
      <c r="V1951" s="123">
        <v>1</v>
      </c>
      <c r="W1951" s="114">
        <v>4</v>
      </c>
      <c r="X1951" s="113">
        <f>COUNTIF($B$6:B1951,B1951)</f>
        <v>6</v>
      </c>
      <c r="Y1951" s="113"/>
      <c r="Z1951" s="123"/>
      <c r="AA1951" s="1"/>
    </row>
    <row r="1952" spans="1:27" x14ac:dyDescent="0.25">
      <c r="A1952" s="115" t="s">
        <v>4497</v>
      </c>
      <c r="B1952" s="116" t="s">
        <v>5078</v>
      </c>
      <c r="C1952" s="118" t="s">
        <v>5127</v>
      </c>
      <c r="D1952" s="118" t="s">
        <v>2416</v>
      </c>
      <c r="E1952" s="118" t="s">
        <v>1756</v>
      </c>
      <c r="F1952" s="118">
        <f t="shared" si="64"/>
        <v>6005</v>
      </c>
      <c r="G1952" s="125" t="s">
        <v>16</v>
      </c>
      <c r="H1952" s="119"/>
      <c r="I1952" s="127" t="s">
        <v>2232</v>
      </c>
      <c r="J1952" s="144" t="s">
        <v>1274</v>
      </c>
      <c r="K1952" s="144" t="s">
        <v>3557</v>
      </c>
      <c r="L1952" s="126" t="s">
        <v>2422</v>
      </c>
      <c r="M1952" s="133">
        <v>3</v>
      </c>
      <c r="N1952" s="134">
        <v>0</v>
      </c>
      <c r="O1952" s="134">
        <v>0</v>
      </c>
      <c r="P1952" s="134">
        <v>3</v>
      </c>
      <c r="Q1952" s="134">
        <v>7.5</v>
      </c>
      <c r="R1952" s="121"/>
      <c r="S1952" s="124"/>
      <c r="T1952" s="125"/>
      <c r="U1952" s="174"/>
      <c r="V1952" s="123">
        <v>1</v>
      </c>
      <c r="W1952" s="114">
        <v>4</v>
      </c>
      <c r="X1952" s="113">
        <f>COUNTIF($B$6:B1952,B1952)</f>
        <v>7</v>
      </c>
      <c r="Y1952" s="118" t="s">
        <v>228</v>
      </c>
      <c r="Z1952" s="123"/>
      <c r="AA1952" s="1"/>
    </row>
    <row r="1953" spans="1:27" x14ac:dyDescent="0.25">
      <c r="A1953" s="115" t="s">
        <v>4497</v>
      </c>
      <c r="B1953" s="116" t="s">
        <v>5078</v>
      </c>
      <c r="C1953" s="118" t="s">
        <v>5127</v>
      </c>
      <c r="D1953" s="118" t="s">
        <v>2416</v>
      </c>
      <c r="E1953" s="118" t="s">
        <v>1756</v>
      </c>
      <c r="F1953" s="118">
        <f t="shared" si="64"/>
        <v>6006</v>
      </c>
      <c r="G1953" s="188" t="s">
        <v>5564</v>
      </c>
      <c r="H1953" s="119"/>
      <c r="I1953" s="127" t="s">
        <v>2233</v>
      </c>
      <c r="J1953" s="121" t="s">
        <v>1770</v>
      </c>
      <c r="K1953" s="121" t="s">
        <v>3803</v>
      </c>
      <c r="L1953" s="126" t="s">
        <v>2422</v>
      </c>
      <c r="M1953" s="133">
        <v>3</v>
      </c>
      <c r="N1953" s="134">
        <v>0</v>
      </c>
      <c r="O1953" s="134">
        <v>0</v>
      </c>
      <c r="P1953" s="134">
        <v>3</v>
      </c>
      <c r="Q1953" s="134">
        <v>7.5</v>
      </c>
      <c r="R1953" s="121"/>
      <c r="S1953" s="124"/>
      <c r="T1953" s="125"/>
      <c r="U1953" s="174"/>
      <c r="V1953" s="123">
        <v>1</v>
      </c>
      <c r="W1953" s="114">
        <v>4</v>
      </c>
      <c r="X1953" s="113">
        <f>COUNTIF($B$6:B1953,B1953)</f>
        <v>8</v>
      </c>
      <c r="Y1953" s="113"/>
      <c r="Z1953" s="123"/>
      <c r="AA1953" s="1"/>
    </row>
    <row r="1954" spans="1:27" x14ac:dyDescent="0.25">
      <c r="A1954" s="115" t="s">
        <v>4497</v>
      </c>
      <c r="B1954" s="116" t="s">
        <v>5078</v>
      </c>
      <c r="C1954" s="118" t="s">
        <v>5127</v>
      </c>
      <c r="D1954" s="118" t="s">
        <v>2416</v>
      </c>
      <c r="E1954" s="118" t="s">
        <v>1756</v>
      </c>
      <c r="F1954" s="118">
        <f t="shared" si="64"/>
        <v>6007</v>
      </c>
      <c r="G1954" s="188" t="s">
        <v>5564</v>
      </c>
      <c r="H1954" s="119"/>
      <c r="I1954" s="127" t="s">
        <v>2234</v>
      </c>
      <c r="J1954" s="121" t="s">
        <v>1772</v>
      </c>
      <c r="K1954" s="121" t="s">
        <v>3758</v>
      </c>
      <c r="L1954" s="126" t="s">
        <v>2422</v>
      </c>
      <c r="M1954" s="133">
        <v>3</v>
      </c>
      <c r="N1954" s="134">
        <v>0</v>
      </c>
      <c r="O1954" s="134">
        <v>0</v>
      </c>
      <c r="P1954" s="134">
        <v>3</v>
      </c>
      <c r="Q1954" s="134">
        <v>7.5</v>
      </c>
      <c r="R1954" s="121"/>
      <c r="S1954" s="124"/>
      <c r="T1954" s="125"/>
      <c r="U1954" s="174"/>
      <c r="V1954" s="123">
        <v>1</v>
      </c>
      <c r="W1954" s="114">
        <v>4</v>
      </c>
      <c r="X1954" s="113">
        <f>COUNTIF($B$6:B1954,B1954)</f>
        <v>9</v>
      </c>
      <c r="Y1954" s="113"/>
      <c r="Z1954" s="123"/>
      <c r="AA1954" s="1"/>
    </row>
    <row r="1955" spans="1:27" x14ac:dyDescent="0.25">
      <c r="A1955" s="115" t="s">
        <v>4497</v>
      </c>
      <c r="B1955" s="116" t="s">
        <v>5078</v>
      </c>
      <c r="C1955" s="118" t="s">
        <v>5127</v>
      </c>
      <c r="D1955" s="118" t="s">
        <v>2416</v>
      </c>
      <c r="E1955" s="118" t="s">
        <v>1756</v>
      </c>
      <c r="F1955" s="118">
        <f t="shared" si="64"/>
        <v>6008</v>
      </c>
      <c r="G1955" s="188" t="s">
        <v>5564</v>
      </c>
      <c r="H1955" s="119"/>
      <c r="I1955" s="127" t="s">
        <v>2235</v>
      </c>
      <c r="J1955" s="121" t="s">
        <v>1774</v>
      </c>
      <c r="K1955" s="121" t="s">
        <v>3880</v>
      </c>
      <c r="L1955" s="126" t="s">
        <v>2422</v>
      </c>
      <c r="M1955" s="133">
        <v>3</v>
      </c>
      <c r="N1955" s="134">
        <v>2</v>
      </c>
      <c r="O1955" s="134">
        <v>0</v>
      </c>
      <c r="P1955" s="134">
        <v>5</v>
      </c>
      <c r="Q1955" s="134">
        <v>10</v>
      </c>
      <c r="R1955" s="121"/>
      <c r="S1955" s="124"/>
      <c r="T1955" s="125"/>
      <c r="U1955" s="174"/>
      <c r="V1955" s="123">
        <v>1</v>
      </c>
      <c r="W1955" s="114">
        <v>4</v>
      </c>
      <c r="X1955" s="113">
        <f>COUNTIF($B$6:B1955,B1955)</f>
        <v>10</v>
      </c>
      <c r="Y1955" s="113"/>
      <c r="Z1955" s="123"/>
      <c r="AA1955" s="1"/>
    </row>
    <row r="1956" spans="1:27" x14ac:dyDescent="0.25">
      <c r="A1956" s="115" t="s">
        <v>4497</v>
      </c>
      <c r="B1956" s="116" t="s">
        <v>5078</v>
      </c>
      <c r="C1956" s="118" t="s">
        <v>5127</v>
      </c>
      <c r="D1956" s="118" t="s">
        <v>2416</v>
      </c>
      <c r="E1956" s="118" t="s">
        <v>1756</v>
      </c>
      <c r="F1956" s="118">
        <f t="shared" si="64"/>
        <v>6050</v>
      </c>
      <c r="G1956" s="125" t="s">
        <v>16</v>
      </c>
      <c r="H1956" s="119"/>
      <c r="I1956" s="127" t="s">
        <v>2236</v>
      </c>
      <c r="J1956" s="121" t="s">
        <v>2237</v>
      </c>
      <c r="K1956" s="121" t="s">
        <v>3997</v>
      </c>
      <c r="L1956" s="126" t="s">
        <v>2420</v>
      </c>
      <c r="M1956" s="133">
        <v>3</v>
      </c>
      <c r="N1956" s="134">
        <v>0</v>
      </c>
      <c r="O1956" s="134">
        <v>3</v>
      </c>
      <c r="P1956" s="134">
        <v>3</v>
      </c>
      <c r="Q1956" s="134">
        <v>7.5</v>
      </c>
      <c r="R1956" s="121"/>
      <c r="S1956" s="124"/>
      <c r="T1956" s="125"/>
      <c r="U1956" s="174"/>
      <c r="V1956" s="123">
        <v>1</v>
      </c>
      <c r="W1956" s="114">
        <v>4</v>
      </c>
      <c r="X1956" s="113">
        <f>COUNTIF($B$6:B1956,B1956)</f>
        <v>11</v>
      </c>
      <c r="Y1956" s="118" t="s">
        <v>228</v>
      </c>
      <c r="Z1956" s="123"/>
      <c r="AA1956" s="1"/>
    </row>
    <row r="1957" spans="1:27" x14ac:dyDescent="0.25">
      <c r="A1957" s="115" t="s">
        <v>4497</v>
      </c>
      <c r="B1957" s="116" t="s">
        <v>5078</v>
      </c>
      <c r="C1957" s="118" t="s">
        <v>5127</v>
      </c>
      <c r="D1957" s="118" t="s">
        <v>2416</v>
      </c>
      <c r="E1957" s="118" t="s">
        <v>1756</v>
      </c>
      <c r="F1957" s="118">
        <f t="shared" si="64"/>
        <v>6051</v>
      </c>
      <c r="G1957" s="125" t="s">
        <v>19</v>
      </c>
      <c r="H1957" s="119"/>
      <c r="I1957" s="127" t="s">
        <v>2238</v>
      </c>
      <c r="J1957" s="121" t="s">
        <v>2239</v>
      </c>
      <c r="K1957" s="121" t="s">
        <v>3998</v>
      </c>
      <c r="L1957" s="126" t="s">
        <v>2420</v>
      </c>
      <c r="M1957" s="133">
        <v>3</v>
      </c>
      <c r="N1957" s="134">
        <v>0</v>
      </c>
      <c r="O1957" s="134">
        <v>3</v>
      </c>
      <c r="P1957" s="134">
        <v>3</v>
      </c>
      <c r="Q1957" s="134">
        <v>7.5</v>
      </c>
      <c r="R1957" s="121"/>
      <c r="S1957" s="124"/>
      <c r="T1957" s="125"/>
      <c r="U1957" s="174"/>
      <c r="V1957" s="123">
        <v>1</v>
      </c>
      <c r="W1957" s="114">
        <v>4</v>
      </c>
      <c r="X1957" s="113">
        <f>COUNTIF($B$6:B1957,B1957)</f>
        <v>12</v>
      </c>
      <c r="Y1957" s="113"/>
      <c r="Z1957" s="123"/>
      <c r="AA1957" s="1"/>
    </row>
    <row r="1958" spans="1:27" x14ac:dyDescent="0.25">
      <c r="A1958" s="115" t="s">
        <v>4497</v>
      </c>
      <c r="B1958" s="116" t="s">
        <v>5078</v>
      </c>
      <c r="C1958" s="118" t="s">
        <v>5127</v>
      </c>
      <c r="D1958" s="118" t="s">
        <v>2416</v>
      </c>
      <c r="E1958" s="118" t="s">
        <v>1756</v>
      </c>
      <c r="F1958" s="118">
        <f t="shared" si="64"/>
        <v>6100</v>
      </c>
      <c r="G1958" s="125"/>
      <c r="H1958" s="119"/>
      <c r="I1958" s="127" t="s">
        <v>2240</v>
      </c>
      <c r="J1958" s="121" t="s">
        <v>2241</v>
      </c>
      <c r="K1958" s="121" t="s">
        <v>3999</v>
      </c>
      <c r="L1958" s="134" t="s">
        <v>2421</v>
      </c>
      <c r="M1958" s="133">
        <v>3</v>
      </c>
      <c r="N1958" s="134">
        <v>0</v>
      </c>
      <c r="O1958" s="134">
        <v>3</v>
      </c>
      <c r="P1958" s="134">
        <v>3</v>
      </c>
      <c r="Q1958" s="134">
        <v>7.5</v>
      </c>
      <c r="R1958" s="121"/>
      <c r="S1958" s="124"/>
      <c r="T1958" s="125"/>
      <c r="U1958" s="174"/>
      <c r="V1958" s="123">
        <v>1</v>
      </c>
      <c r="W1958" s="114">
        <v>4</v>
      </c>
      <c r="X1958" s="113">
        <f>COUNTIF($B$6:B1958,B1958)</f>
        <v>13</v>
      </c>
      <c r="Y1958" s="113"/>
      <c r="Z1958" s="123"/>
      <c r="AA1958" s="1"/>
    </row>
    <row r="1959" spans="1:27" x14ac:dyDescent="0.25">
      <c r="A1959" s="115" t="s">
        <v>4497</v>
      </c>
      <c r="B1959" s="116" t="s">
        <v>5078</v>
      </c>
      <c r="C1959" s="118" t="s">
        <v>5127</v>
      </c>
      <c r="D1959" s="118" t="s">
        <v>2416</v>
      </c>
      <c r="E1959" s="118" t="s">
        <v>1756</v>
      </c>
      <c r="F1959" s="118">
        <f t="shared" si="64"/>
        <v>6101</v>
      </c>
      <c r="G1959" s="125"/>
      <c r="H1959" s="119"/>
      <c r="I1959" s="127" t="s">
        <v>2242</v>
      </c>
      <c r="J1959" s="121" t="s">
        <v>2243</v>
      </c>
      <c r="K1959" s="121" t="s">
        <v>4000</v>
      </c>
      <c r="L1959" s="134" t="s">
        <v>2421</v>
      </c>
      <c r="M1959" s="133">
        <v>3</v>
      </c>
      <c r="N1959" s="134">
        <v>0</v>
      </c>
      <c r="O1959" s="134">
        <v>3</v>
      </c>
      <c r="P1959" s="134">
        <v>3</v>
      </c>
      <c r="Q1959" s="134">
        <v>7.5</v>
      </c>
      <c r="R1959" s="121"/>
      <c r="S1959" s="124"/>
      <c r="T1959" s="125"/>
      <c r="U1959" s="174"/>
      <c r="V1959" s="123">
        <v>1</v>
      </c>
      <c r="W1959" s="114">
        <v>4</v>
      </c>
      <c r="X1959" s="113">
        <f>COUNTIF($B$6:B1959,B1959)</f>
        <v>14</v>
      </c>
      <c r="Y1959" s="113"/>
      <c r="Z1959" s="123"/>
      <c r="AA1959" s="1"/>
    </row>
    <row r="1960" spans="1:27" x14ac:dyDescent="0.25">
      <c r="A1960" s="115" t="s">
        <v>4497</v>
      </c>
      <c r="B1960" s="116" t="s">
        <v>5078</v>
      </c>
      <c r="C1960" s="118" t="s">
        <v>5127</v>
      </c>
      <c r="D1960" s="118" t="s">
        <v>2416</v>
      </c>
      <c r="E1960" s="118" t="s">
        <v>1756</v>
      </c>
      <c r="F1960" s="118">
        <f t="shared" si="64"/>
        <v>6102</v>
      </c>
      <c r="G1960" s="125"/>
      <c r="H1960" s="119"/>
      <c r="I1960" s="127" t="s">
        <v>2244</v>
      </c>
      <c r="J1960" s="121" t="s">
        <v>2245</v>
      </c>
      <c r="K1960" s="121" t="s">
        <v>4001</v>
      </c>
      <c r="L1960" s="134" t="s">
        <v>2421</v>
      </c>
      <c r="M1960" s="133">
        <v>3</v>
      </c>
      <c r="N1960" s="134">
        <v>0</v>
      </c>
      <c r="O1960" s="134">
        <v>3</v>
      </c>
      <c r="P1960" s="134">
        <v>3</v>
      </c>
      <c r="Q1960" s="134">
        <v>7.5</v>
      </c>
      <c r="R1960" s="121"/>
      <c r="S1960" s="124"/>
      <c r="T1960" s="125"/>
      <c r="U1960" s="174"/>
      <c r="V1960" s="123">
        <v>1</v>
      </c>
      <c r="W1960" s="114">
        <v>4</v>
      </c>
      <c r="X1960" s="113">
        <f>COUNTIF($B$6:B1960,B1960)</f>
        <v>15</v>
      </c>
      <c r="Y1960" s="113"/>
      <c r="Z1960" s="123"/>
      <c r="AA1960" s="1"/>
    </row>
    <row r="1961" spans="1:27" x14ac:dyDescent="0.25">
      <c r="A1961" s="115" t="s">
        <v>4497</v>
      </c>
      <c r="B1961" s="116" t="s">
        <v>5078</v>
      </c>
      <c r="C1961" s="118" t="s">
        <v>5127</v>
      </c>
      <c r="D1961" s="118" t="s">
        <v>2416</v>
      </c>
      <c r="E1961" s="118" t="s">
        <v>1756</v>
      </c>
      <c r="F1961" s="118">
        <f t="shared" si="64"/>
        <v>6103</v>
      </c>
      <c r="G1961" s="125"/>
      <c r="H1961" s="119"/>
      <c r="I1961" s="127" t="s">
        <v>2246</v>
      </c>
      <c r="J1961" s="121" t="s">
        <v>2247</v>
      </c>
      <c r="K1961" s="121" t="s">
        <v>4002</v>
      </c>
      <c r="L1961" s="134" t="s">
        <v>2421</v>
      </c>
      <c r="M1961" s="133">
        <v>3</v>
      </c>
      <c r="N1961" s="134">
        <v>0</v>
      </c>
      <c r="O1961" s="134">
        <v>3</v>
      </c>
      <c r="P1961" s="134">
        <v>3</v>
      </c>
      <c r="Q1961" s="134">
        <v>7.5</v>
      </c>
      <c r="R1961" s="121"/>
      <c r="S1961" s="124"/>
      <c r="T1961" s="125"/>
      <c r="U1961" s="174"/>
      <c r="V1961" s="123">
        <v>1</v>
      </c>
      <c r="W1961" s="114">
        <v>4</v>
      </c>
      <c r="X1961" s="113">
        <f>COUNTIF($B$6:B1961,B1961)</f>
        <v>16</v>
      </c>
      <c r="Y1961" s="113"/>
      <c r="Z1961" s="123"/>
      <c r="AA1961" s="1"/>
    </row>
    <row r="1962" spans="1:27" x14ac:dyDescent="0.25">
      <c r="A1962" s="115" t="s">
        <v>4497</v>
      </c>
      <c r="B1962" s="116" t="s">
        <v>5078</v>
      </c>
      <c r="C1962" s="118" t="s">
        <v>5127</v>
      </c>
      <c r="D1962" s="118" t="s">
        <v>2416</v>
      </c>
      <c r="E1962" s="118" t="s">
        <v>1756</v>
      </c>
      <c r="F1962" s="118">
        <f t="shared" si="64"/>
        <v>6104</v>
      </c>
      <c r="G1962" s="125"/>
      <c r="H1962" s="119"/>
      <c r="I1962" s="127" t="s">
        <v>2248</v>
      </c>
      <c r="J1962" s="121" t="s">
        <v>2410</v>
      </c>
      <c r="K1962" s="121" t="s">
        <v>4003</v>
      </c>
      <c r="L1962" s="134" t="s">
        <v>2421</v>
      </c>
      <c r="M1962" s="133">
        <v>3</v>
      </c>
      <c r="N1962" s="134">
        <v>0</v>
      </c>
      <c r="O1962" s="134">
        <v>3</v>
      </c>
      <c r="P1962" s="134">
        <v>3</v>
      </c>
      <c r="Q1962" s="134">
        <v>7.5</v>
      </c>
      <c r="R1962" s="121"/>
      <c r="S1962" s="124"/>
      <c r="T1962" s="125"/>
      <c r="U1962" s="174"/>
      <c r="V1962" s="123">
        <v>1</v>
      </c>
      <c r="W1962" s="114">
        <v>4</v>
      </c>
      <c r="X1962" s="113">
        <f>COUNTIF($B$6:B1962,B1962)</f>
        <v>17</v>
      </c>
      <c r="Y1962" s="113"/>
      <c r="Z1962" s="123"/>
      <c r="AA1962" s="1"/>
    </row>
    <row r="1963" spans="1:27" x14ac:dyDescent="0.25">
      <c r="A1963" s="115" t="s">
        <v>4497</v>
      </c>
      <c r="B1963" s="116" t="s">
        <v>5078</v>
      </c>
      <c r="C1963" s="118" t="s">
        <v>5127</v>
      </c>
      <c r="D1963" s="118" t="s">
        <v>2416</v>
      </c>
      <c r="E1963" s="118" t="s">
        <v>1756</v>
      </c>
      <c r="F1963" s="118">
        <f t="shared" si="64"/>
        <v>6105</v>
      </c>
      <c r="G1963" s="125"/>
      <c r="H1963" s="119"/>
      <c r="I1963" s="127" t="s">
        <v>2249</v>
      </c>
      <c r="J1963" s="121" t="s">
        <v>2250</v>
      </c>
      <c r="K1963" s="121" t="s">
        <v>4004</v>
      </c>
      <c r="L1963" s="134" t="s">
        <v>2421</v>
      </c>
      <c r="M1963" s="133">
        <v>3</v>
      </c>
      <c r="N1963" s="134">
        <v>0</v>
      </c>
      <c r="O1963" s="134">
        <v>3</v>
      </c>
      <c r="P1963" s="134">
        <v>3</v>
      </c>
      <c r="Q1963" s="134">
        <v>7.5</v>
      </c>
      <c r="R1963" s="121"/>
      <c r="S1963" s="124"/>
      <c r="T1963" s="125"/>
      <c r="U1963" s="174"/>
      <c r="V1963" s="123">
        <v>1</v>
      </c>
      <c r="W1963" s="114">
        <v>4</v>
      </c>
      <c r="X1963" s="113">
        <f>COUNTIF($B$6:B1963,B1963)</f>
        <v>18</v>
      </c>
      <c r="Y1963" s="113"/>
      <c r="Z1963" s="123"/>
      <c r="AA1963" s="1"/>
    </row>
    <row r="1964" spans="1:27" x14ac:dyDescent="0.25">
      <c r="A1964" s="115" t="s">
        <v>4497</v>
      </c>
      <c r="B1964" s="116" t="s">
        <v>5078</v>
      </c>
      <c r="C1964" s="118" t="s">
        <v>5127</v>
      </c>
      <c r="D1964" s="118" t="s">
        <v>2416</v>
      </c>
      <c r="E1964" s="118" t="s">
        <v>1756</v>
      </c>
      <c r="F1964" s="118">
        <f t="shared" si="64"/>
        <v>6106</v>
      </c>
      <c r="G1964" s="125"/>
      <c r="H1964" s="119"/>
      <c r="I1964" s="127" t="s">
        <v>2251</v>
      </c>
      <c r="J1964" s="121" t="s">
        <v>2252</v>
      </c>
      <c r="K1964" s="121" t="s">
        <v>4005</v>
      </c>
      <c r="L1964" s="134" t="s">
        <v>2421</v>
      </c>
      <c r="M1964" s="133">
        <v>3</v>
      </c>
      <c r="N1964" s="134">
        <v>0</v>
      </c>
      <c r="O1964" s="134">
        <v>3</v>
      </c>
      <c r="P1964" s="134">
        <v>3</v>
      </c>
      <c r="Q1964" s="134">
        <v>7.5</v>
      </c>
      <c r="R1964" s="121"/>
      <c r="S1964" s="124"/>
      <c r="T1964" s="125"/>
      <c r="U1964" s="174"/>
      <c r="V1964" s="123">
        <v>1</v>
      </c>
      <c r="W1964" s="114">
        <v>4</v>
      </c>
      <c r="X1964" s="113">
        <f>COUNTIF($B$6:B1964,B1964)</f>
        <v>19</v>
      </c>
      <c r="Y1964" s="113"/>
      <c r="Z1964" s="123"/>
      <c r="AA1964" s="1"/>
    </row>
    <row r="1965" spans="1:27" x14ac:dyDescent="0.25">
      <c r="A1965" s="115" t="s">
        <v>4497</v>
      </c>
      <c r="B1965" s="116" t="s">
        <v>5078</v>
      </c>
      <c r="C1965" s="118" t="s">
        <v>5127</v>
      </c>
      <c r="D1965" s="118" t="s">
        <v>2416</v>
      </c>
      <c r="E1965" s="118" t="s">
        <v>1756</v>
      </c>
      <c r="F1965" s="118">
        <f t="shared" si="64"/>
        <v>6107</v>
      </c>
      <c r="G1965" s="125"/>
      <c r="H1965" s="119"/>
      <c r="I1965" s="127" t="s">
        <v>2253</v>
      </c>
      <c r="J1965" s="121" t="s">
        <v>2254</v>
      </c>
      <c r="K1965" s="121" t="s">
        <v>4006</v>
      </c>
      <c r="L1965" s="134" t="s">
        <v>2421</v>
      </c>
      <c r="M1965" s="133">
        <v>3</v>
      </c>
      <c r="N1965" s="134">
        <v>0</v>
      </c>
      <c r="O1965" s="134">
        <v>3</v>
      </c>
      <c r="P1965" s="134">
        <v>3</v>
      </c>
      <c r="Q1965" s="134">
        <v>7.5</v>
      </c>
      <c r="R1965" s="121"/>
      <c r="S1965" s="124"/>
      <c r="T1965" s="125"/>
      <c r="U1965" s="174"/>
      <c r="V1965" s="123">
        <v>1</v>
      </c>
      <c r="W1965" s="114">
        <v>4</v>
      </c>
      <c r="X1965" s="113">
        <f>COUNTIF($B$6:B1965,B1965)</f>
        <v>20</v>
      </c>
      <c r="Y1965" s="113"/>
      <c r="Z1965" s="123"/>
      <c r="AA1965" s="1"/>
    </row>
    <row r="1966" spans="1:27" x14ac:dyDescent="0.25">
      <c r="A1966" s="115" t="s">
        <v>4497</v>
      </c>
      <c r="B1966" s="116" t="s">
        <v>5078</v>
      </c>
      <c r="C1966" s="118" t="s">
        <v>5127</v>
      </c>
      <c r="D1966" s="118" t="s">
        <v>2416</v>
      </c>
      <c r="E1966" s="118" t="s">
        <v>1756</v>
      </c>
      <c r="F1966" s="118">
        <f t="shared" si="64"/>
        <v>6108</v>
      </c>
      <c r="G1966" s="125"/>
      <c r="H1966" s="119"/>
      <c r="I1966" s="127" t="s">
        <v>2255</v>
      </c>
      <c r="J1966" s="121" t="s">
        <v>2256</v>
      </c>
      <c r="K1966" s="121" t="s">
        <v>4007</v>
      </c>
      <c r="L1966" s="134" t="s">
        <v>2421</v>
      </c>
      <c r="M1966" s="133">
        <v>3</v>
      </c>
      <c r="N1966" s="134">
        <v>0</v>
      </c>
      <c r="O1966" s="134">
        <v>3</v>
      </c>
      <c r="P1966" s="134">
        <v>3</v>
      </c>
      <c r="Q1966" s="134">
        <v>7.5</v>
      </c>
      <c r="R1966" s="121"/>
      <c r="S1966" s="124"/>
      <c r="T1966" s="125"/>
      <c r="U1966" s="174"/>
      <c r="V1966" s="123">
        <v>1</v>
      </c>
      <c r="W1966" s="114">
        <v>4</v>
      </c>
      <c r="X1966" s="113">
        <f>COUNTIF($B$6:B1966,B1966)</f>
        <v>21</v>
      </c>
      <c r="Y1966" s="113"/>
      <c r="Z1966" s="123"/>
      <c r="AA1966" s="1"/>
    </row>
    <row r="1967" spans="1:27" x14ac:dyDescent="0.25">
      <c r="A1967" s="115" t="s">
        <v>4497</v>
      </c>
      <c r="B1967" s="116" t="s">
        <v>5078</v>
      </c>
      <c r="C1967" s="118" t="s">
        <v>5127</v>
      </c>
      <c r="D1967" s="118" t="s">
        <v>2416</v>
      </c>
      <c r="E1967" s="118" t="s">
        <v>1756</v>
      </c>
      <c r="F1967" s="118">
        <f t="shared" si="64"/>
        <v>6110</v>
      </c>
      <c r="G1967" s="125"/>
      <c r="H1967" s="119"/>
      <c r="I1967" s="127" t="s">
        <v>2259</v>
      </c>
      <c r="J1967" s="121" t="s">
        <v>2260</v>
      </c>
      <c r="K1967" s="121" t="s">
        <v>4008</v>
      </c>
      <c r="L1967" s="134" t="s">
        <v>2421</v>
      </c>
      <c r="M1967" s="133">
        <v>3</v>
      </c>
      <c r="N1967" s="134">
        <v>0</v>
      </c>
      <c r="O1967" s="134">
        <v>3</v>
      </c>
      <c r="P1967" s="134">
        <v>3</v>
      </c>
      <c r="Q1967" s="134">
        <v>7.5</v>
      </c>
      <c r="R1967" s="121"/>
      <c r="S1967" s="124"/>
      <c r="T1967" s="125"/>
      <c r="U1967" s="174"/>
      <c r="V1967" s="123">
        <v>1</v>
      </c>
      <c r="W1967" s="114">
        <v>4</v>
      </c>
      <c r="X1967" s="113">
        <f>COUNTIF($B$6:B1967,B1967)</f>
        <v>22</v>
      </c>
      <c r="Y1967" s="113"/>
      <c r="Z1967" s="123"/>
      <c r="AA1967" s="1"/>
    </row>
    <row r="1968" spans="1:27" x14ac:dyDescent="0.25">
      <c r="A1968" s="115" t="s">
        <v>4497</v>
      </c>
      <c r="B1968" s="116" t="s">
        <v>5078</v>
      </c>
      <c r="C1968" s="118" t="s">
        <v>5127</v>
      </c>
      <c r="D1968" s="118" t="s">
        <v>2416</v>
      </c>
      <c r="E1968" s="118" t="s">
        <v>1756</v>
      </c>
      <c r="F1968" s="118">
        <f t="shared" si="64"/>
        <v>6111</v>
      </c>
      <c r="G1968" s="125"/>
      <c r="H1968" s="119"/>
      <c r="I1968" s="127" t="s">
        <v>2261</v>
      </c>
      <c r="J1968" s="121" t="s">
        <v>2262</v>
      </c>
      <c r="K1968" s="121" t="s">
        <v>4009</v>
      </c>
      <c r="L1968" s="134" t="s">
        <v>2421</v>
      </c>
      <c r="M1968" s="133">
        <v>3</v>
      </c>
      <c r="N1968" s="134">
        <v>0</v>
      </c>
      <c r="O1968" s="134">
        <v>3</v>
      </c>
      <c r="P1968" s="134">
        <v>3</v>
      </c>
      <c r="Q1968" s="134">
        <v>7.5</v>
      </c>
      <c r="R1968" s="121"/>
      <c r="S1968" s="124"/>
      <c r="T1968" s="125"/>
      <c r="U1968" s="174"/>
      <c r="V1968" s="123">
        <v>1</v>
      </c>
      <c r="W1968" s="114">
        <v>4</v>
      </c>
      <c r="X1968" s="113">
        <f>COUNTIF($B$6:B1968,B1968)</f>
        <v>23</v>
      </c>
      <c r="Y1968" s="113"/>
      <c r="Z1968" s="123"/>
      <c r="AA1968" s="1"/>
    </row>
    <row r="1969" spans="1:27" x14ac:dyDescent="0.25">
      <c r="A1969" s="115" t="s">
        <v>4497</v>
      </c>
      <c r="B1969" s="116" t="s">
        <v>5078</v>
      </c>
      <c r="C1969" s="118" t="s">
        <v>5127</v>
      </c>
      <c r="D1969" s="118" t="s">
        <v>2416</v>
      </c>
      <c r="E1969" s="118" t="s">
        <v>1756</v>
      </c>
      <c r="F1969" s="118">
        <f t="shared" si="64"/>
        <v>6112</v>
      </c>
      <c r="G1969" s="125"/>
      <c r="H1969" s="119"/>
      <c r="I1969" s="127" t="s">
        <v>2263</v>
      </c>
      <c r="J1969" s="121" t="s">
        <v>2264</v>
      </c>
      <c r="K1969" s="121" t="s">
        <v>4010</v>
      </c>
      <c r="L1969" s="134" t="s">
        <v>2421</v>
      </c>
      <c r="M1969" s="133">
        <v>3</v>
      </c>
      <c r="N1969" s="134">
        <v>0</v>
      </c>
      <c r="O1969" s="134">
        <v>3</v>
      </c>
      <c r="P1969" s="134">
        <v>3</v>
      </c>
      <c r="Q1969" s="134">
        <v>7.5</v>
      </c>
      <c r="R1969" s="121"/>
      <c r="S1969" s="124"/>
      <c r="T1969" s="125"/>
      <c r="U1969" s="174"/>
      <c r="V1969" s="123">
        <v>1</v>
      </c>
      <c r="W1969" s="114">
        <v>4</v>
      </c>
      <c r="X1969" s="113">
        <f>COUNTIF($B$6:B1969,B1969)</f>
        <v>24</v>
      </c>
      <c r="Y1969" s="113"/>
      <c r="Z1969" s="123"/>
      <c r="AA1969" s="1"/>
    </row>
    <row r="1970" spans="1:27" x14ac:dyDescent="0.25">
      <c r="A1970" s="115" t="s">
        <v>4497</v>
      </c>
      <c r="B1970" s="116" t="s">
        <v>5078</v>
      </c>
      <c r="C1970" s="118" t="s">
        <v>5127</v>
      </c>
      <c r="D1970" s="118" t="s">
        <v>2416</v>
      </c>
      <c r="E1970" s="118" t="s">
        <v>1756</v>
      </c>
      <c r="F1970" s="118">
        <f t="shared" si="64"/>
        <v>6113</v>
      </c>
      <c r="G1970" s="125"/>
      <c r="H1970" s="119"/>
      <c r="I1970" s="127" t="s">
        <v>2265</v>
      </c>
      <c r="J1970" s="121" t="s">
        <v>2266</v>
      </c>
      <c r="K1970" s="121" t="s">
        <v>4011</v>
      </c>
      <c r="L1970" s="134" t="s">
        <v>2421</v>
      </c>
      <c r="M1970" s="133">
        <v>3</v>
      </c>
      <c r="N1970" s="134">
        <v>0</v>
      </c>
      <c r="O1970" s="134">
        <v>3</v>
      </c>
      <c r="P1970" s="134">
        <v>3</v>
      </c>
      <c r="Q1970" s="134">
        <v>7.5</v>
      </c>
      <c r="R1970" s="121"/>
      <c r="S1970" s="124"/>
      <c r="T1970" s="125"/>
      <c r="U1970" s="174"/>
      <c r="V1970" s="123">
        <v>1</v>
      </c>
      <c r="W1970" s="114">
        <v>4</v>
      </c>
      <c r="X1970" s="113">
        <f>COUNTIF($B$6:B1970,B1970)</f>
        <v>25</v>
      </c>
      <c r="Y1970" s="113"/>
      <c r="Z1970" s="123"/>
      <c r="AA1970" s="1"/>
    </row>
    <row r="1971" spans="1:27" x14ac:dyDescent="0.25">
      <c r="A1971" s="115" t="s">
        <v>4497</v>
      </c>
      <c r="B1971" s="116" t="s">
        <v>5078</v>
      </c>
      <c r="C1971" s="118" t="s">
        <v>5127</v>
      </c>
      <c r="D1971" s="118" t="s">
        <v>2416</v>
      </c>
      <c r="E1971" s="118" t="s">
        <v>1756</v>
      </c>
      <c r="F1971" s="118">
        <f t="shared" si="64"/>
        <v>6114</v>
      </c>
      <c r="G1971" s="125"/>
      <c r="H1971" s="119"/>
      <c r="I1971" s="127" t="s">
        <v>2267</v>
      </c>
      <c r="J1971" s="121" t="s">
        <v>2268</v>
      </c>
      <c r="K1971" s="121" t="s">
        <v>4012</v>
      </c>
      <c r="L1971" s="134" t="s">
        <v>2421</v>
      </c>
      <c r="M1971" s="133">
        <v>3</v>
      </c>
      <c r="N1971" s="134">
        <v>0</v>
      </c>
      <c r="O1971" s="134">
        <v>3</v>
      </c>
      <c r="P1971" s="134">
        <v>3</v>
      </c>
      <c r="Q1971" s="134">
        <v>7.5</v>
      </c>
      <c r="R1971" s="121"/>
      <c r="S1971" s="124"/>
      <c r="T1971" s="125"/>
      <c r="U1971" s="174"/>
      <c r="V1971" s="123">
        <v>1</v>
      </c>
      <c r="W1971" s="114">
        <v>4</v>
      </c>
      <c r="X1971" s="113">
        <f>COUNTIF($B$6:B1971,B1971)</f>
        <v>26</v>
      </c>
      <c r="Y1971" s="113"/>
      <c r="Z1971" s="123"/>
      <c r="AA1971" s="1"/>
    </row>
    <row r="1972" spans="1:27" x14ac:dyDescent="0.25">
      <c r="A1972" s="115" t="s">
        <v>4497</v>
      </c>
      <c r="B1972" s="116" t="s">
        <v>5078</v>
      </c>
      <c r="C1972" s="118" t="s">
        <v>5127</v>
      </c>
      <c r="D1972" s="118" t="s">
        <v>2416</v>
      </c>
      <c r="E1972" s="118" t="s">
        <v>1756</v>
      </c>
      <c r="F1972" s="118">
        <f t="shared" si="64"/>
        <v>6115</v>
      </c>
      <c r="G1972" s="125"/>
      <c r="H1972" s="119"/>
      <c r="I1972" s="127" t="s">
        <v>2269</v>
      </c>
      <c r="J1972" s="121" t="s">
        <v>2270</v>
      </c>
      <c r="K1972" s="121" t="s">
        <v>4013</v>
      </c>
      <c r="L1972" s="134" t="s">
        <v>2421</v>
      </c>
      <c r="M1972" s="133">
        <v>3</v>
      </c>
      <c r="N1972" s="134">
        <v>0</v>
      </c>
      <c r="O1972" s="134">
        <v>3</v>
      </c>
      <c r="P1972" s="134">
        <v>3</v>
      </c>
      <c r="Q1972" s="134">
        <v>7.5</v>
      </c>
      <c r="R1972" s="121"/>
      <c r="S1972" s="124"/>
      <c r="T1972" s="125"/>
      <c r="U1972" s="174"/>
      <c r="V1972" s="123">
        <v>1</v>
      </c>
      <c r="W1972" s="114">
        <v>4</v>
      </c>
      <c r="X1972" s="113">
        <f>COUNTIF($B$6:B1972,B1972)</f>
        <v>27</v>
      </c>
      <c r="Y1972" s="113"/>
      <c r="Z1972" s="123"/>
      <c r="AA1972" s="1"/>
    </row>
    <row r="1973" spans="1:27" x14ac:dyDescent="0.25">
      <c r="A1973" s="115" t="s">
        <v>4497</v>
      </c>
      <c r="B1973" s="116" t="s">
        <v>5078</v>
      </c>
      <c r="C1973" s="118" t="s">
        <v>5127</v>
      </c>
      <c r="D1973" s="118" t="s">
        <v>2416</v>
      </c>
      <c r="E1973" s="118" t="s">
        <v>1756</v>
      </c>
      <c r="F1973" s="118">
        <f t="shared" si="64"/>
        <v>6117</v>
      </c>
      <c r="G1973" s="125"/>
      <c r="H1973" s="119"/>
      <c r="I1973" s="127" t="s">
        <v>2272</v>
      </c>
      <c r="J1973" s="121" t="s">
        <v>2273</v>
      </c>
      <c r="K1973" s="121" t="s">
        <v>3569</v>
      </c>
      <c r="L1973" s="134" t="s">
        <v>2421</v>
      </c>
      <c r="M1973" s="133">
        <v>3</v>
      </c>
      <c r="N1973" s="134">
        <v>0</v>
      </c>
      <c r="O1973" s="134">
        <v>3</v>
      </c>
      <c r="P1973" s="134">
        <v>3</v>
      </c>
      <c r="Q1973" s="134">
        <v>7.5</v>
      </c>
      <c r="R1973" s="121"/>
      <c r="S1973" s="124"/>
      <c r="T1973" s="125"/>
      <c r="U1973" s="174"/>
      <c r="V1973" s="123">
        <v>1</v>
      </c>
      <c r="W1973" s="114">
        <v>4</v>
      </c>
      <c r="X1973" s="113">
        <f>COUNTIF($B$6:B1973,B1973)</f>
        <v>28</v>
      </c>
      <c r="Y1973" s="113"/>
      <c r="Z1973" s="123"/>
      <c r="AA1973" s="1"/>
    </row>
    <row r="1974" spans="1:27" x14ac:dyDescent="0.25">
      <c r="A1974" s="115" t="s">
        <v>4497</v>
      </c>
      <c r="B1974" s="116" t="s">
        <v>5078</v>
      </c>
      <c r="C1974" s="118" t="s">
        <v>5127</v>
      </c>
      <c r="D1974" s="118" t="s">
        <v>2382</v>
      </c>
      <c r="E1974" s="118" t="s">
        <v>1756</v>
      </c>
      <c r="F1974" s="118">
        <f t="shared" si="64"/>
        <v>9000</v>
      </c>
      <c r="G1974" s="125"/>
      <c r="H1974" s="119"/>
      <c r="I1974" s="120" t="s">
        <v>2274</v>
      </c>
      <c r="J1974" s="121" t="s">
        <v>2275</v>
      </c>
      <c r="K1974" s="121" t="s">
        <v>4014</v>
      </c>
      <c r="L1974" s="134" t="s">
        <v>2382</v>
      </c>
      <c r="M1974" s="133">
        <v>4</v>
      </c>
      <c r="N1974" s="134">
        <v>0</v>
      </c>
      <c r="O1974" s="134">
        <v>0</v>
      </c>
      <c r="P1974" s="134">
        <v>4</v>
      </c>
      <c r="Q1974" s="134">
        <v>0</v>
      </c>
      <c r="R1974" s="121" t="s">
        <v>126</v>
      </c>
      <c r="S1974" s="124" t="s">
        <v>1342</v>
      </c>
      <c r="T1974" s="125"/>
      <c r="U1974" s="174"/>
      <c r="V1974" s="123">
        <v>1</v>
      </c>
      <c r="W1974" s="114">
        <v>4</v>
      </c>
      <c r="X1974" s="113">
        <f>COUNTIF($B$6:B1974,B1974)</f>
        <v>29</v>
      </c>
      <c r="Y1974" s="113"/>
      <c r="Z1974" s="123"/>
      <c r="AA1974" s="1"/>
    </row>
    <row r="1975" spans="1:27" x14ac:dyDescent="0.25">
      <c r="A1975" s="115" t="s">
        <v>4497</v>
      </c>
      <c r="B1975" s="116" t="s">
        <v>5078</v>
      </c>
      <c r="C1975" s="118" t="s">
        <v>5127</v>
      </c>
      <c r="D1975" s="118" t="s">
        <v>2382</v>
      </c>
      <c r="E1975" s="118" t="s">
        <v>1756</v>
      </c>
      <c r="F1975" s="118">
        <f t="shared" si="64"/>
        <v>9001</v>
      </c>
      <c r="G1975" s="125"/>
      <c r="H1975" s="119"/>
      <c r="I1975" s="120" t="s">
        <v>2276</v>
      </c>
      <c r="J1975" s="121" t="s">
        <v>2277</v>
      </c>
      <c r="K1975" s="121" t="s">
        <v>4015</v>
      </c>
      <c r="L1975" s="134" t="s">
        <v>2382</v>
      </c>
      <c r="M1975" s="133">
        <v>4</v>
      </c>
      <c r="N1975" s="134">
        <v>0</v>
      </c>
      <c r="O1975" s="134">
        <v>0</v>
      </c>
      <c r="P1975" s="134">
        <v>4</v>
      </c>
      <c r="Q1975" s="134">
        <v>0</v>
      </c>
      <c r="R1975" s="121" t="s">
        <v>126</v>
      </c>
      <c r="S1975" s="124" t="s">
        <v>1342</v>
      </c>
      <c r="T1975" s="125"/>
      <c r="U1975" s="174"/>
      <c r="V1975" s="123">
        <v>1</v>
      </c>
      <c r="W1975" s="114">
        <v>4</v>
      </c>
      <c r="X1975" s="113">
        <f>COUNTIF($B$6:B1975,B1975)</f>
        <v>30</v>
      </c>
      <c r="Y1975" s="113"/>
      <c r="Z1975" s="123"/>
      <c r="AA1975" s="1"/>
    </row>
    <row r="1976" spans="1:27" x14ac:dyDescent="0.25">
      <c r="A1976" s="115" t="s">
        <v>4497</v>
      </c>
      <c r="B1976" s="116" t="s">
        <v>5078</v>
      </c>
      <c r="C1976" s="118" t="s">
        <v>5127</v>
      </c>
      <c r="D1976" s="118" t="s">
        <v>2382</v>
      </c>
      <c r="E1976" s="118" t="s">
        <v>1756</v>
      </c>
      <c r="F1976" s="118">
        <f t="shared" si="64"/>
        <v>9002</v>
      </c>
      <c r="G1976" s="125"/>
      <c r="H1976" s="119"/>
      <c r="I1976" s="120" t="s">
        <v>2278</v>
      </c>
      <c r="J1976" s="121" t="s">
        <v>2279</v>
      </c>
      <c r="K1976" s="121" t="s">
        <v>4016</v>
      </c>
      <c r="L1976" s="134" t="s">
        <v>2382</v>
      </c>
      <c r="M1976" s="133">
        <v>4</v>
      </c>
      <c r="N1976" s="134">
        <v>0</v>
      </c>
      <c r="O1976" s="134">
        <v>0</v>
      </c>
      <c r="P1976" s="134">
        <v>4</v>
      </c>
      <c r="Q1976" s="134">
        <v>0</v>
      </c>
      <c r="R1976" s="121" t="s">
        <v>63</v>
      </c>
      <c r="S1976" s="124" t="s">
        <v>1372</v>
      </c>
      <c r="T1976" s="125"/>
      <c r="U1976" s="174"/>
      <c r="V1976" s="123">
        <v>1</v>
      </c>
      <c r="W1976" s="114">
        <v>4</v>
      </c>
      <c r="X1976" s="113">
        <f>COUNTIF($B$6:B1976,B1976)</f>
        <v>31</v>
      </c>
      <c r="Y1976" s="113"/>
      <c r="Z1976" s="123"/>
      <c r="AA1976" s="1"/>
    </row>
    <row r="1977" spans="1:27" x14ac:dyDescent="0.25">
      <c r="A1977" s="115" t="s">
        <v>4497</v>
      </c>
      <c r="B1977" s="116" t="s">
        <v>5078</v>
      </c>
      <c r="C1977" s="118" t="s">
        <v>5127</v>
      </c>
      <c r="D1977" s="118" t="s">
        <v>2382</v>
      </c>
      <c r="E1977" s="118" t="s">
        <v>1756</v>
      </c>
      <c r="F1977" s="118">
        <f t="shared" si="64"/>
        <v>9003</v>
      </c>
      <c r="G1977" s="125"/>
      <c r="H1977" s="119"/>
      <c r="I1977" s="120" t="s">
        <v>2280</v>
      </c>
      <c r="J1977" s="121" t="s">
        <v>2281</v>
      </c>
      <c r="K1977" s="121" t="s">
        <v>4017</v>
      </c>
      <c r="L1977" s="134" t="s">
        <v>2382</v>
      </c>
      <c r="M1977" s="133">
        <v>4</v>
      </c>
      <c r="N1977" s="134">
        <v>0</v>
      </c>
      <c r="O1977" s="134">
        <v>0</v>
      </c>
      <c r="P1977" s="134">
        <v>4</v>
      </c>
      <c r="Q1977" s="134">
        <v>0</v>
      </c>
      <c r="R1977" s="121" t="s">
        <v>63</v>
      </c>
      <c r="S1977" s="124" t="s">
        <v>1372</v>
      </c>
      <c r="T1977" s="125"/>
      <c r="U1977" s="174"/>
      <c r="V1977" s="123">
        <v>1</v>
      </c>
      <c r="W1977" s="114">
        <v>4</v>
      </c>
      <c r="X1977" s="113">
        <f>COUNTIF($B$6:B1977,B1977)</f>
        <v>32</v>
      </c>
      <c r="Y1977" s="113"/>
      <c r="Z1977" s="123"/>
      <c r="AA1977" s="1"/>
    </row>
    <row r="1978" spans="1:27" x14ac:dyDescent="0.25">
      <c r="A1978" s="115" t="s">
        <v>4497</v>
      </c>
      <c r="B1978" s="116" t="s">
        <v>5078</v>
      </c>
      <c r="C1978" s="118" t="s">
        <v>5127</v>
      </c>
      <c r="D1978" s="118" t="s">
        <v>2382</v>
      </c>
      <c r="E1978" s="118" t="s">
        <v>1756</v>
      </c>
      <c r="F1978" s="118">
        <v>9004</v>
      </c>
      <c r="G1978" s="125"/>
      <c r="H1978" s="119"/>
      <c r="I1978" s="120" t="s">
        <v>2510</v>
      </c>
      <c r="J1978" s="121" t="s">
        <v>2511</v>
      </c>
      <c r="K1978" s="121" t="s">
        <v>4018</v>
      </c>
      <c r="L1978" s="134" t="s">
        <v>2382</v>
      </c>
      <c r="M1978" s="133">
        <v>4</v>
      </c>
      <c r="N1978" s="134">
        <v>0</v>
      </c>
      <c r="O1978" s="134">
        <v>0</v>
      </c>
      <c r="P1978" s="134">
        <v>4</v>
      </c>
      <c r="Q1978" s="134">
        <v>0</v>
      </c>
      <c r="R1978" s="121" t="s">
        <v>126</v>
      </c>
      <c r="S1978" s="124" t="s">
        <v>1363</v>
      </c>
      <c r="T1978" s="125"/>
      <c r="U1978" s="174"/>
      <c r="V1978" s="123">
        <v>1</v>
      </c>
      <c r="W1978" s="114">
        <v>4</v>
      </c>
      <c r="X1978" s="113">
        <f>COUNTIF($B$6:B1978,B1978)</f>
        <v>33</v>
      </c>
      <c r="Y1978" s="113"/>
      <c r="Z1978" s="123"/>
      <c r="AA1978" s="1"/>
    </row>
    <row r="1979" spans="1:27" x14ac:dyDescent="0.25">
      <c r="A1979" s="115" t="s">
        <v>4497</v>
      </c>
      <c r="B1979" s="116" t="s">
        <v>5078</v>
      </c>
      <c r="C1979" s="118" t="s">
        <v>5127</v>
      </c>
      <c r="D1979" s="118" t="s">
        <v>2382</v>
      </c>
      <c r="E1979" s="118" t="s">
        <v>1756</v>
      </c>
      <c r="F1979" s="118">
        <v>9005</v>
      </c>
      <c r="G1979" s="125"/>
      <c r="H1979" s="119"/>
      <c r="I1979" s="120" t="s">
        <v>2692</v>
      </c>
      <c r="J1979" s="121" t="s">
        <v>2693</v>
      </c>
      <c r="K1979" s="121" t="s">
        <v>4019</v>
      </c>
      <c r="L1979" s="134" t="s">
        <v>2382</v>
      </c>
      <c r="M1979" s="133">
        <v>4</v>
      </c>
      <c r="N1979" s="134">
        <v>0</v>
      </c>
      <c r="O1979" s="134">
        <v>0</v>
      </c>
      <c r="P1979" s="134">
        <v>4</v>
      </c>
      <c r="Q1979" s="134">
        <v>0</v>
      </c>
      <c r="R1979" s="121" t="s">
        <v>126</v>
      </c>
      <c r="S1979" s="124" t="s">
        <v>2694</v>
      </c>
      <c r="T1979" s="125"/>
      <c r="U1979" s="174"/>
      <c r="V1979" s="123">
        <v>1</v>
      </c>
      <c r="W1979" s="114">
        <v>4</v>
      </c>
      <c r="X1979" s="113">
        <f>COUNTIF($B$6:B1979,B1979)</f>
        <v>34</v>
      </c>
      <c r="Y1979" s="113"/>
      <c r="Z1979" s="123"/>
      <c r="AA1979" s="1"/>
    </row>
    <row r="1980" spans="1:27" x14ac:dyDescent="0.25">
      <c r="A1980" s="115" t="s">
        <v>4497</v>
      </c>
      <c r="B1980" s="116" t="s">
        <v>5078</v>
      </c>
      <c r="C1980" s="118" t="s">
        <v>5127</v>
      </c>
      <c r="D1980" s="118" t="s">
        <v>2382</v>
      </c>
      <c r="E1980" s="118" t="s">
        <v>1756</v>
      </c>
      <c r="F1980" s="118">
        <v>9006</v>
      </c>
      <c r="G1980" s="125"/>
      <c r="H1980" s="119"/>
      <c r="I1980" s="120" t="s">
        <v>4985</v>
      </c>
      <c r="J1980" s="154" t="s">
        <v>4986</v>
      </c>
      <c r="K1980" s="154" t="s">
        <v>4987</v>
      </c>
      <c r="L1980" s="134" t="s">
        <v>2382</v>
      </c>
      <c r="M1980" s="133">
        <v>4</v>
      </c>
      <c r="N1980" s="134">
        <v>0</v>
      </c>
      <c r="O1980" s="134">
        <v>0</v>
      </c>
      <c r="P1980" s="134">
        <v>4</v>
      </c>
      <c r="Q1980" s="134">
        <v>0</v>
      </c>
      <c r="R1980" s="121" t="s">
        <v>126</v>
      </c>
      <c r="S1980" s="124" t="s">
        <v>1313</v>
      </c>
      <c r="T1980" s="125">
        <v>31</v>
      </c>
      <c r="U1980" s="174"/>
      <c r="V1980" s="123">
        <v>1</v>
      </c>
      <c r="W1980" s="114">
        <v>4</v>
      </c>
      <c r="X1980" s="113">
        <f>COUNTIF($B$6:B1980,B1980)</f>
        <v>35</v>
      </c>
      <c r="Y1980" s="113"/>
      <c r="Z1980" s="123"/>
      <c r="AA1980" s="1"/>
    </row>
    <row r="1981" spans="1:27" x14ac:dyDescent="0.25">
      <c r="A1981" s="115" t="s">
        <v>4497</v>
      </c>
      <c r="B1981" s="116" t="s">
        <v>5078</v>
      </c>
      <c r="C1981" s="118" t="s">
        <v>5127</v>
      </c>
      <c r="D1981" s="118" t="s">
        <v>2382</v>
      </c>
      <c r="E1981" s="118" t="s">
        <v>1756</v>
      </c>
      <c r="F1981" s="118">
        <v>9007</v>
      </c>
      <c r="G1981" s="125"/>
      <c r="H1981" s="119"/>
      <c r="I1981" s="120" t="s">
        <v>4988</v>
      </c>
      <c r="J1981" s="154" t="s">
        <v>4990</v>
      </c>
      <c r="K1981" s="154" t="s">
        <v>4991</v>
      </c>
      <c r="L1981" s="134" t="s">
        <v>2382</v>
      </c>
      <c r="M1981" s="133">
        <v>4</v>
      </c>
      <c r="N1981" s="134">
        <v>0</v>
      </c>
      <c r="O1981" s="134">
        <v>0</v>
      </c>
      <c r="P1981" s="134">
        <v>4</v>
      </c>
      <c r="Q1981" s="134">
        <v>0</v>
      </c>
      <c r="R1981" s="121" t="s">
        <v>126</v>
      </c>
      <c r="S1981" s="124" t="s">
        <v>1358</v>
      </c>
      <c r="T1981" s="125">
        <v>31</v>
      </c>
      <c r="U1981" s="174"/>
      <c r="V1981" s="123">
        <v>1</v>
      </c>
      <c r="W1981" s="114">
        <v>4</v>
      </c>
      <c r="X1981" s="113">
        <f>COUNTIF($B$6:B1981,B1981)</f>
        <v>36</v>
      </c>
      <c r="Y1981" s="113"/>
      <c r="Z1981" s="123"/>
      <c r="AA1981" s="1"/>
    </row>
    <row r="1982" spans="1:27" x14ac:dyDescent="0.25">
      <c r="A1982" s="115" t="s">
        <v>4497</v>
      </c>
      <c r="B1982" s="116" t="s">
        <v>5078</v>
      </c>
      <c r="C1982" s="118" t="s">
        <v>5127</v>
      </c>
      <c r="D1982" s="118" t="s">
        <v>2382</v>
      </c>
      <c r="E1982" s="118" t="s">
        <v>1756</v>
      </c>
      <c r="F1982" s="118">
        <v>9008</v>
      </c>
      <c r="G1982" s="125"/>
      <c r="H1982" s="119"/>
      <c r="I1982" s="120" t="s">
        <v>4989</v>
      </c>
      <c r="J1982" s="154" t="s">
        <v>4992</v>
      </c>
      <c r="K1982" s="154" t="s">
        <v>4993</v>
      </c>
      <c r="L1982" s="134" t="s">
        <v>2382</v>
      </c>
      <c r="M1982" s="133">
        <v>4</v>
      </c>
      <c r="N1982" s="134">
        <v>0</v>
      </c>
      <c r="O1982" s="134">
        <v>0</v>
      </c>
      <c r="P1982" s="134">
        <v>4</v>
      </c>
      <c r="Q1982" s="134">
        <v>0</v>
      </c>
      <c r="R1982" s="121" t="s">
        <v>63</v>
      </c>
      <c r="S1982" s="124" t="s">
        <v>1377</v>
      </c>
      <c r="T1982" s="125">
        <v>31</v>
      </c>
      <c r="U1982" s="174"/>
      <c r="V1982" s="123">
        <v>1</v>
      </c>
      <c r="W1982" s="114">
        <v>4</v>
      </c>
      <c r="X1982" s="113">
        <f>COUNTIF($B$6:B1982,B1982)</f>
        <v>37</v>
      </c>
      <c r="Y1982" s="113"/>
      <c r="Z1982" s="123"/>
      <c r="AA1982" s="1"/>
    </row>
    <row r="1983" spans="1:27" x14ac:dyDescent="0.25">
      <c r="A1983" s="105" t="s">
        <v>4497</v>
      </c>
      <c r="B1983" s="106" t="s">
        <v>5079</v>
      </c>
      <c r="C1983" s="107" t="s">
        <v>5127</v>
      </c>
      <c r="D1983" s="107" t="s">
        <v>4510</v>
      </c>
      <c r="E1983" s="107" t="s">
        <v>4488</v>
      </c>
      <c r="F1983" s="107" t="s">
        <v>4488</v>
      </c>
      <c r="G1983" s="107" t="s">
        <v>2427</v>
      </c>
      <c r="H1983" s="111"/>
      <c r="I1983" s="108" t="s">
        <v>5079</v>
      </c>
      <c r="J1983" s="106"/>
      <c r="K1983" s="106"/>
      <c r="L1983" s="109" t="s">
        <v>2</v>
      </c>
      <c r="M1983" s="142"/>
      <c r="N1983" s="106"/>
      <c r="O1983" s="106"/>
      <c r="P1983" s="106"/>
      <c r="Q1983" s="107"/>
      <c r="R1983" s="106"/>
      <c r="S1983" s="110"/>
      <c r="T1983" s="114"/>
      <c r="U1983" s="113" t="s">
        <v>2423</v>
      </c>
      <c r="V1983" s="114"/>
      <c r="W1983" s="114">
        <v>4</v>
      </c>
      <c r="X1983" s="113">
        <f>COUNTIF($B$6:B1983,B1983)</f>
        <v>1</v>
      </c>
      <c r="Y1983" s="113"/>
      <c r="Z1983" s="114" t="b">
        <f>I1983=B1983</f>
        <v>1</v>
      </c>
      <c r="AA1983" s="1"/>
    </row>
    <row r="1984" spans="1:27" x14ac:dyDescent="0.25">
      <c r="A1984" s="115" t="s">
        <v>4497</v>
      </c>
      <c r="B1984" s="116" t="s">
        <v>5079</v>
      </c>
      <c r="C1984" s="118" t="s">
        <v>5127</v>
      </c>
      <c r="D1984" s="118" t="s">
        <v>11</v>
      </c>
      <c r="E1984" s="118" t="s">
        <v>1757</v>
      </c>
      <c r="F1984" s="118">
        <f t="shared" ref="F1984:F1994" si="65">VALUE(RIGHT(I1984,4))</f>
        <v>6000</v>
      </c>
      <c r="G1984" s="125" t="s">
        <v>5562</v>
      </c>
      <c r="H1984" s="119"/>
      <c r="I1984" s="120" t="s">
        <v>2282</v>
      </c>
      <c r="J1984" s="121" t="s">
        <v>11</v>
      </c>
      <c r="K1984" s="121" t="s">
        <v>3752</v>
      </c>
      <c r="L1984" s="126" t="s">
        <v>2422</v>
      </c>
      <c r="M1984" s="133">
        <v>0</v>
      </c>
      <c r="N1984" s="134">
        <v>1</v>
      </c>
      <c r="O1984" s="134">
        <v>0</v>
      </c>
      <c r="P1984" s="134">
        <v>1</v>
      </c>
      <c r="Q1984" s="134">
        <v>60</v>
      </c>
      <c r="R1984" s="121"/>
      <c r="S1984" s="124" t="s">
        <v>2896</v>
      </c>
      <c r="T1984" s="125"/>
      <c r="U1984" s="174"/>
      <c r="V1984" s="123">
        <v>1</v>
      </c>
      <c r="W1984" s="114">
        <v>4</v>
      </c>
      <c r="X1984" s="113">
        <f>COUNTIF($B$6:B1984,B1984)</f>
        <v>2</v>
      </c>
      <c r="Y1984" s="113"/>
      <c r="Z1984" s="123"/>
      <c r="AA1984" s="1"/>
    </row>
    <row r="1985" spans="1:27" x14ac:dyDescent="0.25">
      <c r="A1985" s="115" t="s">
        <v>4497</v>
      </c>
      <c r="B1985" s="116" t="s">
        <v>5079</v>
      </c>
      <c r="C1985" s="118" t="s">
        <v>5127</v>
      </c>
      <c r="D1985" s="118" t="s">
        <v>2415</v>
      </c>
      <c r="E1985" s="118" t="s">
        <v>1757</v>
      </c>
      <c r="F1985" s="118">
        <f t="shared" si="65"/>
        <v>6001</v>
      </c>
      <c r="G1985" s="125" t="s">
        <v>5563</v>
      </c>
      <c r="H1985" s="119"/>
      <c r="I1985" s="120" t="s">
        <v>2283</v>
      </c>
      <c r="J1985" s="121" t="s">
        <v>13</v>
      </c>
      <c r="K1985" s="121" t="s">
        <v>3753</v>
      </c>
      <c r="L1985" s="126" t="s">
        <v>2422</v>
      </c>
      <c r="M1985" s="133">
        <v>0</v>
      </c>
      <c r="N1985" s="134">
        <v>2</v>
      </c>
      <c r="O1985" s="134">
        <v>0</v>
      </c>
      <c r="P1985" s="134">
        <v>2</v>
      </c>
      <c r="Q1985" s="134">
        <v>7.5</v>
      </c>
      <c r="R1985" s="121"/>
      <c r="S1985" s="124" t="s">
        <v>2896</v>
      </c>
      <c r="T1985" s="125"/>
      <c r="U1985" s="174"/>
      <c r="V1985" s="123">
        <v>1</v>
      </c>
      <c r="W1985" s="114">
        <v>4</v>
      </c>
      <c r="X1985" s="113">
        <f>COUNTIF($B$6:B1985,B1985)</f>
        <v>3</v>
      </c>
      <c r="Y1985" s="113"/>
      <c r="Z1985" s="123"/>
      <c r="AA1985" s="1"/>
    </row>
    <row r="1986" spans="1:27" x14ac:dyDescent="0.25">
      <c r="A1986" s="115" t="s">
        <v>4497</v>
      </c>
      <c r="B1986" s="116" t="s">
        <v>5079</v>
      </c>
      <c r="C1986" s="118" t="s">
        <v>5127</v>
      </c>
      <c r="D1986" s="118" t="s">
        <v>1763</v>
      </c>
      <c r="E1986" s="118" t="s">
        <v>1757</v>
      </c>
      <c r="F1986" s="118">
        <f t="shared" si="65"/>
        <v>6002</v>
      </c>
      <c r="G1986" s="118" t="s">
        <v>5564</v>
      </c>
      <c r="H1986" s="119"/>
      <c r="I1986" s="120" t="s">
        <v>2284</v>
      </c>
      <c r="J1986" s="121" t="s">
        <v>1763</v>
      </c>
      <c r="K1986" s="121" t="s">
        <v>4020</v>
      </c>
      <c r="L1986" s="126" t="s">
        <v>2422</v>
      </c>
      <c r="M1986" s="133">
        <v>0</v>
      </c>
      <c r="N1986" s="133">
        <v>0</v>
      </c>
      <c r="O1986" s="133">
        <v>0</v>
      </c>
      <c r="P1986" s="133">
        <v>0</v>
      </c>
      <c r="Q1986" s="133">
        <v>0</v>
      </c>
      <c r="R1986" s="121"/>
      <c r="S1986" s="124" t="s">
        <v>2896</v>
      </c>
      <c r="T1986" s="125"/>
      <c r="U1986" s="174"/>
      <c r="V1986" s="123">
        <v>1</v>
      </c>
      <c r="W1986" s="114">
        <v>4</v>
      </c>
      <c r="X1986" s="113">
        <f>COUNTIF($B$6:B1986,B1986)</f>
        <v>4</v>
      </c>
      <c r="Y1986" s="113"/>
      <c r="Z1986" s="123"/>
      <c r="AA1986" s="1"/>
    </row>
    <row r="1987" spans="1:27" x14ac:dyDescent="0.25">
      <c r="A1987" s="115" t="s">
        <v>4497</v>
      </c>
      <c r="B1987" s="116" t="s">
        <v>5079</v>
      </c>
      <c r="C1987" s="118" t="s">
        <v>5127</v>
      </c>
      <c r="D1987" s="118" t="s">
        <v>2417</v>
      </c>
      <c r="E1987" s="118" t="s">
        <v>1757</v>
      </c>
      <c r="F1987" s="118">
        <f t="shared" si="65"/>
        <v>6003</v>
      </c>
      <c r="G1987" s="187" t="s">
        <v>5564</v>
      </c>
      <c r="H1987" s="119"/>
      <c r="I1987" s="120" t="s">
        <v>2285</v>
      </c>
      <c r="J1987" s="121" t="s">
        <v>1765</v>
      </c>
      <c r="K1987" s="121" t="s">
        <v>3755</v>
      </c>
      <c r="L1987" s="126" t="s">
        <v>2422</v>
      </c>
      <c r="M1987" s="133">
        <v>0</v>
      </c>
      <c r="N1987" s="133">
        <v>0</v>
      </c>
      <c r="O1987" s="133">
        <v>0</v>
      </c>
      <c r="P1987" s="133">
        <v>0</v>
      </c>
      <c r="Q1987" s="133">
        <v>0</v>
      </c>
      <c r="R1987" s="121"/>
      <c r="S1987" s="124" t="s">
        <v>2896</v>
      </c>
      <c r="T1987" s="125"/>
      <c r="U1987" s="174"/>
      <c r="V1987" s="123">
        <v>1</v>
      </c>
      <c r="W1987" s="114">
        <v>4</v>
      </c>
      <c r="X1987" s="113">
        <f>COUNTIF($B$6:B1987,B1987)</f>
        <v>5</v>
      </c>
      <c r="Y1987" s="113"/>
      <c r="Z1987" s="123"/>
      <c r="AA1987" s="1"/>
    </row>
    <row r="1988" spans="1:27" x14ac:dyDescent="0.25">
      <c r="A1988" s="115" t="s">
        <v>4497</v>
      </c>
      <c r="B1988" s="116" t="s">
        <v>5079</v>
      </c>
      <c r="C1988" s="118" t="s">
        <v>5127</v>
      </c>
      <c r="D1988" s="118" t="s">
        <v>2418</v>
      </c>
      <c r="E1988" s="118" t="s">
        <v>1757</v>
      </c>
      <c r="F1988" s="118">
        <f t="shared" si="65"/>
        <v>6004</v>
      </c>
      <c r="G1988" s="187" t="s">
        <v>5564</v>
      </c>
      <c r="H1988" s="119"/>
      <c r="I1988" s="120" t="s">
        <v>2286</v>
      </c>
      <c r="J1988" s="121" t="s">
        <v>1767</v>
      </c>
      <c r="K1988" s="121" t="s">
        <v>3756</v>
      </c>
      <c r="L1988" s="126" t="s">
        <v>2422</v>
      </c>
      <c r="M1988" s="133">
        <v>0</v>
      </c>
      <c r="N1988" s="133">
        <v>0</v>
      </c>
      <c r="O1988" s="133">
        <v>0</v>
      </c>
      <c r="P1988" s="133">
        <v>0</v>
      </c>
      <c r="Q1988" s="133">
        <v>0</v>
      </c>
      <c r="R1988" s="121"/>
      <c r="S1988" s="124" t="s">
        <v>2896</v>
      </c>
      <c r="T1988" s="125"/>
      <c r="U1988" s="174"/>
      <c r="V1988" s="123">
        <v>1</v>
      </c>
      <c r="W1988" s="114">
        <v>4</v>
      </c>
      <c r="X1988" s="113">
        <f>COUNTIF($B$6:B1988,B1988)</f>
        <v>6</v>
      </c>
      <c r="Y1988" s="113"/>
      <c r="Z1988" s="123"/>
      <c r="AA1988" s="1"/>
    </row>
    <row r="1989" spans="1:27" x14ac:dyDescent="0.25">
      <c r="A1989" s="115" t="s">
        <v>4497</v>
      </c>
      <c r="B1989" s="116" t="s">
        <v>5079</v>
      </c>
      <c r="C1989" s="118" t="s">
        <v>5127</v>
      </c>
      <c r="D1989" s="118" t="s">
        <v>2416</v>
      </c>
      <c r="E1989" s="118" t="s">
        <v>1757</v>
      </c>
      <c r="F1989" s="118">
        <f t="shared" si="65"/>
        <v>6005</v>
      </c>
      <c r="G1989" s="125" t="s">
        <v>16</v>
      </c>
      <c r="H1989" s="119"/>
      <c r="I1989" s="120" t="s">
        <v>2287</v>
      </c>
      <c r="J1989" s="144" t="s">
        <v>1274</v>
      </c>
      <c r="K1989" s="144" t="s">
        <v>3557</v>
      </c>
      <c r="L1989" s="126" t="s">
        <v>2422</v>
      </c>
      <c r="M1989" s="133">
        <v>3</v>
      </c>
      <c r="N1989" s="134">
        <v>0</v>
      </c>
      <c r="O1989" s="134">
        <v>0</v>
      </c>
      <c r="P1989" s="134">
        <v>3</v>
      </c>
      <c r="Q1989" s="134">
        <v>7.5</v>
      </c>
      <c r="R1989" s="121"/>
      <c r="S1989" s="124"/>
      <c r="T1989" s="125"/>
      <c r="U1989" s="174"/>
      <c r="V1989" s="123">
        <v>1</v>
      </c>
      <c r="W1989" s="114">
        <v>4</v>
      </c>
      <c r="X1989" s="113">
        <f>COUNTIF($B$6:B1989,B1989)</f>
        <v>7</v>
      </c>
      <c r="Y1989" s="118" t="s">
        <v>228</v>
      </c>
      <c r="Z1989" s="123"/>
      <c r="AA1989" s="1"/>
    </row>
    <row r="1990" spans="1:27" x14ac:dyDescent="0.25">
      <c r="A1990" s="115" t="s">
        <v>4497</v>
      </c>
      <c r="B1990" s="116" t="s">
        <v>5079</v>
      </c>
      <c r="C1990" s="118" t="s">
        <v>5127</v>
      </c>
      <c r="D1990" s="118" t="s">
        <v>2416</v>
      </c>
      <c r="E1990" s="118" t="s">
        <v>1757</v>
      </c>
      <c r="F1990" s="118">
        <f t="shared" si="65"/>
        <v>6006</v>
      </c>
      <c r="G1990" s="188" t="s">
        <v>5564</v>
      </c>
      <c r="H1990" s="119"/>
      <c r="I1990" s="120" t="s">
        <v>2288</v>
      </c>
      <c r="J1990" s="121" t="s">
        <v>1770</v>
      </c>
      <c r="K1990" s="121" t="s">
        <v>3757</v>
      </c>
      <c r="L1990" s="126" t="s">
        <v>2422</v>
      </c>
      <c r="M1990" s="133">
        <v>3</v>
      </c>
      <c r="N1990" s="134">
        <v>0</v>
      </c>
      <c r="O1990" s="134">
        <v>0</v>
      </c>
      <c r="P1990" s="134">
        <v>3</v>
      </c>
      <c r="Q1990" s="134">
        <v>7.5</v>
      </c>
      <c r="R1990" s="121"/>
      <c r="S1990" s="124"/>
      <c r="T1990" s="125"/>
      <c r="U1990" s="174"/>
      <c r="V1990" s="123">
        <v>1</v>
      </c>
      <c r="W1990" s="114">
        <v>4</v>
      </c>
      <c r="X1990" s="113">
        <f>COUNTIF($B$6:B1990,B1990)</f>
        <v>8</v>
      </c>
      <c r="Y1990" s="113"/>
      <c r="Z1990" s="123"/>
      <c r="AA1990" s="1"/>
    </row>
    <row r="1991" spans="1:27" x14ac:dyDescent="0.25">
      <c r="A1991" s="115" t="s">
        <v>4497</v>
      </c>
      <c r="B1991" s="116" t="s">
        <v>5079</v>
      </c>
      <c r="C1991" s="118" t="s">
        <v>5127</v>
      </c>
      <c r="D1991" s="118" t="s">
        <v>2416</v>
      </c>
      <c r="E1991" s="118" t="s">
        <v>1757</v>
      </c>
      <c r="F1991" s="118">
        <f t="shared" si="65"/>
        <v>6007</v>
      </c>
      <c r="G1991" s="188" t="s">
        <v>5564</v>
      </c>
      <c r="H1991" s="119"/>
      <c r="I1991" s="120" t="s">
        <v>2289</v>
      </c>
      <c r="J1991" s="121" t="s">
        <v>1772</v>
      </c>
      <c r="K1991" s="121" t="s">
        <v>3758</v>
      </c>
      <c r="L1991" s="126" t="s">
        <v>2422</v>
      </c>
      <c r="M1991" s="133">
        <v>3</v>
      </c>
      <c r="N1991" s="134">
        <v>0</v>
      </c>
      <c r="O1991" s="134">
        <v>0</v>
      </c>
      <c r="P1991" s="134">
        <v>3</v>
      </c>
      <c r="Q1991" s="134">
        <v>7.5</v>
      </c>
      <c r="R1991" s="121"/>
      <c r="S1991" s="124"/>
      <c r="T1991" s="125"/>
      <c r="U1991" s="174"/>
      <c r="V1991" s="123">
        <v>1</v>
      </c>
      <c r="W1991" s="114">
        <v>4</v>
      </c>
      <c r="X1991" s="113">
        <f>COUNTIF($B$6:B1991,B1991)</f>
        <v>9</v>
      </c>
      <c r="Y1991" s="113"/>
      <c r="Z1991" s="123"/>
      <c r="AA1991" s="1"/>
    </row>
    <row r="1992" spans="1:27" x14ac:dyDescent="0.25">
      <c r="A1992" s="115" t="s">
        <v>4497</v>
      </c>
      <c r="B1992" s="116" t="s">
        <v>5079</v>
      </c>
      <c r="C1992" s="118" t="s">
        <v>5127</v>
      </c>
      <c r="D1992" s="118" t="s">
        <v>2416</v>
      </c>
      <c r="E1992" s="118" t="s">
        <v>1757</v>
      </c>
      <c r="F1992" s="118">
        <f t="shared" si="65"/>
        <v>6008</v>
      </c>
      <c r="G1992" s="188" t="s">
        <v>5564</v>
      </c>
      <c r="H1992" s="119"/>
      <c r="I1992" s="120" t="s">
        <v>2290</v>
      </c>
      <c r="J1992" s="121" t="s">
        <v>1774</v>
      </c>
      <c r="K1992" s="121" t="s">
        <v>3880</v>
      </c>
      <c r="L1992" s="126" t="s">
        <v>2422</v>
      </c>
      <c r="M1992" s="133">
        <v>3</v>
      </c>
      <c r="N1992" s="134">
        <v>2</v>
      </c>
      <c r="O1992" s="134">
        <v>0</v>
      </c>
      <c r="P1992" s="134">
        <v>5</v>
      </c>
      <c r="Q1992" s="134">
        <v>10</v>
      </c>
      <c r="R1992" s="121"/>
      <c r="S1992" s="124"/>
      <c r="T1992" s="125"/>
      <c r="U1992" s="174"/>
      <c r="V1992" s="123">
        <v>1</v>
      </c>
      <c r="W1992" s="114">
        <v>4</v>
      </c>
      <c r="X1992" s="113">
        <f>COUNTIF($B$6:B1992,B1992)</f>
        <v>10</v>
      </c>
      <c r="Y1992" s="113"/>
      <c r="Z1992" s="123"/>
      <c r="AA1992" s="1"/>
    </row>
    <row r="1993" spans="1:27" x14ac:dyDescent="0.25">
      <c r="A1993" s="115" t="s">
        <v>4497</v>
      </c>
      <c r="B1993" s="116" t="s">
        <v>5079</v>
      </c>
      <c r="C1993" s="118" t="s">
        <v>5127</v>
      </c>
      <c r="D1993" s="118" t="s">
        <v>2416</v>
      </c>
      <c r="E1993" s="118" t="s">
        <v>1757</v>
      </c>
      <c r="F1993" s="118">
        <f t="shared" si="65"/>
        <v>6050</v>
      </c>
      <c r="G1993" s="125" t="s">
        <v>16</v>
      </c>
      <c r="H1993" s="119"/>
      <c r="I1993" s="127" t="s">
        <v>2291</v>
      </c>
      <c r="J1993" s="143" t="s">
        <v>2292</v>
      </c>
      <c r="K1993" s="143" t="s">
        <v>4021</v>
      </c>
      <c r="L1993" s="126" t="s">
        <v>2420</v>
      </c>
      <c r="M1993" s="133">
        <v>3</v>
      </c>
      <c r="N1993" s="134">
        <v>0</v>
      </c>
      <c r="O1993" s="134">
        <v>3</v>
      </c>
      <c r="P1993" s="134">
        <v>3</v>
      </c>
      <c r="Q1993" s="134">
        <v>7.5</v>
      </c>
      <c r="R1993" s="121"/>
      <c r="S1993" s="124"/>
      <c r="T1993" s="125"/>
      <c r="U1993" s="174"/>
      <c r="V1993" s="123">
        <v>1</v>
      </c>
      <c r="W1993" s="114">
        <v>4</v>
      </c>
      <c r="X1993" s="113">
        <f>COUNTIF($B$6:B1993,B1993)</f>
        <v>11</v>
      </c>
      <c r="Y1993" s="118" t="s">
        <v>228</v>
      </c>
      <c r="Z1993" s="123"/>
      <c r="AA1993" s="1"/>
    </row>
    <row r="1994" spans="1:27" x14ac:dyDescent="0.25">
      <c r="A1994" s="115" t="s">
        <v>4497</v>
      </c>
      <c r="B1994" s="116" t="s">
        <v>5079</v>
      </c>
      <c r="C1994" s="118" t="s">
        <v>5127</v>
      </c>
      <c r="D1994" s="118" t="s">
        <v>2416</v>
      </c>
      <c r="E1994" s="118" t="s">
        <v>1757</v>
      </c>
      <c r="F1994" s="118">
        <f t="shared" si="65"/>
        <v>6051</v>
      </c>
      <c r="G1994" s="125" t="s">
        <v>19</v>
      </c>
      <c r="H1994" s="119"/>
      <c r="I1994" s="127" t="s">
        <v>2293</v>
      </c>
      <c r="J1994" s="143" t="s">
        <v>2294</v>
      </c>
      <c r="K1994" s="143" t="s">
        <v>4022</v>
      </c>
      <c r="L1994" s="126" t="s">
        <v>2420</v>
      </c>
      <c r="M1994" s="133">
        <v>3</v>
      </c>
      <c r="N1994" s="134">
        <v>0</v>
      </c>
      <c r="O1994" s="134">
        <v>3</v>
      </c>
      <c r="P1994" s="134">
        <v>3</v>
      </c>
      <c r="Q1994" s="134">
        <v>7.5</v>
      </c>
      <c r="R1994" s="121"/>
      <c r="S1994" s="124"/>
      <c r="T1994" s="125"/>
      <c r="U1994" s="174"/>
      <c r="V1994" s="123">
        <v>1</v>
      </c>
      <c r="W1994" s="114">
        <v>4</v>
      </c>
      <c r="X1994" s="113">
        <f>COUNTIF($B$6:B1994,B1994)</f>
        <v>12</v>
      </c>
      <c r="Y1994" s="113"/>
      <c r="Z1994" s="123"/>
      <c r="AA1994" s="1"/>
    </row>
    <row r="1995" spans="1:27" x14ac:dyDescent="0.25">
      <c r="A1995" s="115" t="s">
        <v>4497</v>
      </c>
      <c r="B1995" s="116" t="s">
        <v>5079</v>
      </c>
      <c r="C1995" s="118" t="s">
        <v>5127</v>
      </c>
      <c r="D1995" s="118" t="s">
        <v>2416</v>
      </c>
      <c r="E1995" s="118" t="s">
        <v>1757</v>
      </c>
      <c r="F1995" s="118">
        <v>6100</v>
      </c>
      <c r="G1995" s="125"/>
      <c r="H1995" s="119"/>
      <c r="I1995" s="127" t="s">
        <v>2520</v>
      </c>
      <c r="J1995" s="143" t="s">
        <v>1393</v>
      </c>
      <c r="K1995" s="143" t="s">
        <v>4023</v>
      </c>
      <c r="L1995" s="134" t="s">
        <v>2421</v>
      </c>
      <c r="M1995" s="133">
        <v>3</v>
      </c>
      <c r="N1995" s="134">
        <v>0</v>
      </c>
      <c r="O1995" s="134">
        <v>3</v>
      </c>
      <c r="P1995" s="134">
        <v>3</v>
      </c>
      <c r="Q1995" s="134">
        <v>7.5</v>
      </c>
      <c r="R1995" s="121"/>
      <c r="S1995" s="124"/>
      <c r="T1995" s="125"/>
      <c r="U1995" s="174"/>
      <c r="V1995" s="123">
        <v>1</v>
      </c>
      <c r="W1995" s="114">
        <v>4</v>
      </c>
      <c r="X1995" s="113">
        <f>COUNTIF($B$6:B1995,B1995)</f>
        <v>13</v>
      </c>
      <c r="Y1995" s="113"/>
      <c r="Z1995" s="123"/>
      <c r="AA1995" s="1"/>
    </row>
    <row r="1996" spans="1:27" x14ac:dyDescent="0.25">
      <c r="A1996" s="115" t="s">
        <v>4497</v>
      </c>
      <c r="B1996" s="116" t="s">
        <v>5079</v>
      </c>
      <c r="C1996" s="118" t="s">
        <v>5127</v>
      </c>
      <c r="D1996" s="118" t="s">
        <v>2416</v>
      </c>
      <c r="E1996" s="118" t="s">
        <v>1757</v>
      </c>
      <c r="F1996" s="118">
        <v>6101</v>
      </c>
      <c r="G1996" s="125"/>
      <c r="H1996" s="119"/>
      <c r="I1996" s="127" t="s">
        <v>2521</v>
      </c>
      <c r="J1996" s="143" t="s">
        <v>2522</v>
      </c>
      <c r="K1996" s="143" t="s">
        <v>4024</v>
      </c>
      <c r="L1996" s="134" t="s">
        <v>2421</v>
      </c>
      <c r="M1996" s="133">
        <v>3</v>
      </c>
      <c r="N1996" s="134">
        <v>0</v>
      </c>
      <c r="O1996" s="134">
        <v>3</v>
      </c>
      <c r="P1996" s="134">
        <v>3</v>
      </c>
      <c r="Q1996" s="134">
        <v>7.5</v>
      </c>
      <c r="R1996" s="121"/>
      <c r="S1996" s="124"/>
      <c r="T1996" s="125"/>
      <c r="U1996" s="174"/>
      <c r="V1996" s="123">
        <v>1</v>
      </c>
      <c r="W1996" s="114">
        <v>4</v>
      </c>
      <c r="X1996" s="113">
        <f>COUNTIF($B$6:B1996,B1996)</f>
        <v>14</v>
      </c>
      <c r="Y1996" s="113"/>
      <c r="Z1996" s="123"/>
      <c r="AA1996" s="1"/>
    </row>
    <row r="1997" spans="1:27" x14ac:dyDescent="0.25">
      <c r="A1997" s="115" t="s">
        <v>4497</v>
      </c>
      <c r="B1997" s="116" t="s">
        <v>5079</v>
      </c>
      <c r="C1997" s="118" t="s">
        <v>5127</v>
      </c>
      <c r="D1997" s="118" t="s">
        <v>2416</v>
      </c>
      <c r="E1997" s="118" t="s">
        <v>1757</v>
      </c>
      <c r="F1997" s="118">
        <v>6102</v>
      </c>
      <c r="G1997" s="125"/>
      <c r="H1997" s="119"/>
      <c r="I1997" s="127" t="s">
        <v>2514</v>
      </c>
      <c r="J1997" s="143" t="s">
        <v>2517</v>
      </c>
      <c r="K1997" s="143" t="s">
        <v>4025</v>
      </c>
      <c r="L1997" s="134" t="s">
        <v>2421</v>
      </c>
      <c r="M1997" s="133">
        <v>3</v>
      </c>
      <c r="N1997" s="134">
        <v>0</v>
      </c>
      <c r="O1997" s="134">
        <v>3</v>
      </c>
      <c r="P1997" s="134">
        <v>3</v>
      </c>
      <c r="Q1997" s="134">
        <v>7.5</v>
      </c>
      <c r="R1997" s="121"/>
      <c r="S1997" s="124"/>
      <c r="T1997" s="125"/>
      <c r="U1997" s="174"/>
      <c r="V1997" s="123">
        <v>1</v>
      </c>
      <c r="W1997" s="114">
        <v>4</v>
      </c>
      <c r="X1997" s="113">
        <f>COUNTIF($B$6:B1997,B1997)</f>
        <v>15</v>
      </c>
      <c r="Y1997" s="113"/>
      <c r="Z1997" s="123"/>
      <c r="AA1997" s="1"/>
    </row>
    <row r="1998" spans="1:27" x14ac:dyDescent="0.25">
      <c r="A1998" s="115" t="s">
        <v>4497</v>
      </c>
      <c r="B1998" s="116" t="s">
        <v>5079</v>
      </c>
      <c r="C1998" s="118" t="s">
        <v>5127</v>
      </c>
      <c r="D1998" s="118" t="s">
        <v>2416</v>
      </c>
      <c r="E1998" s="118" t="s">
        <v>1757</v>
      </c>
      <c r="F1998" s="118">
        <v>6103</v>
      </c>
      <c r="G1998" s="125"/>
      <c r="H1998" s="119"/>
      <c r="I1998" s="127" t="s">
        <v>2515</v>
      </c>
      <c r="J1998" s="143" t="s">
        <v>2518</v>
      </c>
      <c r="K1998" s="143" t="s">
        <v>4026</v>
      </c>
      <c r="L1998" s="134" t="s">
        <v>2421</v>
      </c>
      <c r="M1998" s="133">
        <v>3</v>
      </c>
      <c r="N1998" s="134">
        <v>0</v>
      </c>
      <c r="O1998" s="134">
        <v>3</v>
      </c>
      <c r="P1998" s="134">
        <v>3</v>
      </c>
      <c r="Q1998" s="134">
        <v>7.5</v>
      </c>
      <c r="R1998" s="121"/>
      <c r="S1998" s="124"/>
      <c r="T1998" s="125"/>
      <c r="U1998" s="174"/>
      <c r="V1998" s="123">
        <v>1</v>
      </c>
      <c r="W1998" s="114">
        <v>4</v>
      </c>
      <c r="X1998" s="113">
        <f>COUNTIF($B$6:B1998,B1998)</f>
        <v>16</v>
      </c>
      <c r="Y1998" s="113"/>
      <c r="Z1998" s="123"/>
      <c r="AA1998" s="1"/>
    </row>
    <row r="1999" spans="1:27" x14ac:dyDescent="0.25">
      <c r="A1999" s="115" t="s">
        <v>4497</v>
      </c>
      <c r="B1999" s="116" t="s">
        <v>5079</v>
      </c>
      <c r="C1999" s="118" t="s">
        <v>5127</v>
      </c>
      <c r="D1999" s="118" t="s">
        <v>2416</v>
      </c>
      <c r="E1999" s="118" t="s">
        <v>1757</v>
      </c>
      <c r="F1999" s="118">
        <v>6104</v>
      </c>
      <c r="G1999" s="125"/>
      <c r="H1999" s="119"/>
      <c r="I1999" s="127" t="s">
        <v>2516</v>
      </c>
      <c r="J1999" s="143" t="s">
        <v>2519</v>
      </c>
      <c r="K1999" s="143" t="s">
        <v>4027</v>
      </c>
      <c r="L1999" s="134" t="s">
        <v>2421</v>
      </c>
      <c r="M1999" s="133">
        <v>3</v>
      </c>
      <c r="N1999" s="134">
        <v>0</v>
      </c>
      <c r="O1999" s="134">
        <v>3</v>
      </c>
      <c r="P1999" s="134">
        <v>3</v>
      </c>
      <c r="Q1999" s="134">
        <v>7.5</v>
      </c>
      <c r="R1999" s="121"/>
      <c r="S1999" s="124"/>
      <c r="T1999" s="125"/>
      <c r="U1999" s="174"/>
      <c r="V1999" s="123">
        <v>1</v>
      </c>
      <c r="W1999" s="114">
        <v>4</v>
      </c>
      <c r="X1999" s="113">
        <f>COUNTIF($B$6:B1999,B1999)</f>
        <v>17</v>
      </c>
      <c r="Y1999" s="113"/>
      <c r="Z1999" s="123"/>
      <c r="AA1999" s="1"/>
    </row>
    <row r="2000" spans="1:27" x14ac:dyDescent="0.25">
      <c r="A2000" s="115" t="s">
        <v>4497</v>
      </c>
      <c r="B2000" s="116" t="s">
        <v>5079</v>
      </c>
      <c r="C2000" s="118" t="s">
        <v>5127</v>
      </c>
      <c r="D2000" s="118" t="s">
        <v>2416</v>
      </c>
      <c r="E2000" s="118" t="s">
        <v>1757</v>
      </c>
      <c r="F2000" s="118">
        <v>6105</v>
      </c>
      <c r="G2000" s="125"/>
      <c r="H2000" s="119"/>
      <c r="I2000" s="127" t="s">
        <v>2892</v>
      </c>
      <c r="J2000" s="143" t="s">
        <v>2893</v>
      </c>
      <c r="K2000" s="143" t="s">
        <v>4105</v>
      </c>
      <c r="L2000" s="134" t="s">
        <v>2421</v>
      </c>
      <c r="M2000" s="133">
        <v>3</v>
      </c>
      <c r="N2000" s="134">
        <v>0</v>
      </c>
      <c r="O2000" s="134">
        <v>3</v>
      </c>
      <c r="P2000" s="134">
        <v>3</v>
      </c>
      <c r="Q2000" s="134">
        <v>7.5</v>
      </c>
      <c r="R2000" s="121"/>
      <c r="S2000" s="124"/>
      <c r="T2000" s="125"/>
      <c r="U2000" s="174"/>
      <c r="V2000" s="123">
        <v>1</v>
      </c>
      <c r="W2000" s="114">
        <v>4</v>
      </c>
      <c r="X2000" s="113">
        <f>COUNTIF($B$6:B2000,B2000)</f>
        <v>18</v>
      </c>
      <c r="Y2000" s="113"/>
      <c r="Z2000" s="123"/>
      <c r="AA2000" s="1"/>
    </row>
    <row r="2001" spans="1:27" x14ac:dyDescent="0.25">
      <c r="A2001" s="115" t="s">
        <v>4497</v>
      </c>
      <c r="B2001" s="116" t="s">
        <v>5079</v>
      </c>
      <c r="C2001" s="118" t="s">
        <v>5127</v>
      </c>
      <c r="D2001" s="118" t="s">
        <v>2416</v>
      </c>
      <c r="E2001" s="118" t="s">
        <v>1757</v>
      </c>
      <c r="F2001" s="118">
        <v>6106</v>
      </c>
      <c r="G2001" s="125"/>
      <c r="H2001" s="119"/>
      <c r="I2001" s="127" t="s">
        <v>4265</v>
      </c>
      <c r="J2001" s="143" t="s">
        <v>4266</v>
      </c>
      <c r="K2001" s="143" t="s">
        <v>4267</v>
      </c>
      <c r="L2001" s="134" t="s">
        <v>2421</v>
      </c>
      <c r="M2001" s="133">
        <v>3</v>
      </c>
      <c r="N2001" s="134">
        <v>0</v>
      </c>
      <c r="O2001" s="134">
        <v>3</v>
      </c>
      <c r="P2001" s="134">
        <v>3</v>
      </c>
      <c r="Q2001" s="134">
        <v>7.5</v>
      </c>
      <c r="R2001" s="121"/>
      <c r="S2001" s="124"/>
      <c r="T2001" s="125"/>
      <c r="U2001" s="174"/>
      <c r="V2001" s="123">
        <v>1</v>
      </c>
      <c r="W2001" s="114">
        <v>4</v>
      </c>
      <c r="X2001" s="113">
        <f>COUNTIF($B$6:B2001,B2001)</f>
        <v>19</v>
      </c>
      <c r="Y2001" s="113"/>
      <c r="Z2001" s="123"/>
      <c r="AA2001" s="1"/>
    </row>
    <row r="2002" spans="1:27" x14ac:dyDescent="0.25">
      <c r="A2002" s="115" t="s">
        <v>4497</v>
      </c>
      <c r="B2002" s="116" t="s">
        <v>5079</v>
      </c>
      <c r="C2002" s="118" t="s">
        <v>5127</v>
      </c>
      <c r="D2002" s="118" t="s">
        <v>2416</v>
      </c>
      <c r="E2002" s="118" t="s">
        <v>1757</v>
      </c>
      <c r="F2002" s="118">
        <v>6107</v>
      </c>
      <c r="G2002" s="125"/>
      <c r="H2002" s="119"/>
      <c r="I2002" s="127" t="s">
        <v>4572</v>
      </c>
      <c r="J2002" s="128" t="s">
        <v>4573</v>
      </c>
      <c r="K2002" s="141" t="s">
        <v>4574</v>
      </c>
      <c r="L2002" s="134" t="s">
        <v>2421</v>
      </c>
      <c r="M2002" s="133">
        <v>3</v>
      </c>
      <c r="N2002" s="134">
        <v>0</v>
      </c>
      <c r="O2002" s="134">
        <v>3</v>
      </c>
      <c r="P2002" s="134">
        <v>3</v>
      </c>
      <c r="Q2002" s="134">
        <v>7.5</v>
      </c>
      <c r="R2002" s="121"/>
      <c r="S2002" s="124"/>
      <c r="T2002" s="125">
        <v>28</v>
      </c>
      <c r="U2002" s="174"/>
      <c r="V2002" s="123">
        <v>1</v>
      </c>
      <c r="W2002" s="114">
        <v>4</v>
      </c>
      <c r="X2002" s="113">
        <f>COUNTIF($B$6:B2002,B2002)</f>
        <v>20</v>
      </c>
      <c r="Y2002" s="113"/>
      <c r="Z2002" s="123"/>
      <c r="AA2002" s="1"/>
    </row>
    <row r="2003" spans="1:27" x14ac:dyDescent="0.25">
      <c r="A2003" s="115" t="s">
        <v>4497</v>
      </c>
      <c r="B2003" s="116" t="s">
        <v>5079</v>
      </c>
      <c r="C2003" s="118" t="s">
        <v>5127</v>
      </c>
      <c r="D2003" s="118" t="s">
        <v>2382</v>
      </c>
      <c r="E2003" s="118" t="s">
        <v>1757</v>
      </c>
      <c r="F2003" s="118">
        <f t="shared" ref="F2003:F2010" si="66">VALUE(RIGHT(I2003,4))</f>
        <v>9000</v>
      </c>
      <c r="G2003" s="125"/>
      <c r="H2003" s="119"/>
      <c r="I2003" s="120" t="s">
        <v>2295</v>
      </c>
      <c r="J2003" s="121" t="s">
        <v>2296</v>
      </c>
      <c r="K2003" s="121" t="s">
        <v>4028</v>
      </c>
      <c r="L2003" s="134" t="s">
        <v>2382</v>
      </c>
      <c r="M2003" s="133">
        <v>4</v>
      </c>
      <c r="N2003" s="134">
        <v>0</v>
      </c>
      <c r="O2003" s="134">
        <v>0</v>
      </c>
      <c r="P2003" s="134">
        <v>4</v>
      </c>
      <c r="Q2003" s="134">
        <v>0</v>
      </c>
      <c r="R2003" s="121" t="s">
        <v>126</v>
      </c>
      <c r="S2003" s="124" t="s">
        <v>1415</v>
      </c>
      <c r="T2003" s="125"/>
      <c r="U2003" s="174"/>
      <c r="V2003" s="123">
        <v>1</v>
      </c>
      <c r="W2003" s="114">
        <v>4</v>
      </c>
      <c r="X2003" s="113">
        <f>COUNTIF($B$6:B2003,B2003)</f>
        <v>21</v>
      </c>
      <c r="Y2003" s="113"/>
      <c r="Z2003" s="123"/>
      <c r="AA2003" s="1"/>
    </row>
    <row r="2004" spans="1:27" x14ac:dyDescent="0.25">
      <c r="A2004" s="115" t="s">
        <v>4497</v>
      </c>
      <c r="B2004" s="116" t="s">
        <v>5079</v>
      </c>
      <c r="C2004" s="118" t="s">
        <v>5127</v>
      </c>
      <c r="D2004" s="118" t="s">
        <v>2382</v>
      </c>
      <c r="E2004" s="118" t="s">
        <v>1757</v>
      </c>
      <c r="F2004" s="118">
        <f t="shared" si="66"/>
        <v>9001</v>
      </c>
      <c r="G2004" s="125"/>
      <c r="H2004" s="119"/>
      <c r="I2004" s="120" t="s">
        <v>2297</v>
      </c>
      <c r="J2004" s="121" t="s">
        <v>2298</v>
      </c>
      <c r="K2004" s="121" t="s">
        <v>4029</v>
      </c>
      <c r="L2004" s="134" t="s">
        <v>2382</v>
      </c>
      <c r="M2004" s="133">
        <v>4</v>
      </c>
      <c r="N2004" s="134">
        <v>0</v>
      </c>
      <c r="O2004" s="134">
        <v>0</v>
      </c>
      <c r="P2004" s="134">
        <v>4</v>
      </c>
      <c r="Q2004" s="134">
        <v>0</v>
      </c>
      <c r="R2004" s="121" t="s">
        <v>126</v>
      </c>
      <c r="S2004" s="124" t="s">
        <v>1431</v>
      </c>
      <c r="T2004" s="125"/>
      <c r="U2004" s="174"/>
      <c r="V2004" s="123">
        <v>1</v>
      </c>
      <c r="W2004" s="114">
        <v>4</v>
      </c>
      <c r="X2004" s="113">
        <f>COUNTIF($B$6:B2004,B2004)</f>
        <v>22</v>
      </c>
      <c r="Y2004" s="113"/>
      <c r="Z2004" s="123"/>
      <c r="AA2004" s="1"/>
    </row>
    <row r="2005" spans="1:27" x14ac:dyDescent="0.25">
      <c r="A2005" s="115" t="s">
        <v>4497</v>
      </c>
      <c r="B2005" s="116" t="s">
        <v>5079</v>
      </c>
      <c r="C2005" s="118" t="s">
        <v>5127</v>
      </c>
      <c r="D2005" s="118" t="s">
        <v>2382</v>
      </c>
      <c r="E2005" s="118" t="s">
        <v>1757</v>
      </c>
      <c r="F2005" s="118">
        <f t="shared" si="66"/>
        <v>9002</v>
      </c>
      <c r="G2005" s="125"/>
      <c r="H2005" s="119"/>
      <c r="I2005" s="120" t="s">
        <v>2299</v>
      </c>
      <c r="J2005" s="121" t="s">
        <v>2300</v>
      </c>
      <c r="K2005" s="121" t="s">
        <v>4030</v>
      </c>
      <c r="L2005" s="134" t="s">
        <v>2382</v>
      </c>
      <c r="M2005" s="133">
        <v>4</v>
      </c>
      <c r="N2005" s="134">
        <v>0</v>
      </c>
      <c r="O2005" s="134">
        <v>0</v>
      </c>
      <c r="P2005" s="134">
        <v>4</v>
      </c>
      <c r="Q2005" s="134">
        <v>0</v>
      </c>
      <c r="R2005" s="121" t="s">
        <v>126</v>
      </c>
      <c r="S2005" s="124" t="s">
        <v>1431</v>
      </c>
      <c r="T2005" s="125"/>
      <c r="U2005" s="174"/>
      <c r="V2005" s="123">
        <v>1</v>
      </c>
      <c r="W2005" s="114">
        <v>4</v>
      </c>
      <c r="X2005" s="113">
        <f>COUNTIF($B$6:B2005,B2005)</f>
        <v>23</v>
      </c>
      <c r="Y2005" s="113"/>
      <c r="Z2005" s="123"/>
      <c r="AA2005" s="1"/>
    </row>
    <row r="2006" spans="1:27" x14ac:dyDescent="0.25">
      <c r="A2006" s="115" t="s">
        <v>4497</v>
      </c>
      <c r="B2006" s="116" t="s">
        <v>5079</v>
      </c>
      <c r="C2006" s="118" t="s">
        <v>5127</v>
      </c>
      <c r="D2006" s="118" t="s">
        <v>2382</v>
      </c>
      <c r="E2006" s="118" t="s">
        <v>1757</v>
      </c>
      <c r="F2006" s="118">
        <f t="shared" si="66"/>
        <v>9003</v>
      </c>
      <c r="G2006" s="125"/>
      <c r="H2006" s="119"/>
      <c r="I2006" s="120" t="s">
        <v>2301</v>
      </c>
      <c r="J2006" s="121" t="s">
        <v>2302</v>
      </c>
      <c r="K2006" s="121" t="s">
        <v>4031</v>
      </c>
      <c r="L2006" s="134" t="s">
        <v>2382</v>
      </c>
      <c r="M2006" s="133">
        <v>4</v>
      </c>
      <c r="N2006" s="134">
        <v>0</v>
      </c>
      <c r="O2006" s="134">
        <v>0</v>
      </c>
      <c r="P2006" s="134">
        <v>4</v>
      </c>
      <c r="Q2006" s="134">
        <v>0</v>
      </c>
      <c r="R2006" s="121" t="s">
        <v>126</v>
      </c>
      <c r="S2006" s="124" t="s">
        <v>1436</v>
      </c>
      <c r="T2006" s="125"/>
      <c r="U2006" s="174"/>
      <c r="V2006" s="123">
        <v>1</v>
      </c>
      <c r="W2006" s="114">
        <v>4</v>
      </c>
      <c r="X2006" s="113">
        <f>COUNTIF($B$6:B2006,B2006)</f>
        <v>24</v>
      </c>
      <c r="Y2006" s="113"/>
      <c r="Z2006" s="123"/>
      <c r="AA2006" s="1"/>
    </row>
    <row r="2007" spans="1:27" x14ac:dyDescent="0.25">
      <c r="A2007" s="115" t="s">
        <v>4497</v>
      </c>
      <c r="B2007" s="116" t="s">
        <v>5079</v>
      </c>
      <c r="C2007" s="118" t="s">
        <v>5127</v>
      </c>
      <c r="D2007" s="118" t="s">
        <v>2382</v>
      </c>
      <c r="E2007" s="118" t="s">
        <v>1757</v>
      </c>
      <c r="F2007" s="118">
        <f t="shared" si="66"/>
        <v>9004</v>
      </c>
      <c r="G2007" s="125"/>
      <c r="H2007" s="119"/>
      <c r="I2007" s="120" t="s">
        <v>2303</v>
      </c>
      <c r="J2007" s="121" t="s">
        <v>2304</v>
      </c>
      <c r="K2007" s="121" t="s">
        <v>4032</v>
      </c>
      <c r="L2007" s="134" t="s">
        <v>2382</v>
      </c>
      <c r="M2007" s="133">
        <v>4</v>
      </c>
      <c r="N2007" s="134">
        <v>0</v>
      </c>
      <c r="O2007" s="134">
        <v>0</v>
      </c>
      <c r="P2007" s="134">
        <v>4</v>
      </c>
      <c r="Q2007" s="134">
        <v>0</v>
      </c>
      <c r="R2007" s="121" t="s">
        <v>126</v>
      </c>
      <c r="S2007" s="124" t="s">
        <v>1436</v>
      </c>
      <c r="T2007" s="125"/>
      <c r="U2007" s="174"/>
      <c r="V2007" s="123">
        <v>1</v>
      </c>
      <c r="W2007" s="114">
        <v>4</v>
      </c>
      <c r="X2007" s="113">
        <f>COUNTIF($B$6:B2007,B2007)</f>
        <v>25</v>
      </c>
      <c r="Y2007" s="113"/>
      <c r="Z2007" s="123"/>
      <c r="AA2007" s="1"/>
    </row>
    <row r="2008" spans="1:27" x14ac:dyDescent="0.25">
      <c r="A2008" s="115" t="s">
        <v>4497</v>
      </c>
      <c r="B2008" s="116" t="s">
        <v>5079</v>
      </c>
      <c r="C2008" s="118" t="s">
        <v>5127</v>
      </c>
      <c r="D2008" s="118" t="s">
        <v>2382</v>
      </c>
      <c r="E2008" s="118" t="s">
        <v>1757</v>
      </c>
      <c r="F2008" s="118">
        <f t="shared" si="66"/>
        <v>9005</v>
      </c>
      <c r="G2008" s="125"/>
      <c r="H2008" s="119"/>
      <c r="I2008" s="120" t="s">
        <v>2305</v>
      </c>
      <c r="J2008" s="121" t="s">
        <v>2306</v>
      </c>
      <c r="K2008" s="121" t="s">
        <v>4033</v>
      </c>
      <c r="L2008" s="134" t="s">
        <v>2382</v>
      </c>
      <c r="M2008" s="133">
        <v>4</v>
      </c>
      <c r="N2008" s="134">
        <v>0</v>
      </c>
      <c r="O2008" s="134">
        <v>0</v>
      </c>
      <c r="P2008" s="134">
        <v>4</v>
      </c>
      <c r="Q2008" s="134">
        <v>0</v>
      </c>
      <c r="R2008" s="121" t="s">
        <v>126</v>
      </c>
      <c r="S2008" s="124" t="s">
        <v>1421</v>
      </c>
      <c r="T2008" s="125"/>
      <c r="U2008" s="174"/>
      <c r="V2008" s="123">
        <v>1</v>
      </c>
      <c r="W2008" s="114">
        <v>4</v>
      </c>
      <c r="X2008" s="113">
        <f>COUNTIF($B$6:B2008,B2008)</f>
        <v>26</v>
      </c>
      <c r="Y2008" s="113"/>
      <c r="Z2008" s="123"/>
      <c r="AA2008" s="1"/>
    </row>
    <row r="2009" spans="1:27" x14ac:dyDescent="0.25">
      <c r="A2009" s="115" t="s">
        <v>4497</v>
      </c>
      <c r="B2009" s="116" t="s">
        <v>5079</v>
      </c>
      <c r="C2009" s="118" t="s">
        <v>5127</v>
      </c>
      <c r="D2009" s="118" t="s">
        <v>2382</v>
      </c>
      <c r="E2009" s="118" t="s">
        <v>1757</v>
      </c>
      <c r="F2009" s="118">
        <f t="shared" si="66"/>
        <v>9006</v>
      </c>
      <c r="G2009" s="125"/>
      <c r="H2009" s="119"/>
      <c r="I2009" s="120" t="s">
        <v>2307</v>
      </c>
      <c r="J2009" s="121" t="s">
        <v>2308</v>
      </c>
      <c r="K2009" s="121" t="s">
        <v>4034</v>
      </c>
      <c r="L2009" s="134" t="s">
        <v>2382</v>
      </c>
      <c r="M2009" s="133">
        <v>4</v>
      </c>
      <c r="N2009" s="134">
        <v>0</v>
      </c>
      <c r="O2009" s="134">
        <v>0</v>
      </c>
      <c r="P2009" s="134">
        <v>4</v>
      </c>
      <c r="Q2009" s="134">
        <v>0</v>
      </c>
      <c r="R2009" s="121" t="s">
        <v>126</v>
      </c>
      <c r="S2009" s="124" t="s">
        <v>1421</v>
      </c>
      <c r="T2009" s="125"/>
      <c r="U2009" s="174"/>
      <c r="V2009" s="123">
        <v>1</v>
      </c>
      <c r="W2009" s="114">
        <v>4</v>
      </c>
      <c r="X2009" s="113">
        <f>COUNTIF($B$6:B2009,B2009)</f>
        <v>27</v>
      </c>
      <c r="Y2009" s="113"/>
      <c r="Z2009" s="123"/>
      <c r="AA2009" s="1"/>
    </row>
    <row r="2010" spans="1:27" x14ac:dyDescent="0.25">
      <c r="A2010" s="115" t="s">
        <v>4497</v>
      </c>
      <c r="B2010" s="116" t="s">
        <v>5079</v>
      </c>
      <c r="C2010" s="118" t="s">
        <v>5127</v>
      </c>
      <c r="D2010" s="118" t="s">
        <v>2382</v>
      </c>
      <c r="E2010" s="118" t="s">
        <v>1757</v>
      </c>
      <c r="F2010" s="118">
        <f t="shared" si="66"/>
        <v>9007</v>
      </c>
      <c r="G2010" s="125"/>
      <c r="H2010" s="119"/>
      <c r="I2010" s="120" t="s">
        <v>5063</v>
      </c>
      <c r="J2010" s="154" t="s">
        <v>5064</v>
      </c>
      <c r="K2010" s="154" t="s">
        <v>5065</v>
      </c>
      <c r="L2010" s="134" t="s">
        <v>2382</v>
      </c>
      <c r="M2010" s="133">
        <v>4</v>
      </c>
      <c r="N2010" s="134">
        <v>0</v>
      </c>
      <c r="O2010" s="134">
        <v>0</v>
      </c>
      <c r="P2010" s="134">
        <v>4</v>
      </c>
      <c r="Q2010" s="134">
        <v>0</v>
      </c>
      <c r="R2010" s="121" t="s">
        <v>63</v>
      </c>
      <c r="S2010" s="124" t="s">
        <v>1444</v>
      </c>
      <c r="T2010" s="125">
        <v>32</v>
      </c>
      <c r="U2010" s="174"/>
      <c r="V2010" s="123">
        <v>1</v>
      </c>
      <c r="W2010" s="114">
        <v>4</v>
      </c>
      <c r="X2010" s="113">
        <f>COUNTIF($B$6:B2010,B2010)</f>
        <v>28</v>
      </c>
      <c r="Y2010" s="113"/>
      <c r="Z2010" s="123"/>
      <c r="AA2010" s="1"/>
    </row>
    <row r="2011" spans="1:27" s="101" customFormat="1" x14ac:dyDescent="0.25">
      <c r="A2011" s="275"/>
      <c r="B2011" s="240"/>
      <c r="C2011" s="276"/>
      <c r="D2011" s="276"/>
      <c r="E2011" s="276"/>
      <c r="F2011" s="276"/>
      <c r="G2011" s="277"/>
      <c r="H2011" s="278"/>
      <c r="I2011" s="279"/>
      <c r="J2011" s="280"/>
      <c r="K2011" s="280"/>
      <c r="L2011" s="276"/>
      <c r="M2011" s="281"/>
      <c r="N2011" s="276"/>
      <c r="O2011" s="276"/>
      <c r="P2011" s="276"/>
      <c r="Q2011" s="276"/>
      <c r="R2011" s="240"/>
      <c r="S2011" s="241"/>
      <c r="T2011" s="277"/>
      <c r="U2011" s="277"/>
      <c r="V2011" s="277"/>
      <c r="W2011" s="277"/>
      <c r="X2011" s="282"/>
      <c r="Y2011" s="282"/>
      <c r="Z2011" s="277"/>
      <c r="AA2011" s="103"/>
    </row>
    <row r="2012" spans="1:27" x14ac:dyDescent="0.25">
      <c r="A2012" s="115"/>
      <c r="B2012" s="116"/>
      <c r="C2012" s="118"/>
      <c r="D2012" s="118"/>
      <c r="E2012" s="118"/>
      <c r="F2012" s="118" t="e">
        <f t="shared" ref="F2012:F2072" si="67">VALUE(RIGHT(I2012,4))</f>
        <v>#VALUE!</v>
      </c>
      <c r="G2012" s="125"/>
      <c r="H2012" s="119"/>
      <c r="I2012" s="120"/>
      <c r="J2012" s="154"/>
      <c r="K2012" s="154"/>
      <c r="L2012" s="134"/>
      <c r="M2012" s="133"/>
      <c r="N2012" s="134"/>
      <c r="O2012" s="134"/>
      <c r="P2012" s="134"/>
      <c r="Q2012" s="134"/>
      <c r="R2012" s="121"/>
      <c r="S2012" s="124"/>
      <c r="T2012" s="125"/>
      <c r="U2012" s="174"/>
      <c r="V2012" s="123"/>
      <c r="W2012" s="114"/>
      <c r="X2012" s="113">
        <f>COUNTIF($B$6:B2012,B2012)</f>
        <v>0</v>
      </c>
      <c r="Y2012" s="113"/>
    </row>
    <row r="2013" spans="1:27" x14ac:dyDescent="0.25">
      <c r="A2013" s="115"/>
      <c r="B2013" s="116"/>
      <c r="C2013" s="118"/>
      <c r="D2013" s="118"/>
      <c r="E2013" s="118"/>
      <c r="F2013" s="118" t="e">
        <f t="shared" si="67"/>
        <v>#VALUE!</v>
      </c>
      <c r="G2013" s="125"/>
      <c r="H2013" s="119"/>
      <c r="I2013" s="120"/>
      <c r="J2013" s="154"/>
      <c r="K2013" s="154"/>
      <c r="L2013" s="134"/>
      <c r="M2013" s="133"/>
      <c r="N2013" s="134"/>
      <c r="O2013" s="134"/>
      <c r="P2013" s="134"/>
      <c r="Q2013" s="134"/>
      <c r="R2013" s="121"/>
      <c r="S2013" s="124"/>
      <c r="T2013" s="125"/>
      <c r="U2013" s="174"/>
      <c r="V2013" s="123"/>
      <c r="W2013" s="114"/>
      <c r="X2013" s="113">
        <f>COUNTIF($B$6:B2013,B2013)</f>
        <v>0</v>
      </c>
      <c r="Y2013" s="113"/>
    </row>
    <row r="2014" spans="1:27" x14ac:dyDescent="0.25">
      <c r="A2014" s="115"/>
      <c r="B2014" s="116"/>
      <c r="C2014" s="118"/>
      <c r="D2014" s="118"/>
      <c r="E2014" s="118"/>
      <c r="F2014" s="118" t="e">
        <f t="shared" si="67"/>
        <v>#VALUE!</v>
      </c>
      <c r="G2014" s="125"/>
      <c r="H2014" s="119"/>
      <c r="I2014" s="120"/>
      <c r="J2014" s="154"/>
      <c r="K2014" s="154"/>
      <c r="L2014" s="134"/>
      <c r="M2014" s="133"/>
      <c r="N2014" s="134"/>
      <c r="O2014" s="134"/>
      <c r="P2014" s="134"/>
      <c r="Q2014" s="134"/>
      <c r="R2014" s="121"/>
      <c r="S2014" s="124"/>
      <c r="T2014" s="125"/>
      <c r="U2014" s="174"/>
      <c r="V2014" s="123"/>
      <c r="W2014" s="114"/>
      <c r="X2014" s="113">
        <f>COUNTIF($B$6:B2014,B2014)</f>
        <v>0</v>
      </c>
      <c r="Y2014" s="113"/>
    </row>
    <row r="2015" spans="1:27" x14ac:dyDescent="0.25">
      <c r="A2015" s="115"/>
      <c r="B2015" s="116"/>
      <c r="C2015" s="118"/>
      <c r="D2015" s="118"/>
      <c r="E2015" s="118"/>
      <c r="F2015" s="118" t="e">
        <f t="shared" si="67"/>
        <v>#VALUE!</v>
      </c>
      <c r="G2015" s="125"/>
      <c r="H2015" s="119"/>
      <c r="I2015" s="120"/>
      <c r="J2015" s="154"/>
      <c r="K2015" s="154"/>
      <c r="L2015" s="134"/>
      <c r="M2015" s="133"/>
      <c r="N2015" s="134"/>
      <c r="O2015" s="134"/>
      <c r="P2015" s="134"/>
      <c r="Q2015" s="134"/>
      <c r="R2015" s="121"/>
      <c r="S2015" s="124"/>
      <c r="T2015" s="125"/>
      <c r="U2015" s="174"/>
      <c r="V2015" s="123"/>
      <c r="W2015" s="114"/>
      <c r="X2015" s="113">
        <f>COUNTIF($B$6:B2015,B2015)</f>
        <v>0</v>
      </c>
      <c r="Y2015" s="113"/>
    </row>
    <row r="2016" spans="1:27" x14ac:dyDescent="0.25">
      <c r="A2016" s="115"/>
      <c r="B2016" s="116"/>
      <c r="C2016" s="118"/>
      <c r="D2016" s="118"/>
      <c r="E2016" s="118"/>
      <c r="F2016" s="118" t="e">
        <f t="shared" si="67"/>
        <v>#VALUE!</v>
      </c>
      <c r="G2016" s="125"/>
      <c r="H2016" s="119"/>
      <c r="I2016" s="120"/>
      <c r="J2016" s="154"/>
      <c r="K2016" s="154"/>
      <c r="L2016" s="134"/>
      <c r="M2016" s="133"/>
      <c r="N2016" s="134"/>
      <c r="O2016" s="134"/>
      <c r="P2016" s="134"/>
      <c r="Q2016" s="134"/>
      <c r="R2016" s="121"/>
      <c r="S2016" s="124"/>
      <c r="T2016" s="125"/>
      <c r="U2016" s="174"/>
      <c r="V2016" s="123"/>
      <c r="W2016" s="114"/>
      <c r="X2016" s="113">
        <f>COUNTIF($B$6:B2016,B2016)</f>
        <v>0</v>
      </c>
      <c r="Y2016" s="113"/>
    </row>
    <row r="2017" spans="1:25" x14ac:dyDescent="0.25">
      <c r="A2017" s="115"/>
      <c r="B2017" s="116"/>
      <c r="C2017" s="118"/>
      <c r="D2017" s="118"/>
      <c r="E2017" s="118"/>
      <c r="F2017" s="118" t="e">
        <f t="shared" si="67"/>
        <v>#VALUE!</v>
      </c>
      <c r="G2017" s="125"/>
      <c r="H2017" s="119"/>
      <c r="I2017" s="120"/>
      <c r="J2017" s="154"/>
      <c r="K2017" s="154"/>
      <c r="L2017" s="134"/>
      <c r="M2017" s="133"/>
      <c r="N2017" s="134"/>
      <c r="O2017" s="134"/>
      <c r="P2017" s="134"/>
      <c r="Q2017" s="134"/>
      <c r="R2017" s="121"/>
      <c r="S2017" s="124"/>
      <c r="T2017" s="125"/>
      <c r="U2017" s="174"/>
      <c r="V2017" s="123"/>
      <c r="W2017" s="114"/>
      <c r="X2017" s="113">
        <f>COUNTIF($B$6:B2017,B2017)</f>
        <v>0</v>
      </c>
      <c r="Y2017" s="113"/>
    </row>
    <row r="2018" spans="1:25" x14ac:dyDescent="0.25">
      <c r="A2018" s="115"/>
      <c r="B2018" s="116"/>
      <c r="C2018" s="118"/>
      <c r="D2018" s="118"/>
      <c r="E2018" s="118"/>
      <c r="F2018" s="118" t="e">
        <f t="shared" si="67"/>
        <v>#VALUE!</v>
      </c>
      <c r="G2018" s="125"/>
      <c r="H2018" s="119"/>
      <c r="I2018" s="120"/>
      <c r="J2018" s="154"/>
      <c r="K2018" s="154"/>
      <c r="L2018" s="134"/>
      <c r="M2018" s="133"/>
      <c r="N2018" s="134"/>
      <c r="O2018" s="134"/>
      <c r="P2018" s="134"/>
      <c r="Q2018" s="134"/>
      <c r="R2018" s="121"/>
      <c r="S2018" s="124"/>
      <c r="T2018" s="125"/>
      <c r="U2018" s="174"/>
      <c r="V2018" s="123"/>
      <c r="W2018" s="114"/>
      <c r="X2018" s="113">
        <f>COUNTIF($B$6:B2018,B2018)</f>
        <v>0</v>
      </c>
      <c r="Y2018" s="113"/>
    </row>
    <row r="2019" spans="1:25" x14ac:dyDescent="0.25">
      <c r="A2019" s="115"/>
      <c r="B2019" s="116"/>
      <c r="C2019" s="118"/>
      <c r="D2019" s="118"/>
      <c r="E2019" s="118"/>
      <c r="F2019" s="118" t="e">
        <f t="shared" si="67"/>
        <v>#VALUE!</v>
      </c>
      <c r="G2019" s="125"/>
      <c r="H2019" s="119"/>
      <c r="I2019" s="120"/>
      <c r="J2019" s="154"/>
      <c r="K2019" s="154"/>
      <c r="L2019" s="134"/>
      <c r="M2019" s="133"/>
      <c r="N2019" s="134"/>
      <c r="O2019" s="134"/>
      <c r="P2019" s="134"/>
      <c r="Q2019" s="134"/>
      <c r="R2019" s="121"/>
      <c r="S2019" s="124"/>
      <c r="T2019" s="125"/>
      <c r="U2019" s="174"/>
      <c r="V2019" s="123"/>
      <c r="W2019" s="114"/>
      <c r="X2019" s="113">
        <f>COUNTIF($B$6:B2019,B2019)</f>
        <v>0</v>
      </c>
      <c r="Y2019" s="113"/>
    </row>
    <row r="2020" spans="1:25" x14ac:dyDescent="0.25">
      <c r="A2020" s="115"/>
      <c r="B2020" s="116"/>
      <c r="C2020" s="118"/>
      <c r="D2020" s="118"/>
      <c r="E2020" s="118"/>
      <c r="F2020" s="118" t="e">
        <f t="shared" si="67"/>
        <v>#VALUE!</v>
      </c>
      <c r="G2020" s="125"/>
      <c r="H2020" s="119"/>
      <c r="I2020" s="120"/>
      <c r="J2020" s="154"/>
      <c r="K2020" s="154"/>
      <c r="L2020" s="134"/>
      <c r="M2020" s="133"/>
      <c r="N2020" s="134"/>
      <c r="O2020" s="134"/>
      <c r="P2020" s="134"/>
      <c r="Q2020" s="134"/>
      <c r="R2020" s="121"/>
      <c r="S2020" s="124"/>
      <c r="T2020" s="125"/>
      <c r="U2020" s="174"/>
      <c r="V2020" s="123"/>
      <c r="W2020" s="114"/>
      <c r="X2020" s="113">
        <f>COUNTIF($B$6:B2020,B2020)</f>
        <v>0</v>
      </c>
      <c r="Y2020" s="113"/>
    </row>
    <row r="2021" spans="1:25" x14ac:dyDescent="0.25">
      <c r="A2021" s="115"/>
      <c r="B2021" s="116"/>
      <c r="C2021" s="118"/>
      <c r="D2021" s="118"/>
      <c r="E2021" s="118"/>
      <c r="F2021" s="118" t="e">
        <f t="shared" si="67"/>
        <v>#VALUE!</v>
      </c>
      <c r="G2021" s="125"/>
      <c r="H2021" s="119"/>
      <c r="I2021" s="120"/>
      <c r="J2021" s="154"/>
      <c r="K2021" s="154"/>
      <c r="L2021" s="134"/>
      <c r="M2021" s="133"/>
      <c r="N2021" s="134"/>
      <c r="O2021" s="134"/>
      <c r="P2021" s="134"/>
      <c r="Q2021" s="134"/>
      <c r="R2021" s="121"/>
      <c r="S2021" s="124"/>
      <c r="T2021" s="125"/>
      <c r="U2021" s="174"/>
      <c r="V2021" s="123"/>
      <c r="W2021" s="114"/>
      <c r="X2021" s="113">
        <f>COUNTIF($B$6:B2021,B2021)</f>
        <v>0</v>
      </c>
      <c r="Y2021" s="113"/>
    </row>
    <row r="2022" spans="1:25" x14ac:dyDescent="0.25">
      <c r="A2022" s="115"/>
      <c r="B2022" s="116"/>
      <c r="C2022" s="118"/>
      <c r="D2022" s="118"/>
      <c r="E2022" s="118"/>
      <c r="F2022" s="118" t="e">
        <f t="shared" si="67"/>
        <v>#VALUE!</v>
      </c>
      <c r="G2022" s="125"/>
      <c r="H2022" s="119"/>
      <c r="I2022" s="120"/>
      <c r="J2022" s="154"/>
      <c r="K2022" s="154"/>
      <c r="L2022" s="134"/>
      <c r="M2022" s="133"/>
      <c r="N2022" s="134"/>
      <c r="O2022" s="134"/>
      <c r="P2022" s="134"/>
      <c r="Q2022" s="134"/>
      <c r="R2022" s="121"/>
      <c r="S2022" s="124"/>
      <c r="T2022" s="125"/>
      <c r="U2022" s="174"/>
      <c r="V2022" s="123"/>
      <c r="W2022" s="114"/>
      <c r="X2022" s="113">
        <f>COUNTIF($B$6:B2022,B2022)</f>
        <v>0</v>
      </c>
      <c r="Y2022" s="113"/>
    </row>
    <row r="2023" spans="1:25" x14ac:dyDescent="0.25">
      <c r="A2023" s="115"/>
      <c r="B2023" s="116"/>
      <c r="C2023" s="118"/>
      <c r="D2023" s="118"/>
      <c r="E2023" s="118"/>
      <c r="F2023" s="118" t="e">
        <f t="shared" si="67"/>
        <v>#VALUE!</v>
      </c>
      <c r="G2023" s="125"/>
      <c r="H2023" s="119"/>
      <c r="I2023" s="120"/>
      <c r="J2023" s="154"/>
      <c r="K2023" s="154"/>
      <c r="L2023" s="134"/>
      <c r="M2023" s="133"/>
      <c r="N2023" s="134"/>
      <c r="O2023" s="134"/>
      <c r="P2023" s="134"/>
      <c r="Q2023" s="134"/>
      <c r="R2023" s="121"/>
      <c r="S2023" s="124"/>
      <c r="T2023" s="125"/>
      <c r="U2023" s="174"/>
      <c r="V2023" s="123"/>
      <c r="W2023" s="114"/>
      <c r="X2023" s="113">
        <f>COUNTIF($B$6:B2023,B2023)</f>
        <v>0</v>
      </c>
      <c r="Y2023" s="113"/>
    </row>
    <row r="2024" spans="1:25" x14ac:dyDescent="0.25">
      <c r="A2024" s="115"/>
      <c r="B2024" s="116"/>
      <c r="C2024" s="118"/>
      <c r="D2024" s="118"/>
      <c r="E2024" s="118"/>
      <c r="F2024" s="118" t="e">
        <f t="shared" si="67"/>
        <v>#VALUE!</v>
      </c>
      <c r="G2024" s="125"/>
      <c r="H2024" s="119"/>
      <c r="I2024" s="120"/>
      <c r="J2024" s="154"/>
      <c r="K2024" s="154"/>
      <c r="L2024" s="134"/>
      <c r="M2024" s="133"/>
      <c r="N2024" s="134"/>
      <c r="O2024" s="134"/>
      <c r="P2024" s="134"/>
      <c r="Q2024" s="134"/>
      <c r="R2024" s="121"/>
      <c r="S2024" s="124"/>
      <c r="T2024" s="125"/>
      <c r="U2024" s="174"/>
      <c r="V2024" s="123"/>
      <c r="W2024" s="114"/>
      <c r="X2024" s="113">
        <f>COUNTIF($B$6:B2024,B2024)</f>
        <v>0</v>
      </c>
      <c r="Y2024" s="113"/>
    </row>
    <row r="2025" spans="1:25" x14ac:dyDescent="0.25">
      <c r="A2025" s="115"/>
      <c r="B2025" s="116"/>
      <c r="C2025" s="118"/>
      <c r="D2025" s="118"/>
      <c r="E2025" s="118"/>
      <c r="F2025" s="118" t="e">
        <f t="shared" si="67"/>
        <v>#VALUE!</v>
      </c>
      <c r="G2025" s="125"/>
      <c r="H2025" s="119"/>
      <c r="I2025" s="120"/>
      <c r="J2025" s="154"/>
      <c r="K2025" s="154"/>
      <c r="L2025" s="134"/>
      <c r="M2025" s="133"/>
      <c r="N2025" s="134"/>
      <c r="O2025" s="134"/>
      <c r="P2025" s="134"/>
      <c r="Q2025" s="134"/>
      <c r="R2025" s="121"/>
      <c r="S2025" s="124"/>
      <c r="T2025" s="125"/>
      <c r="U2025" s="174"/>
      <c r="V2025" s="123"/>
      <c r="W2025" s="114"/>
      <c r="X2025" s="113">
        <f>COUNTIF($B$6:B2025,B2025)</f>
        <v>0</v>
      </c>
      <c r="Y2025" s="113"/>
    </row>
    <row r="2026" spans="1:25" x14ac:dyDescent="0.25">
      <c r="A2026" s="115"/>
      <c r="B2026" s="116"/>
      <c r="C2026" s="118"/>
      <c r="D2026" s="118"/>
      <c r="E2026" s="118"/>
      <c r="F2026" s="118" t="e">
        <f t="shared" si="67"/>
        <v>#VALUE!</v>
      </c>
      <c r="G2026" s="125"/>
      <c r="H2026" s="119"/>
      <c r="I2026" s="120"/>
      <c r="J2026" s="154"/>
      <c r="K2026" s="154"/>
      <c r="L2026" s="134"/>
      <c r="M2026" s="133"/>
      <c r="N2026" s="134"/>
      <c r="O2026" s="134"/>
      <c r="P2026" s="134"/>
      <c r="Q2026" s="134"/>
      <c r="R2026" s="121"/>
      <c r="S2026" s="124"/>
      <c r="T2026" s="125"/>
      <c r="U2026" s="174"/>
      <c r="V2026" s="123"/>
      <c r="W2026" s="114"/>
      <c r="X2026" s="113">
        <f>COUNTIF($B$6:B2026,B2026)</f>
        <v>0</v>
      </c>
      <c r="Y2026" s="113"/>
    </row>
    <row r="2027" spans="1:25" x14ac:dyDescent="0.25">
      <c r="A2027" s="115"/>
      <c r="B2027" s="116"/>
      <c r="C2027" s="118"/>
      <c r="D2027" s="118"/>
      <c r="E2027" s="118"/>
      <c r="F2027" s="118" t="e">
        <f t="shared" si="67"/>
        <v>#VALUE!</v>
      </c>
      <c r="G2027" s="125"/>
      <c r="H2027" s="119"/>
      <c r="I2027" s="120"/>
      <c r="J2027" s="154"/>
      <c r="K2027" s="154"/>
      <c r="L2027" s="134"/>
      <c r="M2027" s="133"/>
      <c r="N2027" s="134"/>
      <c r="O2027" s="134"/>
      <c r="P2027" s="134"/>
      <c r="Q2027" s="134"/>
      <c r="R2027" s="121"/>
      <c r="S2027" s="124"/>
      <c r="T2027" s="125"/>
      <c r="U2027" s="174"/>
      <c r="V2027" s="123"/>
      <c r="W2027" s="114"/>
      <c r="X2027" s="113">
        <f>COUNTIF($B$6:B2027,B2027)</f>
        <v>0</v>
      </c>
      <c r="Y2027" s="113"/>
    </row>
    <row r="2028" spans="1:25" x14ac:dyDescent="0.25">
      <c r="A2028" s="115"/>
      <c r="B2028" s="116"/>
      <c r="C2028" s="118"/>
      <c r="D2028" s="118"/>
      <c r="E2028" s="118"/>
      <c r="F2028" s="118" t="e">
        <f t="shared" si="67"/>
        <v>#VALUE!</v>
      </c>
      <c r="G2028" s="125"/>
      <c r="H2028" s="119"/>
      <c r="I2028" s="120"/>
      <c r="J2028" s="154"/>
      <c r="K2028" s="154"/>
      <c r="L2028" s="134"/>
      <c r="M2028" s="133"/>
      <c r="N2028" s="134"/>
      <c r="O2028" s="134"/>
      <c r="P2028" s="134"/>
      <c r="Q2028" s="134"/>
      <c r="R2028" s="121"/>
      <c r="S2028" s="124"/>
      <c r="T2028" s="125"/>
      <c r="U2028" s="174"/>
      <c r="V2028" s="123"/>
      <c r="W2028" s="114"/>
      <c r="X2028" s="113">
        <f>COUNTIF($B$6:B2028,B2028)</f>
        <v>0</v>
      </c>
      <c r="Y2028" s="113"/>
    </row>
    <row r="2029" spans="1:25" x14ac:dyDescent="0.25">
      <c r="A2029" s="115"/>
      <c r="B2029" s="116"/>
      <c r="C2029" s="118"/>
      <c r="D2029" s="118"/>
      <c r="E2029" s="118"/>
      <c r="F2029" s="118" t="e">
        <f t="shared" si="67"/>
        <v>#VALUE!</v>
      </c>
      <c r="G2029" s="125"/>
      <c r="H2029" s="119"/>
      <c r="I2029" s="120"/>
      <c r="J2029" s="154"/>
      <c r="K2029" s="154"/>
      <c r="L2029" s="134"/>
      <c r="M2029" s="133"/>
      <c r="N2029" s="134"/>
      <c r="O2029" s="134"/>
      <c r="P2029" s="134"/>
      <c r="Q2029" s="134"/>
      <c r="R2029" s="121"/>
      <c r="S2029" s="124"/>
      <c r="T2029" s="125"/>
      <c r="U2029" s="174"/>
      <c r="V2029" s="123"/>
      <c r="W2029" s="114"/>
      <c r="X2029" s="113">
        <f>COUNTIF($B$6:B2029,B2029)</f>
        <v>0</v>
      </c>
      <c r="Y2029" s="113"/>
    </row>
    <row r="2030" spans="1:25" x14ac:dyDescent="0.25">
      <c r="A2030" s="115"/>
      <c r="B2030" s="116"/>
      <c r="C2030" s="118"/>
      <c r="D2030" s="118"/>
      <c r="E2030" s="118"/>
      <c r="F2030" s="118" t="e">
        <f t="shared" si="67"/>
        <v>#VALUE!</v>
      </c>
      <c r="G2030" s="125"/>
      <c r="H2030" s="119"/>
      <c r="I2030" s="120"/>
      <c r="J2030" s="154"/>
      <c r="K2030" s="154"/>
      <c r="L2030" s="134"/>
      <c r="M2030" s="133"/>
      <c r="N2030" s="134"/>
      <c r="O2030" s="134"/>
      <c r="P2030" s="134"/>
      <c r="Q2030" s="134"/>
      <c r="R2030" s="121"/>
      <c r="S2030" s="124"/>
      <c r="T2030" s="125"/>
      <c r="U2030" s="174"/>
      <c r="V2030" s="123"/>
      <c r="W2030" s="114"/>
      <c r="X2030" s="113">
        <f>COUNTIF($B$6:B2030,B2030)</f>
        <v>0</v>
      </c>
      <c r="Y2030" s="113"/>
    </row>
    <row r="2031" spans="1:25" x14ac:dyDescent="0.25">
      <c r="A2031" s="115"/>
      <c r="B2031" s="116"/>
      <c r="C2031" s="118"/>
      <c r="D2031" s="118"/>
      <c r="E2031" s="118"/>
      <c r="F2031" s="118" t="e">
        <f t="shared" si="67"/>
        <v>#VALUE!</v>
      </c>
      <c r="G2031" s="125"/>
      <c r="H2031" s="119"/>
      <c r="I2031" s="120"/>
      <c r="J2031" s="154"/>
      <c r="K2031" s="154"/>
      <c r="L2031" s="134"/>
      <c r="M2031" s="133"/>
      <c r="N2031" s="134"/>
      <c r="O2031" s="134"/>
      <c r="P2031" s="134"/>
      <c r="Q2031" s="134"/>
      <c r="R2031" s="121"/>
      <c r="S2031" s="124"/>
      <c r="T2031" s="125"/>
      <c r="U2031" s="174"/>
      <c r="V2031" s="123"/>
      <c r="W2031" s="114"/>
      <c r="X2031" s="113">
        <f>COUNTIF($B$6:B2031,B2031)</f>
        <v>0</v>
      </c>
      <c r="Y2031" s="113"/>
    </row>
    <row r="2032" spans="1:25" x14ac:dyDescent="0.25">
      <c r="A2032" s="115"/>
      <c r="B2032" s="116"/>
      <c r="C2032" s="118"/>
      <c r="D2032" s="118"/>
      <c r="E2032" s="118"/>
      <c r="F2032" s="118" t="e">
        <f t="shared" si="67"/>
        <v>#VALUE!</v>
      </c>
      <c r="G2032" s="125"/>
      <c r="H2032" s="119"/>
      <c r="I2032" s="120"/>
      <c r="J2032" s="154"/>
      <c r="K2032" s="154"/>
      <c r="L2032" s="134"/>
      <c r="M2032" s="133"/>
      <c r="N2032" s="134"/>
      <c r="O2032" s="134"/>
      <c r="P2032" s="134"/>
      <c r="Q2032" s="134"/>
      <c r="R2032" s="121"/>
      <c r="S2032" s="124"/>
      <c r="T2032" s="125"/>
      <c r="U2032" s="174"/>
      <c r="V2032" s="123"/>
      <c r="W2032" s="114"/>
      <c r="X2032" s="113">
        <f>COUNTIF($B$6:B2032,B2032)</f>
        <v>0</v>
      </c>
      <c r="Y2032" s="113"/>
    </row>
    <row r="2033" spans="1:25" x14ac:dyDescent="0.25">
      <c r="A2033" s="115"/>
      <c r="B2033" s="116"/>
      <c r="C2033" s="118"/>
      <c r="D2033" s="118"/>
      <c r="E2033" s="118"/>
      <c r="F2033" s="118" t="e">
        <f t="shared" si="67"/>
        <v>#VALUE!</v>
      </c>
      <c r="G2033" s="125"/>
      <c r="H2033" s="119"/>
      <c r="I2033" s="120"/>
      <c r="J2033" s="154"/>
      <c r="K2033" s="154"/>
      <c r="L2033" s="134"/>
      <c r="M2033" s="133"/>
      <c r="N2033" s="134"/>
      <c r="O2033" s="134"/>
      <c r="P2033" s="134"/>
      <c r="Q2033" s="134"/>
      <c r="R2033" s="121"/>
      <c r="S2033" s="124"/>
      <c r="T2033" s="125"/>
      <c r="U2033" s="174"/>
      <c r="V2033" s="123"/>
      <c r="W2033" s="114"/>
      <c r="X2033" s="113">
        <f>COUNTIF($B$6:B2033,B2033)</f>
        <v>0</v>
      </c>
      <c r="Y2033" s="113"/>
    </row>
    <row r="2034" spans="1:25" x14ac:dyDescent="0.25">
      <c r="A2034" s="115"/>
      <c r="B2034" s="116"/>
      <c r="C2034" s="118"/>
      <c r="D2034" s="118"/>
      <c r="E2034" s="118"/>
      <c r="F2034" s="118" t="e">
        <f t="shared" si="67"/>
        <v>#VALUE!</v>
      </c>
      <c r="G2034" s="125"/>
      <c r="H2034" s="119"/>
      <c r="I2034" s="120"/>
      <c r="J2034" s="154"/>
      <c r="K2034" s="154"/>
      <c r="L2034" s="134"/>
      <c r="M2034" s="133"/>
      <c r="N2034" s="134"/>
      <c r="O2034" s="134"/>
      <c r="P2034" s="134"/>
      <c r="Q2034" s="134"/>
      <c r="R2034" s="121"/>
      <c r="S2034" s="124"/>
      <c r="T2034" s="125"/>
      <c r="U2034" s="174"/>
      <c r="V2034" s="123"/>
      <c r="W2034" s="114"/>
      <c r="X2034" s="113">
        <f>COUNTIF($B$6:B2034,B2034)</f>
        <v>0</v>
      </c>
      <c r="Y2034" s="113"/>
    </row>
    <row r="2035" spans="1:25" x14ac:dyDescent="0.25">
      <c r="A2035" s="115"/>
      <c r="B2035" s="116"/>
      <c r="C2035" s="118"/>
      <c r="D2035" s="118"/>
      <c r="E2035" s="118"/>
      <c r="F2035" s="118" t="e">
        <f t="shared" si="67"/>
        <v>#VALUE!</v>
      </c>
      <c r="G2035" s="125"/>
      <c r="H2035" s="119"/>
      <c r="I2035" s="120"/>
      <c r="J2035" s="154"/>
      <c r="K2035" s="154"/>
      <c r="L2035" s="134"/>
      <c r="M2035" s="133"/>
      <c r="N2035" s="134"/>
      <c r="O2035" s="134"/>
      <c r="P2035" s="134"/>
      <c r="Q2035" s="134"/>
      <c r="R2035" s="121"/>
      <c r="S2035" s="124"/>
      <c r="T2035" s="125"/>
      <c r="U2035" s="174"/>
      <c r="V2035" s="123"/>
      <c r="W2035" s="114"/>
      <c r="X2035" s="113">
        <f>COUNTIF($B$6:B2035,B2035)</f>
        <v>0</v>
      </c>
      <c r="Y2035" s="113"/>
    </row>
    <row r="2036" spans="1:25" x14ac:dyDescent="0.25">
      <c r="A2036" s="115"/>
      <c r="B2036" s="116"/>
      <c r="C2036" s="118"/>
      <c r="D2036" s="118"/>
      <c r="E2036" s="118"/>
      <c r="F2036" s="118" t="e">
        <f t="shared" si="67"/>
        <v>#VALUE!</v>
      </c>
      <c r="G2036" s="125"/>
      <c r="H2036" s="119"/>
      <c r="I2036" s="120"/>
      <c r="J2036" s="154"/>
      <c r="K2036" s="154"/>
      <c r="L2036" s="134"/>
      <c r="M2036" s="133"/>
      <c r="N2036" s="134"/>
      <c r="O2036" s="134"/>
      <c r="P2036" s="134"/>
      <c r="Q2036" s="134"/>
      <c r="R2036" s="121"/>
      <c r="S2036" s="124"/>
      <c r="T2036" s="125"/>
      <c r="U2036" s="174"/>
      <c r="V2036" s="123"/>
      <c r="W2036" s="114"/>
      <c r="X2036" s="113">
        <f>COUNTIF($B$6:B2036,B2036)</f>
        <v>0</v>
      </c>
      <c r="Y2036" s="113"/>
    </row>
    <row r="2037" spans="1:25" x14ac:dyDescent="0.25">
      <c r="A2037" s="115"/>
      <c r="B2037" s="116"/>
      <c r="C2037" s="118"/>
      <c r="D2037" s="118"/>
      <c r="E2037" s="118"/>
      <c r="F2037" s="118" t="e">
        <f t="shared" si="67"/>
        <v>#VALUE!</v>
      </c>
      <c r="G2037" s="125"/>
      <c r="H2037" s="119"/>
      <c r="I2037" s="120"/>
      <c r="J2037" s="154"/>
      <c r="K2037" s="154"/>
      <c r="L2037" s="134"/>
      <c r="M2037" s="133"/>
      <c r="N2037" s="134"/>
      <c r="O2037" s="134"/>
      <c r="P2037" s="134"/>
      <c r="Q2037" s="134"/>
      <c r="R2037" s="121"/>
      <c r="S2037" s="124"/>
      <c r="T2037" s="125"/>
      <c r="U2037" s="174"/>
      <c r="V2037" s="123"/>
      <c r="W2037" s="114"/>
      <c r="X2037" s="113">
        <f>COUNTIF($B$6:B2037,B2037)</f>
        <v>0</v>
      </c>
      <c r="Y2037" s="113"/>
    </row>
    <row r="2038" spans="1:25" x14ac:dyDescent="0.25">
      <c r="A2038" s="115"/>
      <c r="B2038" s="116"/>
      <c r="C2038" s="118"/>
      <c r="D2038" s="118"/>
      <c r="E2038" s="118"/>
      <c r="F2038" s="118" t="e">
        <f t="shared" si="67"/>
        <v>#VALUE!</v>
      </c>
      <c r="G2038" s="125"/>
      <c r="H2038" s="119"/>
      <c r="I2038" s="120"/>
      <c r="J2038" s="154"/>
      <c r="K2038" s="154"/>
      <c r="L2038" s="134"/>
      <c r="M2038" s="133"/>
      <c r="N2038" s="134"/>
      <c r="O2038" s="134"/>
      <c r="P2038" s="134"/>
      <c r="Q2038" s="134"/>
      <c r="R2038" s="121"/>
      <c r="S2038" s="124"/>
      <c r="T2038" s="125"/>
      <c r="U2038" s="174"/>
      <c r="V2038" s="123"/>
      <c r="W2038" s="114"/>
      <c r="X2038" s="113">
        <f>COUNTIF($B$6:B2038,B2038)</f>
        <v>0</v>
      </c>
      <c r="Y2038" s="113"/>
    </row>
    <row r="2039" spans="1:25" x14ac:dyDescent="0.25">
      <c r="A2039" s="115"/>
      <c r="B2039" s="116"/>
      <c r="C2039" s="118"/>
      <c r="D2039" s="118"/>
      <c r="E2039" s="118"/>
      <c r="F2039" s="118" t="e">
        <f t="shared" si="67"/>
        <v>#VALUE!</v>
      </c>
      <c r="G2039" s="125"/>
      <c r="H2039" s="119"/>
      <c r="I2039" s="120"/>
      <c r="J2039" s="154"/>
      <c r="K2039" s="154"/>
      <c r="L2039" s="134"/>
      <c r="M2039" s="133"/>
      <c r="N2039" s="134"/>
      <c r="O2039" s="134"/>
      <c r="P2039" s="134"/>
      <c r="Q2039" s="134"/>
      <c r="R2039" s="121"/>
      <c r="S2039" s="124"/>
      <c r="T2039" s="125"/>
      <c r="U2039" s="174"/>
      <c r="V2039" s="123"/>
      <c r="W2039" s="114"/>
      <c r="X2039" s="113">
        <f>COUNTIF($B$6:B2039,B2039)</f>
        <v>0</v>
      </c>
      <c r="Y2039" s="113"/>
    </row>
    <row r="2040" spans="1:25" x14ac:dyDescent="0.25">
      <c r="A2040" s="115"/>
      <c r="B2040" s="116"/>
      <c r="C2040" s="118"/>
      <c r="D2040" s="118"/>
      <c r="E2040" s="118"/>
      <c r="F2040" s="118" t="e">
        <f t="shared" si="67"/>
        <v>#VALUE!</v>
      </c>
      <c r="G2040" s="125"/>
      <c r="H2040" s="119"/>
      <c r="I2040" s="120"/>
      <c r="J2040" s="154"/>
      <c r="K2040" s="154"/>
      <c r="L2040" s="134"/>
      <c r="M2040" s="133"/>
      <c r="N2040" s="134"/>
      <c r="O2040" s="134"/>
      <c r="P2040" s="134"/>
      <c r="Q2040" s="134"/>
      <c r="R2040" s="121"/>
      <c r="S2040" s="124"/>
      <c r="T2040" s="125"/>
      <c r="U2040" s="174"/>
      <c r="V2040" s="123"/>
      <c r="W2040" s="114"/>
      <c r="X2040" s="113">
        <f>COUNTIF($B$6:B2040,B2040)</f>
        <v>0</v>
      </c>
      <c r="Y2040" s="113"/>
    </row>
    <row r="2041" spans="1:25" x14ac:dyDescent="0.25">
      <c r="A2041" s="115"/>
      <c r="B2041" s="116"/>
      <c r="C2041" s="118"/>
      <c r="D2041" s="118"/>
      <c r="E2041" s="118"/>
      <c r="F2041" s="118" t="e">
        <f t="shared" si="67"/>
        <v>#VALUE!</v>
      </c>
      <c r="G2041" s="125"/>
      <c r="H2041" s="119"/>
      <c r="I2041" s="120"/>
      <c r="J2041" s="154"/>
      <c r="K2041" s="154"/>
      <c r="L2041" s="134"/>
      <c r="M2041" s="133"/>
      <c r="N2041" s="134"/>
      <c r="O2041" s="134"/>
      <c r="P2041" s="134"/>
      <c r="Q2041" s="134"/>
      <c r="R2041" s="121"/>
      <c r="S2041" s="124"/>
      <c r="T2041" s="125"/>
      <c r="U2041" s="174"/>
      <c r="V2041" s="123"/>
      <c r="W2041" s="114"/>
      <c r="X2041" s="113">
        <f>COUNTIF($B$6:B2041,B2041)</f>
        <v>0</v>
      </c>
      <c r="Y2041" s="113"/>
    </row>
    <row r="2042" spans="1:25" x14ac:dyDescent="0.25">
      <c r="A2042" s="115"/>
      <c r="B2042" s="116"/>
      <c r="C2042" s="118"/>
      <c r="D2042" s="118"/>
      <c r="E2042" s="118"/>
      <c r="F2042" s="118" t="e">
        <f t="shared" si="67"/>
        <v>#VALUE!</v>
      </c>
      <c r="G2042" s="125"/>
      <c r="H2042" s="119"/>
      <c r="I2042" s="120"/>
      <c r="J2042" s="154"/>
      <c r="K2042" s="154"/>
      <c r="L2042" s="134"/>
      <c r="M2042" s="133"/>
      <c r="N2042" s="134"/>
      <c r="O2042" s="134"/>
      <c r="P2042" s="134"/>
      <c r="Q2042" s="134"/>
      <c r="R2042" s="121"/>
      <c r="S2042" s="124"/>
      <c r="T2042" s="125"/>
      <c r="U2042" s="174"/>
      <c r="V2042" s="123"/>
      <c r="W2042" s="114"/>
      <c r="X2042" s="113">
        <f>COUNTIF($B$6:B2042,B2042)</f>
        <v>0</v>
      </c>
      <c r="Y2042" s="113"/>
    </row>
    <row r="2043" spans="1:25" x14ac:dyDescent="0.25">
      <c r="A2043" s="115"/>
      <c r="B2043" s="116"/>
      <c r="C2043" s="118"/>
      <c r="D2043" s="118"/>
      <c r="E2043" s="118"/>
      <c r="F2043" s="118" t="e">
        <f t="shared" si="67"/>
        <v>#VALUE!</v>
      </c>
      <c r="G2043" s="125"/>
      <c r="H2043" s="119"/>
      <c r="I2043" s="120"/>
      <c r="J2043" s="154"/>
      <c r="K2043" s="154"/>
      <c r="L2043" s="134"/>
      <c r="M2043" s="133"/>
      <c r="N2043" s="134"/>
      <c r="O2043" s="134"/>
      <c r="P2043" s="134"/>
      <c r="Q2043" s="134"/>
      <c r="R2043" s="121"/>
      <c r="S2043" s="124"/>
      <c r="T2043" s="125"/>
      <c r="U2043" s="174"/>
      <c r="V2043" s="123"/>
      <c r="W2043" s="114"/>
      <c r="X2043" s="113">
        <f>COUNTIF($B$6:B2043,B2043)</f>
        <v>0</v>
      </c>
      <c r="Y2043" s="113"/>
    </row>
    <row r="2044" spans="1:25" x14ac:dyDescent="0.25">
      <c r="A2044" s="115"/>
      <c r="B2044" s="116"/>
      <c r="C2044" s="118"/>
      <c r="D2044" s="118"/>
      <c r="E2044" s="118"/>
      <c r="F2044" s="118" t="e">
        <f t="shared" si="67"/>
        <v>#VALUE!</v>
      </c>
      <c r="G2044" s="125"/>
      <c r="H2044" s="119"/>
      <c r="I2044" s="120"/>
      <c r="J2044" s="154"/>
      <c r="K2044" s="154"/>
      <c r="L2044" s="134"/>
      <c r="M2044" s="133"/>
      <c r="N2044" s="134"/>
      <c r="O2044" s="134"/>
      <c r="P2044" s="134"/>
      <c r="Q2044" s="134"/>
      <c r="R2044" s="121"/>
      <c r="S2044" s="124"/>
      <c r="T2044" s="125"/>
      <c r="U2044" s="174"/>
      <c r="V2044" s="123"/>
      <c r="W2044" s="114"/>
      <c r="X2044" s="113">
        <f>COUNTIF($B$6:B2044,B2044)</f>
        <v>0</v>
      </c>
      <c r="Y2044" s="113"/>
    </row>
    <row r="2045" spans="1:25" x14ac:dyDescent="0.25">
      <c r="A2045" s="115"/>
      <c r="B2045" s="116"/>
      <c r="C2045" s="118"/>
      <c r="D2045" s="118"/>
      <c r="E2045" s="118"/>
      <c r="F2045" s="118" t="e">
        <f t="shared" si="67"/>
        <v>#VALUE!</v>
      </c>
      <c r="G2045" s="125"/>
      <c r="H2045" s="119"/>
      <c r="I2045" s="120"/>
      <c r="J2045" s="154"/>
      <c r="K2045" s="154"/>
      <c r="L2045" s="134"/>
      <c r="M2045" s="133"/>
      <c r="N2045" s="134"/>
      <c r="O2045" s="134"/>
      <c r="P2045" s="134"/>
      <c r="Q2045" s="134"/>
      <c r="R2045" s="121"/>
      <c r="S2045" s="124"/>
      <c r="T2045" s="125"/>
      <c r="U2045" s="174"/>
      <c r="V2045" s="123"/>
      <c r="W2045" s="114"/>
      <c r="X2045" s="113">
        <f>COUNTIF($B$6:B2045,B2045)</f>
        <v>0</v>
      </c>
      <c r="Y2045" s="113"/>
    </row>
    <row r="2046" spans="1:25" x14ac:dyDescent="0.25">
      <c r="A2046" s="115"/>
      <c r="B2046" s="116"/>
      <c r="C2046" s="118"/>
      <c r="D2046" s="118"/>
      <c r="E2046" s="118"/>
      <c r="F2046" s="118" t="e">
        <f t="shared" si="67"/>
        <v>#VALUE!</v>
      </c>
      <c r="G2046" s="125"/>
      <c r="H2046" s="119"/>
      <c r="I2046" s="120"/>
      <c r="J2046" s="154"/>
      <c r="K2046" s="154"/>
      <c r="L2046" s="134"/>
      <c r="M2046" s="133"/>
      <c r="N2046" s="134"/>
      <c r="O2046" s="134"/>
      <c r="P2046" s="134"/>
      <c r="Q2046" s="134"/>
      <c r="R2046" s="121"/>
      <c r="S2046" s="124"/>
      <c r="T2046" s="125"/>
      <c r="U2046" s="174"/>
      <c r="V2046" s="123"/>
      <c r="W2046" s="114"/>
      <c r="X2046" s="113">
        <f>COUNTIF($B$6:B2046,B2046)</f>
        <v>0</v>
      </c>
      <c r="Y2046" s="113"/>
    </row>
    <row r="2047" spans="1:25" x14ac:dyDescent="0.25">
      <c r="A2047" s="115"/>
      <c r="B2047" s="116"/>
      <c r="C2047" s="118"/>
      <c r="D2047" s="118"/>
      <c r="E2047" s="118"/>
      <c r="F2047" s="118" t="e">
        <f t="shared" si="67"/>
        <v>#VALUE!</v>
      </c>
      <c r="G2047" s="125"/>
      <c r="H2047" s="119"/>
      <c r="I2047" s="120"/>
      <c r="J2047" s="154"/>
      <c r="K2047" s="154"/>
      <c r="L2047" s="134"/>
      <c r="M2047" s="133"/>
      <c r="N2047" s="134"/>
      <c r="O2047" s="134"/>
      <c r="P2047" s="134"/>
      <c r="Q2047" s="134"/>
      <c r="R2047" s="121"/>
      <c r="S2047" s="124"/>
      <c r="T2047" s="125"/>
      <c r="U2047" s="174"/>
      <c r="V2047" s="123"/>
      <c r="W2047" s="114"/>
      <c r="X2047" s="113">
        <f>COUNTIF($B$6:B2047,B2047)</f>
        <v>0</v>
      </c>
      <c r="Y2047" s="113"/>
    </row>
    <row r="2048" spans="1:25" x14ac:dyDescent="0.25">
      <c r="A2048" s="115"/>
      <c r="B2048" s="116"/>
      <c r="C2048" s="118"/>
      <c r="D2048" s="118"/>
      <c r="E2048" s="118"/>
      <c r="F2048" s="118" t="e">
        <f t="shared" si="67"/>
        <v>#VALUE!</v>
      </c>
      <c r="G2048" s="125"/>
      <c r="H2048" s="119"/>
      <c r="I2048" s="120"/>
      <c r="J2048" s="154"/>
      <c r="K2048" s="154"/>
      <c r="L2048" s="134"/>
      <c r="M2048" s="133"/>
      <c r="N2048" s="134"/>
      <c r="O2048" s="134"/>
      <c r="P2048" s="134"/>
      <c r="Q2048" s="134"/>
      <c r="R2048" s="121"/>
      <c r="S2048" s="124"/>
      <c r="T2048" s="125"/>
      <c r="U2048" s="174"/>
      <c r="V2048" s="123"/>
      <c r="W2048" s="114"/>
      <c r="X2048" s="113">
        <f>COUNTIF($B$6:B2048,B2048)</f>
        <v>0</v>
      </c>
      <c r="Y2048" s="113"/>
    </row>
    <row r="2049" spans="1:25" x14ac:dyDescent="0.25">
      <c r="A2049" s="115"/>
      <c r="B2049" s="116"/>
      <c r="C2049" s="118"/>
      <c r="D2049" s="118"/>
      <c r="E2049" s="118"/>
      <c r="F2049" s="118" t="e">
        <f t="shared" si="67"/>
        <v>#VALUE!</v>
      </c>
      <c r="G2049" s="125"/>
      <c r="H2049" s="119"/>
      <c r="I2049" s="120"/>
      <c r="J2049" s="154"/>
      <c r="K2049" s="154"/>
      <c r="L2049" s="134"/>
      <c r="M2049" s="133"/>
      <c r="N2049" s="134"/>
      <c r="O2049" s="134"/>
      <c r="P2049" s="134"/>
      <c r="Q2049" s="134"/>
      <c r="R2049" s="121"/>
      <c r="S2049" s="124"/>
      <c r="T2049" s="125"/>
      <c r="U2049" s="174"/>
      <c r="V2049" s="123"/>
      <c r="W2049" s="114"/>
      <c r="X2049" s="113">
        <f>COUNTIF($B$6:B2049,B2049)</f>
        <v>0</v>
      </c>
      <c r="Y2049" s="113"/>
    </row>
    <row r="2050" spans="1:25" x14ac:dyDescent="0.25">
      <c r="A2050" s="115"/>
      <c r="B2050" s="116"/>
      <c r="C2050" s="118"/>
      <c r="D2050" s="118"/>
      <c r="E2050" s="118"/>
      <c r="F2050" s="118" t="e">
        <f t="shared" si="67"/>
        <v>#VALUE!</v>
      </c>
      <c r="G2050" s="125"/>
      <c r="H2050" s="119"/>
      <c r="I2050" s="120"/>
      <c r="J2050" s="154"/>
      <c r="K2050" s="154"/>
      <c r="L2050" s="134"/>
      <c r="M2050" s="133"/>
      <c r="N2050" s="134"/>
      <c r="O2050" s="134"/>
      <c r="P2050" s="134"/>
      <c r="Q2050" s="134"/>
      <c r="R2050" s="121"/>
      <c r="S2050" s="124"/>
      <c r="T2050" s="125"/>
      <c r="U2050" s="174"/>
      <c r="V2050" s="123"/>
      <c r="W2050" s="114"/>
      <c r="X2050" s="113">
        <f>COUNTIF($B$6:B2050,B2050)</f>
        <v>0</v>
      </c>
      <c r="Y2050" s="113"/>
    </row>
    <row r="2051" spans="1:25" x14ac:dyDescent="0.25">
      <c r="A2051" s="115"/>
      <c r="B2051" s="116"/>
      <c r="C2051" s="118"/>
      <c r="D2051" s="118"/>
      <c r="E2051" s="118"/>
      <c r="F2051" s="118" t="e">
        <f t="shared" si="67"/>
        <v>#VALUE!</v>
      </c>
      <c r="G2051" s="125"/>
      <c r="H2051" s="119"/>
      <c r="I2051" s="120"/>
      <c r="J2051" s="154"/>
      <c r="K2051" s="154"/>
      <c r="L2051" s="134"/>
      <c r="M2051" s="133"/>
      <c r="N2051" s="134"/>
      <c r="O2051" s="134"/>
      <c r="P2051" s="134"/>
      <c r="Q2051" s="134"/>
      <c r="R2051" s="121"/>
      <c r="S2051" s="124"/>
      <c r="T2051" s="125"/>
      <c r="U2051" s="174"/>
      <c r="V2051" s="123"/>
      <c r="W2051" s="114"/>
      <c r="X2051" s="113">
        <f>COUNTIF($B$6:B2051,B2051)</f>
        <v>0</v>
      </c>
      <c r="Y2051" s="113"/>
    </row>
    <row r="2052" spans="1:25" x14ac:dyDescent="0.25">
      <c r="A2052" s="115"/>
      <c r="B2052" s="116"/>
      <c r="C2052" s="118"/>
      <c r="D2052" s="118"/>
      <c r="E2052" s="118"/>
      <c r="F2052" s="118" t="e">
        <f t="shared" si="67"/>
        <v>#VALUE!</v>
      </c>
      <c r="G2052" s="125"/>
      <c r="H2052" s="119"/>
      <c r="I2052" s="120"/>
      <c r="J2052" s="154"/>
      <c r="K2052" s="154"/>
      <c r="L2052" s="134"/>
      <c r="M2052" s="133"/>
      <c r="N2052" s="134"/>
      <c r="O2052" s="134"/>
      <c r="P2052" s="134"/>
      <c r="Q2052" s="134"/>
      <c r="R2052" s="121"/>
      <c r="S2052" s="124"/>
      <c r="T2052" s="125"/>
      <c r="U2052" s="174"/>
      <c r="V2052" s="123"/>
      <c r="W2052" s="114"/>
      <c r="X2052" s="113">
        <f>COUNTIF($B$6:B2052,B2052)</f>
        <v>0</v>
      </c>
      <c r="Y2052" s="113"/>
    </row>
    <row r="2053" spans="1:25" x14ac:dyDescent="0.25">
      <c r="A2053" s="115"/>
      <c r="B2053" s="116"/>
      <c r="C2053" s="118"/>
      <c r="D2053" s="118"/>
      <c r="E2053" s="118"/>
      <c r="F2053" s="118" t="e">
        <f t="shared" si="67"/>
        <v>#VALUE!</v>
      </c>
      <c r="G2053" s="125"/>
      <c r="H2053" s="119"/>
      <c r="I2053" s="120"/>
      <c r="J2053" s="154"/>
      <c r="K2053" s="154"/>
      <c r="L2053" s="134"/>
      <c r="M2053" s="133"/>
      <c r="N2053" s="134"/>
      <c r="O2053" s="134"/>
      <c r="P2053" s="134"/>
      <c r="Q2053" s="134"/>
      <c r="R2053" s="121"/>
      <c r="S2053" s="124"/>
      <c r="T2053" s="125"/>
      <c r="U2053" s="174"/>
      <c r="V2053" s="123"/>
      <c r="W2053" s="114"/>
      <c r="X2053" s="113">
        <f>COUNTIF($B$6:B2053,B2053)</f>
        <v>0</v>
      </c>
      <c r="Y2053" s="113"/>
    </row>
    <row r="2054" spans="1:25" x14ac:dyDescent="0.25">
      <c r="A2054" s="115"/>
      <c r="B2054" s="116"/>
      <c r="C2054" s="118"/>
      <c r="D2054" s="118"/>
      <c r="E2054" s="118"/>
      <c r="F2054" s="118" t="e">
        <f t="shared" si="67"/>
        <v>#VALUE!</v>
      </c>
      <c r="G2054" s="125"/>
      <c r="H2054" s="119"/>
      <c r="I2054" s="120"/>
      <c r="J2054" s="154"/>
      <c r="K2054" s="154"/>
      <c r="L2054" s="134"/>
      <c r="M2054" s="133"/>
      <c r="N2054" s="134"/>
      <c r="O2054" s="134"/>
      <c r="P2054" s="134"/>
      <c r="Q2054" s="134"/>
      <c r="R2054" s="121"/>
      <c r="S2054" s="124"/>
      <c r="T2054" s="125"/>
      <c r="U2054" s="174"/>
      <c r="V2054" s="123"/>
      <c r="W2054" s="114"/>
      <c r="X2054" s="113">
        <f>COUNTIF($B$6:B2054,B2054)</f>
        <v>0</v>
      </c>
      <c r="Y2054" s="113"/>
    </row>
    <row r="2055" spans="1:25" x14ac:dyDescent="0.25">
      <c r="A2055" s="115"/>
      <c r="B2055" s="116"/>
      <c r="C2055" s="118"/>
      <c r="D2055" s="118"/>
      <c r="E2055" s="118"/>
      <c r="F2055" s="118" t="e">
        <f t="shared" si="67"/>
        <v>#VALUE!</v>
      </c>
      <c r="G2055" s="125"/>
      <c r="H2055" s="119"/>
      <c r="I2055" s="120"/>
      <c r="J2055" s="154"/>
      <c r="K2055" s="154"/>
      <c r="L2055" s="134"/>
      <c r="M2055" s="133"/>
      <c r="N2055" s="134"/>
      <c r="O2055" s="134"/>
      <c r="P2055" s="134"/>
      <c r="Q2055" s="134"/>
      <c r="R2055" s="121"/>
      <c r="S2055" s="124"/>
      <c r="T2055" s="125"/>
      <c r="U2055" s="174"/>
      <c r="V2055" s="123"/>
      <c r="W2055" s="114"/>
      <c r="X2055" s="113">
        <f>COUNTIF($B$6:B2055,B2055)</f>
        <v>0</v>
      </c>
      <c r="Y2055" s="113"/>
    </row>
    <row r="2056" spans="1:25" x14ac:dyDescent="0.25">
      <c r="A2056" s="115"/>
      <c r="B2056" s="116"/>
      <c r="C2056" s="118"/>
      <c r="D2056" s="118"/>
      <c r="E2056" s="118"/>
      <c r="F2056" s="118" t="e">
        <f t="shared" si="67"/>
        <v>#VALUE!</v>
      </c>
      <c r="G2056" s="125"/>
      <c r="H2056" s="119"/>
      <c r="I2056" s="120"/>
      <c r="J2056" s="154"/>
      <c r="K2056" s="154"/>
      <c r="L2056" s="134"/>
      <c r="M2056" s="133"/>
      <c r="N2056" s="134"/>
      <c r="O2056" s="134"/>
      <c r="P2056" s="134"/>
      <c r="Q2056" s="134"/>
      <c r="R2056" s="121"/>
      <c r="S2056" s="124"/>
      <c r="T2056" s="125"/>
      <c r="U2056" s="174"/>
      <c r="V2056" s="123"/>
      <c r="W2056" s="114"/>
      <c r="X2056" s="113">
        <f>COUNTIF($B$6:B2056,B2056)</f>
        <v>0</v>
      </c>
      <c r="Y2056" s="113"/>
    </row>
    <row r="2057" spans="1:25" x14ac:dyDescent="0.25">
      <c r="A2057" s="115"/>
      <c r="B2057" s="116"/>
      <c r="C2057" s="118"/>
      <c r="D2057" s="118"/>
      <c r="E2057" s="118"/>
      <c r="F2057" s="118" t="e">
        <f t="shared" si="67"/>
        <v>#VALUE!</v>
      </c>
      <c r="G2057" s="125"/>
      <c r="H2057" s="119"/>
      <c r="I2057" s="120"/>
      <c r="J2057" s="154"/>
      <c r="K2057" s="154"/>
      <c r="L2057" s="134"/>
      <c r="M2057" s="133"/>
      <c r="N2057" s="134"/>
      <c r="O2057" s="134"/>
      <c r="P2057" s="134"/>
      <c r="Q2057" s="134"/>
      <c r="R2057" s="121"/>
      <c r="S2057" s="124"/>
      <c r="T2057" s="125"/>
      <c r="U2057" s="174"/>
      <c r="V2057" s="123"/>
      <c r="W2057" s="114"/>
      <c r="X2057" s="113">
        <f>COUNTIF($B$6:B2057,B2057)</f>
        <v>0</v>
      </c>
      <c r="Y2057" s="113"/>
    </row>
    <row r="2058" spans="1:25" x14ac:dyDescent="0.25">
      <c r="A2058" s="115"/>
      <c r="B2058" s="116"/>
      <c r="C2058" s="118"/>
      <c r="D2058" s="118"/>
      <c r="E2058" s="118"/>
      <c r="F2058" s="118" t="e">
        <f t="shared" si="67"/>
        <v>#VALUE!</v>
      </c>
      <c r="G2058" s="125"/>
      <c r="H2058" s="119"/>
      <c r="I2058" s="120"/>
      <c r="J2058" s="154"/>
      <c r="K2058" s="154"/>
      <c r="L2058" s="134"/>
      <c r="M2058" s="133"/>
      <c r="N2058" s="134"/>
      <c r="O2058" s="134"/>
      <c r="P2058" s="134"/>
      <c r="Q2058" s="134"/>
      <c r="R2058" s="121"/>
      <c r="S2058" s="124"/>
      <c r="T2058" s="125"/>
      <c r="U2058" s="174"/>
      <c r="V2058" s="123"/>
      <c r="W2058" s="114"/>
      <c r="X2058" s="113">
        <f>COUNTIF($B$6:B2058,B2058)</f>
        <v>0</v>
      </c>
      <c r="Y2058" s="113"/>
    </row>
    <row r="2059" spans="1:25" x14ac:dyDescent="0.25">
      <c r="A2059" s="115"/>
      <c r="B2059" s="116"/>
      <c r="C2059" s="118"/>
      <c r="D2059" s="118"/>
      <c r="E2059" s="118"/>
      <c r="F2059" s="118" t="e">
        <f t="shared" si="67"/>
        <v>#VALUE!</v>
      </c>
      <c r="G2059" s="125"/>
      <c r="H2059" s="119"/>
      <c r="I2059" s="120"/>
      <c r="J2059" s="154"/>
      <c r="K2059" s="154"/>
      <c r="L2059" s="134"/>
      <c r="M2059" s="133"/>
      <c r="N2059" s="134"/>
      <c r="O2059" s="134"/>
      <c r="P2059" s="134"/>
      <c r="Q2059" s="134"/>
      <c r="R2059" s="121"/>
      <c r="S2059" s="124"/>
      <c r="T2059" s="125"/>
      <c r="U2059" s="174"/>
      <c r="V2059" s="123"/>
      <c r="W2059" s="114"/>
      <c r="X2059" s="113">
        <f>COUNTIF($B$6:B2059,B2059)</f>
        <v>0</v>
      </c>
      <c r="Y2059" s="113"/>
    </row>
    <row r="2060" spans="1:25" x14ac:dyDescent="0.25">
      <c r="A2060" s="115"/>
      <c r="B2060" s="116"/>
      <c r="C2060" s="118"/>
      <c r="D2060" s="118"/>
      <c r="E2060" s="118"/>
      <c r="F2060" s="118" t="e">
        <f t="shared" si="67"/>
        <v>#VALUE!</v>
      </c>
      <c r="G2060" s="125"/>
      <c r="H2060" s="119"/>
      <c r="I2060" s="120"/>
      <c r="J2060" s="154"/>
      <c r="K2060" s="154"/>
      <c r="L2060" s="134"/>
      <c r="M2060" s="133"/>
      <c r="N2060" s="134"/>
      <c r="O2060" s="134"/>
      <c r="P2060" s="134"/>
      <c r="Q2060" s="134"/>
      <c r="R2060" s="121"/>
      <c r="S2060" s="124"/>
      <c r="T2060" s="125"/>
      <c r="U2060" s="174"/>
      <c r="V2060" s="123"/>
      <c r="W2060" s="114"/>
      <c r="X2060" s="113">
        <f>COUNTIF($B$6:B2060,B2060)</f>
        <v>0</v>
      </c>
      <c r="Y2060" s="113"/>
    </row>
    <row r="2061" spans="1:25" x14ac:dyDescent="0.25">
      <c r="A2061" s="115"/>
      <c r="B2061" s="116"/>
      <c r="C2061" s="118"/>
      <c r="D2061" s="118"/>
      <c r="E2061" s="118"/>
      <c r="F2061" s="118" t="e">
        <f t="shared" si="67"/>
        <v>#VALUE!</v>
      </c>
      <c r="G2061" s="125"/>
      <c r="H2061" s="119"/>
      <c r="I2061" s="120"/>
      <c r="J2061" s="154"/>
      <c r="K2061" s="154"/>
      <c r="L2061" s="134"/>
      <c r="M2061" s="133"/>
      <c r="N2061" s="134"/>
      <c r="O2061" s="134"/>
      <c r="P2061" s="134"/>
      <c r="Q2061" s="134"/>
      <c r="R2061" s="121"/>
      <c r="S2061" s="124"/>
      <c r="T2061" s="125"/>
      <c r="U2061" s="174"/>
      <c r="V2061" s="123"/>
      <c r="W2061" s="114"/>
      <c r="X2061" s="113">
        <f>COUNTIF($B$6:B2061,B2061)</f>
        <v>0</v>
      </c>
      <c r="Y2061" s="113"/>
    </row>
    <row r="2062" spans="1:25" x14ac:dyDescent="0.25">
      <c r="A2062" s="115"/>
      <c r="B2062" s="116"/>
      <c r="C2062" s="118"/>
      <c r="D2062" s="118"/>
      <c r="E2062" s="118"/>
      <c r="F2062" s="118" t="e">
        <f t="shared" si="67"/>
        <v>#VALUE!</v>
      </c>
      <c r="G2062" s="125"/>
      <c r="H2062" s="119"/>
      <c r="I2062" s="120"/>
      <c r="J2062" s="154"/>
      <c r="K2062" s="154"/>
      <c r="L2062" s="134"/>
      <c r="M2062" s="133"/>
      <c r="N2062" s="134"/>
      <c r="O2062" s="134"/>
      <c r="P2062" s="134"/>
      <c r="Q2062" s="134"/>
      <c r="R2062" s="121"/>
      <c r="S2062" s="124"/>
      <c r="T2062" s="125"/>
      <c r="U2062" s="174"/>
      <c r="V2062" s="123"/>
      <c r="W2062" s="114"/>
      <c r="X2062" s="113">
        <f>COUNTIF($B$6:B2062,B2062)</f>
        <v>0</v>
      </c>
      <c r="Y2062" s="113"/>
    </row>
    <row r="2063" spans="1:25" x14ac:dyDescent="0.25">
      <c r="A2063" s="115"/>
      <c r="B2063" s="116"/>
      <c r="C2063" s="118"/>
      <c r="D2063" s="118"/>
      <c r="E2063" s="118"/>
      <c r="F2063" s="118" t="e">
        <f t="shared" si="67"/>
        <v>#VALUE!</v>
      </c>
      <c r="G2063" s="125"/>
      <c r="H2063" s="119"/>
      <c r="I2063" s="120"/>
      <c r="J2063" s="154"/>
      <c r="K2063" s="154"/>
      <c r="L2063" s="134"/>
      <c r="M2063" s="133"/>
      <c r="N2063" s="134"/>
      <c r="O2063" s="134"/>
      <c r="P2063" s="134"/>
      <c r="Q2063" s="134"/>
      <c r="R2063" s="121"/>
      <c r="S2063" s="124"/>
      <c r="T2063" s="125"/>
      <c r="U2063" s="174"/>
      <c r="V2063" s="123"/>
      <c r="W2063" s="114"/>
      <c r="X2063" s="113">
        <f>COUNTIF($B$6:B2063,B2063)</f>
        <v>0</v>
      </c>
      <c r="Y2063" s="113"/>
    </row>
    <row r="2064" spans="1:25" x14ac:dyDescent="0.25">
      <c r="A2064" s="115"/>
      <c r="B2064" s="116"/>
      <c r="C2064" s="118"/>
      <c r="D2064" s="118"/>
      <c r="E2064" s="118"/>
      <c r="F2064" s="118" t="e">
        <f t="shared" si="67"/>
        <v>#VALUE!</v>
      </c>
      <c r="G2064" s="125"/>
      <c r="H2064" s="119"/>
      <c r="I2064" s="120"/>
      <c r="J2064" s="154"/>
      <c r="K2064" s="154"/>
      <c r="L2064" s="134"/>
      <c r="M2064" s="133"/>
      <c r="N2064" s="134"/>
      <c r="O2064" s="134"/>
      <c r="P2064" s="134"/>
      <c r="Q2064" s="134"/>
      <c r="R2064" s="121"/>
      <c r="S2064" s="124"/>
      <c r="T2064" s="125"/>
      <c r="U2064" s="174"/>
      <c r="V2064" s="123"/>
      <c r="W2064" s="114"/>
      <c r="X2064" s="113">
        <f>COUNTIF($B$6:B2064,B2064)</f>
        <v>0</v>
      </c>
      <c r="Y2064" s="113"/>
    </row>
    <row r="2065" spans="1:25" x14ac:dyDescent="0.25">
      <c r="A2065" s="115"/>
      <c r="B2065" s="116"/>
      <c r="C2065" s="118"/>
      <c r="D2065" s="118"/>
      <c r="E2065" s="118"/>
      <c r="F2065" s="118" t="e">
        <f t="shared" si="67"/>
        <v>#VALUE!</v>
      </c>
      <c r="G2065" s="125"/>
      <c r="H2065" s="119"/>
      <c r="I2065" s="120"/>
      <c r="J2065" s="154"/>
      <c r="K2065" s="154"/>
      <c r="L2065" s="134"/>
      <c r="M2065" s="133"/>
      <c r="N2065" s="134"/>
      <c r="O2065" s="134"/>
      <c r="P2065" s="134"/>
      <c r="Q2065" s="134"/>
      <c r="R2065" s="121"/>
      <c r="S2065" s="124"/>
      <c r="T2065" s="125"/>
      <c r="U2065" s="174"/>
      <c r="V2065" s="123"/>
      <c r="W2065" s="114"/>
      <c r="X2065" s="113">
        <f>COUNTIF($B$6:B2065,B2065)</f>
        <v>0</v>
      </c>
      <c r="Y2065" s="113"/>
    </row>
    <row r="2066" spans="1:25" x14ac:dyDescent="0.25">
      <c r="A2066" s="115"/>
      <c r="B2066" s="116"/>
      <c r="C2066" s="118"/>
      <c r="D2066" s="118"/>
      <c r="E2066" s="118"/>
      <c r="F2066" s="118" t="e">
        <f t="shared" si="67"/>
        <v>#VALUE!</v>
      </c>
      <c r="G2066" s="125"/>
      <c r="H2066" s="119"/>
      <c r="I2066" s="120"/>
      <c r="J2066" s="154"/>
      <c r="K2066" s="154"/>
      <c r="L2066" s="134"/>
      <c r="M2066" s="133"/>
      <c r="N2066" s="134"/>
      <c r="O2066" s="134"/>
      <c r="P2066" s="134"/>
      <c r="Q2066" s="134"/>
      <c r="R2066" s="121"/>
      <c r="S2066" s="124"/>
      <c r="T2066" s="125"/>
      <c r="U2066" s="174"/>
      <c r="V2066" s="123"/>
      <c r="W2066" s="114"/>
      <c r="X2066" s="113">
        <f>COUNTIF($B$6:B2066,B2066)</f>
        <v>0</v>
      </c>
      <c r="Y2066" s="113"/>
    </row>
    <row r="2067" spans="1:25" x14ac:dyDescent="0.25">
      <c r="A2067" s="115"/>
      <c r="B2067" s="116"/>
      <c r="C2067" s="118"/>
      <c r="D2067" s="118"/>
      <c r="E2067" s="118"/>
      <c r="F2067" s="118" t="e">
        <f t="shared" si="67"/>
        <v>#VALUE!</v>
      </c>
      <c r="G2067" s="125"/>
      <c r="H2067" s="119"/>
      <c r="I2067" s="120"/>
      <c r="J2067" s="154"/>
      <c r="K2067" s="154"/>
      <c r="L2067" s="134"/>
      <c r="M2067" s="133"/>
      <c r="N2067" s="134"/>
      <c r="O2067" s="134"/>
      <c r="P2067" s="134"/>
      <c r="Q2067" s="134"/>
      <c r="R2067" s="121"/>
      <c r="S2067" s="124"/>
      <c r="T2067" s="125"/>
      <c r="U2067" s="174"/>
      <c r="V2067" s="123"/>
      <c r="W2067" s="114"/>
      <c r="X2067" s="113">
        <f>COUNTIF($B$6:B2067,B2067)</f>
        <v>0</v>
      </c>
      <c r="Y2067" s="113"/>
    </row>
    <row r="2068" spans="1:25" x14ac:dyDescent="0.25">
      <c r="A2068" s="115"/>
      <c r="B2068" s="116"/>
      <c r="C2068" s="118"/>
      <c r="D2068" s="118"/>
      <c r="E2068" s="118"/>
      <c r="F2068" s="118" t="e">
        <f t="shared" si="67"/>
        <v>#VALUE!</v>
      </c>
      <c r="G2068" s="125"/>
      <c r="H2068" s="119"/>
      <c r="I2068" s="120"/>
      <c r="J2068" s="154"/>
      <c r="K2068" s="154"/>
      <c r="L2068" s="134"/>
      <c r="M2068" s="133"/>
      <c r="N2068" s="134"/>
      <c r="O2068" s="134"/>
      <c r="P2068" s="134"/>
      <c r="Q2068" s="134"/>
      <c r="R2068" s="121"/>
      <c r="S2068" s="124"/>
      <c r="T2068" s="125"/>
      <c r="U2068" s="174"/>
      <c r="V2068" s="123"/>
      <c r="W2068" s="114"/>
      <c r="X2068" s="113">
        <f>COUNTIF($B$6:B2068,B2068)</f>
        <v>0</v>
      </c>
      <c r="Y2068" s="113"/>
    </row>
    <row r="2069" spans="1:25" x14ac:dyDescent="0.25">
      <c r="A2069" s="115"/>
      <c r="B2069" s="116"/>
      <c r="C2069" s="118"/>
      <c r="D2069" s="118"/>
      <c r="E2069" s="118"/>
      <c r="F2069" s="118" t="e">
        <f t="shared" si="67"/>
        <v>#VALUE!</v>
      </c>
      <c r="G2069" s="125"/>
      <c r="H2069" s="119"/>
      <c r="I2069" s="120"/>
      <c r="J2069" s="154"/>
      <c r="K2069" s="154"/>
      <c r="L2069" s="134"/>
      <c r="M2069" s="133"/>
      <c r="N2069" s="134"/>
      <c r="O2069" s="134"/>
      <c r="P2069" s="134"/>
      <c r="Q2069" s="134"/>
      <c r="R2069" s="121"/>
      <c r="S2069" s="124"/>
      <c r="T2069" s="125"/>
      <c r="U2069" s="174"/>
      <c r="V2069" s="123"/>
      <c r="W2069" s="114"/>
      <c r="X2069" s="113">
        <f>COUNTIF($B$6:B2069,B2069)</f>
        <v>0</v>
      </c>
      <c r="Y2069" s="113"/>
    </row>
    <row r="2070" spans="1:25" x14ac:dyDescent="0.25">
      <c r="A2070" s="115"/>
      <c r="B2070" s="116"/>
      <c r="C2070" s="118"/>
      <c r="D2070" s="118"/>
      <c r="E2070" s="118"/>
      <c r="F2070" s="118" t="e">
        <f t="shared" si="67"/>
        <v>#VALUE!</v>
      </c>
      <c r="G2070" s="125"/>
      <c r="H2070" s="119"/>
      <c r="I2070" s="120"/>
      <c r="J2070" s="154"/>
      <c r="K2070" s="154"/>
      <c r="L2070" s="134"/>
      <c r="M2070" s="133"/>
      <c r="N2070" s="134"/>
      <c r="O2070" s="134"/>
      <c r="P2070" s="134"/>
      <c r="Q2070" s="134"/>
      <c r="R2070" s="121"/>
      <c r="S2070" s="124"/>
      <c r="T2070" s="125"/>
      <c r="U2070" s="174"/>
      <c r="V2070" s="123"/>
      <c r="W2070" s="114"/>
      <c r="X2070" s="113">
        <f>COUNTIF($B$6:B2070,B2070)</f>
        <v>0</v>
      </c>
      <c r="Y2070" s="113"/>
    </row>
    <row r="2071" spans="1:25" x14ac:dyDescent="0.25">
      <c r="A2071" s="115"/>
      <c r="B2071" s="116"/>
      <c r="C2071" s="118"/>
      <c r="D2071" s="118"/>
      <c r="E2071" s="118"/>
      <c r="F2071" s="118" t="e">
        <f t="shared" si="67"/>
        <v>#VALUE!</v>
      </c>
      <c r="G2071" s="125"/>
      <c r="H2071" s="119"/>
      <c r="I2071" s="120"/>
      <c r="J2071" s="154"/>
      <c r="K2071" s="154"/>
      <c r="L2071" s="134"/>
      <c r="M2071" s="133"/>
      <c r="N2071" s="134"/>
      <c r="O2071" s="134"/>
      <c r="P2071" s="134"/>
      <c r="Q2071" s="134"/>
      <c r="R2071" s="121"/>
      <c r="S2071" s="124"/>
      <c r="T2071" s="125"/>
      <c r="U2071" s="174"/>
      <c r="V2071" s="123"/>
      <c r="W2071" s="114"/>
      <c r="X2071" s="113">
        <f>COUNTIF($B$6:B2071,B2071)</f>
        <v>0</v>
      </c>
      <c r="Y2071" s="113"/>
    </row>
    <row r="2072" spans="1:25" x14ac:dyDescent="0.25">
      <c r="A2072" s="115"/>
      <c r="B2072" s="116"/>
      <c r="C2072" s="118"/>
      <c r="D2072" s="118"/>
      <c r="E2072" s="118"/>
      <c r="F2072" s="118" t="e">
        <f t="shared" si="67"/>
        <v>#VALUE!</v>
      </c>
      <c r="G2072" s="125"/>
      <c r="H2072" s="119"/>
      <c r="I2072" s="120"/>
      <c r="J2072" s="154"/>
      <c r="K2072" s="154"/>
      <c r="L2072" s="134"/>
      <c r="M2072" s="133"/>
      <c r="N2072" s="134"/>
      <c r="O2072" s="134"/>
      <c r="P2072" s="134"/>
      <c r="Q2072" s="134"/>
      <c r="R2072" s="121"/>
      <c r="S2072" s="124"/>
      <c r="T2072" s="125"/>
      <c r="U2072" s="174"/>
      <c r="V2072" s="123"/>
      <c r="W2072" s="114"/>
      <c r="X2072" s="113">
        <f>COUNTIF($B$6:B2072,B2072)</f>
        <v>0</v>
      </c>
      <c r="Y2072" s="113"/>
    </row>
    <row r="2073" spans="1:25" x14ac:dyDescent="0.25">
      <c r="A2073" s="115"/>
      <c r="B2073" s="116"/>
      <c r="C2073" s="118"/>
      <c r="D2073" s="118"/>
      <c r="E2073" s="118"/>
      <c r="F2073" s="118" t="e">
        <f t="shared" ref="F2073:F2132" si="68">VALUE(RIGHT(I2073,4))</f>
        <v>#VALUE!</v>
      </c>
      <c r="G2073" s="125"/>
      <c r="H2073" s="119"/>
      <c r="I2073" s="120"/>
      <c r="J2073" s="154"/>
      <c r="K2073" s="154"/>
      <c r="L2073" s="134"/>
      <c r="M2073" s="133"/>
      <c r="N2073" s="134"/>
      <c r="O2073" s="134"/>
      <c r="P2073" s="134"/>
      <c r="Q2073" s="134"/>
      <c r="R2073" s="121"/>
      <c r="S2073" s="124"/>
      <c r="T2073" s="125"/>
      <c r="U2073" s="174"/>
      <c r="V2073" s="123"/>
      <c r="W2073" s="114"/>
      <c r="X2073" s="113">
        <f>COUNTIF($B$6:B2073,B2073)</f>
        <v>0</v>
      </c>
      <c r="Y2073" s="113"/>
    </row>
    <row r="2074" spans="1:25" x14ac:dyDescent="0.25">
      <c r="A2074" s="115"/>
      <c r="B2074" s="116"/>
      <c r="C2074" s="118"/>
      <c r="D2074" s="118"/>
      <c r="E2074" s="118"/>
      <c r="F2074" s="118" t="e">
        <f t="shared" si="68"/>
        <v>#VALUE!</v>
      </c>
      <c r="G2074" s="125"/>
      <c r="H2074" s="119"/>
      <c r="I2074" s="120"/>
      <c r="J2074" s="154"/>
      <c r="K2074" s="154"/>
      <c r="L2074" s="134"/>
      <c r="M2074" s="133"/>
      <c r="N2074" s="134"/>
      <c r="O2074" s="134"/>
      <c r="P2074" s="134"/>
      <c r="Q2074" s="134"/>
      <c r="R2074" s="121"/>
      <c r="S2074" s="124"/>
      <c r="T2074" s="125"/>
      <c r="U2074" s="174"/>
      <c r="V2074" s="123"/>
      <c r="W2074" s="114"/>
      <c r="X2074" s="113">
        <f>COUNTIF($B$6:B2074,B2074)</f>
        <v>0</v>
      </c>
      <c r="Y2074" s="113"/>
    </row>
    <row r="2075" spans="1:25" x14ac:dyDescent="0.25">
      <c r="A2075" s="115"/>
      <c r="B2075" s="116"/>
      <c r="C2075" s="118"/>
      <c r="D2075" s="118"/>
      <c r="E2075" s="118"/>
      <c r="F2075" s="118" t="e">
        <f t="shared" si="68"/>
        <v>#VALUE!</v>
      </c>
      <c r="G2075" s="125"/>
      <c r="H2075" s="119"/>
      <c r="I2075" s="120"/>
      <c r="J2075" s="154"/>
      <c r="K2075" s="154"/>
      <c r="L2075" s="134"/>
      <c r="M2075" s="133"/>
      <c r="N2075" s="134"/>
      <c r="O2075" s="134"/>
      <c r="P2075" s="134"/>
      <c r="Q2075" s="134"/>
      <c r="R2075" s="121"/>
      <c r="S2075" s="124"/>
      <c r="T2075" s="125"/>
      <c r="U2075" s="174"/>
      <c r="V2075" s="123"/>
      <c r="W2075" s="114"/>
      <c r="X2075" s="113">
        <f>COUNTIF($B$6:B2075,B2075)</f>
        <v>0</v>
      </c>
      <c r="Y2075" s="113"/>
    </row>
    <row r="2076" spans="1:25" x14ac:dyDescent="0.25">
      <c r="A2076" s="115"/>
      <c r="B2076" s="116"/>
      <c r="C2076" s="118"/>
      <c r="D2076" s="118"/>
      <c r="E2076" s="118"/>
      <c r="F2076" s="118" t="e">
        <f t="shared" si="68"/>
        <v>#VALUE!</v>
      </c>
      <c r="G2076" s="125"/>
      <c r="H2076" s="119"/>
      <c r="I2076" s="120"/>
      <c r="J2076" s="154"/>
      <c r="K2076" s="154"/>
      <c r="L2076" s="134"/>
      <c r="M2076" s="133"/>
      <c r="N2076" s="134"/>
      <c r="O2076" s="134"/>
      <c r="P2076" s="134"/>
      <c r="Q2076" s="134"/>
      <c r="R2076" s="121"/>
      <c r="S2076" s="124"/>
      <c r="T2076" s="125"/>
      <c r="U2076" s="174"/>
      <c r="V2076" s="123"/>
      <c r="W2076" s="114"/>
      <c r="X2076" s="113">
        <f>COUNTIF($B$6:B2076,B2076)</f>
        <v>0</v>
      </c>
      <c r="Y2076" s="113"/>
    </row>
    <row r="2077" spans="1:25" x14ac:dyDescent="0.25">
      <c r="A2077" s="115"/>
      <c r="B2077" s="116"/>
      <c r="C2077" s="118"/>
      <c r="D2077" s="118"/>
      <c r="E2077" s="118"/>
      <c r="F2077" s="118" t="e">
        <f t="shared" si="68"/>
        <v>#VALUE!</v>
      </c>
      <c r="G2077" s="125"/>
      <c r="H2077" s="119"/>
      <c r="I2077" s="120"/>
      <c r="J2077" s="154"/>
      <c r="K2077" s="154"/>
      <c r="L2077" s="134"/>
      <c r="M2077" s="133"/>
      <c r="N2077" s="134"/>
      <c r="O2077" s="134"/>
      <c r="P2077" s="134"/>
      <c r="Q2077" s="134"/>
      <c r="R2077" s="121"/>
      <c r="S2077" s="124"/>
      <c r="T2077" s="125"/>
      <c r="U2077" s="174"/>
      <c r="V2077" s="123"/>
      <c r="W2077" s="114"/>
      <c r="X2077" s="113">
        <f>COUNTIF($B$6:B2077,B2077)</f>
        <v>0</v>
      </c>
      <c r="Y2077" s="113"/>
    </row>
    <row r="2078" spans="1:25" x14ac:dyDescent="0.25">
      <c r="A2078" s="115"/>
      <c r="B2078" s="116"/>
      <c r="C2078" s="118"/>
      <c r="D2078" s="118"/>
      <c r="E2078" s="118"/>
      <c r="F2078" s="118" t="e">
        <f t="shared" si="68"/>
        <v>#VALUE!</v>
      </c>
      <c r="G2078" s="125"/>
      <c r="H2078" s="119"/>
      <c r="I2078" s="120"/>
      <c r="J2078" s="154"/>
      <c r="K2078" s="154"/>
      <c r="L2078" s="134"/>
      <c r="M2078" s="133"/>
      <c r="N2078" s="134"/>
      <c r="O2078" s="134"/>
      <c r="P2078" s="134"/>
      <c r="Q2078" s="134"/>
      <c r="R2078" s="121"/>
      <c r="S2078" s="124"/>
      <c r="T2078" s="125"/>
      <c r="U2078" s="174"/>
      <c r="V2078" s="123"/>
      <c r="W2078" s="114"/>
      <c r="X2078" s="113">
        <f>COUNTIF($B$6:B2078,B2078)</f>
        <v>0</v>
      </c>
      <c r="Y2078" s="113"/>
    </row>
    <row r="2079" spans="1:25" x14ac:dyDescent="0.25">
      <c r="A2079" s="115"/>
      <c r="B2079" s="116"/>
      <c r="C2079" s="118"/>
      <c r="D2079" s="118"/>
      <c r="E2079" s="118"/>
      <c r="F2079" s="118" t="e">
        <f t="shared" si="68"/>
        <v>#VALUE!</v>
      </c>
      <c r="G2079" s="125"/>
      <c r="H2079" s="119"/>
      <c r="I2079" s="120"/>
      <c r="J2079" s="154"/>
      <c r="K2079" s="154"/>
      <c r="L2079" s="134"/>
      <c r="M2079" s="133"/>
      <c r="N2079" s="134"/>
      <c r="O2079" s="134"/>
      <c r="P2079" s="134"/>
      <c r="Q2079" s="134"/>
      <c r="R2079" s="121"/>
      <c r="S2079" s="124"/>
      <c r="T2079" s="125"/>
      <c r="U2079" s="174"/>
      <c r="V2079" s="123"/>
      <c r="W2079" s="114"/>
      <c r="X2079" s="113">
        <f>COUNTIF($B$6:B2079,B2079)</f>
        <v>0</v>
      </c>
      <c r="Y2079" s="113"/>
    </row>
    <row r="2080" spans="1:25" x14ac:dyDescent="0.25">
      <c r="A2080" s="115"/>
      <c r="B2080" s="116"/>
      <c r="C2080" s="118"/>
      <c r="D2080" s="118"/>
      <c r="E2080" s="118"/>
      <c r="F2080" s="118" t="e">
        <f t="shared" si="68"/>
        <v>#VALUE!</v>
      </c>
      <c r="G2080" s="125"/>
      <c r="H2080" s="119"/>
      <c r="I2080" s="120"/>
      <c r="J2080" s="154"/>
      <c r="K2080" s="154"/>
      <c r="L2080" s="134"/>
      <c r="M2080" s="133"/>
      <c r="N2080" s="134"/>
      <c r="O2080" s="134"/>
      <c r="P2080" s="134"/>
      <c r="Q2080" s="134"/>
      <c r="R2080" s="121"/>
      <c r="S2080" s="124"/>
      <c r="T2080" s="125"/>
      <c r="U2080" s="174"/>
      <c r="V2080" s="123"/>
      <c r="W2080" s="114"/>
      <c r="X2080" s="113">
        <f>COUNTIF($B$6:B2080,B2080)</f>
        <v>0</v>
      </c>
      <c r="Y2080" s="113"/>
    </row>
    <row r="2081" spans="1:25" x14ac:dyDescent="0.25">
      <c r="A2081" s="115"/>
      <c r="B2081" s="116"/>
      <c r="C2081" s="118"/>
      <c r="D2081" s="118"/>
      <c r="E2081" s="118"/>
      <c r="F2081" s="118" t="e">
        <f t="shared" si="68"/>
        <v>#VALUE!</v>
      </c>
      <c r="G2081" s="125"/>
      <c r="H2081" s="119"/>
      <c r="I2081" s="120"/>
      <c r="J2081" s="154"/>
      <c r="K2081" s="154"/>
      <c r="L2081" s="134"/>
      <c r="M2081" s="133"/>
      <c r="N2081" s="134"/>
      <c r="O2081" s="134"/>
      <c r="P2081" s="134"/>
      <c r="Q2081" s="134"/>
      <c r="R2081" s="121"/>
      <c r="S2081" s="124"/>
      <c r="T2081" s="125"/>
      <c r="U2081" s="174"/>
      <c r="V2081" s="123"/>
      <c r="W2081" s="114"/>
      <c r="X2081" s="113">
        <f>COUNTIF($B$6:B2081,B2081)</f>
        <v>0</v>
      </c>
      <c r="Y2081" s="113"/>
    </row>
    <row r="2082" spans="1:25" x14ac:dyDescent="0.25">
      <c r="A2082" s="115"/>
      <c r="B2082" s="116"/>
      <c r="C2082" s="118"/>
      <c r="D2082" s="118"/>
      <c r="E2082" s="118"/>
      <c r="F2082" s="118" t="e">
        <f t="shared" si="68"/>
        <v>#VALUE!</v>
      </c>
      <c r="G2082" s="125"/>
      <c r="H2082" s="119"/>
      <c r="I2082" s="120"/>
      <c r="J2082" s="154"/>
      <c r="K2082" s="154"/>
      <c r="L2082" s="134"/>
      <c r="M2082" s="133"/>
      <c r="N2082" s="134"/>
      <c r="O2082" s="134"/>
      <c r="P2082" s="134"/>
      <c r="Q2082" s="134"/>
      <c r="R2082" s="121"/>
      <c r="S2082" s="124"/>
      <c r="T2082" s="125"/>
      <c r="U2082" s="174"/>
      <c r="V2082" s="123"/>
      <c r="W2082" s="114"/>
      <c r="X2082" s="113">
        <f>COUNTIF($B$6:B2082,B2082)</f>
        <v>0</v>
      </c>
      <c r="Y2082" s="113"/>
    </row>
    <row r="2083" spans="1:25" x14ac:dyDescent="0.25">
      <c r="A2083" s="115"/>
      <c r="B2083" s="116"/>
      <c r="C2083" s="118"/>
      <c r="D2083" s="118"/>
      <c r="E2083" s="118"/>
      <c r="F2083" s="118" t="e">
        <f t="shared" si="68"/>
        <v>#VALUE!</v>
      </c>
      <c r="G2083" s="125"/>
      <c r="H2083" s="119"/>
      <c r="I2083" s="120"/>
      <c r="J2083" s="154"/>
      <c r="K2083" s="154"/>
      <c r="L2083" s="134"/>
      <c r="M2083" s="133"/>
      <c r="N2083" s="134"/>
      <c r="O2083" s="134"/>
      <c r="P2083" s="134"/>
      <c r="Q2083" s="134"/>
      <c r="R2083" s="121"/>
      <c r="S2083" s="124"/>
      <c r="T2083" s="125"/>
      <c r="U2083" s="174"/>
      <c r="V2083" s="123"/>
      <c r="W2083" s="114"/>
      <c r="X2083" s="113">
        <f>COUNTIF($B$6:B2083,B2083)</f>
        <v>0</v>
      </c>
      <c r="Y2083" s="113"/>
    </row>
    <row r="2084" spans="1:25" x14ac:dyDescent="0.25">
      <c r="A2084" s="115"/>
      <c r="B2084" s="116"/>
      <c r="C2084" s="118"/>
      <c r="D2084" s="118"/>
      <c r="E2084" s="118"/>
      <c r="F2084" s="118" t="e">
        <f t="shared" si="68"/>
        <v>#VALUE!</v>
      </c>
      <c r="G2084" s="125"/>
      <c r="H2084" s="119"/>
      <c r="I2084" s="120"/>
      <c r="J2084" s="154"/>
      <c r="K2084" s="154"/>
      <c r="L2084" s="134"/>
      <c r="M2084" s="133"/>
      <c r="N2084" s="134"/>
      <c r="O2084" s="134"/>
      <c r="P2084" s="134"/>
      <c r="Q2084" s="134"/>
      <c r="R2084" s="121"/>
      <c r="S2084" s="124"/>
      <c r="T2084" s="125"/>
      <c r="U2084" s="174"/>
      <c r="V2084" s="123"/>
      <c r="W2084" s="114"/>
      <c r="X2084" s="113">
        <f>COUNTIF($B$6:B2084,B2084)</f>
        <v>0</v>
      </c>
      <c r="Y2084" s="113"/>
    </row>
    <row r="2085" spans="1:25" x14ac:dyDescent="0.25">
      <c r="A2085" s="115"/>
      <c r="B2085" s="116"/>
      <c r="C2085" s="118"/>
      <c r="D2085" s="118"/>
      <c r="E2085" s="118"/>
      <c r="F2085" s="118" t="e">
        <f t="shared" si="68"/>
        <v>#VALUE!</v>
      </c>
      <c r="G2085" s="125"/>
      <c r="H2085" s="119"/>
      <c r="I2085" s="120"/>
      <c r="J2085" s="154"/>
      <c r="K2085" s="154"/>
      <c r="L2085" s="134"/>
      <c r="M2085" s="133"/>
      <c r="N2085" s="134"/>
      <c r="O2085" s="134"/>
      <c r="P2085" s="134"/>
      <c r="Q2085" s="134"/>
      <c r="R2085" s="121"/>
      <c r="S2085" s="124"/>
      <c r="T2085" s="125"/>
      <c r="U2085" s="174"/>
      <c r="V2085" s="123"/>
      <c r="W2085" s="114"/>
      <c r="X2085" s="113">
        <f>COUNTIF($B$6:B2085,B2085)</f>
        <v>0</v>
      </c>
      <c r="Y2085" s="113"/>
    </row>
    <row r="2086" spans="1:25" x14ac:dyDescent="0.25">
      <c r="A2086" s="115"/>
      <c r="B2086" s="116"/>
      <c r="C2086" s="118"/>
      <c r="D2086" s="118"/>
      <c r="E2086" s="118"/>
      <c r="F2086" s="118" t="e">
        <f t="shared" si="68"/>
        <v>#VALUE!</v>
      </c>
      <c r="G2086" s="125"/>
      <c r="H2086" s="119"/>
      <c r="I2086" s="120"/>
      <c r="J2086" s="154"/>
      <c r="K2086" s="154"/>
      <c r="L2086" s="134"/>
      <c r="M2086" s="133"/>
      <c r="N2086" s="134"/>
      <c r="O2086" s="134"/>
      <c r="P2086" s="134"/>
      <c r="Q2086" s="134"/>
      <c r="R2086" s="121"/>
      <c r="S2086" s="124"/>
      <c r="T2086" s="125"/>
      <c r="U2086" s="174"/>
      <c r="V2086" s="123"/>
      <c r="W2086" s="114"/>
      <c r="X2086" s="113">
        <f>COUNTIF($B$6:B2086,B2086)</f>
        <v>0</v>
      </c>
      <c r="Y2086" s="113"/>
    </row>
    <row r="2087" spans="1:25" x14ac:dyDescent="0.25">
      <c r="A2087" s="115"/>
      <c r="B2087" s="116"/>
      <c r="C2087" s="118"/>
      <c r="D2087" s="118"/>
      <c r="E2087" s="118"/>
      <c r="F2087" s="118" t="e">
        <f t="shared" si="68"/>
        <v>#VALUE!</v>
      </c>
      <c r="G2087" s="125"/>
      <c r="H2087" s="119"/>
      <c r="I2087" s="120"/>
      <c r="J2087" s="154"/>
      <c r="K2087" s="154"/>
      <c r="L2087" s="134"/>
      <c r="M2087" s="133"/>
      <c r="N2087" s="134"/>
      <c r="O2087" s="134"/>
      <c r="P2087" s="134"/>
      <c r="Q2087" s="134"/>
      <c r="R2087" s="121"/>
      <c r="S2087" s="124"/>
      <c r="T2087" s="125"/>
      <c r="U2087" s="174"/>
      <c r="V2087" s="123"/>
      <c r="W2087" s="114"/>
      <c r="X2087" s="113">
        <f>COUNTIF($B$6:B2087,B2087)</f>
        <v>0</v>
      </c>
      <c r="Y2087" s="113"/>
    </row>
    <row r="2088" spans="1:25" x14ac:dyDescent="0.25">
      <c r="A2088" s="115"/>
      <c r="B2088" s="116"/>
      <c r="C2088" s="118"/>
      <c r="D2088" s="118"/>
      <c r="E2088" s="118"/>
      <c r="F2088" s="118" t="e">
        <f t="shared" si="68"/>
        <v>#VALUE!</v>
      </c>
      <c r="G2088" s="125"/>
      <c r="H2088" s="119"/>
      <c r="I2088" s="120"/>
      <c r="J2088" s="154"/>
      <c r="K2088" s="154"/>
      <c r="L2088" s="134"/>
      <c r="M2088" s="133"/>
      <c r="N2088" s="134"/>
      <c r="O2088" s="134"/>
      <c r="P2088" s="134"/>
      <c r="Q2088" s="134"/>
      <c r="R2088" s="121"/>
      <c r="S2088" s="124"/>
      <c r="T2088" s="125"/>
      <c r="U2088" s="174"/>
      <c r="V2088" s="123"/>
      <c r="W2088" s="114"/>
      <c r="X2088" s="113">
        <f>COUNTIF($B$6:B2088,B2088)</f>
        <v>0</v>
      </c>
      <c r="Y2088" s="113"/>
    </row>
    <row r="2089" spans="1:25" x14ac:dyDescent="0.25">
      <c r="A2089" s="115"/>
      <c r="B2089" s="116"/>
      <c r="C2089" s="118"/>
      <c r="D2089" s="118"/>
      <c r="E2089" s="118"/>
      <c r="F2089" s="118" t="e">
        <f t="shared" si="68"/>
        <v>#VALUE!</v>
      </c>
      <c r="G2089" s="125"/>
      <c r="H2089" s="119"/>
      <c r="I2089" s="120"/>
      <c r="J2089" s="154"/>
      <c r="K2089" s="154"/>
      <c r="L2089" s="134"/>
      <c r="M2089" s="133"/>
      <c r="N2089" s="134"/>
      <c r="O2089" s="134"/>
      <c r="P2089" s="134"/>
      <c r="Q2089" s="134"/>
      <c r="R2089" s="121"/>
      <c r="S2089" s="124"/>
      <c r="T2089" s="125"/>
      <c r="U2089" s="174"/>
      <c r="V2089" s="123"/>
      <c r="W2089" s="114"/>
      <c r="X2089" s="113">
        <f>COUNTIF($B$6:B2089,B2089)</f>
        <v>0</v>
      </c>
      <c r="Y2089" s="113"/>
    </row>
    <row r="2090" spans="1:25" x14ac:dyDescent="0.25">
      <c r="A2090" s="115"/>
      <c r="B2090" s="116"/>
      <c r="C2090" s="118"/>
      <c r="D2090" s="118"/>
      <c r="E2090" s="118"/>
      <c r="F2090" s="118" t="e">
        <f t="shared" si="68"/>
        <v>#VALUE!</v>
      </c>
      <c r="G2090" s="125"/>
      <c r="H2090" s="119"/>
      <c r="I2090" s="120"/>
      <c r="J2090" s="154"/>
      <c r="K2090" s="154"/>
      <c r="L2090" s="134"/>
      <c r="M2090" s="133"/>
      <c r="N2090" s="134"/>
      <c r="O2090" s="134"/>
      <c r="P2090" s="134"/>
      <c r="Q2090" s="134"/>
      <c r="R2090" s="121"/>
      <c r="S2090" s="124"/>
      <c r="T2090" s="125"/>
      <c r="U2090" s="174"/>
      <c r="V2090" s="123"/>
      <c r="W2090" s="114"/>
      <c r="X2090" s="113">
        <f>COUNTIF($B$6:B2090,B2090)</f>
        <v>0</v>
      </c>
      <c r="Y2090" s="113"/>
    </row>
    <row r="2091" spans="1:25" x14ac:dyDescent="0.25">
      <c r="A2091" s="115"/>
      <c r="B2091" s="116"/>
      <c r="C2091" s="118"/>
      <c r="D2091" s="118"/>
      <c r="E2091" s="118"/>
      <c r="F2091" s="118" t="e">
        <f t="shared" si="68"/>
        <v>#VALUE!</v>
      </c>
      <c r="G2091" s="125"/>
      <c r="H2091" s="119"/>
      <c r="I2091" s="120"/>
      <c r="J2091" s="154"/>
      <c r="K2091" s="154"/>
      <c r="L2091" s="134"/>
      <c r="M2091" s="133"/>
      <c r="N2091" s="134"/>
      <c r="O2091" s="134"/>
      <c r="P2091" s="134"/>
      <c r="Q2091" s="134"/>
      <c r="R2091" s="121"/>
      <c r="S2091" s="124"/>
      <c r="T2091" s="125"/>
      <c r="U2091" s="174"/>
      <c r="V2091" s="123"/>
      <c r="W2091" s="114"/>
      <c r="X2091" s="113">
        <f>COUNTIF($B$6:B2091,B2091)</f>
        <v>0</v>
      </c>
      <c r="Y2091" s="113"/>
    </row>
    <row r="2092" spans="1:25" x14ac:dyDescent="0.25">
      <c r="A2092" s="115"/>
      <c r="B2092" s="116"/>
      <c r="C2092" s="118"/>
      <c r="D2092" s="118"/>
      <c r="E2092" s="118"/>
      <c r="F2092" s="118" t="e">
        <f t="shared" si="68"/>
        <v>#VALUE!</v>
      </c>
      <c r="G2092" s="125"/>
      <c r="H2092" s="119"/>
      <c r="I2092" s="120"/>
      <c r="J2092" s="154"/>
      <c r="K2092" s="154"/>
      <c r="L2092" s="134"/>
      <c r="M2092" s="133"/>
      <c r="N2092" s="134"/>
      <c r="O2092" s="134"/>
      <c r="P2092" s="134"/>
      <c r="Q2092" s="134"/>
      <c r="R2092" s="121"/>
      <c r="S2092" s="124"/>
      <c r="T2092" s="125"/>
      <c r="U2092" s="174"/>
      <c r="V2092" s="123"/>
      <c r="W2092" s="114"/>
      <c r="X2092" s="113">
        <f>COUNTIF($B$6:B2092,B2092)</f>
        <v>0</v>
      </c>
      <c r="Y2092" s="113"/>
    </row>
    <row r="2093" spans="1:25" x14ac:dyDescent="0.25">
      <c r="A2093" s="115"/>
      <c r="B2093" s="116"/>
      <c r="C2093" s="118"/>
      <c r="D2093" s="118"/>
      <c r="E2093" s="118"/>
      <c r="F2093" s="118" t="e">
        <f t="shared" si="68"/>
        <v>#VALUE!</v>
      </c>
      <c r="G2093" s="125"/>
      <c r="H2093" s="119"/>
      <c r="I2093" s="120"/>
      <c r="J2093" s="154"/>
      <c r="K2093" s="154"/>
      <c r="L2093" s="134"/>
      <c r="M2093" s="133"/>
      <c r="N2093" s="134"/>
      <c r="O2093" s="134"/>
      <c r="P2093" s="134"/>
      <c r="Q2093" s="134"/>
      <c r="R2093" s="121"/>
      <c r="S2093" s="124"/>
      <c r="T2093" s="125"/>
      <c r="U2093" s="174"/>
      <c r="V2093" s="123"/>
      <c r="W2093" s="114"/>
      <c r="X2093" s="113">
        <f>COUNTIF($B$6:B2093,B2093)</f>
        <v>0</v>
      </c>
      <c r="Y2093" s="113"/>
    </row>
    <row r="2094" spans="1:25" x14ac:dyDescent="0.25">
      <c r="A2094" s="115"/>
      <c r="B2094" s="116"/>
      <c r="C2094" s="118"/>
      <c r="D2094" s="118"/>
      <c r="E2094" s="118"/>
      <c r="F2094" s="118" t="e">
        <f t="shared" si="68"/>
        <v>#VALUE!</v>
      </c>
      <c r="G2094" s="125"/>
      <c r="H2094" s="119"/>
      <c r="I2094" s="120"/>
      <c r="J2094" s="154"/>
      <c r="K2094" s="154"/>
      <c r="L2094" s="134"/>
      <c r="M2094" s="133"/>
      <c r="N2094" s="134"/>
      <c r="O2094" s="134"/>
      <c r="P2094" s="134"/>
      <c r="Q2094" s="134"/>
      <c r="R2094" s="121"/>
      <c r="S2094" s="124"/>
      <c r="T2094" s="125"/>
      <c r="U2094" s="174"/>
      <c r="V2094" s="123"/>
      <c r="W2094" s="114"/>
      <c r="X2094" s="113">
        <f>COUNTIF($B$6:B2094,B2094)</f>
        <v>0</v>
      </c>
      <c r="Y2094" s="113"/>
    </row>
    <row r="2095" spans="1:25" x14ac:dyDescent="0.25">
      <c r="A2095" s="115"/>
      <c r="B2095" s="116"/>
      <c r="C2095" s="118"/>
      <c r="D2095" s="118"/>
      <c r="E2095" s="118"/>
      <c r="F2095" s="118" t="e">
        <f t="shared" si="68"/>
        <v>#VALUE!</v>
      </c>
      <c r="G2095" s="125"/>
      <c r="H2095" s="119"/>
      <c r="I2095" s="120"/>
      <c r="J2095" s="154"/>
      <c r="K2095" s="154"/>
      <c r="L2095" s="134"/>
      <c r="M2095" s="133"/>
      <c r="N2095" s="134"/>
      <c r="O2095" s="134"/>
      <c r="P2095" s="134"/>
      <c r="Q2095" s="134"/>
      <c r="R2095" s="121"/>
      <c r="S2095" s="124"/>
      <c r="T2095" s="125"/>
      <c r="U2095" s="174"/>
      <c r="V2095" s="123"/>
      <c r="W2095" s="114"/>
      <c r="X2095" s="113">
        <f>COUNTIF($B$6:B2095,B2095)</f>
        <v>0</v>
      </c>
      <c r="Y2095" s="113"/>
    </row>
    <row r="2096" spans="1:25" x14ac:dyDescent="0.25">
      <c r="A2096" s="115"/>
      <c r="B2096" s="116"/>
      <c r="C2096" s="118"/>
      <c r="D2096" s="118"/>
      <c r="E2096" s="118"/>
      <c r="F2096" s="118" t="e">
        <f t="shared" si="68"/>
        <v>#VALUE!</v>
      </c>
      <c r="G2096" s="125"/>
      <c r="H2096" s="119"/>
      <c r="I2096" s="120"/>
      <c r="J2096" s="154"/>
      <c r="K2096" s="154"/>
      <c r="L2096" s="134"/>
      <c r="M2096" s="133"/>
      <c r="N2096" s="134"/>
      <c r="O2096" s="134"/>
      <c r="P2096" s="134"/>
      <c r="Q2096" s="134"/>
      <c r="R2096" s="121"/>
      <c r="S2096" s="124"/>
      <c r="T2096" s="125"/>
      <c r="U2096" s="174"/>
      <c r="V2096" s="123"/>
      <c r="W2096" s="114"/>
      <c r="X2096" s="113">
        <f>COUNTIF($B$6:B2096,B2096)</f>
        <v>0</v>
      </c>
      <c r="Y2096" s="113"/>
    </row>
    <row r="2097" spans="1:25" x14ac:dyDescent="0.25">
      <c r="A2097" s="115"/>
      <c r="B2097" s="116"/>
      <c r="C2097" s="118"/>
      <c r="D2097" s="118"/>
      <c r="E2097" s="118"/>
      <c r="F2097" s="118" t="e">
        <f t="shared" si="68"/>
        <v>#VALUE!</v>
      </c>
      <c r="G2097" s="125"/>
      <c r="H2097" s="119"/>
      <c r="I2097" s="120"/>
      <c r="J2097" s="154"/>
      <c r="K2097" s="154"/>
      <c r="L2097" s="134"/>
      <c r="M2097" s="133"/>
      <c r="N2097" s="134"/>
      <c r="O2097" s="134"/>
      <c r="P2097" s="134"/>
      <c r="Q2097" s="134"/>
      <c r="R2097" s="121"/>
      <c r="S2097" s="124"/>
      <c r="T2097" s="125"/>
      <c r="U2097" s="174"/>
      <c r="V2097" s="123"/>
      <c r="W2097" s="114"/>
      <c r="X2097" s="113">
        <f>COUNTIF($B$6:B2097,B2097)</f>
        <v>0</v>
      </c>
      <c r="Y2097" s="113"/>
    </row>
    <row r="2098" spans="1:25" x14ac:dyDescent="0.25">
      <c r="A2098" s="115"/>
      <c r="B2098" s="116"/>
      <c r="C2098" s="118"/>
      <c r="D2098" s="118"/>
      <c r="E2098" s="118"/>
      <c r="F2098" s="118" t="e">
        <f t="shared" si="68"/>
        <v>#VALUE!</v>
      </c>
      <c r="G2098" s="125"/>
      <c r="H2098" s="119"/>
      <c r="I2098" s="120"/>
      <c r="J2098" s="154"/>
      <c r="K2098" s="154"/>
      <c r="L2098" s="134"/>
      <c r="M2098" s="133"/>
      <c r="N2098" s="134"/>
      <c r="O2098" s="134"/>
      <c r="P2098" s="134"/>
      <c r="Q2098" s="134"/>
      <c r="R2098" s="121"/>
      <c r="S2098" s="124"/>
      <c r="T2098" s="125"/>
      <c r="U2098" s="174"/>
      <c r="V2098" s="123"/>
      <c r="W2098" s="114"/>
      <c r="X2098" s="113">
        <f>COUNTIF($B$6:B2098,B2098)</f>
        <v>0</v>
      </c>
      <c r="Y2098" s="113"/>
    </row>
    <row r="2099" spans="1:25" x14ac:dyDescent="0.25">
      <c r="A2099" s="115"/>
      <c r="B2099" s="116"/>
      <c r="C2099" s="118"/>
      <c r="D2099" s="118"/>
      <c r="E2099" s="118"/>
      <c r="F2099" s="118" t="e">
        <f t="shared" si="68"/>
        <v>#VALUE!</v>
      </c>
      <c r="G2099" s="125"/>
      <c r="H2099" s="119"/>
      <c r="I2099" s="120"/>
      <c r="J2099" s="154"/>
      <c r="K2099" s="154"/>
      <c r="L2099" s="134"/>
      <c r="M2099" s="133"/>
      <c r="N2099" s="134"/>
      <c r="O2099" s="134"/>
      <c r="P2099" s="134"/>
      <c r="Q2099" s="134"/>
      <c r="R2099" s="121"/>
      <c r="S2099" s="124"/>
      <c r="T2099" s="125"/>
      <c r="U2099" s="174"/>
      <c r="V2099" s="123"/>
      <c r="W2099" s="114"/>
      <c r="X2099" s="113">
        <f>COUNTIF($B$6:B2099,B2099)</f>
        <v>0</v>
      </c>
      <c r="Y2099" s="113"/>
    </row>
    <row r="2100" spans="1:25" x14ac:dyDescent="0.25">
      <c r="A2100" s="115"/>
      <c r="B2100" s="116"/>
      <c r="C2100" s="118"/>
      <c r="D2100" s="118"/>
      <c r="E2100" s="118"/>
      <c r="F2100" s="118" t="e">
        <f t="shared" si="68"/>
        <v>#VALUE!</v>
      </c>
      <c r="G2100" s="125"/>
      <c r="H2100" s="119"/>
      <c r="I2100" s="120"/>
      <c r="J2100" s="154"/>
      <c r="K2100" s="154"/>
      <c r="L2100" s="134"/>
      <c r="M2100" s="133"/>
      <c r="N2100" s="134"/>
      <c r="O2100" s="134"/>
      <c r="P2100" s="134"/>
      <c r="Q2100" s="134"/>
      <c r="R2100" s="121"/>
      <c r="S2100" s="124"/>
      <c r="T2100" s="125"/>
      <c r="U2100" s="174"/>
      <c r="V2100" s="123"/>
      <c r="W2100" s="114"/>
      <c r="X2100" s="113">
        <f>COUNTIF($B$6:B2100,B2100)</f>
        <v>0</v>
      </c>
      <c r="Y2100" s="113"/>
    </row>
    <row r="2101" spans="1:25" x14ac:dyDescent="0.25">
      <c r="A2101" s="115"/>
      <c r="B2101" s="116"/>
      <c r="C2101" s="118"/>
      <c r="D2101" s="118"/>
      <c r="E2101" s="118"/>
      <c r="F2101" s="118" t="e">
        <f t="shared" si="68"/>
        <v>#VALUE!</v>
      </c>
      <c r="G2101" s="125"/>
      <c r="H2101" s="119"/>
      <c r="I2101" s="120"/>
      <c r="J2101" s="154"/>
      <c r="K2101" s="154"/>
      <c r="L2101" s="134"/>
      <c r="M2101" s="133"/>
      <c r="N2101" s="134"/>
      <c r="O2101" s="134"/>
      <c r="P2101" s="134"/>
      <c r="Q2101" s="134"/>
      <c r="R2101" s="121"/>
      <c r="S2101" s="124"/>
      <c r="T2101" s="125"/>
      <c r="U2101" s="174"/>
      <c r="V2101" s="123"/>
      <c r="W2101" s="114"/>
      <c r="X2101" s="113">
        <f>COUNTIF($B$6:B2101,B2101)</f>
        <v>0</v>
      </c>
      <c r="Y2101" s="113"/>
    </row>
    <row r="2102" spans="1:25" x14ac:dyDescent="0.25">
      <c r="A2102" s="115"/>
      <c r="B2102" s="116"/>
      <c r="C2102" s="118"/>
      <c r="D2102" s="118"/>
      <c r="E2102" s="118"/>
      <c r="F2102" s="118" t="e">
        <f t="shared" si="68"/>
        <v>#VALUE!</v>
      </c>
      <c r="G2102" s="125"/>
      <c r="H2102" s="119"/>
      <c r="I2102" s="120"/>
      <c r="J2102" s="154"/>
      <c r="K2102" s="154"/>
      <c r="L2102" s="134"/>
      <c r="M2102" s="133"/>
      <c r="N2102" s="134"/>
      <c r="O2102" s="134"/>
      <c r="P2102" s="134"/>
      <c r="Q2102" s="134"/>
      <c r="R2102" s="121"/>
      <c r="S2102" s="124"/>
      <c r="T2102" s="125"/>
      <c r="U2102" s="174"/>
      <c r="V2102" s="123"/>
      <c r="W2102" s="114"/>
      <c r="X2102" s="113">
        <f>COUNTIF($B$6:B2102,B2102)</f>
        <v>0</v>
      </c>
      <c r="Y2102" s="113"/>
    </row>
    <row r="2103" spans="1:25" x14ac:dyDescent="0.25">
      <c r="A2103" s="115"/>
      <c r="B2103" s="116"/>
      <c r="C2103" s="118"/>
      <c r="D2103" s="118"/>
      <c r="E2103" s="118"/>
      <c r="F2103" s="118" t="e">
        <f t="shared" si="68"/>
        <v>#VALUE!</v>
      </c>
      <c r="G2103" s="125"/>
      <c r="H2103" s="119"/>
      <c r="I2103" s="120"/>
      <c r="J2103" s="154"/>
      <c r="K2103" s="154"/>
      <c r="L2103" s="134"/>
      <c r="M2103" s="133"/>
      <c r="N2103" s="134"/>
      <c r="O2103" s="134"/>
      <c r="P2103" s="134"/>
      <c r="Q2103" s="134"/>
      <c r="R2103" s="121"/>
      <c r="S2103" s="124"/>
      <c r="T2103" s="125"/>
      <c r="U2103" s="174"/>
      <c r="V2103" s="123"/>
      <c r="W2103" s="114"/>
      <c r="X2103" s="113">
        <f>COUNTIF($B$6:B2103,B2103)</f>
        <v>0</v>
      </c>
      <c r="Y2103" s="113"/>
    </row>
    <row r="2104" spans="1:25" x14ac:dyDescent="0.25">
      <c r="A2104" s="115"/>
      <c r="B2104" s="116"/>
      <c r="C2104" s="118"/>
      <c r="D2104" s="118"/>
      <c r="E2104" s="118"/>
      <c r="F2104" s="118" t="e">
        <f t="shared" si="68"/>
        <v>#VALUE!</v>
      </c>
      <c r="G2104" s="125"/>
      <c r="H2104" s="119"/>
      <c r="I2104" s="120"/>
      <c r="J2104" s="154"/>
      <c r="K2104" s="154"/>
      <c r="L2104" s="134"/>
      <c r="M2104" s="133"/>
      <c r="N2104" s="134"/>
      <c r="O2104" s="134"/>
      <c r="P2104" s="134"/>
      <c r="Q2104" s="134"/>
      <c r="R2104" s="121"/>
      <c r="S2104" s="124"/>
      <c r="T2104" s="125"/>
      <c r="U2104" s="174"/>
      <c r="V2104" s="123"/>
      <c r="W2104" s="114"/>
      <c r="X2104" s="113">
        <f>COUNTIF($B$6:B2104,B2104)</f>
        <v>0</v>
      </c>
      <c r="Y2104" s="113"/>
    </row>
    <row r="2105" spans="1:25" x14ac:dyDescent="0.25">
      <c r="A2105" s="115"/>
      <c r="B2105" s="116"/>
      <c r="C2105" s="118"/>
      <c r="D2105" s="118"/>
      <c r="E2105" s="118"/>
      <c r="F2105" s="118" t="e">
        <f t="shared" si="68"/>
        <v>#VALUE!</v>
      </c>
      <c r="G2105" s="125"/>
      <c r="H2105" s="119"/>
      <c r="I2105" s="120"/>
      <c r="J2105" s="154"/>
      <c r="K2105" s="154"/>
      <c r="L2105" s="134"/>
      <c r="M2105" s="133"/>
      <c r="N2105" s="134"/>
      <c r="O2105" s="134"/>
      <c r="P2105" s="134"/>
      <c r="Q2105" s="134"/>
      <c r="R2105" s="121"/>
      <c r="S2105" s="124"/>
      <c r="T2105" s="125"/>
      <c r="U2105" s="174"/>
      <c r="V2105" s="123"/>
      <c r="W2105" s="114"/>
      <c r="X2105" s="113">
        <f>COUNTIF($B$6:B2105,B2105)</f>
        <v>0</v>
      </c>
      <c r="Y2105" s="113"/>
    </row>
    <row r="2106" spans="1:25" x14ac:dyDescent="0.25">
      <c r="A2106" s="115"/>
      <c r="B2106" s="116"/>
      <c r="C2106" s="118"/>
      <c r="D2106" s="118"/>
      <c r="E2106" s="118"/>
      <c r="F2106" s="118" t="e">
        <f t="shared" si="68"/>
        <v>#VALUE!</v>
      </c>
      <c r="G2106" s="125"/>
      <c r="H2106" s="119"/>
      <c r="I2106" s="120"/>
      <c r="J2106" s="154"/>
      <c r="K2106" s="154"/>
      <c r="L2106" s="134"/>
      <c r="M2106" s="133"/>
      <c r="N2106" s="134"/>
      <c r="O2106" s="134"/>
      <c r="P2106" s="134"/>
      <c r="Q2106" s="134"/>
      <c r="R2106" s="121"/>
      <c r="S2106" s="124"/>
      <c r="T2106" s="125"/>
      <c r="U2106" s="174"/>
      <c r="V2106" s="123"/>
      <c r="W2106" s="114"/>
      <c r="X2106" s="113">
        <f>COUNTIF($B$6:B2106,B2106)</f>
        <v>0</v>
      </c>
      <c r="Y2106" s="113"/>
    </row>
    <row r="2107" spans="1:25" x14ac:dyDescent="0.25">
      <c r="A2107" s="115"/>
      <c r="B2107" s="116"/>
      <c r="C2107" s="118"/>
      <c r="D2107" s="118"/>
      <c r="E2107" s="118"/>
      <c r="F2107" s="118" t="e">
        <f t="shared" si="68"/>
        <v>#VALUE!</v>
      </c>
      <c r="G2107" s="125"/>
      <c r="H2107" s="119"/>
      <c r="I2107" s="120"/>
      <c r="J2107" s="154"/>
      <c r="K2107" s="154"/>
      <c r="L2107" s="134"/>
      <c r="M2107" s="133"/>
      <c r="N2107" s="134"/>
      <c r="O2107" s="134"/>
      <c r="P2107" s="134"/>
      <c r="Q2107" s="134"/>
      <c r="R2107" s="121"/>
      <c r="S2107" s="124"/>
      <c r="T2107" s="125"/>
      <c r="U2107" s="174"/>
      <c r="V2107" s="123"/>
      <c r="W2107" s="114"/>
      <c r="X2107" s="113">
        <f>COUNTIF($B$6:B2107,B2107)</f>
        <v>0</v>
      </c>
      <c r="Y2107" s="113"/>
    </row>
    <row r="2108" spans="1:25" x14ac:dyDescent="0.25">
      <c r="A2108" s="115"/>
      <c r="B2108" s="116"/>
      <c r="C2108" s="118"/>
      <c r="D2108" s="118"/>
      <c r="E2108" s="118"/>
      <c r="F2108" s="118" t="e">
        <f t="shared" si="68"/>
        <v>#VALUE!</v>
      </c>
      <c r="G2108" s="125"/>
      <c r="H2108" s="119"/>
      <c r="I2108" s="120"/>
      <c r="J2108" s="154"/>
      <c r="K2108" s="154"/>
      <c r="L2108" s="134"/>
      <c r="M2108" s="133"/>
      <c r="N2108" s="134"/>
      <c r="O2108" s="134"/>
      <c r="P2108" s="134"/>
      <c r="Q2108" s="134"/>
      <c r="R2108" s="121"/>
      <c r="S2108" s="124"/>
      <c r="T2108" s="125"/>
      <c r="U2108" s="174"/>
      <c r="V2108" s="123"/>
      <c r="W2108" s="114"/>
      <c r="X2108" s="113">
        <f>COUNTIF($B$6:B2108,B2108)</f>
        <v>0</v>
      </c>
      <c r="Y2108" s="113"/>
    </row>
    <row r="2109" spans="1:25" x14ac:dyDescent="0.25">
      <c r="A2109" s="115"/>
      <c r="B2109" s="116"/>
      <c r="C2109" s="118"/>
      <c r="D2109" s="118"/>
      <c r="E2109" s="118"/>
      <c r="F2109" s="118" t="e">
        <f t="shared" si="68"/>
        <v>#VALUE!</v>
      </c>
      <c r="G2109" s="125"/>
      <c r="H2109" s="119"/>
      <c r="I2109" s="120"/>
      <c r="J2109" s="154"/>
      <c r="K2109" s="154"/>
      <c r="L2109" s="134"/>
      <c r="M2109" s="133"/>
      <c r="N2109" s="134"/>
      <c r="O2109" s="134"/>
      <c r="P2109" s="134"/>
      <c r="Q2109" s="134"/>
      <c r="R2109" s="121"/>
      <c r="S2109" s="124"/>
      <c r="T2109" s="125"/>
      <c r="U2109" s="174"/>
      <c r="V2109" s="123"/>
      <c r="W2109" s="114"/>
      <c r="X2109" s="113">
        <f>COUNTIF($B$6:B2109,B2109)</f>
        <v>0</v>
      </c>
      <c r="Y2109" s="113"/>
    </row>
    <row r="2110" spans="1:25" x14ac:dyDescent="0.25">
      <c r="A2110" s="115"/>
      <c r="B2110" s="116"/>
      <c r="C2110" s="118"/>
      <c r="D2110" s="118"/>
      <c r="E2110" s="118"/>
      <c r="F2110" s="118" t="e">
        <f t="shared" si="68"/>
        <v>#VALUE!</v>
      </c>
      <c r="G2110" s="125"/>
      <c r="H2110" s="119"/>
      <c r="I2110" s="120"/>
      <c r="J2110" s="154"/>
      <c r="K2110" s="154"/>
      <c r="L2110" s="134"/>
      <c r="M2110" s="133"/>
      <c r="N2110" s="134"/>
      <c r="O2110" s="134"/>
      <c r="P2110" s="134"/>
      <c r="Q2110" s="134"/>
      <c r="R2110" s="121"/>
      <c r="S2110" s="124"/>
      <c r="T2110" s="125"/>
      <c r="U2110" s="174"/>
      <c r="V2110" s="123"/>
      <c r="W2110" s="114"/>
      <c r="X2110" s="113">
        <f>COUNTIF($B$6:B2110,B2110)</f>
        <v>0</v>
      </c>
      <c r="Y2110" s="113"/>
    </row>
    <row r="2111" spans="1:25" x14ac:dyDescent="0.25">
      <c r="A2111" s="115"/>
      <c r="B2111" s="116"/>
      <c r="C2111" s="118"/>
      <c r="D2111" s="118"/>
      <c r="E2111" s="118"/>
      <c r="F2111" s="118" t="e">
        <f t="shared" si="68"/>
        <v>#VALUE!</v>
      </c>
      <c r="G2111" s="125"/>
      <c r="H2111" s="119"/>
      <c r="I2111" s="120"/>
      <c r="J2111" s="154"/>
      <c r="K2111" s="154"/>
      <c r="L2111" s="134"/>
      <c r="M2111" s="133"/>
      <c r="N2111" s="134"/>
      <c r="O2111" s="134"/>
      <c r="P2111" s="134"/>
      <c r="Q2111" s="134"/>
      <c r="R2111" s="121"/>
      <c r="S2111" s="124"/>
      <c r="T2111" s="125"/>
      <c r="U2111" s="174"/>
      <c r="V2111" s="123"/>
      <c r="W2111" s="114"/>
      <c r="X2111" s="113">
        <f>COUNTIF($B$6:B2111,B2111)</f>
        <v>0</v>
      </c>
      <c r="Y2111" s="113"/>
    </row>
    <row r="2112" spans="1:25" x14ac:dyDescent="0.25">
      <c r="A2112" s="115"/>
      <c r="B2112" s="116"/>
      <c r="C2112" s="118"/>
      <c r="D2112" s="118"/>
      <c r="E2112" s="118"/>
      <c r="F2112" s="118" t="e">
        <f t="shared" si="68"/>
        <v>#VALUE!</v>
      </c>
      <c r="G2112" s="125"/>
      <c r="H2112" s="119"/>
      <c r="I2112" s="120"/>
      <c r="J2112" s="154"/>
      <c r="K2112" s="154"/>
      <c r="L2112" s="134"/>
      <c r="M2112" s="133"/>
      <c r="N2112" s="134"/>
      <c r="O2112" s="134"/>
      <c r="P2112" s="134"/>
      <c r="Q2112" s="134"/>
      <c r="R2112" s="121"/>
      <c r="S2112" s="124"/>
      <c r="T2112" s="125"/>
      <c r="U2112" s="174"/>
      <c r="V2112" s="123"/>
      <c r="W2112" s="114"/>
      <c r="X2112" s="113">
        <f>COUNTIF($B$6:B2112,B2112)</f>
        <v>0</v>
      </c>
      <c r="Y2112" s="113"/>
    </row>
    <row r="2113" spans="1:25" x14ac:dyDescent="0.25">
      <c r="A2113" s="115"/>
      <c r="B2113" s="116"/>
      <c r="C2113" s="118"/>
      <c r="D2113" s="118"/>
      <c r="E2113" s="118"/>
      <c r="F2113" s="118" t="e">
        <f t="shared" si="68"/>
        <v>#VALUE!</v>
      </c>
      <c r="G2113" s="125"/>
      <c r="H2113" s="119"/>
      <c r="I2113" s="120"/>
      <c r="J2113" s="154"/>
      <c r="K2113" s="154"/>
      <c r="L2113" s="134"/>
      <c r="M2113" s="133"/>
      <c r="N2113" s="134"/>
      <c r="O2113" s="134"/>
      <c r="P2113" s="134"/>
      <c r="Q2113" s="134"/>
      <c r="R2113" s="121"/>
      <c r="S2113" s="124"/>
      <c r="T2113" s="125"/>
      <c r="U2113" s="174"/>
      <c r="V2113" s="123"/>
      <c r="W2113" s="114"/>
      <c r="X2113" s="113">
        <f>COUNTIF($B$6:B2113,B2113)</f>
        <v>0</v>
      </c>
      <c r="Y2113" s="113"/>
    </row>
    <row r="2114" spans="1:25" x14ac:dyDescent="0.25">
      <c r="A2114" s="115"/>
      <c r="B2114" s="116"/>
      <c r="C2114" s="118"/>
      <c r="D2114" s="118"/>
      <c r="E2114" s="118"/>
      <c r="F2114" s="118" t="e">
        <f t="shared" si="68"/>
        <v>#VALUE!</v>
      </c>
      <c r="G2114" s="125"/>
      <c r="H2114" s="119"/>
      <c r="I2114" s="120"/>
      <c r="J2114" s="154"/>
      <c r="K2114" s="154"/>
      <c r="L2114" s="134"/>
      <c r="M2114" s="133"/>
      <c r="N2114" s="134"/>
      <c r="O2114" s="134"/>
      <c r="P2114" s="134"/>
      <c r="Q2114" s="134"/>
      <c r="R2114" s="121"/>
      <c r="S2114" s="124"/>
      <c r="T2114" s="125"/>
      <c r="U2114" s="174"/>
      <c r="V2114" s="123"/>
      <c r="W2114" s="114"/>
      <c r="X2114" s="113">
        <f>COUNTIF($B$6:B2114,B2114)</f>
        <v>0</v>
      </c>
      <c r="Y2114" s="113"/>
    </row>
    <row r="2115" spans="1:25" x14ac:dyDescent="0.25">
      <c r="A2115" s="115"/>
      <c r="B2115" s="116"/>
      <c r="C2115" s="118"/>
      <c r="D2115" s="118"/>
      <c r="E2115" s="118"/>
      <c r="F2115" s="118" t="e">
        <f t="shared" si="68"/>
        <v>#VALUE!</v>
      </c>
      <c r="G2115" s="125"/>
      <c r="H2115" s="119"/>
      <c r="I2115" s="120"/>
      <c r="J2115" s="154"/>
      <c r="K2115" s="154"/>
      <c r="L2115" s="134"/>
      <c r="M2115" s="133"/>
      <c r="N2115" s="134"/>
      <c r="O2115" s="134"/>
      <c r="P2115" s="134"/>
      <c r="Q2115" s="134"/>
      <c r="R2115" s="121"/>
      <c r="S2115" s="124"/>
      <c r="T2115" s="125"/>
      <c r="U2115" s="174"/>
      <c r="V2115" s="123"/>
      <c r="W2115" s="114"/>
      <c r="X2115" s="113">
        <f>COUNTIF($B$6:B2115,B2115)</f>
        <v>0</v>
      </c>
      <c r="Y2115" s="113"/>
    </row>
    <row r="2116" spans="1:25" x14ac:dyDescent="0.25">
      <c r="A2116" s="115"/>
      <c r="B2116" s="116"/>
      <c r="C2116" s="118"/>
      <c r="D2116" s="118"/>
      <c r="E2116" s="118"/>
      <c r="F2116" s="118" t="e">
        <f t="shared" si="68"/>
        <v>#VALUE!</v>
      </c>
      <c r="G2116" s="125"/>
      <c r="H2116" s="119"/>
      <c r="I2116" s="120"/>
      <c r="J2116" s="154"/>
      <c r="K2116" s="154"/>
      <c r="L2116" s="134"/>
      <c r="M2116" s="133"/>
      <c r="N2116" s="134"/>
      <c r="O2116" s="134"/>
      <c r="P2116" s="134"/>
      <c r="Q2116" s="134"/>
      <c r="R2116" s="121"/>
      <c r="S2116" s="124"/>
      <c r="T2116" s="125"/>
      <c r="U2116" s="174"/>
      <c r="V2116" s="123"/>
      <c r="W2116" s="114"/>
      <c r="X2116" s="113">
        <f>COUNTIF($B$6:B2116,B2116)</f>
        <v>0</v>
      </c>
      <c r="Y2116" s="113"/>
    </row>
    <row r="2117" spans="1:25" x14ac:dyDescent="0.25">
      <c r="A2117" s="115"/>
      <c r="B2117" s="116"/>
      <c r="C2117" s="118"/>
      <c r="D2117" s="118"/>
      <c r="E2117" s="118"/>
      <c r="F2117" s="118" t="e">
        <f t="shared" si="68"/>
        <v>#VALUE!</v>
      </c>
      <c r="G2117" s="125"/>
      <c r="H2117" s="119"/>
      <c r="I2117" s="120"/>
      <c r="J2117" s="154"/>
      <c r="K2117" s="154"/>
      <c r="L2117" s="134"/>
      <c r="M2117" s="133"/>
      <c r="N2117" s="134"/>
      <c r="O2117" s="134"/>
      <c r="P2117" s="134"/>
      <c r="Q2117" s="134"/>
      <c r="R2117" s="121"/>
      <c r="S2117" s="124"/>
      <c r="T2117" s="125"/>
      <c r="U2117" s="174"/>
      <c r="V2117" s="123"/>
      <c r="W2117" s="114"/>
      <c r="X2117" s="113">
        <f>COUNTIF($B$6:B2117,B2117)</f>
        <v>0</v>
      </c>
      <c r="Y2117" s="113"/>
    </row>
    <row r="2118" spans="1:25" x14ac:dyDescent="0.25">
      <c r="A2118" s="115"/>
      <c r="B2118" s="116"/>
      <c r="C2118" s="118"/>
      <c r="D2118" s="118"/>
      <c r="E2118" s="118"/>
      <c r="F2118" s="118" t="e">
        <f t="shared" si="68"/>
        <v>#VALUE!</v>
      </c>
      <c r="G2118" s="125"/>
      <c r="H2118" s="119"/>
      <c r="I2118" s="120"/>
      <c r="J2118" s="154"/>
      <c r="K2118" s="154"/>
      <c r="L2118" s="134"/>
      <c r="M2118" s="133"/>
      <c r="N2118" s="134"/>
      <c r="O2118" s="134"/>
      <c r="P2118" s="134"/>
      <c r="Q2118" s="134"/>
      <c r="R2118" s="121"/>
      <c r="S2118" s="124"/>
      <c r="T2118" s="125"/>
      <c r="U2118" s="174"/>
      <c r="V2118" s="123"/>
      <c r="W2118" s="114"/>
      <c r="X2118" s="113">
        <f>COUNTIF($B$6:B2118,B2118)</f>
        <v>0</v>
      </c>
      <c r="Y2118" s="113"/>
    </row>
    <row r="2119" spans="1:25" x14ac:dyDescent="0.25">
      <c r="A2119" s="115"/>
      <c r="B2119" s="116"/>
      <c r="C2119" s="118"/>
      <c r="D2119" s="118"/>
      <c r="E2119" s="118"/>
      <c r="F2119" s="118" t="e">
        <f t="shared" si="68"/>
        <v>#VALUE!</v>
      </c>
      <c r="G2119" s="125"/>
      <c r="H2119" s="119"/>
      <c r="I2119" s="120"/>
      <c r="J2119" s="154"/>
      <c r="K2119" s="154"/>
      <c r="L2119" s="134"/>
      <c r="M2119" s="133"/>
      <c r="N2119" s="134"/>
      <c r="O2119" s="134"/>
      <c r="P2119" s="134"/>
      <c r="Q2119" s="134"/>
      <c r="R2119" s="121"/>
      <c r="S2119" s="124"/>
      <c r="T2119" s="125"/>
      <c r="U2119" s="174"/>
      <c r="V2119" s="123"/>
      <c r="W2119" s="114"/>
      <c r="X2119" s="113">
        <f>COUNTIF($B$6:B2119,B2119)</f>
        <v>0</v>
      </c>
      <c r="Y2119" s="113"/>
    </row>
    <row r="2120" spans="1:25" x14ac:dyDescent="0.25">
      <c r="A2120" s="115"/>
      <c r="B2120" s="116"/>
      <c r="C2120" s="118"/>
      <c r="D2120" s="118"/>
      <c r="E2120" s="118"/>
      <c r="F2120" s="118" t="e">
        <f t="shared" si="68"/>
        <v>#VALUE!</v>
      </c>
      <c r="G2120" s="125"/>
      <c r="H2120" s="119"/>
      <c r="I2120" s="120"/>
      <c r="J2120" s="154"/>
      <c r="K2120" s="154"/>
      <c r="L2120" s="134"/>
      <c r="M2120" s="133"/>
      <c r="N2120" s="134"/>
      <c r="O2120" s="134"/>
      <c r="P2120" s="134"/>
      <c r="Q2120" s="134"/>
      <c r="R2120" s="121"/>
      <c r="S2120" s="124"/>
      <c r="T2120" s="125"/>
      <c r="U2120" s="174"/>
      <c r="V2120" s="123"/>
      <c r="W2120" s="114"/>
      <c r="X2120" s="113">
        <f>COUNTIF($B$6:B2120,B2120)</f>
        <v>0</v>
      </c>
      <c r="Y2120" s="113"/>
    </row>
    <row r="2121" spans="1:25" x14ac:dyDescent="0.25">
      <c r="A2121" s="115"/>
      <c r="B2121" s="116"/>
      <c r="C2121" s="118"/>
      <c r="D2121" s="118"/>
      <c r="E2121" s="118"/>
      <c r="F2121" s="118" t="e">
        <f t="shared" si="68"/>
        <v>#VALUE!</v>
      </c>
      <c r="G2121" s="125"/>
      <c r="H2121" s="119"/>
      <c r="I2121" s="120"/>
      <c r="J2121" s="154"/>
      <c r="K2121" s="154"/>
      <c r="L2121" s="134"/>
      <c r="M2121" s="133"/>
      <c r="N2121" s="134"/>
      <c r="O2121" s="134"/>
      <c r="P2121" s="134"/>
      <c r="Q2121" s="134"/>
      <c r="R2121" s="121"/>
      <c r="S2121" s="124"/>
      <c r="T2121" s="125"/>
      <c r="U2121" s="174"/>
      <c r="V2121" s="123"/>
      <c r="W2121" s="114"/>
      <c r="X2121" s="113">
        <f>COUNTIF($B$6:B2121,B2121)</f>
        <v>0</v>
      </c>
      <c r="Y2121" s="113"/>
    </row>
    <row r="2122" spans="1:25" x14ac:dyDescent="0.25">
      <c r="A2122" s="115"/>
      <c r="B2122" s="116"/>
      <c r="C2122" s="118"/>
      <c r="D2122" s="118"/>
      <c r="E2122" s="118"/>
      <c r="F2122" s="118" t="e">
        <f t="shared" si="68"/>
        <v>#VALUE!</v>
      </c>
      <c r="G2122" s="125"/>
      <c r="H2122" s="119"/>
      <c r="I2122" s="120"/>
      <c r="J2122" s="154"/>
      <c r="K2122" s="154"/>
      <c r="L2122" s="134"/>
      <c r="M2122" s="133"/>
      <c r="N2122" s="134"/>
      <c r="O2122" s="134"/>
      <c r="P2122" s="134"/>
      <c r="Q2122" s="134"/>
      <c r="R2122" s="121"/>
      <c r="S2122" s="124"/>
      <c r="T2122" s="125"/>
      <c r="U2122" s="174"/>
      <c r="V2122" s="123"/>
      <c r="W2122" s="114"/>
      <c r="X2122" s="113">
        <f>COUNTIF($B$6:B2122,B2122)</f>
        <v>0</v>
      </c>
      <c r="Y2122" s="113"/>
    </row>
    <row r="2123" spans="1:25" x14ac:dyDescent="0.25">
      <c r="A2123" s="115"/>
      <c r="B2123" s="116"/>
      <c r="C2123" s="118"/>
      <c r="D2123" s="118"/>
      <c r="E2123" s="118"/>
      <c r="F2123" s="118" t="e">
        <f t="shared" si="68"/>
        <v>#VALUE!</v>
      </c>
      <c r="G2123" s="125"/>
      <c r="H2123" s="119"/>
      <c r="I2123" s="120"/>
      <c r="J2123" s="154"/>
      <c r="K2123" s="154"/>
      <c r="L2123" s="134"/>
      <c r="M2123" s="133"/>
      <c r="N2123" s="134"/>
      <c r="O2123" s="134"/>
      <c r="P2123" s="134"/>
      <c r="Q2123" s="134"/>
      <c r="R2123" s="121"/>
      <c r="S2123" s="124"/>
      <c r="T2123" s="125"/>
      <c r="U2123" s="174"/>
      <c r="V2123" s="123"/>
      <c r="W2123" s="114"/>
      <c r="X2123" s="113">
        <f>COUNTIF($B$6:B2123,B2123)</f>
        <v>0</v>
      </c>
      <c r="Y2123" s="113"/>
    </row>
    <row r="2124" spans="1:25" x14ac:dyDescent="0.25">
      <c r="A2124" s="115"/>
      <c r="B2124" s="116"/>
      <c r="C2124" s="118"/>
      <c r="D2124" s="118"/>
      <c r="E2124" s="118"/>
      <c r="F2124" s="118" t="e">
        <f t="shared" si="68"/>
        <v>#VALUE!</v>
      </c>
      <c r="G2124" s="125"/>
      <c r="H2124" s="119"/>
      <c r="I2124" s="120"/>
      <c r="J2124" s="154"/>
      <c r="K2124" s="154"/>
      <c r="L2124" s="134"/>
      <c r="M2124" s="133"/>
      <c r="N2124" s="134"/>
      <c r="O2124" s="134"/>
      <c r="P2124" s="134"/>
      <c r="Q2124" s="134"/>
      <c r="R2124" s="121"/>
      <c r="S2124" s="124"/>
      <c r="T2124" s="125"/>
      <c r="U2124" s="174"/>
      <c r="V2124" s="123"/>
      <c r="W2124" s="114"/>
      <c r="X2124" s="113">
        <f>COUNTIF($B$6:B2124,B2124)</f>
        <v>0</v>
      </c>
      <c r="Y2124" s="113"/>
    </row>
    <row r="2125" spans="1:25" x14ac:dyDescent="0.25">
      <c r="A2125" s="115"/>
      <c r="B2125" s="116"/>
      <c r="C2125" s="118"/>
      <c r="D2125" s="118"/>
      <c r="E2125" s="118"/>
      <c r="F2125" s="118" t="e">
        <f t="shared" si="68"/>
        <v>#VALUE!</v>
      </c>
      <c r="G2125" s="125"/>
      <c r="H2125" s="119"/>
      <c r="I2125" s="120"/>
      <c r="J2125" s="154"/>
      <c r="K2125" s="154"/>
      <c r="L2125" s="134"/>
      <c r="M2125" s="133"/>
      <c r="N2125" s="134"/>
      <c r="O2125" s="134"/>
      <c r="P2125" s="134"/>
      <c r="Q2125" s="134"/>
      <c r="R2125" s="121"/>
      <c r="S2125" s="124"/>
      <c r="T2125" s="125"/>
      <c r="U2125" s="174"/>
      <c r="V2125" s="123"/>
      <c r="W2125" s="114"/>
      <c r="X2125" s="113">
        <f>COUNTIF($B$6:B2125,B2125)</f>
        <v>0</v>
      </c>
      <c r="Y2125" s="113"/>
    </row>
    <row r="2126" spans="1:25" x14ac:dyDescent="0.25">
      <c r="A2126" s="115"/>
      <c r="B2126" s="116"/>
      <c r="C2126" s="118"/>
      <c r="D2126" s="118"/>
      <c r="E2126" s="118"/>
      <c r="F2126" s="118" t="e">
        <f t="shared" si="68"/>
        <v>#VALUE!</v>
      </c>
      <c r="G2126" s="125"/>
      <c r="H2126" s="119"/>
      <c r="I2126" s="120"/>
      <c r="J2126" s="154"/>
      <c r="K2126" s="154"/>
      <c r="L2126" s="134"/>
      <c r="M2126" s="133"/>
      <c r="N2126" s="134"/>
      <c r="O2126" s="134"/>
      <c r="P2126" s="134"/>
      <c r="Q2126" s="134"/>
      <c r="R2126" s="121"/>
      <c r="S2126" s="124"/>
      <c r="T2126" s="125"/>
      <c r="U2126" s="174"/>
      <c r="V2126" s="123"/>
      <c r="W2126" s="114"/>
      <c r="X2126" s="113">
        <f>COUNTIF($B$6:B2126,B2126)</f>
        <v>0</v>
      </c>
      <c r="Y2126" s="113"/>
    </row>
    <row r="2127" spans="1:25" x14ac:dyDescent="0.25">
      <c r="A2127" s="115"/>
      <c r="B2127" s="116"/>
      <c r="C2127" s="118"/>
      <c r="D2127" s="118"/>
      <c r="E2127" s="118"/>
      <c r="F2127" s="118" t="e">
        <f t="shared" si="68"/>
        <v>#VALUE!</v>
      </c>
      <c r="G2127" s="125"/>
      <c r="H2127" s="119"/>
      <c r="I2127" s="120"/>
      <c r="J2127" s="154"/>
      <c r="K2127" s="154"/>
      <c r="L2127" s="134"/>
      <c r="M2127" s="133"/>
      <c r="N2127" s="134"/>
      <c r="O2127" s="134"/>
      <c r="P2127" s="134"/>
      <c r="Q2127" s="134"/>
      <c r="R2127" s="121"/>
      <c r="S2127" s="124"/>
      <c r="T2127" s="125"/>
      <c r="U2127" s="174"/>
      <c r="V2127" s="123"/>
      <c r="W2127" s="114"/>
      <c r="X2127" s="113">
        <f>COUNTIF($B$6:B2127,B2127)</f>
        <v>0</v>
      </c>
      <c r="Y2127" s="113"/>
    </row>
    <row r="2128" spans="1:25" x14ac:dyDescent="0.25">
      <c r="A2128" s="115"/>
      <c r="B2128" s="116"/>
      <c r="C2128" s="118"/>
      <c r="D2128" s="118"/>
      <c r="E2128" s="118"/>
      <c r="F2128" s="118" t="e">
        <f t="shared" si="68"/>
        <v>#VALUE!</v>
      </c>
      <c r="G2128" s="125"/>
      <c r="H2128" s="119"/>
      <c r="I2128" s="120"/>
      <c r="J2128" s="154"/>
      <c r="K2128" s="154"/>
      <c r="L2128" s="134"/>
      <c r="M2128" s="133"/>
      <c r="N2128" s="134"/>
      <c r="O2128" s="134"/>
      <c r="P2128" s="134"/>
      <c r="Q2128" s="134"/>
      <c r="R2128" s="121"/>
      <c r="S2128" s="124"/>
      <c r="T2128" s="125"/>
      <c r="U2128" s="174"/>
      <c r="V2128" s="123"/>
      <c r="W2128" s="114"/>
      <c r="X2128" s="113">
        <f>COUNTIF($B$6:B2128,B2128)</f>
        <v>0</v>
      </c>
      <c r="Y2128" s="113"/>
    </row>
    <row r="2129" spans="1:25" x14ac:dyDescent="0.25">
      <c r="A2129" s="115"/>
      <c r="B2129" s="116"/>
      <c r="C2129" s="118"/>
      <c r="D2129" s="118"/>
      <c r="E2129" s="118"/>
      <c r="F2129" s="118" t="e">
        <f t="shared" si="68"/>
        <v>#VALUE!</v>
      </c>
      <c r="G2129" s="125"/>
      <c r="H2129" s="119"/>
      <c r="I2129" s="120"/>
      <c r="J2129" s="154"/>
      <c r="K2129" s="154"/>
      <c r="L2129" s="134"/>
      <c r="M2129" s="133"/>
      <c r="N2129" s="134"/>
      <c r="O2129" s="134"/>
      <c r="P2129" s="134"/>
      <c r="Q2129" s="134"/>
      <c r="R2129" s="121"/>
      <c r="S2129" s="124"/>
      <c r="T2129" s="125"/>
      <c r="U2129" s="174"/>
      <c r="V2129" s="123"/>
      <c r="W2129" s="114"/>
      <c r="X2129" s="113">
        <f>COUNTIF($B$6:B2129,B2129)</f>
        <v>0</v>
      </c>
      <c r="Y2129" s="113"/>
    </row>
    <row r="2130" spans="1:25" x14ac:dyDescent="0.25">
      <c r="A2130" s="115"/>
      <c r="B2130" s="116"/>
      <c r="C2130" s="118"/>
      <c r="D2130" s="118"/>
      <c r="E2130" s="118"/>
      <c r="F2130" s="118" t="e">
        <f t="shared" si="68"/>
        <v>#VALUE!</v>
      </c>
      <c r="G2130" s="125"/>
      <c r="H2130" s="119"/>
      <c r="I2130" s="120"/>
      <c r="J2130" s="154"/>
      <c r="K2130" s="154"/>
      <c r="L2130" s="134"/>
      <c r="M2130" s="133"/>
      <c r="N2130" s="134"/>
      <c r="O2130" s="134"/>
      <c r="P2130" s="134"/>
      <c r="Q2130" s="134"/>
      <c r="R2130" s="121"/>
      <c r="S2130" s="124"/>
      <c r="T2130" s="125"/>
      <c r="U2130" s="174"/>
      <c r="V2130" s="123"/>
      <c r="W2130" s="114"/>
      <c r="X2130" s="113">
        <f>COUNTIF($B$6:B2130,B2130)</f>
        <v>0</v>
      </c>
      <c r="Y2130" s="113"/>
    </row>
    <row r="2131" spans="1:25" x14ac:dyDescent="0.25">
      <c r="A2131" s="115"/>
      <c r="B2131" s="116"/>
      <c r="C2131" s="118"/>
      <c r="D2131" s="118"/>
      <c r="E2131" s="118"/>
      <c r="F2131" s="118" t="e">
        <f t="shared" si="68"/>
        <v>#VALUE!</v>
      </c>
      <c r="G2131" s="125"/>
      <c r="H2131" s="119"/>
      <c r="I2131" s="120"/>
      <c r="J2131" s="154"/>
      <c r="K2131" s="154"/>
      <c r="L2131" s="134"/>
      <c r="M2131" s="133"/>
      <c r="N2131" s="134"/>
      <c r="O2131" s="134"/>
      <c r="P2131" s="134"/>
      <c r="Q2131" s="134"/>
      <c r="R2131" s="121"/>
      <c r="S2131" s="124"/>
      <c r="T2131" s="125"/>
      <c r="U2131" s="174"/>
      <c r="V2131" s="123"/>
      <c r="W2131" s="114"/>
      <c r="X2131" s="113">
        <f>COUNTIF($B$6:B2131,B2131)</f>
        <v>0</v>
      </c>
      <c r="Y2131" s="113"/>
    </row>
    <row r="2132" spans="1:25" x14ac:dyDescent="0.25">
      <c r="A2132" s="115"/>
      <c r="B2132" s="116"/>
      <c r="C2132" s="118"/>
      <c r="D2132" s="118"/>
      <c r="E2132" s="118"/>
      <c r="F2132" s="118" t="e">
        <f t="shared" si="68"/>
        <v>#VALUE!</v>
      </c>
      <c r="G2132" s="125"/>
      <c r="H2132" s="119"/>
      <c r="I2132" s="120"/>
      <c r="J2132" s="154"/>
      <c r="K2132" s="154"/>
      <c r="L2132" s="134"/>
      <c r="M2132" s="133"/>
      <c r="N2132" s="134"/>
      <c r="O2132" s="134"/>
      <c r="P2132" s="134"/>
      <c r="Q2132" s="134"/>
      <c r="R2132" s="121"/>
      <c r="S2132" s="124"/>
      <c r="T2132" s="125"/>
      <c r="U2132" s="174"/>
      <c r="V2132" s="123"/>
      <c r="W2132" s="114"/>
      <c r="X2132" s="113">
        <f>COUNTIF($B$6:B2132,B2132)</f>
        <v>0</v>
      </c>
      <c r="Y2132" s="113"/>
    </row>
  </sheetData>
  <protectedRanges>
    <protectedRange sqref="S1798:S1819" name="Aralık3_8_1"/>
    <protectedRange sqref="S1732:S1754" name="Aralık3_7_1"/>
    <protectedRange sqref="S1715:S1720" name="Aralık3_6_1"/>
    <protectedRange sqref="S1719:S1720" name="Aralık4_2_1"/>
    <protectedRange sqref="S1680:S1692" name="Aralık3_5_1"/>
    <protectedRange sqref="S1656:S1665" name="Aralık2_1_3_1"/>
    <protectedRange sqref="S1635:S1643" name="Aralık3_4_1"/>
    <protectedRange sqref="S1602:S1613" name="Aralık3_3_1_1"/>
    <protectedRange sqref="S1578:S1588" name="Aralık3_2_1_1"/>
    <protectedRange sqref="S1555 S1557:S1572" name="Aralık2_3_1_1"/>
    <protectedRange sqref="S1554 S1550:S1552" name="Aralık3_1_1_1"/>
    <protectedRange sqref="S1556 S1553" name="Aralık2_2_1_1"/>
    <protectedRange sqref="S1453:S1485 S1500:S1502 S1515" name="Aralık2_16_1"/>
    <protectedRange sqref="S1410:S1434" name="Aralık3_3_2"/>
    <protectedRange sqref="S1339:S1353 S1355:S1387" name="Aralık5_1"/>
    <protectedRange sqref="S103 S106:S129 S92:S101 S136:S172" name="Aralık1_7_1"/>
    <protectedRange sqref="S80:S89 S91" name="Aralık1_2_1_1_1"/>
    <protectedRange sqref="U5:U11 U1853 U1862 S1863 U1874 U1925 U1942 U406:U876 R1862:S1862 R5:S6 S13:S16 S7:S11 S18 U13:U29 U42:U404 U1957:U2132 U878:U1851" name="Aralık1_2_2_2"/>
    <protectedRange sqref="S79 S55:S64 S67:S77" name="Aralık1_6_1"/>
    <protectedRange sqref="S54 S66 S43:S52" name="Aralık1_5_1_1"/>
    <protectedRange sqref="S19:S29 S53 S65 S78 S90 S102 S104:S105 S130:S135 S173:S174 S208:S209 S247:S248 S308:S309 S367:S368 S406:S407 S433:S434 S499:S500 S536:S537 S569:S570 S590:S591 S626:S627 S641:S642 S686:S687 S703:S704 S732:S733 S779:S780 S853:S854 S878:S879 S906:S907 S946:S947 S1000:S1001 S1008:S1009 S1025:S1026 S1071:S1072 S1102:S1103 S1153:S1154 S1405:S1409 S1448:S1452 S1544:S1548 S1573:S1577 S1596:S1601 S1630:S1634 S1651:S1655 S1675:S1679 S1710:S1714 S1727:S1731 S1765:S1769 S1793:S1797 S1834:S1838 R1873:S1873 R1863 S1875:S1876 S1926:S1927 R1875:R1878 S1958:S1959 S1973:S1974 S1986:S1987 R1999:S2000 S42 R7:R29 S17 S1330:S1338 S1943:S1945 R42:R1353 R1355:R1853" name="Aralık1_4_1_1"/>
    <protectedRange sqref="S1155:S1206" name="Aralık2_1_1_1"/>
    <protectedRange sqref="S1104:S1133" name="Aralık2_15_1"/>
    <protectedRange sqref="S1073:S1086" name="Aralık2_14_1"/>
    <protectedRange sqref="S1027:S1052" name="Aralık2_13_1"/>
    <protectedRange sqref="S1010:S1021" name="Aralık2_12_1"/>
    <protectedRange sqref="S1002:S1006" name="Aralık1_5_2"/>
    <protectedRange sqref="S948:S982" name="Aralık2_11_1"/>
    <protectedRange sqref="S855:S876 S905" name="Aralık1_3_1"/>
    <protectedRange sqref="S811 S813:S825 S781:S800 S805" name="Aralık2_10_1"/>
    <protectedRange sqref="S812 S801:S804 S806:S810" name="Aralık3_2_2"/>
    <protectedRange sqref="S812 S801:S804 S806:S810" name="Aralık4_1_1"/>
    <protectedRange sqref="S734:S753" name="Aralık2_9_1"/>
    <protectedRange sqref="S705:S721" name="Aralık1_2_1"/>
    <protectedRange sqref="S688:S695" name="Aralık2_8_1"/>
    <protectedRange sqref="S643:S666" name="Aralık2_7_1"/>
    <protectedRange sqref="S628:S634" name="Aralık2_6_1"/>
    <protectedRange sqref="S592:S608" name="Aralık2_5_1"/>
    <protectedRange sqref="S571:S580" name="Aralık2_4_1"/>
    <protectedRange sqref="S501:S519" name="Aralık2_3_2"/>
    <protectedRange sqref="S435:S475" name="Aralık2_2_2"/>
    <protectedRange sqref="S310:S348" name="Aralık1_1_1"/>
    <protectedRange sqref="S249:S269 S273:S290" name="Aralık2_1_2"/>
    <protectedRange sqref="S210:S229 S270:S272" name="Aralık1_4"/>
    <protectedRange sqref="S175:S176" name="Aralık3_1"/>
    <protectedRange sqref="S177:S186" name="Aralık4_3"/>
    <protectedRange sqref="S12 U12" name="Aralık1_2_2_1_1"/>
    <protectedRange sqref="S30 U30:U41" name="Aralık1_2_2"/>
    <protectedRange sqref="R30:R41 S31:S41" name="Aralık1_4_1"/>
    <protectedRange sqref="R1354" name="Aralık1_4_1_1_1"/>
  </protectedRanges>
  <autoFilter ref="A5:AA2010" xr:uid="{90ADAD8B-7900-4135-B58E-3923C4E02027}"/>
  <sortState xmlns:xlrd2="http://schemas.microsoft.com/office/spreadsheetml/2017/richdata2" ref="A6:Z2010">
    <sortCondition ref="A6:A2010"/>
    <sortCondition ref="B6:B2010"/>
    <sortCondition ref="X6:X2010"/>
  </sortState>
  <mergeCells count="1">
    <mergeCell ref="I1515:J1515"/>
  </mergeCells>
  <phoneticPr fontId="6" type="noConversion"/>
  <conditionalFormatting sqref="E179 G179:H179 G184:H184 H185:H186 G187:H200 L1106:L1114 L1275:L1284 L1873:L1998 L1125:L1253">
    <cfRule type="cellIs" dxfId="74" priority="67" operator="equal">
      <formula>0</formula>
    </cfRule>
  </conditionalFormatting>
  <conditionalFormatting sqref="L5:L6">
    <cfRule type="cellIs" dxfId="73" priority="60" operator="equal">
      <formula>0</formula>
    </cfRule>
  </conditionalFormatting>
  <conditionalFormatting sqref="L17:L18 L1289">
    <cfRule type="cellIs" dxfId="72" priority="39" operator="equal">
      <formula>0</formula>
    </cfRule>
  </conditionalFormatting>
  <conditionalFormatting sqref="L29:L1103 E184:E200">
    <cfRule type="cellIs" dxfId="71" priority="57" operator="equal">
      <formula>0</formula>
    </cfRule>
  </conditionalFormatting>
  <conditionalFormatting sqref="L1323:L1862">
    <cfRule type="cellIs" dxfId="70" priority="14" operator="equal">
      <formula>0</formula>
    </cfRule>
  </conditionalFormatting>
  <conditionalFormatting sqref="M400:P404 M432:P432 M1275:Q1284 M1926:Q1941 M1943:Q1946 M1948:Q1956 M1947:P1947">
    <cfRule type="cellIs" dxfId="69" priority="63" operator="equal">
      <formula>0</formula>
    </cfRule>
    <cfRule type="cellIs" dxfId="68" priority="64" operator="equal">
      <formula>15</formula>
    </cfRule>
  </conditionalFormatting>
  <conditionalFormatting sqref="M490:P498">
    <cfRule type="cellIs" dxfId="67" priority="55" operator="equal">
      <formula>0</formula>
    </cfRule>
    <cfRule type="cellIs" dxfId="66" priority="56" operator="equal">
      <formula>15</formula>
    </cfRule>
  </conditionalFormatting>
  <conditionalFormatting sqref="M619:P625">
    <cfRule type="cellIs" dxfId="65" priority="61" operator="equal">
      <formula>0</formula>
    </cfRule>
    <cfRule type="cellIs" dxfId="64" priority="62" operator="equal">
      <formula>15</formula>
    </cfRule>
  </conditionalFormatting>
  <conditionalFormatting sqref="M5:Q6">
    <cfRule type="cellIs" dxfId="63" priority="58" operator="equal">
      <formula>0</formula>
    </cfRule>
    <cfRule type="cellIs" dxfId="62" priority="59" operator="equal">
      <formula>15</formula>
    </cfRule>
  </conditionalFormatting>
  <conditionalFormatting sqref="M104:Q128 M1289:Q1289 M499:Q618 M626:Q1253 M173:Q399 M433:Q489 Q623:Q630">
    <cfRule type="cellIs" dxfId="61" priority="53" operator="equal">
      <formula>15</formula>
    </cfRule>
  </conditionalFormatting>
  <conditionalFormatting sqref="M1289:Q1289 M104:Q404 M424:Q1253">
    <cfRule type="cellIs" dxfId="60" priority="51" operator="equal">
      <formula>0</formula>
    </cfRule>
  </conditionalFormatting>
  <conditionalFormatting sqref="M130:Q171">
    <cfRule type="cellIs" dxfId="59" priority="54" operator="equal">
      <formula>15</formula>
    </cfRule>
  </conditionalFormatting>
  <conditionalFormatting sqref="M424:Q431">
    <cfRule type="cellIs" dxfId="58" priority="48" operator="equal">
      <formula>15</formula>
    </cfRule>
  </conditionalFormatting>
  <conditionalFormatting sqref="M1323:Q1369 M1371:Q1377 M1370:P1370 M1379:Q1418 M1378:P1378 M1420:Q1435 M1419:P1419 M1437:Q1466 M1436:P1436 M1468:Q1480 M1467:P1467 M1482:Q1500 M1481:P1481 M1502:Q1515 M1501:P1501 M1517:Q1542 M1516:P1516 M1544:Q1600 M1543:P1543 M1602:Q1642 M1601:P1601 M1644:Q1693 M1643:P1643 M1695:Q1717 M1694:P1694 M1724:Q1752 M1723:P1723 M1754:Q1769 M1753:P1753 M1771:Q1790 M1770:P1770 M1792:Q1823 M1791:P1791 M1825:Q1831 M1824:P1824 M1722:Q1722 M1718:P1721">
    <cfRule type="cellIs" dxfId="57" priority="13" operator="equal">
      <formula>15</formula>
    </cfRule>
  </conditionalFormatting>
  <conditionalFormatting sqref="M1323:Q1369 M1371:Q1377 M1370:P1370 M1379:Q1418 M1378:P1378 M1420:Q1435 M1419:P1419 M1437:Q1466 M1436:P1436 M1468:Q1480 M1467:P1467 M1482:Q1500 M1481:P1481 M1502:Q1515 M1501:P1501 M1517:Q1542 M1516:P1516 M1544:Q1600 M1543:P1543 M1602:Q1642 M1601:P1601 M1644:Q1693 M1643:P1643 M1695:Q1717 M1694:P1694 M1724:Q1752 M1723:P1723 M1754:Q1769 M1753:P1753 M1771:Q1790 M1770:P1770 M1792:Q1823 M1791:P1791 M1825:Q1844 M1824:P1824 M1846:Q1862 M1845:P1845 M1722:Q1722 M1718:P1721">
    <cfRule type="cellIs" dxfId="56" priority="12" operator="equal">
      <formula>0</formula>
    </cfRule>
  </conditionalFormatting>
  <conditionalFormatting sqref="M1833:Q1844 M1862:Q1862 M1846:Q1857 M1845:P1845">
    <cfRule type="cellIs" dxfId="55" priority="47" operator="equal">
      <formula>15</formula>
    </cfRule>
  </conditionalFormatting>
  <conditionalFormatting sqref="M1875:Q1904 M1906:Q1913 M1905:P1905">
    <cfRule type="cellIs" dxfId="54" priority="45" operator="equal">
      <formula>15</formula>
    </cfRule>
  </conditionalFormatting>
  <conditionalFormatting sqref="M1875:Q1904 M1906:Q1924 M1905:P1905">
    <cfRule type="cellIs" dxfId="53" priority="9" operator="equal">
      <formula>0</formula>
    </cfRule>
  </conditionalFormatting>
  <conditionalFormatting sqref="M1958:Q1971">
    <cfRule type="cellIs" dxfId="52" priority="27" operator="equal">
      <formula>0</formula>
    </cfRule>
    <cfRule type="cellIs" dxfId="51" priority="28" operator="equal">
      <formula>15</formula>
    </cfRule>
  </conditionalFormatting>
  <conditionalFormatting sqref="Q184:Q186">
    <cfRule type="cellIs" dxfId="50" priority="65" operator="equal">
      <formula>0</formula>
    </cfRule>
    <cfRule type="cellIs" dxfId="49" priority="66" operator="equal">
      <formula>15</formula>
    </cfRule>
  </conditionalFormatting>
  <conditionalFormatting sqref="Q196:Q200">
    <cfRule type="cellIs" dxfId="48" priority="52" operator="equal">
      <formula>15</formula>
    </cfRule>
  </conditionalFormatting>
  <conditionalFormatting sqref="U1:U2132">
    <cfRule type="cellIs" dxfId="47" priority="17" operator="equal">
      <formula>"AD"</formula>
    </cfRule>
    <cfRule type="cellIs" dxfId="46" priority="18" operator="equal">
      <formula>"Aç"</formula>
    </cfRule>
  </conditionalFormatting>
  <conditionalFormatting sqref="L1115:L1124">
    <cfRule type="cellIs" dxfId="6" priority="7" operator="equal">
      <formula>0</formula>
    </cfRule>
  </conditionalFormatting>
  <conditionalFormatting sqref="Q1378 Q1370 Q1254 Q410 Q150">
    <cfRule type="cellIs" dxfId="5" priority="6" operator="equal">
      <formula>15</formula>
    </cfRule>
  </conditionalFormatting>
  <conditionalFormatting sqref="Q1378 Q1370 Q1254 Q410">
    <cfRule type="cellIs" dxfId="4" priority="5" operator="equal">
      <formula>0</formula>
    </cfRule>
  </conditionalFormatting>
  <conditionalFormatting sqref="Q1984 Q1947 Q1905 Q1869 Q1845 Q1824 Q1791 Q1770 Q1753 Q1723 Q1694 Q1643 Q1601 Q1543 Q1516 Q1501 Q1481 Q1467 Q1436 Q1419">
    <cfRule type="cellIs" dxfId="3" priority="4" operator="equal">
      <formula>15</formula>
    </cfRule>
  </conditionalFormatting>
  <conditionalFormatting sqref="Q1984 Q1947 Q1905 Q1869 Q1845 Q1824 Q1791 Q1770 Q1753 Q1723 Q1694 Q1643 Q1601 Q1543 Q1516 Q1501 Q1481 Q1467 Q1436 Q1419">
    <cfRule type="cellIs" dxfId="2" priority="3" operator="equal">
      <formula>0</formula>
    </cfRule>
  </conditionalFormatting>
  <conditionalFormatting sqref="Q1718:Q1721">
    <cfRule type="cellIs" dxfId="1" priority="2" operator="equal">
      <formula>15</formula>
    </cfRule>
  </conditionalFormatting>
  <conditionalFormatting sqref="Q1718:Q1721">
    <cfRule type="cellIs" dxfId="0" priority="1" operator="equal">
      <formula>0</formula>
    </cfRule>
  </conditionalFormatting>
  <dataValidations count="6">
    <dataValidation type="textLength" allowBlank="1" showInputMessage="1" showErrorMessage="1" error="Boşluk Dahil 41 Karakteri Geçtiniz." sqref="J1542 J1496" xr:uid="{C760457D-339E-4BFC-AF1A-CB7C1FFEBEBD}">
      <formula1>1</formula1>
      <formula2>95</formula2>
    </dataValidation>
    <dataValidation type="list" allowBlank="1" showInputMessage="1" sqref="U6 U18 U42 U54 U79 U91 U172 U207 U246 U307 U366 U432 U498 U535 U568 U589 U625 U640 U685 U702 U731 U778 U852 U905 U945 U999 U1007 U1024 U1070 U1101 U1152 U1329 U1404 U1447 U1543 U1572 U1595 U1629 U1650 U1674 U1709 U1726 U1764 U1792 U66 U1833 U103 U129 U1253 U1289 U1284 U1862 U1874 U1925 U1942 U30 U1957:U2132" xr:uid="{07A8DB0B-FD68-4E51-81DA-A9BD04683EA3}">
      <formula1>"Ad"</formula1>
    </dataValidation>
    <dataValidation type="list" allowBlank="1" showInputMessage="1" sqref="U1727:U1763 U80:U90 U1710:U1725 U1765:U1791 U499:U534 U1448:U1542 U626:U639 U641:U684 U703:U730 U173:U206 U732:U777 U1000:U1006 U1008:U1023 U1675:U1708 U208:U245 U1405:U1446 U1573:U1594 U1651:U1673 U67:U78 U19:U29 U55:U65 U92:U102 U104:U128 U130:U171 U247:U306 U1834:U1851 U7:U17 U906:U944 U536:U567 U569:U588 U1153:U1252 U367:U431 U43:U53 U1630:U1649 U686:U701 U1544:U1571 U1853 U433:U497 U1596:U1628 U308:U365 U590:U624 U853:U904 U946:U998 U1102:U1151 U1793:U1832 U1025:U1069 U1071:U1100 U31:U41 U779:U851 U1330:U1403 U1285:U1288 U1254:U1283 U1290:U1328" xr:uid="{CBFA6B9A-69C5-4D97-A504-B78A8F142FEE}">
      <formula1>"Aç"</formula1>
    </dataValidation>
    <dataValidation type="textLength" allowBlank="1" showInputMessage="1" showErrorMessage="1" error="Boşluk Dahil 41 Karakteri Geçtiniz._x000a_" sqref="J1474:J1476" xr:uid="{92C5C242-F637-4ED1-B89C-2D8568943B27}">
      <formula1>1</formula1>
      <formula2>41</formula2>
    </dataValidation>
    <dataValidation type="list" allowBlank="1" showInputMessage="1" showErrorMessage="1" sqref="M25:M29 N25:N28 M43:N48 N49:N52 M80:N85 M58:M79 N86:N89 M92:N97 M86:M91 N98:N101 M55:N55 N56 M57:N64 M67:N77 M98:M103 M172 M129 M41:M42 M7:N24 M49:M56 M405:M423 M1863:N1873 M30:N40" xr:uid="{7B85D122-702C-48E5-87FC-9064AC3FA312}">
      <formula1>"Tr,İng"</formula1>
    </dataValidation>
    <dataValidation type="textLength" allowBlank="1" showInputMessage="1" showErrorMessage="1" error="Boşluk Dahil 41 Karakteri Geçtiniz." sqref="J349:J358 J1486:J1490 J1495 J1543 J365:J366" xr:uid="{73CEDA89-497A-4952-9B97-AE7E7B73259A}">
      <formula1>1</formula1>
      <formula2>41</formula2>
    </dataValidation>
  </dataValidations>
  <hyperlinks>
    <hyperlink ref="J1558" r:id="rId1" xr:uid="{ABCF1149-4A43-49DD-9C0E-577D57FDF6CD}"/>
    <hyperlink ref="J1619" r:id="rId2" xr:uid="{BACCBACC-C22B-4B12-85D2-3D74BABDF9AF}"/>
    <hyperlink ref="J1672" r:id="rId3" display="ENSTİTÜ/1-ÖĞRENCİ İŞLERİ/AppData/Local/Microsoft/Windows/Temporary Internet Files/Content.Outlook/10MG4A2Z/Eğitim Bilimleri PDR/ÖZEL EĞİTİME İHTİYACI OLAN ÇOCUKLARA DANIŞMANLIK.pdf" xr:uid="{BCEF858F-14ED-487E-BCEC-B167246C6A25}"/>
    <hyperlink ref="J1673" r:id="rId4" display="ENSTİTÜ/1-ÖĞRENCİ İŞLERİ/AppData/Local/Microsoft/Windows/Temporary Internet Files/Content.Outlook/10MG4A2Z/Eğitim Bilimleri PDR/OKULLARDA ŞİDDETİ ÖNLEME VE MÜDAHALE.pdf" xr:uid="{1111267E-AE96-4BDB-8C7B-6136F2506E10}"/>
    <hyperlink ref="J1659" r:id="rId5" xr:uid="{3A35C0EB-D4C5-4FD3-A688-B4BC3662D3EA}"/>
    <hyperlink ref="J1690" r:id="rId6" xr:uid="{37E117AF-89AC-4044-92FE-070C37A4052E}"/>
    <hyperlink ref="J1806" r:id="rId7" xr:uid="{8C75E365-0F5B-42D9-A082-DCA9484CA1D7}"/>
    <hyperlink ref="J1994" r:id="rId8" xr:uid="{B4D1B4E3-B616-4AB0-838C-DEC4BBF03A1C}"/>
  </hyperlinks>
  <pageMargins left="0.7" right="0.7" top="0.75" bottom="0.75" header="0.3" footer="0.3"/>
  <pageSetup paperSize="9" scale="56" fitToHeight="0"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7297-917E-44A2-8B4B-0C15663D5E28}">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03111-B6CC-4D6A-A2FE-C7C1FE1B3BE2}">
  <dimension ref="B1:O2536"/>
  <sheetViews>
    <sheetView topLeftCell="E46" workbookViewId="0">
      <selection activeCell="R24" sqref="R24"/>
    </sheetView>
  </sheetViews>
  <sheetFormatPr defaultRowHeight="16.5" x14ac:dyDescent="0.3"/>
  <cols>
    <col min="1" max="1" width="3" style="47" customWidth="1"/>
    <col min="2" max="2" width="5.85546875" style="49" customWidth="1"/>
    <col min="3" max="3" width="25.28515625" style="48" customWidth="1"/>
    <col min="4" max="4" width="70.28515625" style="48" customWidth="1"/>
    <col min="5" max="5" width="11.140625" style="48" customWidth="1"/>
    <col min="6" max="6" width="32" style="45" customWidth="1"/>
    <col min="7" max="7" width="77.5703125" style="45" customWidth="1"/>
    <col min="8" max="8" width="9.140625" style="47"/>
    <col min="9" max="13" width="9.140625" style="49"/>
    <col min="14" max="14" width="9.140625" style="47"/>
    <col min="15" max="15" width="54.5703125" style="47" customWidth="1"/>
    <col min="16" max="16384" width="9.140625" style="47"/>
  </cols>
  <sheetData>
    <row r="1" spans="2:15" x14ac:dyDescent="0.3">
      <c r="B1" s="59"/>
      <c r="C1" s="60"/>
      <c r="D1" s="60"/>
      <c r="E1" s="60"/>
      <c r="F1" s="76"/>
      <c r="G1" s="76"/>
      <c r="H1" s="62"/>
      <c r="I1" s="70" t="s">
        <v>228</v>
      </c>
      <c r="J1" s="70" t="s">
        <v>5170</v>
      </c>
      <c r="K1" s="59"/>
      <c r="L1" s="59"/>
      <c r="M1" s="59"/>
      <c r="N1" s="62"/>
      <c r="O1" s="62"/>
    </row>
    <row r="2" spans="2:15" x14ac:dyDescent="0.3">
      <c r="B2" s="71">
        <f>SUBTOTAL(9,B4:B84)</f>
        <v>62</v>
      </c>
      <c r="C2" s="72" t="s">
        <v>5153</v>
      </c>
      <c r="D2" s="72" t="s">
        <v>5130</v>
      </c>
      <c r="E2" s="72" t="s">
        <v>5136</v>
      </c>
      <c r="F2" s="73" t="s">
        <v>5129</v>
      </c>
      <c r="G2" s="73" t="s">
        <v>5131</v>
      </c>
      <c r="H2" s="74" t="s">
        <v>5133</v>
      </c>
      <c r="I2" s="75" t="s">
        <v>2420</v>
      </c>
      <c r="J2" s="75" t="s">
        <v>2420</v>
      </c>
      <c r="K2" s="75" t="s">
        <v>2422</v>
      </c>
      <c r="L2" s="75" t="s">
        <v>2421</v>
      </c>
      <c r="M2" s="75" t="s">
        <v>2382</v>
      </c>
      <c r="N2" s="74" t="s">
        <v>5132</v>
      </c>
      <c r="O2" s="46"/>
    </row>
    <row r="3" spans="2:15" ht="13.5" customHeight="1" x14ac:dyDescent="0.3">
      <c r="B3" s="64"/>
      <c r="C3" s="63"/>
      <c r="D3" s="63"/>
      <c r="E3" s="63"/>
      <c r="F3" s="67"/>
      <c r="G3" s="67"/>
      <c r="H3" s="68"/>
      <c r="I3" s="64"/>
      <c r="J3" s="64"/>
      <c r="K3" s="64"/>
      <c r="L3" s="64"/>
      <c r="M3" s="64"/>
      <c r="N3" s="68"/>
      <c r="O3" s="69"/>
    </row>
    <row r="4" spans="2:15" x14ac:dyDescent="0.3">
      <c r="B4" s="66">
        <v>1</v>
      </c>
      <c r="C4" s="58" t="s">
        <v>5160</v>
      </c>
      <c r="D4" s="52" t="str">
        <f ca="1">OFFSET('DERS PLANLARI'!$B$5,MATCH($G4,'DERS PLANLARI'!$B$6:$B$10187,0),-1)</f>
        <v>BEDEN EĞİTİMİ VE SPOR</v>
      </c>
      <c r="E4" s="52" t="s">
        <v>5137</v>
      </c>
      <c r="F4" s="52" t="str">
        <f ca="1">OFFSET('DERS PLANLARI'!$B$5,MATCH($G4,'DERS PLANLARI'!$B$6:$B$10187,0),1)</f>
        <v>(DR)</v>
      </c>
      <c r="G4" s="53" t="s">
        <v>5067</v>
      </c>
      <c r="H4" s="54" t="s">
        <v>5134</v>
      </c>
      <c r="I4" s="51">
        <f>COUNTIFS('DERS PLANLARI'!$B:$B,$G4,'DERS PLANLARI'!$L:$L,I$2,'DERS PLANLARI'!$G:$G,I$1)</f>
        <v>1</v>
      </c>
      <c r="J4" s="51">
        <f>COUNTIFS('DERS PLANLARI'!$B:$B,$G4,'DERS PLANLARI'!$L:$L,J$2,'DERS PLANLARI'!$G:$G,J$1)</f>
        <v>1</v>
      </c>
      <c r="K4" s="51">
        <f>COUNTIFS('DERS PLANLARI'!$B:$B,$G4,'DERS PLANLARI'!$L:$L,K$2)</f>
        <v>9</v>
      </c>
      <c r="L4" s="51">
        <f>COUNTIFS('DERS PLANLARI'!$B:$B,$G4,'DERS PLANLARI'!$L:$L,L$2)</f>
        <v>30</v>
      </c>
      <c r="M4" s="51">
        <f>COUNTIFS('DERS PLANLARI'!$B:$B,$G4,'DERS PLANLARI'!$L:$L,M$2)</f>
        <v>16</v>
      </c>
      <c r="N4" s="54"/>
    </row>
    <row r="5" spans="2:15" x14ac:dyDescent="0.3">
      <c r="B5" s="66">
        <v>1</v>
      </c>
      <c r="C5" s="58" t="s">
        <v>5161</v>
      </c>
      <c r="D5" s="52" t="str">
        <f ca="1">OFFSET('DERS PLANLARI'!$B$5,MATCH($G5,'DERS PLANLARI'!$B$6:$B$10187,0),-1)</f>
        <v>BİLGİSAYAR VE ÖĞRETİM TEKNOLOJİLERİ EĞİTİMİ</v>
      </c>
      <c r="E5" s="52" t="s">
        <v>5138</v>
      </c>
      <c r="F5" s="52" t="str">
        <f ca="1">OFFSET('DERS PLANLARI'!$B$5,MATCH($G5,'DERS PLANLARI'!$B$6:$B$10187,0),1)</f>
        <v>(DR)</v>
      </c>
      <c r="G5" s="53" t="s">
        <v>5068</v>
      </c>
      <c r="H5" s="65" t="s">
        <v>5135</v>
      </c>
      <c r="I5" s="51">
        <f>COUNTIFS('DERS PLANLARI'!$B:$B,$G5,'DERS PLANLARI'!$L:$L,I$2,'DERS PLANLARI'!$G:$G,I$1)</f>
        <v>1</v>
      </c>
      <c r="J5" s="51">
        <f>COUNTIFS('DERS PLANLARI'!$B:$B,$G5,'DERS PLANLARI'!$L:$L,J$2,'DERS PLANLARI'!$G:$G,J$1)</f>
        <v>1</v>
      </c>
      <c r="K5" s="51">
        <f>COUNTIFS('DERS PLANLARI'!$B:$B,$G5,'DERS PLANLARI'!$L:$L,K$2)</f>
        <v>9</v>
      </c>
      <c r="L5" s="51">
        <f>COUNTIFS('DERS PLANLARI'!$B:$B,$G5,'DERS PLANLARI'!$L:$L,L$2)</f>
        <v>18</v>
      </c>
      <c r="M5" s="51">
        <f>COUNTIFS('DERS PLANLARI'!$B:$B,$G5,'DERS PLANLARI'!$L:$L,M$2)</f>
        <v>12</v>
      </c>
      <c r="N5" s="54"/>
    </row>
    <row r="6" spans="2:15" x14ac:dyDescent="0.3">
      <c r="B6" s="66">
        <v>1</v>
      </c>
      <c r="C6" s="58" t="s">
        <v>5161</v>
      </c>
      <c r="D6" s="52" t="str">
        <f ca="1">OFFSET('DERS PLANLARI'!$B$5,MATCH($G6,'DERS PLANLARI'!$B$6:$B$10187,0),-1)</f>
        <v>EĞİTİM BİLİMLERİ</v>
      </c>
      <c r="E6" s="52" t="s">
        <v>5139</v>
      </c>
      <c r="F6" s="52" t="str">
        <f ca="1">OFFSET('DERS PLANLARI'!$B$5,MATCH($G6,'DERS PLANLARI'!$B$6:$B$10187,0),1)</f>
        <v>(DR)</v>
      </c>
      <c r="G6" s="53" t="s">
        <v>5069</v>
      </c>
      <c r="H6" s="54" t="s">
        <v>5134</v>
      </c>
      <c r="I6" s="51">
        <f>COUNTIFS('DERS PLANLARI'!$B:$B,$G6,'DERS PLANLARI'!$L:$L,I$2,'DERS PLANLARI'!$G:$G,I$1)</f>
        <v>0</v>
      </c>
      <c r="J6" s="51">
        <f>COUNTIFS('DERS PLANLARI'!$B:$B,$G6,'DERS PLANLARI'!$L:$L,J$2,'DERS PLANLARI'!$G:$G,J$1)</f>
        <v>2</v>
      </c>
      <c r="K6" s="51">
        <f>COUNTIFS('DERS PLANLARI'!$B:$B,$G6,'DERS PLANLARI'!$L:$L,K$2)</f>
        <v>9</v>
      </c>
      <c r="L6" s="51">
        <f>COUNTIFS('DERS PLANLARI'!$B:$B,$G6,'DERS PLANLARI'!$L:$L,L$2)</f>
        <v>27</v>
      </c>
      <c r="M6" s="51">
        <f>COUNTIFS('DERS PLANLARI'!$B:$B,$G6,'DERS PLANLARI'!$L:$L,M$2)</f>
        <v>12</v>
      </c>
      <c r="N6" s="54"/>
    </row>
    <row r="7" spans="2:15" x14ac:dyDescent="0.3">
      <c r="B7" s="66">
        <v>1</v>
      </c>
      <c r="C7" s="58" t="s">
        <v>5161</v>
      </c>
      <c r="D7" s="52" t="str">
        <f ca="1">OFFSET('DERS PLANLARI'!$B$5,MATCH($G7,'DERS PLANLARI'!$B$6:$B$10187,0),-1)</f>
        <v>GÜZEL SANATLAR EĞİTİMİ</v>
      </c>
      <c r="E7" s="52" t="s">
        <v>5140</v>
      </c>
      <c r="F7" s="52" t="str">
        <f ca="1">OFFSET('DERS PLANLARI'!$B$5,MATCH($G7,'DERS PLANLARI'!$B$6:$B$10187,0),1)</f>
        <v>(DR)</v>
      </c>
      <c r="G7" s="53" t="s">
        <v>5070</v>
      </c>
      <c r="H7" s="54" t="s">
        <v>5134</v>
      </c>
      <c r="I7" s="51">
        <f>COUNTIFS('DERS PLANLARI'!$B:$B,$G7,'DERS PLANLARI'!$L:$L,I$2,'DERS PLANLARI'!$G:$G,I$1)</f>
        <v>1</v>
      </c>
      <c r="J7" s="51">
        <f>COUNTIFS('DERS PLANLARI'!$B:$B,$G7,'DERS PLANLARI'!$L:$L,J$2,'DERS PLANLARI'!$G:$G,J$1)</f>
        <v>1</v>
      </c>
      <c r="K7" s="51">
        <f>COUNTIFS('DERS PLANLARI'!$B:$B,$G7,'DERS PLANLARI'!$L:$L,K$2)</f>
        <v>9</v>
      </c>
      <c r="L7" s="51">
        <f>COUNTIFS('DERS PLANLARI'!$B:$B,$G7,'DERS PLANLARI'!$L:$L,L$2)</f>
        <v>13</v>
      </c>
      <c r="M7" s="51">
        <f>COUNTIFS('DERS PLANLARI'!$B:$B,$G7,'DERS PLANLARI'!$L:$L,M$2)</f>
        <v>4</v>
      </c>
      <c r="N7" s="54"/>
    </row>
    <row r="8" spans="2:15" x14ac:dyDescent="0.3">
      <c r="B8" s="66">
        <v>1</v>
      </c>
      <c r="C8" s="58" t="s">
        <v>5162</v>
      </c>
      <c r="D8" s="52" t="str">
        <f ca="1">OFFSET('DERS PLANLARI'!$B$5,MATCH($G8,'DERS PLANLARI'!$B$6:$B$10187,0),-1)</f>
        <v>HALKLA İLİŞKİLER VE REKLAMCILIK</v>
      </c>
      <c r="E8" s="52" t="s">
        <v>1744</v>
      </c>
      <c r="F8" s="52" t="str">
        <f ca="1">OFFSET('DERS PLANLARI'!$B$5,MATCH($G8,'DERS PLANLARI'!$B$6:$B$10187,0),1)</f>
        <v>(DR)</v>
      </c>
      <c r="G8" s="55" t="s">
        <v>5071</v>
      </c>
      <c r="H8" s="54" t="s">
        <v>5134</v>
      </c>
      <c r="I8" s="51">
        <f>COUNTIFS('DERS PLANLARI'!$B:$B,$G8,'DERS PLANLARI'!$L:$L,I$2,'DERS PLANLARI'!$G:$G,I$1)</f>
        <v>1</v>
      </c>
      <c r="J8" s="51">
        <f>COUNTIFS('DERS PLANLARI'!$B:$B,$G8,'DERS PLANLARI'!$L:$L,J$2,'DERS PLANLARI'!$G:$G,J$1)</f>
        <v>1</v>
      </c>
      <c r="K8" s="51">
        <f>COUNTIFS('DERS PLANLARI'!$B:$B,$G8,'DERS PLANLARI'!$L:$L,K$2)</f>
        <v>9</v>
      </c>
      <c r="L8" s="51">
        <f>COUNTIFS('DERS PLANLARI'!$B:$B,$G8,'DERS PLANLARI'!$L:$L,L$2)</f>
        <v>13</v>
      </c>
      <c r="M8" s="51">
        <f>COUNTIFS('DERS PLANLARI'!$B:$B,$G8,'DERS PLANLARI'!$L:$L,M$2)</f>
        <v>5</v>
      </c>
      <c r="N8" s="54"/>
    </row>
    <row r="9" spans="2:15" x14ac:dyDescent="0.3">
      <c r="B9" s="66">
        <v>1</v>
      </c>
      <c r="C9" s="58" t="s">
        <v>5163</v>
      </c>
      <c r="D9" s="52" t="str">
        <f ca="1">OFFSET('DERS PLANLARI'!$B$5,MATCH($G9,'DERS PLANLARI'!$B$6:$B$10187,0),-1)</f>
        <v>KAMU HUKUKU</v>
      </c>
      <c r="E9" s="52" t="s">
        <v>1750</v>
      </c>
      <c r="F9" s="52" t="str">
        <f ca="1">OFFSET('DERS PLANLARI'!$B$5,MATCH($G9,'DERS PLANLARI'!$B$6:$B$10187,0),1)</f>
        <v>(DR)</v>
      </c>
      <c r="G9" s="56" t="s">
        <v>5080</v>
      </c>
      <c r="H9" s="54" t="s">
        <v>5134</v>
      </c>
      <c r="I9" s="51">
        <f>COUNTIFS('DERS PLANLARI'!$B:$B,$G9,'DERS PLANLARI'!$L:$L,I$2,'DERS PLANLARI'!$G:$G,I$1)</f>
        <v>0</v>
      </c>
      <c r="J9" s="51">
        <f>COUNTIFS('DERS PLANLARI'!$B:$B,$G9,'DERS PLANLARI'!$L:$L,J$2,'DERS PLANLARI'!$G:$G,J$1)</f>
        <v>1</v>
      </c>
      <c r="K9" s="51">
        <f>COUNTIFS('DERS PLANLARI'!$B:$B,$G9,'DERS PLANLARI'!$L:$L,K$2)</f>
        <v>9</v>
      </c>
      <c r="L9" s="51">
        <f>COUNTIFS('DERS PLANLARI'!$B:$B,$G9,'DERS PLANLARI'!$L:$L,L$2)</f>
        <v>1</v>
      </c>
      <c r="M9" s="51">
        <f>COUNTIFS('DERS PLANLARI'!$B:$B,$G9,'DERS PLANLARI'!$L:$L,M$2)</f>
        <v>5</v>
      </c>
      <c r="N9" s="54"/>
    </row>
    <row r="10" spans="2:15" x14ac:dyDescent="0.3">
      <c r="B10" s="66">
        <v>1</v>
      </c>
      <c r="C10" s="58" t="s">
        <v>5161</v>
      </c>
      <c r="D10" s="52" t="str">
        <f ca="1">OFFSET('DERS PLANLARI'!$B$5,MATCH($G10,'DERS PLANLARI'!$B$6:$B$10187,0),-1)</f>
        <v>MATEMATİK VE FEN BİLİMLERİ EĞİTİMİ</v>
      </c>
      <c r="E10" s="52" t="s">
        <v>5141</v>
      </c>
      <c r="F10" s="52" t="str">
        <f ca="1">OFFSET('DERS PLANLARI'!$B$5,MATCH($G10,'DERS PLANLARI'!$B$6:$B$10187,0),1)</f>
        <v>(DR)</v>
      </c>
      <c r="G10" s="56" t="s">
        <v>5072</v>
      </c>
      <c r="H10" s="54" t="s">
        <v>5134</v>
      </c>
      <c r="I10" s="51">
        <f>COUNTIFS('DERS PLANLARI'!$B:$B,$G10,'DERS PLANLARI'!$L:$L,I$2,'DERS PLANLARI'!$G:$G,I$1)</f>
        <v>1</v>
      </c>
      <c r="J10" s="51">
        <f>COUNTIFS('DERS PLANLARI'!$B:$B,$G10,'DERS PLANLARI'!$L:$L,J$2,'DERS PLANLARI'!$G:$G,J$1)</f>
        <v>1</v>
      </c>
      <c r="K10" s="51">
        <f>COUNTIFS('DERS PLANLARI'!$B:$B,$G10,'DERS PLANLARI'!$L:$L,K$2)</f>
        <v>9</v>
      </c>
      <c r="L10" s="51">
        <f>COUNTIFS('DERS PLANLARI'!$B:$B,$G10,'DERS PLANLARI'!$L:$L,L$2)</f>
        <v>3</v>
      </c>
      <c r="M10" s="51">
        <f>COUNTIFS('DERS PLANLARI'!$B:$B,$G10,'DERS PLANLARI'!$L:$L,M$2)</f>
        <v>6</v>
      </c>
      <c r="N10" s="54"/>
    </row>
    <row r="11" spans="2:15" x14ac:dyDescent="0.3">
      <c r="B11" s="66">
        <v>1</v>
      </c>
      <c r="C11" s="58" t="s">
        <v>5161</v>
      </c>
      <c r="D11" s="52" t="str">
        <f ca="1">OFFSET('DERS PLANLARI'!$B$5,MATCH($G11,'DERS PLANLARI'!$B$6:$B$10187,0),-1)</f>
        <v>MATEMATİK VE FEN BİLİMLERİ EĞİTİMİ</v>
      </c>
      <c r="E11" s="52" t="s">
        <v>5141</v>
      </c>
      <c r="F11" s="52" t="str">
        <f ca="1">OFFSET('DERS PLANLARI'!$B$5,MATCH($G11,'DERS PLANLARI'!$B$6:$B$10187,0),1)</f>
        <v>(DR)</v>
      </c>
      <c r="G11" s="53" t="s">
        <v>5073</v>
      </c>
      <c r="H11" s="54" t="s">
        <v>5134</v>
      </c>
      <c r="I11" s="51">
        <f>COUNTIFS('DERS PLANLARI'!$B:$B,$G11,'DERS PLANLARI'!$L:$L,I$2,'DERS PLANLARI'!$G:$G,I$1)</f>
        <v>1</v>
      </c>
      <c r="J11" s="51">
        <f>COUNTIFS('DERS PLANLARI'!$B:$B,$G11,'DERS PLANLARI'!$L:$L,J$2,'DERS PLANLARI'!$G:$G,J$1)</f>
        <v>1</v>
      </c>
      <c r="K11" s="51">
        <f>COUNTIFS('DERS PLANLARI'!$B:$B,$G11,'DERS PLANLARI'!$L:$L,K$2)</f>
        <v>9</v>
      </c>
      <c r="L11" s="51">
        <f>COUNTIFS('DERS PLANLARI'!$B:$B,$G11,'DERS PLANLARI'!$L:$L,L$2)</f>
        <v>6</v>
      </c>
      <c r="M11" s="51">
        <f>COUNTIFS('DERS PLANLARI'!$B:$B,$G11,'DERS PLANLARI'!$L:$L,M$2)</f>
        <v>15</v>
      </c>
      <c r="N11" s="54"/>
    </row>
    <row r="12" spans="2:15" x14ac:dyDescent="0.3">
      <c r="B12" s="66">
        <v>1</v>
      </c>
      <c r="C12" s="58" t="s">
        <v>5161</v>
      </c>
      <c r="D12" s="52" t="str">
        <f ca="1">OFFSET('DERS PLANLARI'!$B$5,MATCH($G12,'DERS PLANLARI'!$B$6:$B$10187,0),-1)</f>
        <v>MATEMATİK VE FEN BİLİMLERİ EĞİTİMİ</v>
      </c>
      <c r="E12" s="52" t="s">
        <v>5141</v>
      </c>
      <c r="F12" s="52" t="str">
        <f ca="1">OFFSET('DERS PLANLARI'!$B$5,MATCH($G12,'DERS PLANLARI'!$B$6:$B$10187,0),1)</f>
        <v>(DR)</v>
      </c>
      <c r="G12" s="56" t="s">
        <v>5074</v>
      </c>
      <c r="H12" s="54" t="s">
        <v>5134</v>
      </c>
      <c r="I12" s="51">
        <f>COUNTIFS('DERS PLANLARI'!$B:$B,$G12,'DERS PLANLARI'!$L:$L,I$2,'DERS PLANLARI'!$G:$G,I$1)</f>
        <v>1</v>
      </c>
      <c r="J12" s="51">
        <f>COUNTIFS('DERS PLANLARI'!$B:$B,$G12,'DERS PLANLARI'!$L:$L,J$2,'DERS PLANLARI'!$G:$G,J$1)</f>
        <v>1</v>
      </c>
      <c r="K12" s="51">
        <f>COUNTIFS('DERS PLANLARI'!$B:$B,$G12,'DERS PLANLARI'!$L:$L,K$2)</f>
        <v>9</v>
      </c>
      <c r="L12" s="51">
        <f>COUNTIFS('DERS PLANLARI'!$B:$B,$G12,'DERS PLANLARI'!$L:$L,L$2)</f>
        <v>3</v>
      </c>
      <c r="M12" s="51">
        <f>COUNTIFS('DERS PLANLARI'!$B:$B,$G12,'DERS PLANLARI'!$L:$L,M$2)</f>
        <v>6</v>
      </c>
      <c r="N12" s="54"/>
    </row>
    <row r="13" spans="2:15" x14ac:dyDescent="0.3">
      <c r="B13" s="66">
        <v>1</v>
      </c>
      <c r="C13" s="58" t="s">
        <v>5161</v>
      </c>
      <c r="D13" s="52" t="str">
        <f ca="1">OFFSET('DERS PLANLARI'!$B$5,MATCH($G13,'DERS PLANLARI'!$B$6:$B$10187,0),-1)</f>
        <v>MATEMATİK VE FEN BİLİMLERİ EĞİTİMİ</v>
      </c>
      <c r="E13" s="52" t="s">
        <v>5141</v>
      </c>
      <c r="F13" s="52" t="str">
        <f ca="1">OFFSET('DERS PLANLARI'!$B$5,MATCH($G13,'DERS PLANLARI'!$B$6:$B$10187,0),1)</f>
        <v>(DR)</v>
      </c>
      <c r="G13" s="56" t="s">
        <v>5075</v>
      </c>
      <c r="H13" s="54" t="s">
        <v>5134</v>
      </c>
      <c r="I13" s="51">
        <f>COUNTIFS('DERS PLANLARI'!$B:$B,$G13,'DERS PLANLARI'!$L:$L,I$2,'DERS PLANLARI'!$G:$G,I$1)</f>
        <v>1</v>
      </c>
      <c r="J13" s="51">
        <f>COUNTIFS('DERS PLANLARI'!$B:$B,$G13,'DERS PLANLARI'!$L:$L,J$2,'DERS PLANLARI'!$G:$G,J$1)</f>
        <v>1</v>
      </c>
      <c r="K13" s="51">
        <f>COUNTIFS('DERS PLANLARI'!$B:$B,$G13,'DERS PLANLARI'!$L:$L,K$2)</f>
        <v>9</v>
      </c>
      <c r="L13" s="51">
        <f>COUNTIFS('DERS PLANLARI'!$B:$B,$G13,'DERS PLANLARI'!$L:$L,L$2)</f>
        <v>4</v>
      </c>
      <c r="M13" s="51">
        <f>COUNTIFS('DERS PLANLARI'!$B:$B,$G13,'DERS PLANLARI'!$L:$L,M$2)</f>
        <v>8</v>
      </c>
      <c r="N13" s="54"/>
    </row>
    <row r="14" spans="2:15" x14ac:dyDescent="0.3">
      <c r="B14" s="66">
        <v>1</v>
      </c>
      <c r="C14" s="58" t="s">
        <v>5161</v>
      </c>
      <c r="D14" s="52" t="str">
        <f ca="1">OFFSET('DERS PLANLARI'!$B$5,MATCH($G14,'DERS PLANLARI'!$B$6:$B$10187,0),-1)</f>
        <v>MATEMATİK VE FEN BİLİMLERİ EĞİTİMİ</v>
      </c>
      <c r="E14" s="52" t="s">
        <v>5141</v>
      </c>
      <c r="F14" s="52" t="str">
        <f ca="1">OFFSET('DERS PLANLARI'!$B$5,MATCH($G14,'DERS PLANLARI'!$B$6:$B$10187,0),1)</f>
        <v>(DR)</v>
      </c>
      <c r="G14" s="53" t="s">
        <v>5076</v>
      </c>
      <c r="H14" s="54" t="s">
        <v>5134</v>
      </c>
      <c r="I14" s="51">
        <f>COUNTIFS('DERS PLANLARI'!$B:$B,$G14,'DERS PLANLARI'!$L:$L,I$2,'DERS PLANLARI'!$G:$G,I$1)</f>
        <v>1</v>
      </c>
      <c r="J14" s="51">
        <f>COUNTIFS('DERS PLANLARI'!$B:$B,$G14,'DERS PLANLARI'!$L:$L,J$2,'DERS PLANLARI'!$G:$G,J$1)</f>
        <v>1</v>
      </c>
      <c r="K14" s="51">
        <f>COUNTIFS('DERS PLANLARI'!$B:$B,$G14,'DERS PLANLARI'!$L:$L,K$2)</f>
        <v>9</v>
      </c>
      <c r="L14" s="51">
        <f>COUNTIFS('DERS PLANLARI'!$B:$B,$G14,'DERS PLANLARI'!$L:$L,L$2)</f>
        <v>7</v>
      </c>
      <c r="M14" s="51">
        <f>COUNTIFS('DERS PLANLARI'!$B:$B,$G14,'DERS PLANLARI'!$L:$L,M$2)</f>
        <v>17</v>
      </c>
      <c r="N14" s="54"/>
    </row>
    <row r="15" spans="2:15" x14ac:dyDescent="0.3">
      <c r="B15" s="66">
        <v>1</v>
      </c>
      <c r="C15" s="58" t="s">
        <v>5161</v>
      </c>
      <c r="D15" s="52" t="str">
        <f ca="1">OFFSET('DERS PLANLARI'!$B$5,MATCH($G15,'DERS PLANLARI'!$B$6:$B$10187,0),-1)</f>
        <v>TEMEL EĞİTİM</v>
      </c>
      <c r="E15" s="52" t="s">
        <v>5142</v>
      </c>
      <c r="F15" s="52" t="str">
        <f ca="1">OFFSET('DERS PLANLARI'!$B$5,MATCH($G15,'DERS PLANLARI'!$B$6:$B$10187,0),1)</f>
        <v>(DR)</v>
      </c>
      <c r="G15" s="55" t="s">
        <v>5077</v>
      </c>
      <c r="H15" s="54" t="s">
        <v>5134</v>
      </c>
      <c r="I15" s="51">
        <f>COUNTIFS('DERS PLANLARI'!$B:$B,$G15,'DERS PLANLARI'!$L:$L,I$2,'DERS PLANLARI'!$G:$G,I$1)</f>
        <v>1</v>
      </c>
      <c r="J15" s="51">
        <f>COUNTIFS('DERS PLANLARI'!$B:$B,$G15,'DERS PLANLARI'!$L:$L,J$2,'DERS PLANLARI'!$G:$G,J$1)</f>
        <v>1</v>
      </c>
      <c r="K15" s="51">
        <f>COUNTIFS('DERS PLANLARI'!$B:$B,$G15,'DERS PLANLARI'!$L:$L,K$2)</f>
        <v>9</v>
      </c>
      <c r="L15" s="51">
        <f>COUNTIFS('DERS PLANLARI'!$B:$B,$G15,'DERS PLANLARI'!$L:$L,L$2)</f>
        <v>16</v>
      </c>
      <c r="M15" s="51">
        <f>COUNTIFS('DERS PLANLARI'!$B:$B,$G15,'DERS PLANLARI'!$L:$L,M$2)</f>
        <v>14</v>
      </c>
      <c r="N15" s="54"/>
    </row>
    <row r="16" spans="2:15" x14ac:dyDescent="0.3">
      <c r="B16" s="66">
        <v>1</v>
      </c>
      <c r="C16" s="58" t="s">
        <v>5161</v>
      </c>
      <c r="D16" s="52" t="str">
        <f ca="1">OFFSET('DERS PLANLARI'!$B$5,MATCH($G16,'DERS PLANLARI'!$B$6:$B$10187,0),-1)</f>
        <v>TÜRKÇE VE SOSYAL BİLİMLER EĞİTİMİ</v>
      </c>
      <c r="E16" s="52" t="s">
        <v>5143</v>
      </c>
      <c r="F16" s="52" t="str">
        <f ca="1">OFFSET('DERS PLANLARI'!$B$5,MATCH($G16,'DERS PLANLARI'!$B$6:$B$10187,0),1)</f>
        <v>(DR)</v>
      </c>
      <c r="G16" s="53" t="s">
        <v>5078</v>
      </c>
      <c r="H16" s="54" t="s">
        <v>5134</v>
      </c>
      <c r="I16" s="51">
        <f>COUNTIFS('DERS PLANLARI'!$B:$B,$G16,'DERS PLANLARI'!$L:$L,I$2,'DERS PLANLARI'!$G:$G,I$1)</f>
        <v>1</v>
      </c>
      <c r="J16" s="51">
        <f>COUNTIFS('DERS PLANLARI'!$B:$B,$G16,'DERS PLANLARI'!$L:$L,J$2,'DERS PLANLARI'!$G:$G,J$1)</f>
        <v>1</v>
      </c>
      <c r="K16" s="51">
        <f>COUNTIFS('DERS PLANLARI'!$B:$B,$G16,'DERS PLANLARI'!$L:$L,K$2)</f>
        <v>9</v>
      </c>
      <c r="L16" s="51">
        <f>COUNTIFS('DERS PLANLARI'!$B:$B,$G16,'DERS PLANLARI'!$L:$L,L$2)</f>
        <v>16</v>
      </c>
      <c r="M16" s="51">
        <f>COUNTIFS('DERS PLANLARI'!$B:$B,$G16,'DERS PLANLARI'!$L:$L,M$2)</f>
        <v>9</v>
      </c>
      <c r="N16" s="54"/>
    </row>
    <row r="17" spans="2:14" x14ac:dyDescent="0.3">
      <c r="B17" s="66">
        <v>1</v>
      </c>
      <c r="C17" s="58" t="s">
        <v>5161</v>
      </c>
      <c r="D17" s="52" t="str">
        <f ca="1">OFFSET('DERS PLANLARI'!$B$5,MATCH($G17,'DERS PLANLARI'!$B$6:$B$10187,0),-1)</f>
        <v>TÜRKÇE VE SOSYAL BİLİMLER EĞİTİMİ</v>
      </c>
      <c r="E17" s="52" t="s">
        <v>5143</v>
      </c>
      <c r="F17" s="52" t="str">
        <f ca="1">OFFSET('DERS PLANLARI'!$B$5,MATCH($G17,'DERS PLANLARI'!$B$6:$B$10187,0),1)</f>
        <v>(DR)</v>
      </c>
      <c r="G17" s="56" t="s">
        <v>5079</v>
      </c>
      <c r="H17" s="54" t="s">
        <v>5134</v>
      </c>
      <c r="I17" s="51">
        <f>COUNTIFS('DERS PLANLARI'!$B:$B,$G17,'DERS PLANLARI'!$L:$L,I$2,'DERS PLANLARI'!$G:$G,I$1)</f>
        <v>1</v>
      </c>
      <c r="J17" s="51">
        <f>COUNTIFS('DERS PLANLARI'!$B:$B,$G17,'DERS PLANLARI'!$L:$L,J$2,'DERS PLANLARI'!$G:$G,J$1)</f>
        <v>1</v>
      </c>
      <c r="K17" s="51">
        <f>COUNTIFS('DERS PLANLARI'!$B:$B,$G17,'DERS PLANLARI'!$L:$L,K$2)</f>
        <v>9</v>
      </c>
      <c r="L17" s="51">
        <f>COUNTIFS('DERS PLANLARI'!$B:$B,$G17,'DERS PLANLARI'!$L:$L,L$2)</f>
        <v>8</v>
      </c>
      <c r="M17" s="51">
        <f>COUNTIFS('DERS PLANLARI'!$B:$B,$G17,'DERS PLANLARI'!$L:$L,M$2)</f>
        <v>8</v>
      </c>
      <c r="N17" s="54"/>
    </row>
    <row r="18" spans="2:14" x14ac:dyDescent="0.3">
      <c r="B18" s="66">
        <v>1</v>
      </c>
      <c r="C18" s="58" t="s">
        <v>5163</v>
      </c>
      <c r="D18" s="52" t="str">
        <f ca="1">OFFSET('DERS PLANLARI'!$B$5,MATCH($G18,'DERS PLANLARI'!$B$6:$B$10187,0),-1)</f>
        <v>KAMU HUKUKU</v>
      </c>
      <c r="E18" s="52" t="s">
        <v>1750</v>
      </c>
      <c r="F18" s="52" t="str">
        <f ca="1">OFFSET('DERS PLANLARI'!$B$5,MATCH($G18,'DERS PLANLARI'!$B$6:$B$10187,0),1)</f>
        <v>(TEZSİZ) (İÖ)</v>
      </c>
      <c r="G18" s="55" t="s">
        <v>5081</v>
      </c>
      <c r="H18" s="54" t="s">
        <v>5134</v>
      </c>
      <c r="I18" s="51">
        <f>COUNTIFS('DERS PLANLARI'!$B:$B,$G18,'DERS PLANLARI'!$L:$L,I$2,'DERS PLANLARI'!$G:$G,I$1)</f>
        <v>5</v>
      </c>
      <c r="J18" s="51">
        <f>COUNTIFS('DERS PLANLARI'!$B:$B,$G18,'DERS PLANLARI'!$L:$L,J$2,'DERS PLANLARI'!$G:$G,J$1)</f>
        <v>5</v>
      </c>
      <c r="K18" s="51">
        <f>COUNTIFS('DERS PLANLARI'!$B:$B,$G18,'DERS PLANLARI'!$L:$L,K$2)</f>
        <v>1</v>
      </c>
      <c r="L18" s="51">
        <f>COUNTIFS('DERS PLANLARI'!$B:$B,$G18,'DERS PLANLARI'!$L:$L,L$2)</f>
        <v>0</v>
      </c>
      <c r="M18" s="51">
        <f>COUNTIFS('DERS PLANLARI'!$B:$B,$G18,'DERS PLANLARI'!$L:$L,M$2)</f>
        <v>0</v>
      </c>
      <c r="N18" s="54"/>
    </row>
    <row r="19" spans="2:14" x14ac:dyDescent="0.3">
      <c r="B19" s="66">
        <v>1</v>
      </c>
      <c r="C19" s="58" t="s">
        <v>5163</v>
      </c>
      <c r="D19" s="52" t="str">
        <f ca="1">OFFSET('DERS PLANLARI'!$B$5,MATCH($G19,'DERS PLANLARI'!$B$6:$B$10187,0),-1)</f>
        <v>ÖZEL HUKUK</v>
      </c>
      <c r="E19" s="52" t="s">
        <v>4743</v>
      </c>
      <c r="F19" s="52" t="str">
        <f ca="1">OFFSET('DERS PLANLARI'!$B$5,MATCH($G19,'DERS PLANLARI'!$B$6:$B$10187,0),1)</f>
        <v>(TEZSİZ) (İÖ)</v>
      </c>
      <c r="G19" s="53" t="s">
        <v>5082</v>
      </c>
      <c r="H19" s="54" t="s">
        <v>5134</v>
      </c>
      <c r="I19" s="51">
        <f>COUNTIFS('DERS PLANLARI'!$B:$B,$G19,'DERS PLANLARI'!$L:$L,I$2,'DERS PLANLARI'!$G:$G,I$1)</f>
        <v>5</v>
      </c>
      <c r="J19" s="51">
        <f>COUNTIFS('DERS PLANLARI'!$B:$B,$G19,'DERS PLANLARI'!$L:$L,J$2,'DERS PLANLARI'!$G:$G,J$1)</f>
        <v>5</v>
      </c>
      <c r="K19" s="51">
        <f>COUNTIFS('DERS PLANLARI'!$B:$B,$G19,'DERS PLANLARI'!$L:$L,K$2)</f>
        <v>1</v>
      </c>
      <c r="L19" s="51">
        <f>COUNTIFS('DERS PLANLARI'!$B:$B,$G19,'DERS PLANLARI'!$L:$L,L$2)</f>
        <v>0</v>
      </c>
      <c r="M19" s="51">
        <f>COUNTIFS('DERS PLANLARI'!$B:$B,$G19,'DERS PLANLARI'!$L:$L,M$2)</f>
        <v>0</v>
      </c>
      <c r="N19" s="54"/>
    </row>
    <row r="20" spans="2:14" x14ac:dyDescent="0.3">
      <c r="B20" s="66">
        <v>1</v>
      </c>
      <c r="C20" s="58" t="s">
        <v>5161</v>
      </c>
      <c r="D20" s="52" t="str">
        <f ca="1">OFFSET('DERS PLANLARI'!$B$5,MATCH($G20,'DERS PLANLARI'!$B$6:$B$10187,0),-1)</f>
        <v>BİLGİSAYAR VE ÖĞRETİM TEKNOLOJİLERİ EĞİTİMİ</v>
      </c>
      <c r="E20" s="52" t="s">
        <v>5138</v>
      </c>
      <c r="F20" s="52" t="str">
        <f ca="1">OFFSET('DERS PLANLARI'!$B$5,MATCH($G20,'DERS PLANLARI'!$B$6:$B$10187,0),1)</f>
        <v>(TEZSİZ) (UZAKTAN ÖĞRETİM)</v>
      </c>
      <c r="G20" s="55" t="s">
        <v>5122</v>
      </c>
      <c r="H20" s="65" t="s">
        <v>5135</v>
      </c>
      <c r="I20" s="51">
        <f>COUNTIFS('DERS PLANLARI'!$B:$B,$G20,'DERS PLANLARI'!$L:$L,I$2,'DERS PLANLARI'!$G:$G,I$1)</f>
        <v>6</v>
      </c>
      <c r="J20" s="51">
        <f>COUNTIFS('DERS PLANLARI'!$B:$B,$G20,'DERS PLANLARI'!$L:$L,J$2,'DERS PLANLARI'!$G:$G,J$1)</f>
        <v>4</v>
      </c>
      <c r="K20" s="51">
        <f>COUNTIFS('DERS PLANLARI'!$B:$B,$G20,'DERS PLANLARI'!$L:$L,K$2)</f>
        <v>1</v>
      </c>
      <c r="L20" s="51">
        <f>COUNTIFS('DERS PLANLARI'!$B:$B,$G20,'DERS PLANLARI'!$L:$L,L$2)</f>
        <v>0</v>
      </c>
      <c r="M20" s="51">
        <f>COUNTIFS('DERS PLANLARI'!$B:$B,$G20,'DERS PLANLARI'!$L:$L,M$2)</f>
        <v>0</v>
      </c>
      <c r="N20" s="54"/>
    </row>
    <row r="21" spans="2:14" x14ac:dyDescent="0.3">
      <c r="B21" s="66">
        <v>1</v>
      </c>
      <c r="C21" s="58" t="s">
        <v>5161</v>
      </c>
      <c r="D21" s="52" t="str">
        <f ca="1">OFFSET('DERS PLANLARI'!$B$5,MATCH($G21,'DERS PLANLARI'!$B$6:$B$10187,0),-1)</f>
        <v>EĞİTİM BİLİMLERİ</v>
      </c>
      <c r="E21" s="52" t="s">
        <v>5145</v>
      </c>
      <c r="F21" s="52" t="str">
        <f ca="1">OFFSET('DERS PLANLARI'!$B$5,MATCH($G21,'DERS PLANLARI'!$B$6:$B$10187,0),1)</f>
        <v>(TEZSİZ) (UZAKTAN ÖĞRETİM)</v>
      </c>
      <c r="G21" s="55" t="s">
        <v>5118</v>
      </c>
      <c r="H21" s="54" t="s">
        <v>5134</v>
      </c>
      <c r="I21" s="51">
        <f>COUNTIFS('DERS PLANLARI'!$B:$B,$G21,'DERS PLANLARI'!$L:$L,I$2,'DERS PLANLARI'!$G:$G,I$1)</f>
        <v>6</v>
      </c>
      <c r="J21" s="51">
        <f>COUNTIFS('DERS PLANLARI'!$B:$B,$G21,'DERS PLANLARI'!$L:$L,J$2,'DERS PLANLARI'!$G:$G,J$1)</f>
        <v>4</v>
      </c>
      <c r="K21" s="51">
        <f>COUNTIFS('DERS PLANLARI'!$B:$B,$G21,'DERS PLANLARI'!$L:$L,K$2)</f>
        <v>1</v>
      </c>
      <c r="L21" s="51">
        <f>COUNTIFS('DERS PLANLARI'!$B:$B,$G21,'DERS PLANLARI'!$L:$L,L$2)</f>
        <v>0</v>
      </c>
      <c r="M21" s="51">
        <f>COUNTIFS('DERS PLANLARI'!$B:$B,$G21,'DERS PLANLARI'!$L:$L,M$2)</f>
        <v>0</v>
      </c>
      <c r="N21" s="54"/>
    </row>
    <row r="22" spans="2:14" x14ac:dyDescent="0.3">
      <c r="B22" s="66">
        <v>1</v>
      </c>
      <c r="C22" s="58" t="s">
        <v>5164</v>
      </c>
      <c r="D22" s="52" t="str">
        <f ca="1">OFFSET('DERS PLANLARI'!$B$5,MATCH($G22,'DERS PLANLARI'!$B$6:$B$10187,0),-1)</f>
        <v>FELSEFE ve DİN BİLİMLERİ</v>
      </c>
      <c r="E22" s="52" t="s">
        <v>5146</v>
      </c>
      <c r="F22" s="52" t="str">
        <f ca="1">OFFSET('DERS PLANLARI'!$B$5,MATCH($G22,'DERS PLANLARI'!$B$6:$B$10187,0),1)</f>
        <v>(TEZSİZ) (UZAKTAN ÖĞRETİM)</v>
      </c>
      <c r="G22" s="53" t="s">
        <v>5123</v>
      </c>
      <c r="H22" s="54" t="s">
        <v>5134</v>
      </c>
      <c r="I22" s="51">
        <f>COUNTIFS('DERS PLANLARI'!$B:$B,$G22,'DERS PLANLARI'!$L:$L,I$2,'DERS PLANLARI'!$G:$G,I$1)</f>
        <v>5</v>
      </c>
      <c r="J22" s="51">
        <f>COUNTIFS('DERS PLANLARI'!$B:$B,$G22,'DERS PLANLARI'!$L:$L,J$2,'DERS PLANLARI'!$G:$G,J$1)</f>
        <v>5</v>
      </c>
      <c r="K22" s="51">
        <f>COUNTIFS('DERS PLANLARI'!$B:$B,$G22,'DERS PLANLARI'!$L:$L,K$2)</f>
        <v>1</v>
      </c>
      <c r="L22" s="51">
        <f>COUNTIFS('DERS PLANLARI'!$B:$B,$G22,'DERS PLANLARI'!$L:$L,L$2)</f>
        <v>0</v>
      </c>
      <c r="M22" s="51">
        <f>COUNTIFS('DERS PLANLARI'!$B:$B,$G22,'DERS PLANLARI'!$L:$L,M$2)</f>
        <v>0</v>
      </c>
      <c r="N22" s="54"/>
    </row>
    <row r="23" spans="2:14" x14ac:dyDescent="0.3">
      <c r="B23" s="66">
        <v>1</v>
      </c>
      <c r="C23" s="58" t="s">
        <v>5162</v>
      </c>
      <c r="D23" s="52" t="str">
        <f ca="1">OFFSET('DERS PLANLARI'!$B$5,MATCH($G23,'DERS PLANLARI'!$B$6:$B$10187,0),-1)</f>
        <v>HALKLA İLİŞKİLER VE REKLAMCILIK</v>
      </c>
      <c r="E23" s="52" t="s">
        <v>1744</v>
      </c>
      <c r="F23" s="52" t="str">
        <f ca="1">OFFSET('DERS PLANLARI'!$B$5,MATCH($G23,'DERS PLANLARI'!$B$6:$B$10187,0),1)</f>
        <v>(TEZSİZ) (UZAKTAN ÖĞRETİM)</v>
      </c>
      <c r="G23" s="55" t="s">
        <v>5119</v>
      </c>
      <c r="H23" s="65" t="s">
        <v>5135</v>
      </c>
      <c r="I23" s="51">
        <f>COUNTIFS('DERS PLANLARI'!$B:$B,$G23,'DERS PLANLARI'!$L:$L,I$2,'DERS PLANLARI'!$G:$G,I$1)</f>
        <v>5</v>
      </c>
      <c r="J23" s="51">
        <f>COUNTIFS('DERS PLANLARI'!$B:$B,$G23,'DERS PLANLARI'!$L:$L,J$2,'DERS PLANLARI'!$G:$G,J$1)</f>
        <v>5</v>
      </c>
      <c r="K23" s="51">
        <f>COUNTIFS('DERS PLANLARI'!$B:$B,$G23,'DERS PLANLARI'!$L:$L,K$2)</f>
        <v>1</v>
      </c>
      <c r="L23" s="51">
        <f>COUNTIFS('DERS PLANLARI'!$B:$B,$G23,'DERS PLANLARI'!$L:$L,L$2)</f>
        <v>0</v>
      </c>
      <c r="M23" s="51">
        <f>COUNTIFS('DERS PLANLARI'!$B:$B,$G23,'DERS PLANLARI'!$L:$L,M$2)</f>
        <v>0</v>
      </c>
      <c r="N23" s="54"/>
    </row>
    <row r="24" spans="2:14" x14ac:dyDescent="0.3">
      <c r="B24" s="66">
        <v>1</v>
      </c>
      <c r="C24" s="58" t="s">
        <v>5161</v>
      </c>
      <c r="D24" s="52" t="str">
        <f ca="1">OFFSET('DERS PLANLARI'!$B$5,MATCH($G24,'DERS PLANLARI'!$B$6:$B$10187,0),-1)</f>
        <v>MATEMATİK VE FEN BİLİMLERİ EĞİTİMİ</v>
      </c>
      <c r="E24" s="52" t="s">
        <v>5141</v>
      </c>
      <c r="F24" s="52" t="str">
        <f ca="1">OFFSET('DERS PLANLARI'!$B$5,MATCH($G24,'DERS PLANLARI'!$B$6:$B$10187,0),1)</f>
        <v>(TEZSİZ) (UZAKTAN ÖĞRETİM)</v>
      </c>
      <c r="G24" s="53" t="s">
        <v>5124</v>
      </c>
      <c r="H24" s="65" t="s">
        <v>5135</v>
      </c>
      <c r="I24" s="51">
        <f>COUNTIFS('DERS PLANLARI'!$B:$B,$G24,'DERS PLANLARI'!$L:$L,I$2,'DERS PLANLARI'!$G:$G,I$1)</f>
        <v>6</v>
      </c>
      <c r="J24" s="51">
        <f>COUNTIFS('DERS PLANLARI'!$B:$B,$G24,'DERS PLANLARI'!$L:$L,J$2,'DERS PLANLARI'!$G:$G,J$1)</f>
        <v>5</v>
      </c>
      <c r="K24" s="51">
        <f>COUNTIFS('DERS PLANLARI'!$B:$B,$G24,'DERS PLANLARI'!$L:$L,K$2)</f>
        <v>1</v>
      </c>
      <c r="L24" s="51">
        <f>COUNTIFS('DERS PLANLARI'!$B:$B,$G24,'DERS PLANLARI'!$L:$L,L$2)</f>
        <v>0</v>
      </c>
      <c r="M24" s="51">
        <f>COUNTIFS('DERS PLANLARI'!$B:$B,$G24,'DERS PLANLARI'!$L:$L,M$2)</f>
        <v>0</v>
      </c>
      <c r="N24" s="54"/>
    </row>
    <row r="25" spans="2:14" x14ac:dyDescent="0.3">
      <c r="B25" s="66">
        <v>1</v>
      </c>
      <c r="C25" s="58" t="s">
        <v>5161</v>
      </c>
      <c r="D25" s="52" t="str">
        <f ca="1">OFFSET('DERS PLANLARI'!$B$5,MATCH($G25,'DERS PLANLARI'!$B$6:$B$10187,0),-1)</f>
        <v>TEMEL EĞİTİM</v>
      </c>
      <c r="E25" s="52" t="s">
        <v>5142</v>
      </c>
      <c r="F25" s="52" t="str">
        <f ca="1">OFFSET('DERS PLANLARI'!$B$5,MATCH($G25,'DERS PLANLARI'!$B$6:$B$10187,0),1)</f>
        <v>(TEZSİZ) (UZAKTAN ÖĞRETİM)</v>
      </c>
      <c r="G25" s="55" t="s">
        <v>5120</v>
      </c>
      <c r="H25" s="65" t="s">
        <v>5135</v>
      </c>
      <c r="I25" s="51">
        <f>COUNTIFS('DERS PLANLARI'!$B:$B,$G25,'DERS PLANLARI'!$L:$L,I$2,'DERS PLANLARI'!$G:$G,I$1)</f>
        <v>6</v>
      </c>
      <c r="J25" s="51">
        <f>COUNTIFS('DERS PLANLARI'!$B:$B,$G25,'DERS PLANLARI'!$L:$L,J$2,'DERS PLANLARI'!$G:$G,J$1)</f>
        <v>4</v>
      </c>
      <c r="K25" s="51">
        <f>COUNTIFS('DERS PLANLARI'!$B:$B,$G25,'DERS PLANLARI'!$L:$L,K$2)</f>
        <v>1</v>
      </c>
      <c r="L25" s="51">
        <f>COUNTIFS('DERS PLANLARI'!$B:$B,$G25,'DERS PLANLARI'!$L:$L,L$2)</f>
        <v>0</v>
      </c>
      <c r="M25" s="51">
        <f>COUNTIFS('DERS PLANLARI'!$B:$B,$G25,'DERS PLANLARI'!$L:$L,M$2)</f>
        <v>0</v>
      </c>
      <c r="N25" s="54"/>
    </row>
    <row r="26" spans="2:14" x14ac:dyDescent="0.3">
      <c r="B26" s="66">
        <v>1</v>
      </c>
      <c r="C26" s="58" t="s">
        <v>5161</v>
      </c>
      <c r="D26" s="52" t="str">
        <f ca="1">OFFSET('DERS PLANLARI'!$B$5,MATCH($G26,'DERS PLANLARI'!$B$6:$B$10187,0),-1)</f>
        <v>TÜRKÇE VE SOSYAL BİLİMLER EĞİTİMİ</v>
      </c>
      <c r="E26" s="52" t="s">
        <v>5143</v>
      </c>
      <c r="F26" s="52" t="str">
        <f ca="1">OFFSET('DERS PLANLARI'!$B$5,MATCH($G26,'DERS PLANLARI'!$B$6:$B$10187,0),1)</f>
        <v>(TEZSİZ) (UZAKTAN ÖĞRETİM)</v>
      </c>
      <c r="G26" s="55" t="s">
        <v>5121</v>
      </c>
      <c r="H26" s="65" t="s">
        <v>5135</v>
      </c>
      <c r="I26" s="51">
        <f>COUNTIFS('DERS PLANLARI'!$B:$B,$G26,'DERS PLANLARI'!$L:$L,I$2,'DERS PLANLARI'!$G:$G,I$1)</f>
        <v>6</v>
      </c>
      <c r="J26" s="51">
        <f>COUNTIFS('DERS PLANLARI'!$B:$B,$G26,'DERS PLANLARI'!$L:$L,J$2,'DERS PLANLARI'!$G:$G,J$1)</f>
        <v>4</v>
      </c>
      <c r="K26" s="51">
        <f>COUNTIFS('DERS PLANLARI'!$B:$B,$G26,'DERS PLANLARI'!$L:$L,K$2)</f>
        <v>1</v>
      </c>
      <c r="L26" s="51">
        <f>COUNTIFS('DERS PLANLARI'!$B:$B,$G26,'DERS PLANLARI'!$L:$L,L$2)</f>
        <v>0</v>
      </c>
      <c r="M26" s="51">
        <f>COUNTIFS('DERS PLANLARI'!$B:$B,$G26,'DERS PLANLARI'!$L:$L,M$2)</f>
        <v>0</v>
      </c>
      <c r="N26" s="54"/>
    </row>
    <row r="27" spans="2:14" x14ac:dyDescent="0.3">
      <c r="B27" s="66">
        <v>1</v>
      </c>
      <c r="C27" s="58" t="s">
        <v>5160</v>
      </c>
      <c r="D27" s="52" t="str">
        <f ca="1">OFFSET('DERS PLANLARI'!$B$5,MATCH($G27,'DERS PLANLARI'!$B$6:$B$10187,0),-1)</f>
        <v>ANTRENÖRLÜK EĞİTİMİ</v>
      </c>
      <c r="E27" s="52" t="s">
        <v>5144</v>
      </c>
      <c r="F27" s="52" t="str">
        <f ca="1">OFFSET('DERS PLANLARI'!$B$5,MATCH($G27,'DERS PLANLARI'!$B$6:$B$10187,0),1)</f>
        <v>(YL) (TEZLİ)</v>
      </c>
      <c r="G27" s="53" t="s">
        <v>5108</v>
      </c>
      <c r="H27" s="54" t="s">
        <v>5134</v>
      </c>
      <c r="I27" s="51">
        <f>COUNTIFS('DERS PLANLARI'!$B:$B,$G27,'DERS PLANLARI'!$L:$L,I$2,'DERS PLANLARI'!$G:$G,I$1)</f>
        <v>1</v>
      </c>
      <c r="J27" s="51">
        <f>COUNTIFS('DERS PLANLARI'!$B:$B,$G27,'DERS PLANLARI'!$L:$L,J$2,'DERS PLANLARI'!$G:$G,J$1)</f>
        <v>1</v>
      </c>
      <c r="K27" s="51">
        <f>COUNTIFS('DERS PLANLARI'!$B:$B,$G27,'DERS PLANLARI'!$L:$L,K$2)</f>
        <v>2</v>
      </c>
      <c r="L27" s="51">
        <f>COUNTIFS('DERS PLANLARI'!$B:$B,$G27,'DERS PLANLARI'!$L:$L,L$2)</f>
        <v>15</v>
      </c>
      <c r="M27" s="51">
        <f>COUNTIFS('DERS PLANLARI'!$B:$B,$G27,'DERS PLANLARI'!$L:$L,M$2)</f>
        <v>14</v>
      </c>
      <c r="N27" s="54"/>
    </row>
    <row r="28" spans="2:14" x14ac:dyDescent="0.3">
      <c r="B28" s="66">
        <v>1</v>
      </c>
      <c r="C28" s="58" t="s">
        <v>5160</v>
      </c>
      <c r="D28" s="52" t="str">
        <f ca="1">OFFSET('DERS PLANLARI'!$B$5,MATCH($G28,'DERS PLANLARI'!$B$6:$B$10187,0),-1)</f>
        <v>BEDEN EĞİTİMİ VE SPOR</v>
      </c>
      <c r="E28" s="52" t="s">
        <v>5137</v>
      </c>
      <c r="F28" s="52" t="str">
        <f ca="1">OFFSET('DERS PLANLARI'!$B$5,MATCH($G28,'DERS PLANLARI'!$B$6:$B$10187,0),1)</f>
        <v>(YL) (TEZLİ)</v>
      </c>
      <c r="G28" s="53" t="s">
        <v>5083</v>
      </c>
      <c r="H28" s="54" t="s">
        <v>5134</v>
      </c>
      <c r="I28" s="51">
        <f>COUNTIFS('DERS PLANLARI'!$B:$B,$G28,'DERS PLANLARI'!$L:$L,I$2,'DERS PLANLARI'!$G:$G,I$1)</f>
        <v>1</v>
      </c>
      <c r="J28" s="51">
        <f>COUNTIFS('DERS PLANLARI'!$B:$B,$G28,'DERS PLANLARI'!$L:$L,J$2,'DERS PLANLARI'!$G:$G,J$1)</f>
        <v>1</v>
      </c>
      <c r="K28" s="51">
        <f>COUNTIFS('DERS PLANLARI'!$B:$B,$G28,'DERS PLANLARI'!$L:$L,K$2)</f>
        <v>2</v>
      </c>
      <c r="L28" s="51">
        <f>COUNTIFS('DERS PLANLARI'!$B:$B,$G28,'DERS PLANLARI'!$L:$L,L$2)</f>
        <v>22</v>
      </c>
      <c r="M28" s="51">
        <f>COUNTIFS('DERS PLANLARI'!$B:$B,$G28,'DERS PLANLARI'!$L:$L,M$2)</f>
        <v>8</v>
      </c>
      <c r="N28" s="54"/>
    </row>
    <row r="29" spans="2:14" x14ac:dyDescent="0.3">
      <c r="B29" s="66">
        <v>1</v>
      </c>
      <c r="C29" s="58" t="s">
        <v>5161</v>
      </c>
      <c r="D29" s="52" t="str">
        <f ca="1">OFFSET('DERS PLANLARI'!$B$5,MATCH($G29,'DERS PLANLARI'!$B$6:$B$10187,0),-1)</f>
        <v>BEDEN EĞİTİMİ VE SPOR</v>
      </c>
      <c r="E29" s="52" t="s">
        <v>5137</v>
      </c>
      <c r="F29" s="52" t="str">
        <f ca="1">OFFSET('DERS PLANLARI'!$B$5,MATCH($G29,'DERS PLANLARI'!$B$6:$B$10187,0),1)</f>
        <v>(YL) (TEZLİ)</v>
      </c>
      <c r="G29" s="53" t="s">
        <v>5084</v>
      </c>
      <c r="H29" s="54" t="s">
        <v>5134</v>
      </c>
      <c r="I29" s="51">
        <f>COUNTIFS('DERS PLANLARI'!$B:$B,$G29,'DERS PLANLARI'!$L:$L,I$2,'DERS PLANLARI'!$G:$G,I$1)</f>
        <v>1</v>
      </c>
      <c r="J29" s="51">
        <f>COUNTIFS('DERS PLANLARI'!$B:$B,$G29,'DERS PLANLARI'!$L:$L,J$2,'DERS PLANLARI'!$G:$G,J$1)</f>
        <v>1</v>
      </c>
      <c r="K29" s="51">
        <f>COUNTIFS('DERS PLANLARI'!$B:$B,$G29,'DERS PLANLARI'!$L:$L,K$2)</f>
        <v>2</v>
      </c>
      <c r="L29" s="51">
        <f>COUNTIFS('DERS PLANLARI'!$B:$B,$G29,'DERS PLANLARI'!$L:$L,L$2)</f>
        <v>18</v>
      </c>
      <c r="M29" s="51">
        <f>COUNTIFS('DERS PLANLARI'!$B:$B,$G29,'DERS PLANLARI'!$L:$L,M$2)</f>
        <v>16</v>
      </c>
      <c r="N29" s="54"/>
    </row>
    <row r="30" spans="2:14" x14ac:dyDescent="0.3">
      <c r="B30" s="66">
        <v>1</v>
      </c>
      <c r="C30" s="58" t="s">
        <v>5161</v>
      </c>
      <c r="D30" s="52" t="str">
        <f ca="1">OFFSET('DERS PLANLARI'!$B$5,MATCH($G30,'DERS PLANLARI'!$B$6:$B$10187,0),-1)</f>
        <v>BİLGİSAYAR VE ÖĞRETİM TEKNOLOJİLERİ EĞİTİMİ</v>
      </c>
      <c r="E30" s="52" t="s">
        <v>5138</v>
      </c>
      <c r="F30" s="52" t="str">
        <f ca="1">OFFSET('DERS PLANLARI'!$B$5,MATCH($G30,'DERS PLANLARI'!$B$6:$B$10187,0),1)</f>
        <v>(YL) (TEZLİ)</v>
      </c>
      <c r="G30" s="53" t="s">
        <v>5085</v>
      </c>
      <c r="H30" s="65" t="s">
        <v>5135</v>
      </c>
      <c r="I30" s="51">
        <f>COUNTIFS('DERS PLANLARI'!$B:$B,$G30,'DERS PLANLARI'!$L:$L,I$2,'DERS PLANLARI'!$G:$G,I$1)</f>
        <v>1</v>
      </c>
      <c r="J30" s="51">
        <f>COUNTIFS('DERS PLANLARI'!$B:$B,$G30,'DERS PLANLARI'!$L:$L,J$2,'DERS PLANLARI'!$G:$G,J$1)</f>
        <v>1</v>
      </c>
      <c r="K30" s="51">
        <f>COUNTIFS('DERS PLANLARI'!$B:$B,$G30,'DERS PLANLARI'!$L:$L,K$2)</f>
        <v>2</v>
      </c>
      <c r="L30" s="51">
        <f>COUNTIFS('DERS PLANLARI'!$B:$B,$G30,'DERS PLANLARI'!$L:$L,L$2)</f>
        <v>26</v>
      </c>
      <c r="M30" s="51">
        <f>COUNTIFS('DERS PLANLARI'!$B:$B,$G30,'DERS PLANLARI'!$L:$L,M$2)</f>
        <v>16</v>
      </c>
      <c r="N30" s="54"/>
    </row>
    <row r="31" spans="2:14" x14ac:dyDescent="0.3">
      <c r="B31" s="66">
        <v>1</v>
      </c>
      <c r="C31" s="58" t="s">
        <v>5161</v>
      </c>
      <c r="D31" s="52" t="str">
        <f ca="1">OFFSET('DERS PLANLARI'!$B$5,MATCH($G31,'DERS PLANLARI'!$B$6:$B$10187,0),-1)</f>
        <v>EĞİTİM BİLİMLERİ</v>
      </c>
      <c r="E31" s="52" t="s">
        <v>5145</v>
      </c>
      <c r="F31" s="52" t="str">
        <f ca="1">OFFSET('DERS PLANLARI'!$B$5,MATCH($G31,'DERS PLANLARI'!$B$6:$B$10187,0),1)</f>
        <v>(YL) (TEZLİ)</v>
      </c>
      <c r="G31" s="53" t="s">
        <v>5110</v>
      </c>
      <c r="H31" s="54" t="s">
        <v>5134</v>
      </c>
      <c r="I31" s="51">
        <f>COUNTIFS('DERS PLANLARI'!$B:$B,$G31,'DERS PLANLARI'!$L:$L,I$2,'DERS PLANLARI'!$G:$G,I$1)</f>
        <v>2</v>
      </c>
      <c r="J31" s="51">
        <f>COUNTIFS('DERS PLANLARI'!$B:$B,$G31,'DERS PLANLARI'!$L:$L,J$2,'DERS PLANLARI'!$G:$G,J$1)</f>
        <v>1</v>
      </c>
      <c r="K31" s="51">
        <f>COUNTIFS('DERS PLANLARI'!$B:$B,$G31,'DERS PLANLARI'!$L:$L,K$2)</f>
        <v>2</v>
      </c>
      <c r="L31" s="51">
        <f>COUNTIFS('DERS PLANLARI'!$B:$B,$G31,'DERS PLANLARI'!$L:$L,L$2)</f>
        <v>13</v>
      </c>
      <c r="M31" s="51">
        <f>COUNTIFS('DERS PLANLARI'!$B:$B,$G31,'DERS PLANLARI'!$L:$L,M$2)</f>
        <v>8</v>
      </c>
      <c r="N31" s="54"/>
    </row>
    <row r="32" spans="2:14" x14ac:dyDescent="0.3">
      <c r="B32" s="66">
        <v>1</v>
      </c>
      <c r="C32" s="58" t="s">
        <v>5161</v>
      </c>
      <c r="D32" s="52" t="str">
        <f ca="1">OFFSET('DERS PLANLARI'!$B$5,MATCH($G32,'DERS PLANLARI'!$B$6:$B$10187,0),-1)</f>
        <v>EĞİTİM BİLİMLERİ</v>
      </c>
      <c r="E32" s="52" t="s">
        <v>5145</v>
      </c>
      <c r="F32" s="52" t="str">
        <f ca="1">OFFSET('DERS PLANLARI'!$B$5,MATCH($G32,'DERS PLANLARI'!$B$6:$B$10187,0),1)</f>
        <v>(YL) (TEZLİ)</v>
      </c>
      <c r="G32" s="55" t="s">
        <v>5086</v>
      </c>
      <c r="H32" s="65" t="s">
        <v>5135</v>
      </c>
      <c r="I32" s="51">
        <f>COUNTIFS('DERS PLANLARI'!$B:$B,$G32,'DERS PLANLARI'!$L:$L,I$2,'DERS PLANLARI'!$G:$G,I$1)</f>
        <v>1</v>
      </c>
      <c r="J32" s="51">
        <f>COUNTIFS('DERS PLANLARI'!$B:$B,$G32,'DERS PLANLARI'!$L:$L,J$2,'DERS PLANLARI'!$G:$G,J$1)</f>
        <v>1</v>
      </c>
      <c r="K32" s="51">
        <f>COUNTIFS('DERS PLANLARI'!$B:$B,$G32,'DERS PLANLARI'!$L:$L,K$2)</f>
        <v>2</v>
      </c>
      <c r="L32" s="51">
        <f>COUNTIFS('DERS PLANLARI'!$B:$B,$G32,'DERS PLANLARI'!$L:$L,L$2)</f>
        <v>29</v>
      </c>
      <c r="M32" s="51">
        <f>COUNTIFS('DERS PLANLARI'!$B:$B,$G32,'DERS PLANLARI'!$L:$L,M$2)</f>
        <v>5</v>
      </c>
      <c r="N32" s="54"/>
    </row>
    <row r="33" spans="2:14" x14ac:dyDescent="0.3">
      <c r="B33" s="66">
        <v>1</v>
      </c>
      <c r="C33" s="58" t="s">
        <v>5161</v>
      </c>
      <c r="D33" s="52" t="str">
        <f ca="1">OFFSET('DERS PLANLARI'!$B$5,MATCH($G33,'DERS PLANLARI'!$B$6:$B$10187,0),-1)</f>
        <v>EĞİTİM BİLİMLERİ</v>
      </c>
      <c r="E33" s="52" t="s">
        <v>5145</v>
      </c>
      <c r="F33" s="52" t="str">
        <f ca="1">OFFSET('DERS PLANLARI'!$B$5,MATCH($G33,'DERS PLANLARI'!$B$6:$B$10187,0),1)</f>
        <v>(YL) (TEZLİ)</v>
      </c>
      <c r="G33" s="53" t="s">
        <v>5087</v>
      </c>
      <c r="H33" s="54" t="s">
        <v>5134</v>
      </c>
      <c r="I33" s="51">
        <f>COUNTIFS('DERS PLANLARI'!$B:$B,$G33,'DERS PLANLARI'!$L:$L,I$2,'DERS PLANLARI'!$G:$G,I$1)</f>
        <v>1</v>
      </c>
      <c r="J33" s="51">
        <f>COUNTIFS('DERS PLANLARI'!$B:$B,$G33,'DERS PLANLARI'!$L:$L,J$2,'DERS PLANLARI'!$G:$G,J$1)</f>
        <v>1</v>
      </c>
      <c r="K33" s="51">
        <f>COUNTIFS('DERS PLANLARI'!$B:$B,$G33,'DERS PLANLARI'!$L:$L,K$2)</f>
        <v>2</v>
      </c>
      <c r="L33" s="51">
        <f>COUNTIFS('DERS PLANLARI'!$B:$B,$G33,'DERS PLANLARI'!$L:$L,L$2)</f>
        <v>37</v>
      </c>
      <c r="M33" s="51">
        <f>COUNTIFS('DERS PLANLARI'!$B:$B,$G33,'DERS PLANLARI'!$L:$L,M$2)</f>
        <v>17</v>
      </c>
      <c r="N33" s="54"/>
    </row>
    <row r="34" spans="2:14" x14ac:dyDescent="0.3">
      <c r="B34" s="66">
        <v>1</v>
      </c>
      <c r="C34" s="58" t="s">
        <v>5164</v>
      </c>
      <c r="D34" s="52" t="str">
        <f ca="1">OFFSET('DERS PLANLARI'!$B$5,MATCH($G34,'DERS PLANLARI'!$B$6:$B$10187,0),-1)</f>
        <v>FELSEFE ve DİN BİLİMLERİ</v>
      </c>
      <c r="E34" s="52" t="s">
        <v>5146</v>
      </c>
      <c r="F34" s="52" t="str">
        <f ca="1">OFFSET('DERS PLANLARI'!$B$5,MATCH($G34,'DERS PLANLARI'!$B$6:$B$10187,0),1)</f>
        <v>(YL) (TEZLİ)</v>
      </c>
      <c r="G34" s="53" t="s">
        <v>5088</v>
      </c>
      <c r="H34" s="54" t="s">
        <v>5134</v>
      </c>
      <c r="I34" s="51">
        <f>COUNTIFS('DERS PLANLARI'!$B:$B,$G34,'DERS PLANLARI'!$L:$L,I$2,'DERS PLANLARI'!$G:$G,I$1)</f>
        <v>1</v>
      </c>
      <c r="J34" s="51">
        <f>COUNTIFS('DERS PLANLARI'!$B:$B,$G34,'DERS PLANLARI'!$L:$L,J$2,'DERS PLANLARI'!$G:$G,J$1)</f>
        <v>1</v>
      </c>
      <c r="K34" s="51">
        <f>COUNTIFS('DERS PLANLARI'!$B:$B,$G34,'DERS PLANLARI'!$L:$L,K$2)</f>
        <v>2</v>
      </c>
      <c r="L34" s="51">
        <f>COUNTIFS('DERS PLANLARI'!$B:$B,$G34,'DERS PLANLARI'!$L:$L,L$2)</f>
        <v>37</v>
      </c>
      <c r="M34" s="51">
        <f>COUNTIFS('DERS PLANLARI'!$B:$B,$G34,'DERS PLANLARI'!$L:$L,M$2)</f>
        <v>24</v>
      </c>
      <c r="N34" s="54"/>
    </row>
    <row r="35" spans="2:14" x14ac:dyDescent="0.3">
      <c r="B35" s="66">
        <v>1</v>
      </c>
      <c r="C35" s="58" t="s">
        <v>5165</v>
      </c>
      <c r="D35" s="52" t="str">
        <f ca="1">OFFSET('DERS PLANLARI'!$B$5,MATCH($G35,'DERS PLANLARI'!$B$6:$B$10187,0),-1)</f>
        <v xml:space="preserve">FEN TEKNOLOJİ MÜHENDİSLİK SANAT VE MATEMATİK (STEAM) EĞİTİMİ </v>
      </c>
      <c r="E35" s="52" t="s">
        <v>4823</v>
      </c>
      <c r="F35" s="52" t="str">
        <f ca="1">OFFSET('DERS PLANLARI'!$B$5,MATCH($G35,'DERS PLANLARI'!$B$6:$B$10187,0),1)</f>
        <v>(YL) (TEZLİ)</v>
      </c>
      <c r="G35" s="53" t="s">
        <v>5115</v>
      </c>
      <c r="H35" s="54" t="s">
        <v>5134</v>
      </c>
      <c r="I35" s="51">
        <f>COUNTIFS('DERS PLANLARI'!$B:$B,$G35,'DERS PLANLARI'!$L:$L,I$2,'DERS PLANLARI'!$G:$G,I$1)</f>
        <v>2</v>
      </c>
      <c r="J35" s="51">
        <f>COUNTIFS('DERS PLANLARI'!$B:$B,$G35,'DERS PLANLARI'!$L:$L,J$2,'DERS PLANLARI'!$G:$G,J$1)</f>
        <v>1</v>
      </c>
      <c r="K35" s="51">
        <f>COUNTIFS('DERS PLANLARI'!$B:$B,$G35,'DERS PLANLARI'!$L:$L,K$2)</f>
        <v>2</v>
      </c>
      <c r="L35" s="51">
        <f>COUNTIFS('DERS PLANLARI'!$B:$B,$G35,'DERS PLANLARI'!$L:$L,L$2)</f>
        <v>9</v>
      </c>
      <c r="M35" s="51">
        <f>COUNTIFS('DERS PLANLARI'!$B:$B,$G35,'DERS PLANLARI'!$L:$L,M$2)</f>
        <v>0</v>
      </c>
      <c r="N35" s="54"/>
    </row>
    <row r="36" spans="2:14" x14ac:dyDescent="0.3">
      <c r="B36" s="66">
        <v>1</v>
      </c>
      <c r="C36" s="58" t="s">
        <v>5162</v>
      </c>
      <c r="D36" s="52" t="str">
        <f ca="1">OFFSET('DERS PLANLARI'!$B$5,MATCH($G36,'DERS PLANLARI'!$B$6:$B$10187,0),-1)</f>
        <v>GAZETECİLİK</v>
      </c>
      <c r="E36" s="52" t="s">
        <v>1741</v>
      </c>
      <c r="F36" s="52" t="str">
        <f ca="1">OFFSET('DERS PLANLARI'!$B$5,MATCH($G36,'DERS PLANLARI'!$B$6:$B$10187,0),1)</f>
        <v>(YL) (TEZLİ)</v>
      </c>
      <c r="G36" s="53" t="s">
        <v>5089</v>
      </c>
      <c r="H36" s="54" t="s">
        <v>5134</v>
      </c>
      <c r="I36" s="51">
        <f>COUNTIFS('DERS PLANLARI'!$B:$B,$G36,'DERS PLANLARI'!$L:$L,I$2,'DERS PLANLARI'!$G:$G,I$1)</f>
        <v>1</v>
      </c>
      <c r="J36" s="51">
        <f>COUNTIFS('DERS PLANLARI'!$B:$B,$G36,'DERS PLANLARI'!$L:$L,J$2,'DERS PLANLARI'!$G:$G,J$1)</f>
        <v>1</v>
      </c>
      <c r="K36" s="51">
        <f>COUNTIFS('DERS PLANLARI'!$B:$B,$G36,'DERS PLANLARI'!$L:$L,K$2)</f>
        <v>2</v>
      </c>
      <c r="L36" s="51">
        <f>COUNTIFS('DERS PLANLARI'!$B:$B,$G36,'DERS PLANLARI'!$L:$L,L$2)</f>
        <v>18</v>
      </c>
      <c r="M36" s="51">
        <f>COUNTIFS('DERS PLANLARI'!$B:$B,$G36,'DERS PLANLARI'!$L:$L,M$2)</f>
        <v>15</v>
      </c>
      <c r="N36" s="54"/>
    </row>
    <row r="37" spans="2:14" x14ac:dyDescent="0.3">
      <c r="B37" s="66">
        <v>1</v>
      </c>
      <c r="C37" s="58" t="s">
        <v>5161</v>
      </c>
      <c r="D37" s="52" t="str">
        <f ca="1">OFFSET('DERS PLANLARI'!$B$5,MATCH($G37,'DERS PLANLARI'!$B$6:$B$10187,0),-1)</f>
        <v>GÜZEL SANATLAR EĞİTİMİ</v>
      </c>
      <c r="E37" s="52" t="s">
        <v>5140</v>
      </c>
      <c r="F37" s="52" t="str">
        <f ca="1">OFFSET('DERS PLANLARI'!$B$5,MATCH($G37,'DERS PLANLARI'!$B$6:$B$10187,0),1)</f>
        <v>(YL) (TEZLİ)</v>
      </c>
      <c r="G37" s="53" t="s">
        <v>5090</v>
      </c>
      <c r="H37" s="54" t="s">
        <v>5134</v>
      </c>
      <c r="I37" s="51">
        <f>COUNTIFS('DERS PLANLARI'!$B:$B,$G37,'DERS PLANLARI'!$L:$L,I$2,'DERS PLANLARI'!$G:$G,I$1)</f>
        <v>2</v>
      </c>
      <c r="J37" s="51">
        <f>COUNTIFS('DERS PLANLARI'!$B:$B,$G37,'DERS PLANLARI'!$L:$L,J$2,'DERS PLANLARI'!$G:$G,J$1)</f>
        <v>1</v>
      </c>
      <c r="K37" s="51">
        <f>COUNTIFS('DERS PLANLARI'!$B:$B,$G37,'DERS PLANLARI'!$L:$L,K$2)</f>
        <v>2</v>
      </c>
      <c r="L37" s="51">
        <f>COUNTIFS('DERS PLANLARI'!$B:$B,$G37,'DERS PLANLARI'!$L:$L,L$2)</f>
        <v>15</v>
      </c>
      <c r="M37" s="51">
        <f>COUNTIFS('DERS PLANLARI'!$B:$B,$G37,'DERS PLANLARI'!$L:$L,M$2)</f>
        <v>10</v>
      </c>
      <c r="N37" s="54"/>
    </row>
    <row r="38" spans="2:14" x14ac:dyDescent="0.3">
      <c r="B38" s="66">
        <v>1</v>
      </c>
      <c r="C38" s="58" t="s">
        <v>5161</v>
      </c>
      <c r="D38" s="52" t="str">
        <f ca="1">OFFSET('DERS PLANLARI'!$B$5,MATCH($G38,'DERS PLANLARI'!$B$6:$B$10187,0),-1)</f>
        <v>GÜZEL SANATLAR EĞİTİMİ</v>
      </c>
      <c r="E38" s="52" t="s">
        <v>5140</v>
      </c>
      <c r="F38" s="52" t="str">
        <f ca="1">OFFSET('DERS PLANLARI'!$B$5,MATCH($G38,'DERS PLANLARI'!$B$6:$B$10187,0),1)</f>
        <v>(YL) (TEZLİ)</v>
      </c>
      <c r="G38" s="53" t="s">
        <v>5091</v>
      </c>
      <c r="H38" s="54" t="s">
        <v>5134</v>
      </c>
      <c r="I38" s="51">
        <f>COUNTIFS('DERS PLANLARI'!$B:$B,$G38,'DERS PLANLARI'!$L:$L,I$2,'DERS PLANLARI'!$G:$G,I$1)</f>
        <v>2</v>
      </c>
      <c r="J38" s="51">
        <f>COUNTIFS('DERS PLANLARI'!$B:$B,$G38,'DERS PLANLARI'!$L:$L,J$2,'DERS PLANLARI'!$G:$G,J$1)</f>
        <v>1</v>
      </c>
      <c r="K38" s="51">
        <f>COUNTIFS('DERS PLANLARI'!$B:$B,$G38,'DERS PLANLARI'!$L:$L,K$2)</f>
        <v>2</v>
      </c>
      <c r="L38" s="51">
        <f>COUNTIFS('DERS PLANLARI'!$B:$B,$G38,'DERS PLANLARI'!$L:$L,L$2)</f>
        <v>7</v>
      </c>
      <c r="M38" s="51">
        <f>COUNTIFS('DERS PLANLARI'!$B:$B,$G38,'DERS PLANLARI'!$L:$L,M$2)</f>
        <v>8</v>
      </c>
      <c r="N38" s="54"/>
    </row>
    <row r="39" spans="2:14" x14ac:dyDescent="0.3">
      <c r="B39" s="66">
        <v>1</v>
      </c>
      <c r="C39" s="58" t="s">
        <v>5162</v>
      </c>
      <c r="D39" s="52" t="str">
        <f ca="1">OFFSET('DERS PLANLARI'!$B$5,MATCH($G39,'DERS PLANLARI'!$B$6:$B$10187,0),-1)</f>
        <v>HALKLA İLİŞKİLER VE REKLAMCILIK</v>
      </c>
      <c r="E39" s="52" t="s">
        <v>1744</v>
      </c>
      <c r="F39" s="52" t="str">
        <f ca="1">OFFSET('DERS PLANLARI'!$B$5,MATCH($G39,'DERS PLANLARI'!$B$6:$B$10187,0),1)</f>
        <v>(YL) (TEZLİ)</v>
      </c>
      <c r="G39" s="53" t="s">
        <v>5092</v>
      </c>
      <c r="H39" s="54" t="s">
        <v>5134</v>
      </c>
      <c r="I39" s="51">
        <f>COUNTIFS('DERS PLANLARI'!$B:$B,$G39,'DERS PLANLARI'!$L:$L,I$2,'DERS PLANLARI'!$G:$G,I$1)</f>
        <v>1</v>
      </c>
      <c r="J39" s="51">
        <f>COUNTIFS('DERS PLANLARI'!$B:$B,$G39,'DERS PLANLARI'!$L:$L,J$2,'DERS PLANLARI'!$G:$G,J$1)</f>
        <v>1</v>
      </c>
      <c r="K39" s="51">
        <f>COUNTIFS('DERS PLANLARI'!$B:$B,$G39,'DERS PLANLARI'!$L:$L,K$2)</f>
        <v>2</v>
      </c>
      <c r="L39" s="51">
        <f>COUNTIFS('DERS PLANLARI'!$B:$B,$G39,'DERS PLANLARI'!$L:$L,L$2)</f>
        <v>15</v>
      </c>
      <c r="M39" s="51">
        <f>COUNTIFS('DERS PLANLARI'!$B:$B,$G39,'DERS PLANLARI'!$L:$L,M$2)</f>
        <v>18</v>
      </c>
      <c r="N39" s="54"/>
    </row>
    <row r="40" spans="2:14" x14ac:dyDescent="0.3">
      <c r="B40" s="66">
        <v>1</v>
      </c>
      <c r="C40" s="58" t="s">
        <v>5164</v>
      </c>
      <c r="D40" s="52" t="str">
        <f ca="1">OFFSET('DERS PLANLARI'!$B$5,MATCH($G40,'DERS PLANLARI'!$B$6:$B$10187,0),-1)</f>
        <v>İSLAM TARİHİ VE SANATLARI</v>
      </c>
      <c r="E40" s="52" t="s">
        <v>5147</v>
      </c>
      <c r="F40" s="52" t="str">
        <f ca="1">OFFSET('DERS PLANLARI'!$B$5,MATCH($G40,'DERS PLANLARI'!$B$6:$B$10187,0),1)</f>
        <v>(YL) (TEZLİ)</v>
      </c>
      <c r="G40" s="53" t="s">
        <v>5113</v>
      </c>
      <c r="H40" s="54" t="s">
        <v>5134</v>
      </c>
      <c r="I40" s="51">
        <f>COUNTIFS('DERS PLANLARI'!$B:$B,$G40,'DERS PLANLARI'!$L:$L,I$2,'DERS PLANLARI'!$G:$G,I$1)</f>
        <v>1</v>
      </c>
      <c r="J40" s="51">
        <f>COUNTIFS('DERS PLANLARI'!$B:$B,$G40,'DERS PLANLARI'!$L:$L,J$2,'DERS PLANLARI'!$G:$G,J$1)</f>
        <v>1</v>
      </c>
      <c r="K40" s="51">
        <f>COUNTIFS('DERS PLANLARI'!$B:$B,$G40,'DERS PLANLARI'!$L:$L,K$2)</f>
        <v>2</v>
      </c>
      <c r="L40" s="51">
        <f>COUNTIFS('DERS PLANLARI'!$B:$B,$G40,'DERS PLANLARI'!$L:$L,L$2)</f>
        <v>30</v>
      </c>
      <c r="M40" s="51">
        <f>COUNTIFS('DERS PLANLARI'!$B:$B,$G40,'DERS PLANLARI'!$L:$L,M$2)</f>
        <v>6</v>
      </c>
      <c r="N40" s="54"/>
    </row>
    <row r="41" spans="2:14" x14ac:dyDescent="0.3">
      <c r="B41" s="66">
        <v>1</v>
      </c>
      <c r="C41" s="58" t="s">
        <v>5163</v>
      </c>
      <c r="D41" s="52" t="str">
        <f ca="1">OFFSET('DERS PLANLARI'!$B$5,MATCH($G41,'DERS PLANLARI'!$B$6:$B$10187,0),-1)</f>
        <v>KAMU HUKUKU</v>
      </c>
      <c r="E41" s="52" t="s">
        <v>1750</v>
      </c>
      <c r="F41" s="52" t="str">
        <f ca="1">OFFSET('DERS PLANLARI'!$B$5,MATCH($G41,'DERS PLANLARI'!$B$6:$B$10187,0),1)</f>
        <v>(YL) (TEZLİ)</v>
      </c>
      <c r="G41" s="53" t="s">
        <v>5093</v>
      </c>
      <c r="H41" s="54" t="s">
        <v>5134</v>
      </c>
      <c r="I41" s="51">
        <f>COUNTIFS('DERS PLANLARI'!$B:$B,$G41,'DERS PLANLARI'!$L:$L,I$2,'DERS PLANLARI'!$G:$G,I$1)</f>
        <v>1</v>
      </c>
      <c r="J41" s="51">
        <f>COUNTIFS('DERS PLANLARI'!$B:$B,$G41,'DERS PLANLARI'!$L:$L,J$2,'DERS PLANLARI'!$G:$G,J$1)</f>
        <v>1</v>
      </c>
      <c r="K41" s="51">
        <f>COUNTIFS('DERS PLANLARI'!$B:$B,$G41,'DERS PLANLARI'!$L:$L,K$2)</f>
        <v>2</v>
      </c>
      <c r="L41" s="51">
        <f>COUNTIFS('DERS PLANLARI'!$B:$B,$G41,'DERS PLANLARI'!$L:$L,L$2)</f>
        <v>43</v>
      </c>
      <c r="M41" s="51">
        <f>COUNTIFS('DERS PLANLARI'!$B:$B,$G41,'DERS PLANLARI'!$L:$L,M$2)</f>
        <v>28</v>
      </c>
      <c r="N41" s="54"/>
    </row>
    <row r="42" spans="2:14" x14ac:dyDescent="0.3">
      <c r="B42" s="66">
        <v>1</v>
      </c>
      <c r="C42" s="58" t="s">
        <v>5161</v>
      </c>
      <c r="D42" s="52" t="str">
        <f ca="1">OFFSET('DERS PLANLARI'!$B$5,MATCH($G42,'DERS PLANLARI'!$B$6:$B$10187,0),-1)</f>
        <v>MATEMATİK VE FEN BİLİMLERİ EĞİTİMİ</v>
      </c>
      <c r="E42" s="52" t="s">
        <v>5141</v>
      </c>
      <c r="F42" s="52" t="str">
        <f ca="1">OFFSET('DERS PLANLARI'!$B$5,MATCH($G42,'DERS PLANLARI'!$B$6:$B$10187,0),1)</f>
        <v>(YL) (TEZLİ)</v>
      </c>
      <c r="G42" s="53" t="s">
        <v>5094</v>
      </c>
      <c r="H42" s="54" t="s">
        <v>5134</v>
      </c>
      <c r="I42" s="51">
        <f>COUNTIFS('DERS PLANLARI'!$B:$B,$G42,'DERS PLANLARI'!$L:$L,I$2,'DERS PLANLARI'!$G:$G,I$1)</f>
        <v>2</v>
      </c>
      <c r="J42" s="51">
        <f>COUNTIFS('DERS PLANLARI'!$B:$B,$G42,'DERS PLANLARI'!$L:$L,J$2,'DERS PLANLARI'!$G:$G,J$1)</f>
        <v>1</v>
      </c>
      <c r="K42" s="51">
        <f>COUNTIFS('DERS PLANLARI'!$B:$B,$G42,'DERS PLANLARI'!$L:$L,K$2)</f>
        <v>2</v>
      </c>
      <c r="L42" s="51">
        <f>COUNTIFS('DERS PLANLARI'!$B:$B,$G42,'DERS PLANLARI'!$L:$L,L$2)</f>
        <v>2</v>
      </c>
      <c r="M42" s="51">
        <f>COUNTIFS('DERS PLANLARI'!$B:$B,$G42,'DERS PLANLARI'!$L:$L,M$2)</f>
        <v>5</v>
      </c>
      <c r="N42" s="54"/>
    </row>
    <row r="43" spans="2:14" x14ac:dyDescent="0.3">
      <c r="B43" s="66">
        <v>1</v>
      </c>
      <c r="C43" s="58" t="s">
        <v>5161</v>
      </c>
      <c r="D43" s="52" t="str">
        <f ca="1">OFFSET('DERS PLANLARI'!$B$5,MATCH($G43,'DERS PLANLARI'!$B$6:$B$10187,0),-1)</f>
        <v>MATEMATİK VE FEN BİLİMLERİ EĞİTİMİ</v>
      </c>
      <c r="E43" s="52" t="s">
        <v>5141</v>
      </c>
      <c r="F43" s="52" t="str">
        <f ca="1">OFFSET('DERS PLANLARI'!$B$5,MATCH($G43,'DERS PLANLARI'!$B$6:$B$10187,0),1)</f>
        <v>(YL) (TEZLİ)</v>
      </c>
      <c r="G43" s="53" t="s">
        <v>5095</v>
      </c>
      <c r="H43" s="54" t="s">
        <v>5134</v>
      </c>
      <c r="I43" s="51">
        <f>COUNTIFS('DERS PLANLARI'!$B:$B,$G43,'DERS PLANLARI'!$L:$L,I$2,'DERS PLANLARI'!$G:$G,I$1)</f>
        <v>1</v>
      </c>
      <c r="J43" s="51">
        <f>COUNTIFS('DERS PLANLARI'!$B:$B,$G43,'DERS PLANLARI'!$L:$L,J$2,'DERS PLANLARI'!$G:$G,J$1)</f>
        <v>1</v>
      </c>
      <c r="K43" s="51">
        <f>COUNTIFS('DERS PLANLARI'!$B:$B,$G43,'DERS PLANLARI'!$L:$L,K$2)</f>
        <v>2</v>
      </c>
      <c r="L43" s="51">
        <f>COUNTIFS('DERS PLANLARI'!$B:$B,$G43,'DERS PLANLARI'!$L:$L,L$2)</f>
        <v>22</v>
      </c>
      <c r="M43" s="51">
        <f>COUNTIFS('DERS PLANLARI'!$B:$B,$G43,'DERS PLANLARI'!$L:$L,M$2)</f>
        <v>20</v>
      </c>
      <c r="N43" s="54"/>
    </row>
    <row r="44" spans="2:14" x14ac:dyDescent="0.3">
      <c r="B44" s="66">
        <v>1</v>
      </c>
      <c r="C44" s="58" t="s">
        <v>5161</v>
      </c>
      <c r="D44" s="52" t="str">
        <f ca="1">OFFSET('DERS PLANLARI'!$B$5,MATCH($G44,'DERS PLANLARI'!$B$6:$B$10187,0),-1)</f>
        <v>MATEMATİK VE FEN BİLİMLERİ EĞİTİMİ</v>
      </c>
      <c r="E44" s="52" t="s">
        <v>5141</v>
      </c>
      <c r="F44" s="52" t="str">
        <f ca="1">OFFSET('DERS PLANLARI'!$B$5,MATCH($G44,'DERS PLANLARI'!$B$6:$B$10187,0),1)</f>
        <v>(YL) (TEZLİ)</v>
      </c>
      <c r="G44" s="53" t="s">
        <v>5096</v>
      </c>
      <c r="H44" s="54" t="s">
        <v>5134</v>
      </c>
      <c r="I44" s="51">
        <f>COUNTIFS('DERS PLANLARI'!$B:$B,$G44,'DERS PLANLARI'!$L:$L,I$2,'DERS PLANLARI'!$G:$G,I$1)</f>
        <v>1</v>
      </c>
      <c r="J44" s="51">
        <f>COUNTIFS('DERS PLANLARI'!$B:$B,$G44,'DERS PLANLARI'!$L:$L,J$2,'DERS PLANLARI'!$G:$G,J$1)</f>
        <v>1</v>
      </c>
      <c r="K44" s="51">
        <f>COUNTIFS('DERS PLANLARI'!$B:$B,$G44,'DERS PLANLARI'!$L:$L,K$2)</f>
        <v>2</v>
      </c>
      <c r="L44" s="51">
        <f>COUNTIFS('DERS PLANLARI'!$B:$B,$G44,'DERS PLANLARI'!$L:$L,L$2)</f>
        <v>6</v>
      </c>
      <c r="M44" s="51">
        <f>COUNTIFS('DERS PLANLARI'!$B:$B,$G44,'DERS PLANLARI'!$L:$L,M$2)</f>
        <v>6</v>
      </c>
      <c r="N44" s="54"/>
    </row>
    <row r="45" spans="2:14" x14ac:dyDescent="0.3">
      <c r="B45" s="66">
        <v>1</v>
      </c>
      <c r="C45" s="58" t="s">
        <v>5161</v>
      </c>
      <c r="D45" s="52" t="str">
        <f ca="1">OFFSET('DERS PLANLARI'!$B$5,MATCH($G45,'DERS PLANLARI'!$B$6:$B$10187,0),-1)</f>
        <v>MATEMATİK VE FEN BİLİMLERİ EĞİTİMİ</v>
      </c>
      <c r="E45" s="52" t="s">
        <v>5141</v>
      </c>
      <c r="F45" s="52" t="str">
        <f ca="1">OFFSET('DERS PLANLARI'!$B$5,MATCH($G45,'DERS PLANLARI'!$B$6:$B$10187,0),1)</f>
        <v>(YL) (TEZLİ)</v>
      </c>
      <c r="G45" s="53" t="s">
        <v>5097</v>
      </c>
      <c r="H45" s="54" t="s">
        <v>5134</v>
      </c>
      <c r="I45" s="51">
        <f>COUNTIFS('DERS PLANLARI'!$B:$B,$G45,'DERS PLANLARI'!$L:$L,I$2,'DERS PLANLARI'!$G:$G,I$1)</f>
        <v>1</v>
      </c>
      <c r="J45" s="51">
        <f>COUNTIFS('DERS PLANLARI'!$B:$B,$G45,'DERS PLANLARI'!$L:$L,J$2,'DERS PLANLARI'!$G:$G,J$1)</f>
        <v>1</v>
      </c>
      <c r="K45" s="51">
        <f>COUNTIFS('DERS PLANLARI'!$B:$B,$G45,'DERS PLANLARI'!$L:$L,K$2)</f>
        <v>2</v>
      </c>
      <c r="L45" s="51">
        <f>COUNTIFS('DERS PLANLARI'!$B:$B,$G45,'DERS PLANLARI'!$L:$L,L$2)</f>
        <v>12</v>
      </c>
      <c r="M45" s="51">
        <f>COUNTIFS('DERS PLANLARI'!$B:$B,$G45,'DERS PLANLARI'!$L:$L,M$2)</f>
        <v>9</v>
      </c>
      <c r="N45" s="54"/>
    </row>
    <row r="46" spans="2:14" x14ac:dyDescent="0.3">
      <c r="B46" s="66">
        <v>1</v>
      </c>
      <c r="C46" s="58" t="s">
        <v>5161</v>
      </c>
      <c r="D46" s="52" t="str">
        <f ca="1">OFFSET('DERS PLANLARI'!$B$5,MATCH($G46,'DERS PLANLARI'!$B$6:$B$10187,0),-1)</f>
        <v>MATEMATİK VE FEN BİLİMLERİ EĞİTİMİ</v>
      </c>
      <c r="E46" s="52" t="s">
        <v>5141</v>
      </c>
      <c r="F46" s="52" t="str">
        <f ca="1">OFFSET('DERS PLANLARI'!$B$5,MATCH($G46,'DERS PLANLARI'!$B$6:$B$10187,0),1)</f>
        <v>(YL) (TEZLİ)</v>
      </c>
      <c r="G46" s="53" t="s">
        <v>5098</v>
      </c>
      <c r="H46" s="54" t="s">
        <v>5134</v>
      </c>
      <c r="I46" s="51">
        <f>COUNTIFS('DERS PLANLARI'!$B:$B,$G46,'DERS PLANLARI'!$L:$L,I$2,'DERS PLANLARI'!$G:$G,I$1)</f>
        <v>1</v>
      </c>
      <c r="J46" s="51">
        <f>COUNTIFS('DERS PLANLARI'!$B:$B,$G46,'DERS PLANLARI'!$L:$L,J$2,'DERS PLANLARI'!$G:$G,J$1)</f>
        <v>1</v>
      </c>
      <c r="K46" s="51">
        <f>COUNTIFS('DERS PLANLARI'!$B:$B,$G46,'DERS PLANLARI'!$L:$L,K$2)</f>
        <v>2</v>
      </c>
      <c r="L46" s="51">
        <f>COUNTIFS('DERS PLANLARI'!$B:$B,$G46,'DERS PLANLARI'!$L:$L,L$2)</f>
        <v>16</v>
      </c>
      <c r="M46" s="51">
        <f>COUNTIFS('DERS PLANLARI'!$B:$B,$G46,'DERS PLANLARI'!$L:$L,M$2)</f>
        <v>24</v>
      </c>
      <c r="N46" s="54"/>
    </row>
    <row r="47" spans="2:14" x14ac:dyDescent="0.3">
      <c r="B47" s="66">
        <v>1</v>
      </c>
      <c r="C47" s="58" t="s">
        <v>5166</v>
      </c>
      <c r="D47" s="52" t="str">
        <f ca="1">OFFSET('DERS PLANLARI'!$B$5,MATCH($G47,'DERS PLANLARI'!$B$6:$B$10187,0),-1)</f>
        <v>MÜZİK ANASANAT</v>
      </c>
      <c r="E47" s="52" t="s">
        <v>1751</v>
      </c>
      <c r="F47" s="52" t="str">
        <f ca="1">OFFSET('DERS PLANLARI'!$B$5,MATCH($G47,'DERS PLANLARI'!$B$6:$B$10187,0),1)</f>
        <v>(YL) (TEZLİ)</v>
      </c>
      <c r="G47" s="53" t="s">
        <v>5111</v>
      </c>
      <c r="H47" s="54" t="s">
        <v>5134</v>
      </c>
      <c r="I47" s="51">
        <f>COUNTIFS('DERS PLANLARI'!$B:$B,$G47,'DERS PLANLARI'!$L:$L,I$2,'DERS PLANLARI'!$G:$G,I$1)</f>
        <v>1</v>
      </c>
      <c r="J47" s="51">
        <f>COUNTIFS('DERS PLANLARI'!$B:$B,$G47,'DERS PLANLARI'!$L:$L,J$2,'DERS PLANLARI'!$G:$G,J$1)</f>
        <v>1</v>
      </c>
      <c r="K47" s="51">
        <f>COUNTIFS('DERS PLANLARI'!$B:$B,$G47,'DERS PLANLARI'!$L:$L,K$2)</f>
        <v>2</v>
      </c>
      <c r="L47" s="51">
        <f>COUNTIFS('DERS PLANLARI'!$B:$B,$G47,'DERS PLANLARI'!$L:$L,L$2)</f>
        <v>23</v>
      </c>
      <c r="M47" s="51">
        <f>COUNTIFS('DERS PLANLARI'!$B:$B,$G47,'DERS PLANLARI'!$L:$L,M$2)</f>
        <v>0</v>
      </c>
      <c r="N47" s="54"/>
    </row>
    <row r="48" spans="2:14" x14ac:dyDescent="0.3">
      <c r="B48" s="66">
        <v>1</v>
      </c>
      <c r="C48" s="58" t="s">
        <v>5166</v>
      </c>
      <c r="D48" s="52" t="str">
        <f ca="1">OFFSET('DERS PLANLARI'!$B$5,MATCH($G48,'DERS PLANLARI'!$B$6:$B$10187,0),-1)</f>
        <v>MÜZİKOLOJİ</v>
      </c>
      <c r="E48" s="52" t="s">
        <v>5148</v>
      </c>
      <c r="F48" s="52" t="str">
        <f ca="1">OFFSET('DERS PLANLARI'!$B$5,MATCH($G48,'DERS PLANLARI'!$B$6:$B$10187,0),1)</f>
        <v>(YL) (TEZLİ)</v>
      </c>
      <c r="G48" s="53" t="s">
        <v>5099</v>
      </c>
      <c r="H48" s="54" t="s">
        <v>5134</v>
      </c>
      <c r="I48" s="51">
        <f>COUNTIFS('DERS PLANLARI'!$B:$B,$G48,'DERS PLANLARI'!$L:$L,I$2,'DERS PLANLARI'!$G:$G,I$1)</f>
        <v>2</v>
      </c>
      <c r="J48" s="51">
        <f>COUNTIFS('DERS PLANLARI'!$B:$B,$G48,'DERS PLANLARI'!$L:$L,J$2,'DERS PLANLARI'!$G:$G,J$1)</f>
        <v>1</v>
      </c>
      <c r="K48" s="51">
        <f>COUNTIFS('DERS PLANLARI'!$B:$B,$G48,'DERS PLANLARI'!$L:$L,K$2)</f>
        <v>2</v>
      </c>
      <c r="L48" s="51">
        <f>COUNTIFS('DERS PLANLARI'!$B:$B,$G48,'DERS PLANLARI'!$L:$L,L$2)</f>
        <v>18</v>
      </c>
      <c r="M48" s="51">
        <f>COUNTIFS('DERS PLANLARI'!$B:$B,$G48,'DERS PLANLARI'!$L:$L,M$2)</f>
        <v>1</v>
      </c>
      <c r="N48" s="54"/>
    </row>
    <row r="49" spans="2:14" x14ac:dyDescent="0.3">
      <c r="B49" s="66">
        <v>1</v>
      </c>
      <c r="C49" s="58" t="s">
        <v>5161</v>
      </c>
      <c r="D49" s="52" t="str">
        <f ca="1">OFFSET('DERS PLANLARI'!$B$5,MATCH($G49,'DERS PLANLARI'!$B$6:$B$10187,0),-1)</f>
        <v>ÖZEL EĞİTİM</v>
      </c>
      <c r="E49" s="52" t="s">
        <v>5149</v>
      </c>
      <c r="F49" s="52" t="str">
        <f ca="1">OFFSET('DERS PLANLARI'!$B$5,MATCH($G49,'DERS PLANLARI'!$B$6:$B$10187,0),1)</f>
        <v>(YL) (TEZLİ)</v>
      </c>
      <c r="G49" s="55" t="s">
        <v>5107</v>
      </c>
      <c r="H49" s="54" t="s">
        <v>5134</v>
      </c>
      <c r="I49" s="51">
        <f>COUNTIFS('DERS PLANLARI'!$B:$B,$G49,'DERS PLANLARI'!$L:$L,I$2,'DERS PLANLARI'!$G:$G,I$1)</f>
        <v>1</v>
      </c>
      <c r="J49" s="51">
        <f>COUNTIFS('DERS PLANLARI'!$B:$B,$G49,'DERS PLANLARI'!$L:$L,J$2,'DERS PLANLARI'!$G:$G,J$1)</f>
        <v>1</v>
      </c>
      <c r="K49" s="51">
        <f>COUNTIFS('DERS PLANLARI'!$B:$B,$G49,'DERS PLANLARI'!$L:$L,K$2)</f>
        <v>2</v>
      </c>
      <c r="L49" s="51">
        <f>COUNTIFS('DERS PLANLARI'!$B:$B,$G49,'DERS PLANLARI'!$L:$L,L$2)</f>
        <v>23</v>
      </c>
      <c r="M49" s="51">
        <f>COUNTIFS('DERS PLANLARI'!$B:$B,$G49,'DERS PLANLARI'!$L:$L,M$2)</f>
        <v>13</v>
      </c>
      <c r="N49" s="54"/>
    </row>
    <row r="50" spans="2:14" x14ac:dyDescent="0.3">
      <c r="B50" s="66">
        <v>1</v>
      </c>
      <c r="C50" s="58" t="s">
        <v>5163</v>
      </c>
      <c r="D50" s="52" t="str">
        <f ca="1">OFFSET('DERS PLANLARI'!$B$5,MATCH($G50,'DERS PLANLARI'!$B$6:$B$10187,0),-1)</f>
        <v>ÖZEL HUKUK</v>
      </c>
      <c r="E50" s="52" t="s">
        <v>4743</v>
      </c>
      <c r="F50" s="52" t="str">
        <f ca="1">OFFSET('DERS PLANLARI'!$B$5,MATCH($G50,'DERS PLANLARI'!$B$6:$B$10187,0),1)</f>
        <v>(YL) (TEZLİ)</v>
      </c>
      <c r="G50" s="53" t="s">
        <v>5116</v>
      </c>
      <c r="H50" s="54" t="s">
        <v>5134</v>
      </c>
      <c r="I50" s="51">
        <f>COUNTIFS('DERS PLANLARI'!$B:$B,$G50,'DERS PLANLARI'!$L:$L,I$2,'DERS PLANLARI'!$G:$G,I$1)</f>
        <v>1</v>
      </c>
      <c r="J50" s="51">
        <f>COUNTIFS('DERS PLANLARI'!$B:$B,$G50,'DERS PLANLARI'!$L:$L,J$2,'DERS PLANLARI'!$G:$G,J$1)</f>
        <v>1</v>
      </c>
      <c r="K50" s="51">
        <f>COUNTIFS('DERS PLANLARI'!$B:$B,$G50,'DERS PLANLARI'!$L:$L,K$2)</f>
        <v>2</v>
      </c>
      <c r="L50" s="51">
        <f>COUNTIFS('DERS PLANLARI'!$B:$B,$G50,'DERS PLANLARI'!$L:$L,L$2)</f>
        <v>41</v>
      </c>
      <c r="M50" s="51">
        <f>COUNTIFS('DERS PLANLARI'!$B:$B,$G50,'DERS PLANLARI'!$L:$L,M$2)</f>
        <v>11</v>
      </c>
      <c r="N50" s="54"/>
    </row>
    <row r="51" spans="2:14" x14ac:dyDescent="0.3">
      <c r="B51" s="66">
        <v>1</v>
      </c>
      <c r="C51" s="58" t="s">
        <v>5167</v>
      </c>
      <c r="D51" s="52" t="str">
        <f ca="1">OFFSET('DERS PLANLARI'!$B$5,MATCH($G51,'DERS PLANLARI'!$B$6:$B$10187,0),-1)</f>
        <v>RESİM</v>
      </c>
      <c r="E51" s="52" t="s">
        <v>1753</v>
      </c>
      <c r="F51" s="52" t="str">
        <f ca="1">OFFSET('DERS PLANLARI'!$B$5,MATCH($G51,'DERS PLANLARI'!$B$6:$B$10187,0),1)</f>
        <v>(YL) (TEZLİ)</v>
      </c>
      <c r="G51" s="57" t="s">
        <v>5100</v>
      </c>
      <c r="H51" s="54" t="s">
        <v>5134</v>
      </c>
      <c r="I51" s="51">
        <f>COUNTIFS('DERS PLANLARI'!$B:$B,$G51,'DERS PLANLARI'!$L:$L,I$2,'DERS PLANLARI'!$G:$G,I$1)</f>
        <v>2</v>
      </c>
      <c r="J51" s="51">
        <f>COUNTIFS('DERS PLANLARI'!$B:$B,$G51,'DERS PLANLARI'!$L:$L,J$2,'DERS PLANLARI'!$G:$G,J$1)</f>
        <v>0</v>
      </c>
      <c r="K51" s="51">
        <f>COUNTIFS('DERS PLANLARI'!$B:$B,$G51,'DERS PLANLARI'!$L:$L,K$2)</f>
        <v>2</v>
      </c>
      <c r="L51" s="51">
        <f>COUNTIFS('DERS PLANLARI'!$B:$B,$G51,'DERS PLANLARI'!$L:$L,L$2)</f>
        <v>32</v>
      </c>
      <c r="M51" s="51">
        <f>COUNTIFS('DERS PLANLARI'!$B:$B,$G51,'DERS PLANLARI'!$L:$L,M$2)</f>
        <v>16</v>
      </c>
      <c r="N51" s="54"/>
    </row>
    <row r="52" spans="2:14" x14ac:dyDescent="0.3">
      <c r="B52" s="66">
        <v>1</v>
      </c>
      <c r="C52" s="58" t="s">
        <v>5160</v>
      </c>
      <c r="D52" s="52" t="str">
        <f ca="1">OFFSET('DERS PLANLARI'!$B$5,MATCH($G52,'DERS PLANLARI'!$B$6:$B$10187,0),-1)</f>
        <v>SPOR YÖNETİCİLİĞİ</v>
      </c>
      <c r="E52" s="52" t="s">
        <v>5150</v>
      </c>
      <c r="F52" s="52" t="str">
        <f ca="1">OFFSET('DERS PLANLARI'!$B$5,MATCH($G52,'DERS PLANLARI'!$B$6:$B$10187,0),1)</f>
        <v>(YL) (TEZLİ)</v>
      </c>
      <c r="G52" s="55" t="s">
        <v>5109</v>
      </c>
      <c r="H52" s="54" t="s">
        <v>5134</v>
      </c>
      <c r="I52" s="51">
        <f>COUNTIFS('DERS PLANLARI'!$B:$B,$G52,'DERS PLANLARI'!$L:$L,I$2,'DERS PLANLARI'!$G:$G,I$1)</f>
        <v>1</v>
      </c>
      <c r="J52" s="51">
        <f>COUNTIFS('DERS PLANLARI'!$B:$B,$G52,'DERS PLANLARI'!$L:$L,J$2,'DERS PLANLARI'!$G:$G,J$1)</f>
        <v>1</v>
      </c>
      <c r="K52" s="51">
        <f>COUNTIFS('DERS PLANLARI'!$B:$B,$G52,'DERS PLANLARI'!$L:$L,K$2)</f>
        <v>2</v>
      </c>
      <c r="L52" s="51">
        <f>COUNTIFS('DERS PLANLARI'!$B:$B,$G52,'DERS PLANLARI'!$L:$L,L$2)</f>
        <v>20</v>
      </c>
      <c r="M52" s="51">
        <f>COUNTIFS('DERS PLANLARI'!$B:$B,$G52,'DERS PLANLARI'!$L:$L,M$2)</f>
        <v>10</v>
      </c>
      <c r="N52" s="54"/>
    </row>
    <row r="53" spans="2:14" x14ac:dyDescent="0.3">
      <c r="B53" s="66">
        <v>1</v>
      </c>
      <c r="C53" s="58" t="s">
        <v>5161</v>
      </c>
      <c r="D53" s="52" t="str">
        <f ca="1">OFFSET('DERS PLANLARI'!$B$5,MATCH($G53,'DERS PLANLARI'!$B$6:$B$10187,0),-1)</f>
        <v>TEMEL EĞİTİM</v>
      </c>
      <c r="E53" s="52" t="s">
        <v>5142</v>
      </c>
      <c r="F53" s="52" t="str">
        <f ca="1">OFFSET('DERS PLANLARI'!$B$5,MATCH($G53,'DERS PLANLARI'!$B$6:$B$10187,0),1)</f>
        <v>(YL) (TEZLİ)</v>
      </c>
      <c r="G53" s="53" t="s">
        <v>5101</v>
      </c>
      <c r="H53" s="54" t="s">
        <v>5134</v>
      </c>
      <c r="I53" s="51">
        <f>COUNTIFS('DERS PLANLARI'!$B:$B,$G53,'DERS PLANLARI'!$L:$L,I$2,'DERS PLANLARI'!$G:$G,I$1)</f>
        <v>1</v>
      </c>
      <c r="J53" s="51">
        <f>COUNTIFS('DERS PLANLARI'!$B:$B,$G53,'DERS PLANLARI'!$L:$L,J$2,'DERS PLANLARI'!$G:$G,J$1)</f>
        <v>1</v>
      </c>
      <c r="K53" s="51">
        <f>COUNTIFS('DERS PLANLARI'!$B:$B,$G53,'DERS PLANLARI'!$L:$L,K$2)</f>
        <v>2</v>
      </c>
      <c r="L53" s="51">
        <f>COUNTIFS('DERS PLANLARI'!$B:$B,$G53,'DERS PLANLARI'!$L:$L,L$2)</f>
        <v>17</v>
      </c>
      <c r="M53" s="51">
        <f>COUNTIFS('DERS PLANLARI'!$B:$B,$G53,'DERS PLANLARI'!$L:$L,M$2)</f>
        <v>18</v>
      </c>
      <c r="N53" s="54"/>
    </row>
    <row r="54" spans="2:14" x14ac:dyDescent="0.3">
      <c r="B54" s="66">
        <v>1</v>
      </c>
      <c r="C54" s="58" t="s">
        <v>5164</v>
      </c>
      <c r="D54" s="52" t="str">
        <f ca="1">OFFSET('DERS PLANLARI'!$B$5,MATCH($G54,'DERS PLANLARI'!$B$6:$B$10187,0),-1)</f>
        <v>TEMEL İSLAM BİLİMLERİ</v>
      </c>
      <c r="E54" s="52" t="s">
        <v>5151</v>
      </c>
      <c r="F54" s="52" t="str">
        <f ca="1">OFFSET('DERS PLANLARI'!$B$5,MATCH($G54,'DERS PLANLARI'!$B$6:$B$10187,0),1)</f>
        <v>(YL) (TEZLİ)</v>
      </c>
      <c r="G54" s="53" t="s">
        <v>5114</v>
      </c>
      <c r="H54" s="54" t="s">
        <v>5134</v>
      </c>
      <c r="I54" s="51">
        <f>COUNTIFS('DERS PLANLARI'!$B:$B,$G54,'DERS PLANLARI'!$L:$L,I$2,'DERS PLANLARI'!$G:$G,I$1)</f>
        <v>1</v>
      </c>
      <c r="J54" s="51">
        <f>COUNTIFS('DERS PLANLARI'!$B:$B,$G54,'DERS PLANLARI'!$L:$L,J$2,'DERS PLANLARI'!$G:$G,J$1)</f>
        <v>1</v>
      </c>
      <c r="K54" s="51">
        <f>COUNTIFS('DERS PLANLARI'!$B:$B,$G54,'DERS PLANLARI'!$L:$L,K$2)</f>
        <v>2</v>
      </c>
      <c r="L54" s="51">
        <f>COUNTIFS('DERS PLANLARI'!$B:$B,$G54,'DERS PLANLARI'!$L:$L,L$2)</f>
        <v>23</v>
      </c>
      <c r="M54" s="51">
        <f>COUNTIFS('DERS PLANLARI'!$B:$B,$G54,'DERS PLANLARI'!$L:$L,M$2)</f>
        <v>10</v>
      </c>
      <c r="N54" s="54"/>
    </row>
    <row r="55" spans="2:14" x14ac:dyDescent="0.3">
      <c r="B55" s="66">
        <v>1</v>
      </c>
      <c r="C55" s="58" t="s">
        <v>5164</v>
      </c>
      <c r="D55" s="52" t="str">
        <f ca="1">OFFSET('DERS PLANLARI'!$B$5,MATCH($G55,'DERS PLANLARI'!$B$6:$B$10187,0),-1)</f>
        <v>TEMEL İSLAM BİLİMLERİ</v>
      </c>
      <c r="E55" s="52" t="s">
        <v>5151</v>
      </c>
      <c r="F55" s="52" t="str">
        <f ca="1">OFFSET('DERS PLANLARI'!$B$5,MATCH($G55,'DERS PLANLARI'!$B$6:$B$10187,0),1)</f>
        <v>(YL) (TEZLİ)</v>
      </c>
      <c r="G55" s="53" t="s">
        <v>5102</v>
      </c>
      <c r="H55" s="54" t="s">
        <v>5134</v>
      </c>
      <c r="I55" s="51">
        <f>COUNTIFS('DERS PLANLARI'!$B:$B,$G55,'DERS PLANLARI'!$L:$L,I$2,'DERS PLANLARI'!$G:$G,I$1)</f>
        <v>1</v>
      </c>
      <c r="J55" s="51">
        <f>COUNTIFS('DERS PLANLARI'!$B:$B,$G55,'DERS PLANLARI'!$L:$L,J$2,'DERS PLANLARI'!$G:$G,J$1)</f>
        <v>1</v>
      </c>
      <c r="K55" s="51">
        <f>COUNTIFS('DERS PLANLARI'!$B:$B,$G55,'DERS PLANLARI'!$L:$L,K$2)</f>
        <v>2</v>
      </c>
      <c r="L55" s="51">
        <f>COUNTIFS('DERS PLANLARI'!$B:$B,$G55,'DERS PLANLARI'!$L:$L,L$2)</f>
        <v>34</v>
      </c>
      <c r="M55" s="51">
        <f>COUNTIFS('DERS PLANLARI'!$B:$B,$G55,'DERS PLANLARI'!$L:$L,M$2)</f>
        <v>49</v>
      </c>
      <c r="N55" s="54"/>
    </row>
    <row r="56" spans="2:14" x14ac:dyDescent="0.3">
      <c r="B56" s="66">
        <v>1</v>
      </c>
      <c r="C56" s="58" t="s">
        <v>5161</v>
      </c>
      <c r="D56" s="52" t="str">
        <f ca="1">OFFSET('DERS PLANLARI'!$B$5,MATCH($G56,'DERS PLANLARI'!$B$6:$B$10187,0),-1)</f>
        <v>TÜRKÇE VE SOSYAL BİLİMLER EĞİTİMİ</v>
      </c>
      <c r="E56" s="52" t="s">
        <v>5143</v>
      </c>
      <c r="F56" s="52" t="str">
        <f ca="1">OFFSET('DERS PLANLARI'!$B$5,MATCH($G56,'DERS PLANLARI'!$B$6:$B$10187,0),1)</f>
        <v>(YL) (TEZLİ)</v>
      </c>
      <c r="G56" s="53" t="s">
        <v>5103</v>
      </c>
      <c r="H56" s="65" t="s">
        <v>5135</v>
      </c>
      <c r="I56" s="51">
        <f>COUNTIFS('DERS PLANLARI'!$B:$B,$G56,'DERS PLANLARI'!$L:$L,I$2,'DERS PLANLARI'!$G:$G,I$1)</f>
        <v>1</v>
      </c>
      <c r="J56" s="51">
        <f>COUNTIFS('DERS PLANLARI'!$B:$B,$G56,'DERS PLANLARI'!$L:$L,J$2,'DERS PLANLARI'!$G:$G,J$1)</f>
        <v>0</v>
      </c>
      <c r="K56" s="51">
        <f>COUNTIFS('DERS PLANLARI'!$B:$B,$G56,'DERS PLANLARI'!$L:$L,K$2)</f>
        <v>2</v>
      </c>
      <c r="L56" s="51">
        <f>COUNTIFS('DERS PLANLARI'!$B:$B,$G56,'DERS PLANLARI'!$L:$L,L$2)</f>
        <v>4</v>
      </c>
      <c r="M56" s="51">
        <f>COUNTIFS('DERS PLANLARI'!$B:$B,$G56,'DERS PLANLARI'!$L:$L,M$2)</f>
        <v>0</v>
      </c>
      <c r="N56" s="54"/>
    </row>
    <row r="57" spans="2:14" x14ac:dyDescent="0.3">
      <c r="B57" s="66">
        <v>1</v>
      </c>
      <c r="C57" s="58" t="s">
        <v>5161</v>
      </c>
      <c r="D57" s="52" t="str">
        <f ca="1">OFFSET('DERS PLANLARI'!$B$5,MATCH($G57,'DERS PLANLARI'!$B$6:$B$10187,0),-1)</f>
        <v>TÜRKÇE VE SOSYAL BİLİMLER EĞİTİMİ</v>
      </c>
      <c r="E57" s="52" t="s">
        <v>5143</v>
      </c>
      <c r="F57" s="52" t="str">
        <f ca="1">OFFSET('DERS PLANLARI'!$B$5,MATCH($G57,'DERS PLANLARI'!$B$6:$B$10187,0),1)</f>
        <v>(YL) (TEZLİ)</v>
      </c>
      <c r="G57" s="53" t="s">
        <v>5104</v>
      </c>
      <c r="H57" s="54" t="s">
        <v>5134</v>
      </c>
      <c r="I57" s="51">
        <f>COUNTIFS('DERS PLANLARI'!$B:$B,$G57,'DERS PLANLARI'!$L:$L,I$2,'DERS PLANLARI'!$G:$G,I$1)</f>
        <v>1</v>
      </c>
      <c r="J57" s="51">
        <f>COUNTIFS('DERS PLANLARI'!$B:$B,$G57,'DERS PLANLARI'!$L:$L,J$2,'DERS PLANLARI'!$G:$G,J$1)</f>
        <v>1</v>
      </c>
      <c r="K57" s="51">
        <f>COUNTIFS('DERS PLANLARI'!$B:$B,$G57,'DERS PLANLARI'!$L:$L,K$2)</f>
        <v>2</v>
      </c>
      <c r="L57" s="51">
        <f>COUNTIFS('DERS PLANLARI'!$B:$B,$G57,'DERS PLANLARI'!$L:$L,L$2)</f>
        <v>18</v>
      </c>
      <c r="M57" s="51">
        <f>COUNTIFS('DERS PLANLARI'!$B:$B,$G57,'DERS PLANLARI'!$L:$L,M$2)</f>
        <v>18</v>
      </c>
      <c r="N57" s="54"/>
    </row>
    <row r="58" spans="2:14" x14ac:dyDescent="0.3">
      <c r="B58" s="66">
        <v>1</v>
      </c>
      <c r="C58" s="58" t="s">
        <v>5161</v>
      </c>
      <c r="D58" s="52" t="str">
        <f ca="1">OFFSET('DERS PLANLARI'!$B$5,MATCH($G58,'DERS PLANLARI'!$B$6:$B$10187,0),-1)</f>
        <v>TÜRKÇE VE SOSYAL BİLİMLER EĞİTİMİ</v>
      </c>
      <c r="E58" s="52" t="s">
        <v>5143</v>
      </c>
      <c r="F58" s="52" t="str">
        <f ca="1">OFFSET('DERS PLANLARI'!$B$5,MATCH($G58,'DERS PLANLARI'!$B$6:$B$10187,0),1)</f>
        <v>(YL) (TEZLİ)</v>
      </c>
      <c r="G58" s="53" t="s">
        <v>5105</v>
      </c>
      <c r="H58" s="65" t="s">
        <v>5135</v>
      </c>
      <c r="I58" s="51">
        <f>COUNTIFS('DERS PLANLARI'!$B:$B,$G58,'DERS PLANLARI'!$L:$L,I$2,'DERS PLANLARI'!$G:$G,I$1)</f>
        <v>1</v>
      </c>
      <c r="J58" s="51">
        <f>COUNTIFS('DERS PLANLARI'!$B:$B,$G58,'DERS PLANLARI'!$L:$L,J$2,'DERS PLANLARI'!$G:$G,J$1)</f>
        <v>1</v>
      </c>
      <c r="K58" s="51">
        <f>COUNTIFS('DERS PLANLARI'!$B:$B,$G58,'DERS PLANLARI'!$L:$L,K$2)</f>
        <v>2</v>
      </c>
      <c r="L58" s="51">
        <f>COUNTIFS('DERS PLANLARI'!$B:$B,$G58,'DERS PLANLARI'!$L:$L,L$2)</f>
        <v>10</v>
      </c>
      <c r="M58" s="51">
        <f>COUNTIFS('DERS PLANLARI'!$B:$B,$G58,'DERS PLANLARI'!$L:$L,M$2)</f>
        <v>2</v>
      </c>
      <c r="N58" s="54"/>
    </row>
    <row r="59" spans="2:14" x14ac:dyDescent="0.3">
      <c r="B59" s="66">
        <v>1</v>
      </c>
      <c r="C59" s="58" t="s">
        <v>5161</v>
      </c>
      <c r="D59" s="52" t="str">
        <f ca="1">OFFSET('DERS PLANLARI'!$B$5,MATCH($G59,'DERS PLANLARI'!$B$6:$B$10187,0),-1)</f>
        <v>TÜRKÇE VE SOSYAL BİLİMLER EĞİTİMİ</v>
      </c>
      <c r="E59" s="52" t="s">
        <v>5143</v>
      </c>
      <c r="F59" s="52" t="str">
        <f ca="1">OFFSET('DERS PLANLARI'!$B$5,MATCH($G59,'DERS PLANLARI'!$B$6:$B$10187,0),1)</f>
        <v>(YL) (TEZLİ)</v>
      </c>
      <c r="G59" s="53" t="s">
        <v>5106</v>
      </c>
      <c r="H59" s="54" t="s">
        <v>5134</v>
      </c>
      <c r="I59" s="51">
        <f>COUNTIFS('DERS PLANLARI'!$B:$B,$G59,'DERS PLANLARI'!$L:$L,I$2,'DERS PLANLARI'!$G:$G,I$1)</f>
        <v>1</v>
      </c>
      <c r="J59" s="51">
        <f>COUNTIFS('DERS PLANLARI'!$B:$B,$G59,'DERS PLANLARI'!$L:$L,J$2,'DERS PLANLARI'!$G:$G,J$1)</f>
        <v>1</v>
      </c>
      <c r="K59" s="51">
        <f>COUNTIFS('DERS PLANLARI'!$B:$B,$G59,'DERS PLANLARI'!$L:$L,K$2)</f>
        <v>2</v>
      </c>
      <c r="L59" s="51">
        <f>COUNTIFS('DERS PLANLARI'!$B:$B,$G59,'DERS PLANLARI'!$L:$L,L$2)</f>
        <v>12</v>
      </c>
      <c r="M59" s="51">
        <f>COUNTIFS('DERS PLANLARI'!$B:$B,$G59,'DERS PLANLARI'!$L:$L,M$2)</f>
        <v>14</v>
      </c>
      <c r="N59" s="54"/>
    </row>
    <row r="60" spans="2:14" x14ac:dyDescent="0.3">
      <c r="B60" s="66">
        <v>1</v>
      </c>
      <c r="C60" s="58" t="s">
        <v>5168</v>
      </c>
      <c r="D60" s="52" t="str">
        <f ca="1">OFFSET('DERS PLANLARI'!$B$5,MATCH($G60,'DERS PLANLARI'!$B$6:$B$10187,0),-1)</f>
        <v>YABANCI DİLLER</v>
      </c>
      <c r="E60" s="52" t="s">
        <v>5152</v>
      </c>
      <c r="F60" s="52" t="str">
        <f ca="1">OFFSET('DERS PLANLARI'!$B$5,MATCH($G60,'DERS PLANLARI'!$B$6:$B$10187,0),1)</f>
        <v>(YL) (TEZLİ)</v>
      </c>
      <c r="G60" s="53" t="s">
        <v>5112</v>
      </c>
      <c r="H60" s="54" t="s">
        <v>5134</v>
      </c>
      <c r="I60" s="51">
        <f>COUNTIFS('DERS PLANLARI'!$B:$B,$G60,'DERS PLANLARI'!$L:$L,I$2,'DERS PLANLARI'!$G:$G,I$1)</f>
        <v>2</v>
      </c>
      <c r="J60" s="51">
        <f>COUNTIFS('DERS PLANLARI'!$B:$B,$G60,'DERS PLANLARI'!$L:$L,J$2,'DERS PLANLARI'!$G:$G,J$1)</f>
        <v>1</v>
      </c>
      <c r="K60" s="51">
        <f>COUNTIFS('DERS PLANLARI'!$B:$B,$G60,'DERS PLANLARI'!$L:$L,K$2)</f>
        <v>2</v>
      </c>
      <c r="L60" s="51">
        <f>COUNTIFS('DERS PLANLARI'!$B:$B,$G60,'DERS PLANLARI'!$L:$L,L$2)</f>
        <v>8</v>
      </c>
      <c r="M60" s="51">
        <f>COUNTIFS('DERS PLANLARI'!$B:$B,$G60,'DERS PLANLARI'!$L:$L,M$2)</f>
        <v>0</v>
      </c>
      <c r="N60" s="54"/>
    </row>
    <row r="61" spans="2:14" x14ac:dyDescent="0.3">
      <c r="B61" s="66">
        <v>1</v>
      </c>
      <c r="C61" s="58" t="s">
        <v>5169</v>
      </c>
      <c r="D61" s="52" t="str">
        <f ca="1">OFFSET('DERS PLANLARI'!$B$5,MATCH($G61,'DERS PLANLARI'!$B$6:$B$10187,0),-1)</f>
        <v>YÖNETİM BİLİŞİM SİSTEMLERİ</v>
      </c>
      <c r="E61" s="52" t="s">
        <v>4781</v>
      </c>
      <c r="F61" s="52" t="str">
        <f ca="1">OFFSET('DERS PLANLARI'!$B$5,MATCH($G61,'DERS PLANLARI'!$B$6:$B$10187,0),1)</f>
        <v>(YL) (TEZLİ)</v>
      </c>
      <c r="G61" s="53" t="s">
        <v>5117</v>
      </c>
      <c r="H61" s="54" t="s">
        <v>5134</v>
      </c>
      <c r="I61" s="51">
        <f>COUNTIFS('DERS PLANLARI'!$B:$B,$G61,'DERS PLANLARI'!$L:$L,I$2,'DERS PLANLARI'!$G:$G,I$1)</f>
        <v>2</v>
      </c>
      <c r="J61" s="51">
        <f>COUNTIFS('DERS PLANLARI'!$B:$B,$G61,'DERS PLANLARI'!$L:$L,J$2,'DERS PLANLARI'!$G:$G,J$1)</f>
        <v>1</v>
      </c>
      <c r="K61" s="51">
        <f>COUNTIFS('DERS PLANLARI'!$B:$B,$G61,'DERS PLANLARI'!$L:$L,K$2)</f>
        <v>2</v>
      </c>
      <c r="L61" s="51">
        <f>COUNTIFS('DERS PLANLARI'!$B:$B,$G61,'DERS PLANLARI'!$L:$L,L$2)</f>
        <v>12</v>
      </c>
      <c r="M61" s="51">
        <f>COUNTIFS('DERS PLANLARI'!$B:$B,$G61,'DERS PLANLARI'!$L:$L,M$2)</f>
        <v>2</v>
      </c>
      <c r="N61" s="54"/>
    </row>
    <row r="62" spans="2:14" x14ac:dyDescent="0.3">
      <c r="B62" s="66">
        <v>1</v>
      </c>
      <c r="C62" s="58" t="s">
        <v>5169</v>
      </c>
      <c r="D62" s="52" t="str">
        <f ca="1">OFFSET('DERS PLANLARI'!$B$5,MATCH($G62,'DERS PLANLARI'!$B$6:$B$10187,0),-1)</f>
        <v xml:space="preserve">SPOR BİLİŞİMİ DİSİPLİNLERARASI </v>
      </c>
      <c r="E62" s="52" t="s">
        <v>5352</v>
      </c>
      <c r="F62" s="52" t="str">
        <f ca="1">OFFSET('DERS PLANLARI'!$B$5,MATCH($G62,'DERS PLANLARI'!$B$6:$B$10187,0),1)</f>
        <v>(YL) (TEZLİ)</v>
      </c>
      <c r="G62" s="53" t="s">
        <v>5351</v>
      </c>
      <c r="H62" s="54" t="s">
        <v>5134</v>
      </c>
      <c r="I62" s="51">
        <f>COUNTIFS('DERS PLANLARI'!$B:$B,$G62,'DERS PLANLARI'!$L:$L,I$2,'DERS PLANLARI'!$G:$G,I$1)</f>
        <v>2</v>
      </c>
      <c r="J62" s="51">
        <f>COUNTIFS('DERS PLANLARI'!$B:$B,$G62,'DERS PLANLARI'!$L:$L,J$2,'DERS PLANLARI'!$G:$G,J$1)</f>
        <v>1</v>
      </c>
      <c r="K62" s="51">
        <f>COUNTIFS('DERS PLANLARI'!$B:$B,$G62,'DERS PLANLARI'!$L:$L,K$2)</f>
        <v>2</v>
      </c>
      <c r="L62" s="51">
        <f>COUNTIFS('DERS PLANLARI'!$B:$B,$G62,'DERS PLANLARI'!$L:$L,L$2)</f>
        <v>9</v>
      </c>
      <c r="M62" s="51">
        <f>COUNTIFS('DERS PLANLARI'!$B:$B,$G62,'DERS PLANLARI'!$L:$L,M$2)</f>
        <v>0</v>
      </c>
      <c r="N62" s="54"/>
    </row>
    <row r="63" spans="2:14" x14ac:dyDescent="0.3">
      <c r="B63" s="66">
        <v>1</v>
      </c>
      <c r="C63" s="58" t="s">
        <v>5169</v>
      </c>
      <c r="D63" s="52" t="str">
        <f ca="1">OFFSET('DERS PLANLARI'!$B$5,MATCH($G63,'DERS PLANLARI'!$B$6:$B$10187,0),-1)</f>
        <v>FELSEFE VE DİN BİLİMLERİ ANABİLİM DALI </v>
      </c>
      <c r="E63" s="52" t="s">
        <v>5355</v>
      </c>
      <c r="F63" s="52" t="str">
        <f ca="1">OFFSET('DERS PLANLARI'!$B$5,MATCH($G63,'DERS PLANLARI'!$B$6:$B$10187,0),1)</f>
        <v>(YL) (TEZLİ)</v>
      </c>
      <c r="G63" s="53" t="s">
        <v>5353</v>
      </c>
      <c r="H63" s="54" t="s">
        <v>5134</v>
      </c>
      <c r="I63" s="51">
        <f>COUNTIFS('DERS PLANLARI'!$B:$B,$G63,'DERS PLANLARI'!$L:$L,I$2,'DERS PLANLARI'!$G:$G,I$1)</f>
        <v>1</v>
      </c>
      <c r="J63" s="51">
        <f>COUNTIFS('DERS PLANLARI'!$B:$B,$G63,'DERS PLANLARI'!$L:$L,J$2,'DERS PLANLARI'!$G:$G,J$1)</f>
        <v>1</v>
      </c>
      <c r="K63" s="51">
        <f>COUNTIFS('DERS PLANLARI'!$B:$B,$G63,'DERS PLANLARI'!$L:$L,K$2)</f>
        <v>2</v>
      </c>
      <c r="L63" s="51">
        <f>COUNTIFS('DERS PLANLARI'!$B:$B,$G63,'DERS PLANLARI'!$L:$L,L$2)</f>
        <v>8</v>
      </c>
      <c r="M63" s="51">
        <f>COUNTIFS('DERS PLANLARI'!$B:$B,$G63,'DERS PLANLARI'!$L:$L,M$2)</f>
        <v>0</v>
      </c>
      <c r="N63" s="54"/>
    </row>
    <row r="64" spans="2:14" x14ac:dyDescent="0.3">
      <c r="B64" s="66">
        <v>1</v>
      </c>
      <c r="C64" s="58" t="s">
        <v>5169</v>
      </c>
      <c r="D64" s="52" t="str">
        <f ca="1">OFFSET('DERS PLANLARI'!$B$5,MATCH($G64,'DERS PLANLARI'!$B$6:$B$10187,0),-1)</f>
        <v>TEMEL İSLAM BİLİMLERİ ANABİLİM DALI</v>
      </c>
      <c r="E64" s="52" t="s">
        <v>5392</v>
      </c>
      <c r="F64" s="52" t="str">
        <f ca="1">OFFSET('DERS PLANLARI'!$B$5,MATCH($G64,'DERS PLANLARI'!$B$6:$B$10187,0),1)</f>
        <v>(YL) (TEZLİ)</v>
      </c>
      <c r="G64" s="53" t="s">
        <v>5354</v>
      </c>
      <c r="H64" s="54" t="s">
        <v>5134</v>
      </c>
      <c r="I64" s="51">
        <f>COUNTIFS('DERS PLANLARI'!$B:$B,$G64,'DERS PLANLARI'!$L:$L,I$2,'DERS PLANLARI'!$G:$G,I$1)</f>
        <v>1</v>
      </c>
      <c r="J64" s="51">
        <f>COUNTIFS('DERS PLANLARI'!$B:$B,$G64,'DERS PLANLARI'!$L:$L,J$2,'DERS PLANLARI'!$G:$G,J$1)</f>
        <v>1</v>
      </c>
      <c r="K64" s="51">
        <f>COUNTIFS('DERS PLANLARI'!$B:$B,$G64,'DERS PLANLARI'!$L:$L,K$2)</f>
        <v>2</v>
      </c>
      <c r="L64" s="51">
        <f>COUNTIFS('DERS PLANLARI'!$B:$B,$G64,'DERS PLANLARI'!$L:$L,L$2)</f>
        <v>8</v>
      </c>
      <c r="M64" s="51">
        <f>COUNTIFS('DERS PLANLARI'!$B:$B,$G64,'DERS PLANLARI'!$L:$L,M$2)</f>
        <v>1</v>
      </c>
      <c r="N64" s="54"/>
    </row>
    <row r="65" spans="2:14" x14ac:dyDescent="0.3">
      <c r="B65" s="66">
        <v>1</v>
      </c>
      <c r="C65" s="58" t="s">
        <v>5169</v>
      </c>
      <c r="D65" s="52" t="str">
        <f ca="1">OFFSET('DERS PLANLARI'!$B$5,MATCH($G65,'DERS PLANLARI'!$B$6:$B$10187,0),-1)</f>
        <v>SİYASET BİLİMİ VE KAMU YÖNETİMİ ANABİLİM DALI</v>
      </c>
      <c r="E65" s="52" t="s">
        <v>5425</v>
      </c>
      <c r="F65" s="52" t="str">
        <f ca="1">OFFSET('DERS PLANLARI'!$B$5,MATCH($G65,'DERS PLANLARI'!$B$6:$B$10187,0),1)</f>
        <v>(YL) (TEZLİ)</v>
      </c>
      <c r="G65" s="53" t="s">
        <v>5393</v>
      </c>
      <c r="H65" s="54" t="s">
        <v>5134</v>
      </c>
      <c r="I65" s="51">
        <f>COUNTIFS('DERS PLANLARI'!$B:$B,$G65,'DERS PLANLARI'!$L:$L,I$2,'DERS PLANLARI'!$G:$G,I$1)</f>
        <v>1</v>
      </c>
      <c r="J65" s="51">
        <f>COUNTIFS('DERS PLANLARI'!$B:$B,$G65,'DERS PLANLARI'!$L:$L,J$2,'DERS PLANLARI'!$G:$G,J$1)</f>
        <v>1</v>
      </c>
      <c r="K65" s="51">
        <f>COUNTIFS('DERS PLANLARI'!$B:$B,$G65,'DERS PLANLARI'!$L:$L,K$2)</f>
        <v>2</v>
      </c>
      <c r="L65" s="51">
        <f>COUNTIFS('DERS PLANLARI'!$B:$B,$G65,'DERS PLANLARI'!$L:$L,L$2)</f>
        <v>9</v>
      </c>
      <c r="M65" s="51">
        <f>COUNTIFS('DERS PLANLARI'!$B:$B,$G65,'DERS PLANLARI'!$L:$L,M$2)</f>
        <v>10</v>
      </c>
      <c r="N65" s="54"/>
    </row>
    <row r="66" spans="2:14" x14ac:dyDescent="0.3">
      <c r="B66" s="66"/>
      <c r="C66" s="58"/>
      <c r="D66" s="58"/>
      <c r="E66" s="58"/>
      <c r="F66" s="58"/>
      <c r="G66" s="53"/>
      <c r="H66" s="54"/>
      <c r="I66" s="51"/>
      <c r="J66" s="51"/>
      <c r="K66" s="51"/>
      <c r="L66" s="51"/>
      <c r="M66" s="51"/>
      <c r="N66" s="54"/>
    </row>
    <row r="67" spans="2:14" x14ac:dyDescent="0.3">
      <c r="B67" s="66"/>
      <c r="C67" s="58"/>
      <c r="D67" s="58"/>
      <c r="E67" s="58"/>
      <c r="F67" s="58"/>
      <c r="G67" s="53"/>
      <c r="H67" s="54"/>
      <c r="I67" s="51"/>
      <c r="J67" s="51"/>
      <c r="K67" s="51"/>
      <c r="L67" s="51"/>
      <c r="M67" s="51"/>
      <c r="N67" s="54"/>
    </row>
    <row r="68" spans="2:14" x14ac:dyDescent="0.3">
      <c r="B68" s="66"/>
      <c r="C68" s="58"/>
      <c r="D68" s="58"/>
      <c r="E68" s="58"/>
      <c r="F68" s="58"/>
      <c r="G68" s="53"/>
      <c r="H68" s="54"/>
      <c r="I68" s="51"/>
      <c r="J68" s="51"/>
      <c r="K68" s="51"/>
      <c r="L68" s="51"/>
      <c r="M68" s="51"/>
      <c r="N68" s="54"/>
    </row>
    <row r="69" spans="2:14" x14ac:dyDescent="0.3">
      <c r="B69" s="66"/>
      <c r="C69" s="58"/>
      <c r="D69" s="58"/>
      <c r="E69" s="58"/>
      <c r="F69" s="58"/>
      <c r="G69" s="53"/>
      <c r="H69" s="54"/>
      <c r="I69" s="51"/>
      <c r="J69" s="51"/>
      <c r="K69" s="51"/>
      <c r="L69" s="51"/>
      <c r="M69" s="51"/>
      <c r="N69" s="54"/>
    </row>
    <row r="70" spans="2:14" x14ac:dyDescent="0.3">
      <c r="B70" s="66"/>
      <c r="C70" s="58"/>
      <c r="D70" s="58"/>
      <c r="E70" s="58"/>
      <c r="F70" s="58"/>
      <c r="G70" s="53"/>
      <c r="H70" s="54"/>
      <c r="I70" s="51"/>
      <c r="J70" s="51"/>
      <c r="K70" s="51"/>
      <c r="L70" s="51"/>
      <c r="M70" s="51"/>
      <c r="N70" s="54"/>
    </row>
    <row r="71" spans="2:14" x14ac:dyDescent="0.3">
      <c r="B71" s="66"/>
      <c r="C71" s="58"/>
      <c r="D71" s="58"/>
      <c r="E71" s="58"/>
      <c r="F71" s="58"/>
      <c r="G71" s="53"/>
      <c r="H71" s="54"/>
      <c r="I71" s="51"/>
      <c r="J71" s="51"/>
      <c r="K71" s="51"/>
      <c r="L71" s="51"/>
      <c r="M71" s="51"/>
      <c r="N71" s="54"/>
    </row>
    <row r="72" spans="2:14" x14ac:dyDescent="0.3">
      <c r="B72" s="66"/>
      <c r="C72" s="58"/>
      <c r="D72" s="58"/>
      <c r="E72" s="58"/>
      <c r="F72" s="58"/>
      <c r="G72" s="53"/>
      <c r="H72" s="54"/>
      <c r="I72" s="51"/>
      <c r="J72" s="51"/>
      <c r="K72" s="51"/>
      <c r="L72" s="51"/>
      <c r="M72" s="51"/>
      <c r="N72" s="54"/>
    </row>
    <row r="73" spans="2:14" x14ac:dyDescent="0.3">
      <c r="B73" s="66"/>
      <c r="C73" s="58"/>
      <c r="D73" s="58"/>
      <c r="E73" s="58"/>
      <c r="F73" s="58"/>
      <c r="G73" s="53"/>
      <c r="H73" s="54"/>
      <c r="I73" s="51"/>
      <c r="J73" s="51"/>
      <c r="K73" s="51"/>
      <c r="L73" s="51"/>
      <c r="M73" s="51"/>
      <c r="N73" s="54"/>
    </row>
    <row r="74" spans="2:14" x14ac:dyDescent="0.3">
      <c r="B74" s="66"/>
      <c r="C74" s="58"/>
      <c r="D74" s="58"/>
      <c r="E74" s="58"/>
      <c r="F74" s="58"/>
      <c r="G74" s="53"/>
      <c r="H74" s="54"/>
      <c r="I74" s="51"/>
      <c r="J74" s="51"/>
      <c r="K74" s="51"/>
      <c r="L74" s="51"/>
      <c r="M74" s="51"/>
      <c r="N74" s="54"/>
    </row>
    <row r="75" spans="2:14" x14ac:dyDescent="0.3">
      <c r="B75" s="66"/>
      <c r="C75" s="58"/>
      <c r="D75" s="58"/>
      <c r="E75" s="58"/>
      <c r="F75" s="58"/>
      <c r="G75" s="53"/>
      <c r="H75" s="54"/>
      <c r="I75" s="51"/>
      <c r="J75" s="51"/>
      <c r="K75" s="51"/>
      <c r="L75" s="51"/>
      <c r="M75" s="51"/>
      <c r="N75" s="54"/>
    </row>
    <row r="76" spans="2:14" x14ac:dyDescent="0.3">
      <c r="B76" s="66"/>
      <c r="C76" s="58"/>
      <c r="D76" s="58"/>
      <c r="E76" s="58"/>
      <c r="F76" s="58"/>
      <c r="G76" s="53"/>
      <c r="H76" s="54"/>
      <c r="I76" s="51"/>
      <c r="J76" s="51"/>
      <c r="K76" s="51"/>
      <c r="L76" s="51"/>
      <c r="M76" s="51"/>
      <c r="N76" s="54"/>
    </row>
    <row r="77" spans="2:14" x14ac:dyDescent="0.3">
      <c r="B77" s="66"/>
      <c r="C77" s="58"/>
      <c r="D77" s="58"/>
      <c r="E77" s="58"/>
      <c r="F77" s="58"/>
      <c r="G77" s="53"/>
      <c r="H77" s="54"/>
      <c r="I77" s="51"/>
      <c r="J77" s="51"/>
      <c r="K77" s="51"/>
      <c r="L77" s="51"/>
      <c r="M77" s="51"/>
      <c r="N77" s="54"/>
    </row>
    <row r="78" spans="2:14" x14ac:dyDescent="0.3">
      <c r="B78" s="66"/>
      <c r="C78" s="58"/>
      <c r="D78" s="58"/>
      <c r="E78" s="58"/>
      <c r="F78" s="58"/>
      <c r="G78" s="53"/>
      <c r="H78" s="54"/>
      <c r="I78" s="51"/>
      <c r="J78" s="51"/>
      <c r="K78" s="51"/>
      <c r="L78" s="51"/>
      <c r="M78" s="51"/>
      <c r="N78" s="54"/>
    </row>
    <row r="79" spans="2:14" x14ac:dyDescent="0.3">
      <c r="B79" s="66"/>
      <c r="C79" s="58"/>
      <c r="D79" s="58"/>
      <c r="E79" s="58"/>
      <c r="F79" s="58"/>
      <c r="G79" s="53"/>
      <c r="H79" s="54"/>
      <c r="I79" s="51"/>
      <c r="J79" s="51"/>
      <c r="K79" s="51"/>
      <c r="L79" s="51"/>
      <c r="M79" s="51"/>
      <c r="N79" s="54"/>
    </row>
    <row r="80" spans="2:14" x14ac:dyDescent="0.3">
      <c r="B80" s="66"/>
      <c r="C80" s="58"/>
      <c r="D80" s="58"/>
      <c r="E80" s="58"/>
      <c r="F80" s="58"/>
      <c r="G80" s="53"/>
      <c r="H80" s="54"/>
      <c r="I80" s="51"/>
      <c r="J80" s="51"/>
      <c r="K80" s="51"/>
      <c r="L80" s="51"/>
      <c r="M80" s="51"/>
      <c r="N80" s="54"/>
    </row>
    <row r="81" spans="2:15" x14ac:dyDescent="0.3">
      <c r="B81" s="66"/>
      <c r="C81" s="58"/>
      <c r="D81" s="58"/>
      <c r="E81" s="58"/>
      <c r="F81" s="58"/>
      <c r="G81" s="53"/>
      <c r="H81" s="54"/>
      <c r="I81" s="51"/>
      <c r="J81" s="51"/>
      <c r="K81" s="51"/>
      <c r="L81" s="51"/>
      <c r="M81" s="51"/>
      <c r="N81" s="54"/>
    </row>
    <row r="82" spans="2:15" x14ac:dyDescent="0.3">
      <c r="B82" s="66"/>
      <c r="C82" s="58"/>
      <c r="D82" s="58"/>
      <c r="E82" s="58"/>
      <c r="F82" s="58"/>
      <c r="G82" s="53"/>
      <c r="H82" s="54"/>
      <c r="I82" s="51"/>
      <c r="J82" s="51"/>
      <c r="K82" s="51"/>
      <c r="L82" s="51"/>
      <c r="M82" s="51"/>
      <c r="N82" s="54"/>
    </row>
    <row r="83" spans="2:15" x14ac:dyDescent="0.3">
      <c r="B83" s="66"/>
      <c r="C83" s="58"/>
      <c r="D83" s="58"/>
      <c r="E83" s="58"/>
      <c r="F83" s="58"/>
      <c r="G83" s="53"/>
      <c r="H83" s="54"/>
      <c r="I83" s="51"/>
      <c r="J83" s="51"/>
      <c r="K83" s="51"/>
      <c r="L83" s="51"/>
      <c r="M83" s="51"/>
      <c r="N83" s="54"/>
    </row>
    <row r="84" spans="2:15" x14ac:dyDescent="0.3">
      <c r="B84" s="59"/>
      <c r="C84" s="60"/>
      <c r="D84" s="60"/>
      <c r="E84" s="60"/>
      <c r="F84" s="60"/>
      <c r="G84" s="61"/>
      <c r="H84" s="62"/>
      <c r="I84" s="70">
        <f>SUM(I4:I83)</f>
        <v>111</v>
      </c>
      <c r="J84" s="70"/>
      <c r="K84" s="70">
        <f t="shared" ref="K84:N84" si="0">SUM(K4:K83)</f>
        <v>213</v>
      </c>
      <c r="L84" s="70">
        <f t="shared" si="0"/>
        <v>886</v>
      </c>
      <c r="M84" s="70">
        <f t="shared" si="0"/>
        <v>569</v>
      </c>
      <c r="N84" s="70">
        <f t="shared" si="0"/>
        <v>0</v>
      </c>
      <c r="O84" s="50"/>
    </row>
    <row r="85" spans="2:15" x14ac:dyDescent="0.3">
      <c r="F85" s="48"/>
      <c r="G85" s="43"/>
    </row>
    <row r="86" spans="2:15" x14ac:dyDescent="0.3">
      <c r="F86" s="48"/>
      <c r="G86" s="43"/>
    </row>
    <row r="87" spans="2:15" x14ac:dyDescent="0.3">
      <c r="F87" s="48"/>
      <c r="G87" s="43"/>
    </row>
    <row r="88" spans="2:15" x14ac:dyDescent="0.3">
      <c r="F88" s="48"/>
      <c r="G88" s="43"/>
    </row>
    <row r="89" spans="2:15" x14ac:dyDescent="0.3">
      <c r="F89" s="48"/>
      <c r="G89" s="43"/>
    </row>
    <row r="90" spans="2:15" x14ac:dyDescent="0.3">
      <c r="F90" s="48"/>
      <c r="G90" s="43"/>
    </row>
    <row r="91" spans="2:15" x14ac:dyDescent="0.3">
      <c r="F91" s="48"/>
      <c r="G91" s="43"/>
    </row>
    <row r="92" spans="2:15" x14ac:dyDescent="0.3">
      <c r="F92" s="48"/>
      <c r="G92" s="43"/>
    </row>
    <row r="93" spans="2:15" x14ac:dyDescent="0.3">
      <c r="F93" s="48"/>
      <c r="G93" s="43"/>
    </row>
    <row r="94" spans="2:15" x14ac:dyDescent="0.3">
      <c r="F94" s="48"/>
      <c r="G94" s="43"/>
    </row>
    <row r="95" spans="2:15" x14ac:dyDescent="0.3">
      <c r="F95" s="48"/>
      <c r="G95" s="43"/>
    </row>
    <row r="96" spans="2:15" x14ac:dyDescent="0.3">
      <c r="F96" s="48"/>
      <c r="G96" s="43"/>
    </row>
    <row r="97" spans="6:7" x14ac:dyDescent="0.3">
      <c r="F97" s="48"/>
      <c r="G97" s="43"/>
    </row>
    <row r="98" spans="6:7" x14ac:dyDescent="0.3">
      <c r="F98" s="48"/>
      <c r="G98" s="43"/>
    </row>
    <row r="99" spans="6:7" x14ac:dyDescent="0.3">
      <c r="F99" s="48"/>
      <c r="G99" s="43"/>
    </row>
    <row r="100" spans="6:7" x14ac:dyDescent="0.3">
      <c r="F100" s="48"/>
      <c r="G100" s="43"/>
    </row>
    <row r="101" spans="6:7" x14ac:dyDescent="0.3">
      <c r="F101" s="48"/>
      <c r="G101" s="43"/>
    </row>
    <row r="102" spans="6:7" x14ac:dyDescent="0.3">
      <c r="F102" s="48"/>
      <c r="G102" s="43"/>
    </row>
    <row r="103" spans="6:7" x14ac:dyDescent="0.3">
      <c r="F103" s="48"/>
      <c r="G103" s="43"/>
    </row>
    <row r="104" spans="6:7" x14ac:dyDescent="0.3">
      <c r="F104" s="48"/>
      <c r="G104" s="43"/>
    </row>
    <row r="105" spans="6:7" x14ac:dyDescent="0.3">
      <c r="F105" s="48"/>
      <c r="G105" s="43"/>
    </row>
    <row r="106" spans="6:7" x14ac:dyDescent="0.3">
      <c r="F106" s="48"/>
      <c r="G106" s="43"/>
    </row>
    <row r="107" spans="6:7" x14ac:dyDescent="0.3">
      <c r="F107" s="48"/>
      <c r="G107" s="43"/>
    </row>
    <row r="108" spans="6:7" x14ac:dyDescent="0.3">
      <c r="F108" s="48"/>
      <c r="G108" s="43"/>
    </row>
    <row r="109" spans="6:7" x14ac:dyDescent="0.3">
      <c r="F109" s="48"/>
      <c r="G109" s="43"/>
    </row>
    <row r="110" spans="6:7" x14ac:dyDescent="0.3">
      <c r="F110" s="48"/>
      <c r="G110" s="43"/>
    </row>
    <row r="111" spans="6:7" x14ac:dyDescent="0.3">
      <c r="F111" s="48"/>
      <c r="G111" s="43"/>
    </row>
    <row r="112" spans="6:7" x14ac:dyDescent="0.3">
      <c r="F112" s="48"/>
      <c r="G112" s="43"/>
    </row>
    <row r="113" spans="6:7" x14ac:dyDescent="0.3">
      <c r="F113" s="48"/>
      <c r="G113" s="43"/>
    </row>
    <row r="114" spans="6:7" x14ac:dyDescent="0.3">
      <c r="F114" s="48"/>
      <c r="G114" s="43"/>
    </row>
    <row r="115" spans="6:7" x14ac:dyDescent="0.3">
      <c r="F115" s="48"/>
      <c r="G115" s="43"/>
    </row>
    <row r="116" spans="6:7" x14ac:dyDescent="0.3">
      <c r="F116" s="48"/>
      <c r="G116" s="43"/>
    </row>
    <row r="117" spans="6:7" x14ac:dyDescent="0.3">
      <c r="F117" s="48"/>
      <c r="G117" s="43"/>
    </row>
    <row r="118" spans="6:7" x14ac:dyDescent="0.3">
      <c r="F118" s="48"/>
      <c r="G118" s="43"/>
    </row>
    <row r="119" spans="6:7" x14ac:dyDescent="0.3">
      <c r="F119" s="48"/>
      <c r="G119" s="43"/>
    </row>
    <row r="120" spans="6:7" x14ac:dyDescent="0.3">
      <c r="F120" s="48"/>
      <c r="G120" s="43"/>
    </row>
    <row r="121" spans="6:7" x14ac:dyDescent="0.3">
      <c r="F121" s="48"/>
      <c r="G121" s="43"/>
    </row>
    <row r="122" spans="6:7" x14ac:dyDescent="0.3">
      <c r="F122" s="48"/>
      <c r="G122" s="43"/>
    </row>
    <row r="123" spans="6:7" x14ac:dyDescent="0.3">
      <c r="F123" s="48"/>
      <c r="G123" s="43"/>
    </row>
    <row r="124" spans="6:7" x14ac:dyDescent="0.3">
      <c r="F124" s="48"/>
      <c r="G124" s="43"/>
    </row>
    <row r="125" spans="6:7" x14ac:dyDescent="0.3">
      <c r="F125" s="48"/>
      <c r="G125" s="43"/>
    </row>
    <row r="126" spans="6:7" x14ac:dyDescent="0.3">
      <c r="F126" s="48"/>
      <c r="G126" s="43"/>
    </row>
    <row r="127" spans="6:7" x14ac:dyDescent="0.3">
      <c r="F127" s="48"/>
      <c r="G127" s="43"/>
    </row>
    <row r="128" spans="6:7" x14ac:dyDescent="0.3">
      <c r="F128" s="48"/>
      <c r="G128" s="43"/>
    </row>
    <row r="129" spans="6:7" x14ac:dyDescent="0.3">
      <c r="F129" s="48"/>
      <c r="G129" s="43"/>
    </row>
    <row r="130" spans="6:7" x14ac:dyDescent="0.3">
      <c r="F130" s="48"/>
      <c r="G130" s="43"/>
    </row>
    <row r="131" spans="6:7" x14ac:dyDescent="0.3">
      <c r="F131" s="48"/>
      <c r="G131" s="43"/>
    </row>
    <row r="132" spans="6:7" x14ac:dyDescent="0.3">
      <c r="F132" s="48"/>
      <c r="G132" s="43"/>
    </row>
    <row r="133" spans="6:7" x14ac:dyDescent="0.3">
      <c r="F133" s="48"/>
      <c r="G133" s="43"/>
    </row>
    <row r="134" spans="6:7" x14ac:dyDescent="0.3">
      <c r="F134" s="48"/>
      <c r="G134" s="43"/>
    </row>
    <row r="135" spans="6:7" x14ac:dyDescent="0.3">
      <c r="F135" s="48"/>
      <c r="G135" s="43"/>
    </row>
    <row r="136" spans="6:7" x14ac:dyDescent="0.3">
      <c r="F136" s="48"/>
      <c r="G136" s="43"/>
    </row>
    <row r="137" spans="6:7" x14ac:dyDescent="0.3">
      <c r="F137" s="48"/>
      <c r="G137" s="43"/>
    </row>
    <row r="138" spans="6:7" x14ac:dyDescent="0.3">
      <c r="F138" s="48"/>
      <c r="G138" s="43"/>
    </row>
    <row r="139" spans="6:7" x14ac:dyDescent="0.3">
      <c r="F139" s="48"/>
      <c r="G139" s="43"/>
    </row>
    <row r="140" spans="6:7" x14ac:dyDescent="0.3">
      <c r="F140" s="48"/>
      <c r="G140" s="43"/>
    </row>
    <row r="141" spans="6:7" x14ac:dyDescent="0.3">
      <c r="F141" s="48"/>
      <c r="G141" s="43"/>
    </row>
    <row r="142" spans="6:7" x14ac:dyDescent="0.3">
      <c r="F142" s="48"/>
      <c r="G142" s="43"/>
    </row>
    <row r="143" spans="6:7" x14ac:dyDescent="0.3">
      <c r="F143" s="48"/>
      <c r="G143" s="43"/>
    </row>
    <row r="144" spans="6:7" x14ac:dyDescent="0.3">
      <c r="F144" s="48"/>
      <c r="G144" s="43"/>
    </row>
    <row r="145" spans="6:7" x14ac:dyDescent="0.3">
      <c r="F145" s="48"/>
      <c r="G145" s="43"/>
    </row>
    <row r="146" spans="6:7" x14ac:dyDescent="0.3">
      <c r="F146" s="48"/>
      <c r="G146" s="43"/>
    </row>
    <row r="147" spans="6:7" x14ac:dyDescent="0.3">
      <c r="F147" s="48"/>
      <c r="G147" s="43"/>
    </row>
    <row r="148" spans="6:7" x14ac:dyDescent="0.3">
      <c r="F148" s="48"/>
      <c r="G148" s="43"/>
    </row>
    <row r="149" spans="6:7" x14ac:dyDescent="0.3">
      <c r="F149" s="48"/>
      <c r="G149" s="43"/>
    </row>
    <row r="150" spans="6:7" x14ac:dyDescent="0.3">
      <c r="F150" s="48"/>
      <c r="G150" s="43"/>
    </row>
    <row r="151" spans="6:7" x14ac:dyDescent="0.3">
      <c r="F151" s="48"/>
      <c r="G151" s="43"/>
    </row>
    <row r="152" spans="6:7" x14ac:dyDescent="0.3">
      <c r="F152" s="48"/>
      <c r="G152" s="43"/>
    </row>
    <row r="153" spans="6:7" x14ac:dyDescent="0.3">
      <c r="F153" s="48"/>
      <c r="G153" s="43"/>
    </row>
    <row r="154" spans="6:7" x14ac:dyDescent="0.3">
      <c r="F154" s="48"/>
      <c r="G154" s="43"/>
    </row>
    <row r="155" spans="6:7" x14ac:dyDescent="0.3">
      <c r="F155" s="48"/>
      <c r="G155" s="43"/>
    </row>
    <row r="156" spans="6:7" x14ac:dyDescent="0.3">
      <c r="F156" s="48"/>
      <c r="G156" s="43"/>
    </row>
    <row r="157" spans="6:7" x14ac:dyDescent="0.3">
      <c r="F157" s="48"/>
      <c r="G157" s="43"/>
    </row>
    <row r="158" spans="6:7" x14ac:dyDescent="0.3">
      <c r="F158" s="48"/>
      <c r="G158" s="43"/>
    </row>
    <row r="159" spans="6:7" x14ac:dyDescent="0.3">
      <c r="F159" s="48"/>
      <c r="G159" s="43"/>
    </row>
    <row r="160" spans="6:7" x14ac:dyDescent="0.3">
      <c r="F160" s="48"/>
      <c r="G160" s="43"/>
    </row>
    <row r="161" spans="6:7" x14ac:dyDescent="0.3">
      <c r="F161" s="48"/>
      <c r="G161" s="43"/>
    </row>
    <row r="162" spans="6:7" x14ac:dyDescent="0.3">
      <c r="F162" s="48"/>
      <c r="G162" s="43"/>
    </row>
    <row r="163" spans="6:7" x14ac:dyDescent="0.3">
      <c r="F163" s="48"/>
      <c r="G163" s="43"/>
    </row>
    <row r="164" spans="6:7" x14ac:dyDescent="0.3">
      <c r="F164" s="48"/>
      <c r="G164" s="43"/>
    </row>
    <row r="165" spans="6:7" x14ac:dyDescent="0.3">
      <c r="F165" s="48"/>
      <c r="G165" s="43"/>
    </row>
    <row r="166" spans="6:7" x14ac:dyDescent="0.3">
      <c r="F166" s="48"/>
      <c r="G166" s="43"/>
    </row>
    <row r="167" spans="6:7" x14ac:dyDescent="0.3">
      <c r="F167" s="48"/>
      <c r="G167" s="43"/>
    </row>
    <row r="168" spans="6:7" x14ac:dyDescent="0.3">
      <c r="F168" s="48"/>
      <c r="G168" s="43"/>
    </row>
    <row r="169" spans="6:7" x14ac:dyDescent="0.3">
      <c r="F169" s="48"/>
      <c r="G169" s="43"/>
    </row>
    <row r="170" spans="6:7" x14ac:dyDescent="0.3">
      <c r="F170" s="48"/>
      <c r="G170" s="43"/>
    </row>
    <row r="171" spans="6:7" x14ac:dyDescent="0.3">
      <c r="F171" s="48"/>
      <c r="G171" s="43"/>
    </row>
    <row r="172" spans="6:7" x14ac:dyDescent="0.3">
      <c r="F172" s="48"/>
      <c r="G172" s="43"/>
    </row>
    <row r="173" spans="6:7" x14ac:dyDescent="0.3">
      <c r="F173" s="48"/>
      <c r="G173" s="43"/>
    </row>
    <row r="174" spans="6:7" x14ac:dyDescent="0.3">
      <c r="F174" s="48"/>
      <c r="G174" s="43"/>
    </row>
    <row r="175" spans="6:7" x14ac:dyDescent="0.3">
      <c r="F175" s="48"/>
      <c r="G175" s="43"/>
    </row>
    <row r="176" spans="6:7" x14ac:dyDescent="0.3">
      <c r="F176" s="48"/>
      <c r="G176" s="43"/>
    </row>
    <row r="177" spans="6:7" x14ac:dyDescent="0.3">
      <c r="F177" s="48"/>
      <c r="G177" s="43"/>
    </row>
    <row r="178" spans="6:7" x14ac:dyDescent="0.3">
      <c r="F178" s="48"/>
      <c r="G178" s="43"/>
    </row>
    <row r="179" spans="6:7" x14ac:dyDescent="0.3">
      <c r="F179" s="48"/>
      <c r="G179" s="43"/>
    </row>
    <row r="180" spans="6:7" x14ac:dyDescent="0.3">
      <c r="F180" s="48"/>
      <c r="G180" s="43"/>
    </row>
    <row r="181" spans="6:7" x14ac:dyDescent="0.3">
      <c r="F181" s="48"/>
      <c r="G181" s="43"/>
    </row>
    <row r="182" spans="6:7" x14ac:dyDescent="0.3">
      <c r="F182" s="48"/>
      <c r="G182" s="43"/>
    </row>
    <row r="183" spans="6:7" x14ac:dyDescent="0.3">
      <c r="F183" s="48"/>
      <c r="G183" s="43"/>
    </row>
    <row r="184" spans="6:7" x14ac:dyDescent="0.3">
      <c r="F184" s="48"/>
      <c r="G184" s="43"/>
    </row>
    <row r="185" spans="6:7" x14ac:dyDescent="0.3">
      <c r="F185" s="48"/>
      <c r="G185" s="43"/>
    </row>
    <row r="186" spans="6:7" x14ac:dyDescent="0.3">
      <c r="F186" s="48"/>
      <c r="G186" s="43"/>
    </row>
    <row r="187" spans="6:7" x14ac:dyDescent="0.3">
      <c r="F187" s="48"/>
      <c r="G187" s="43"/>
    </row>
    <row r="188" spans="6:7" x14ac:dyDescent="0.3">
      <c r="F188" s="48"/>
      <c r="G188" s="43"/>
    </row>
    <row r="189" spans="6:7" x14ac:dyDescent="0.3">
      <c r="F189" s="48"/>
      <c r="G189" s="43"/>
    </row>
    <row r="190" spans="6:7" x14ac:dyDescent="0.3">
      <c r="F190" s="48"/>
      <c r="G190" s="43"/>
    </row>
    <row r="191" spans="6:7" x14ac:dyDescent="0.3">
      <c r="F191" s="48"/>
      <c r="G191" s="43"/>
    </row>
    <row r="192" spans="6:7" x14ac:dyDescent="0.3">
      <c r="F192" s="48"/>
      <c r="G192" s="43"/>
    </row>
    <row r="193" spans="6:7" x14ac:dyDescent="0.3">
      <c r="F193" s="48"/>
      <c r="G193" s="43"/>
    </row>
    <row r="194" spans="6:7" x14ac:dyDescent="0.3">
      <c r="F194" s="48"/>
      <c r="G194" s="43"/>
    </row>
    <row r="195" spans="6:7" x14ac:dyDescent="0.3">
      <c r="F195" s="48"/>
      <c r="G195" s="43"/>
    </row>
    <row r="196" spans="6:7" x14ac:dyDescent="0.3">
      <c r="F196" s="48"/>
      <c r="G196" s="43"/>
    </row>
    <row r="197" spans="6:7" x14ac:dyDescent="0.3">
      <c r="F197" s="48"/>
      <c r="G197" s="43"/>
    </row>
    <row r="198" spans="6:7" x14ac:dyDescent="0.3">
      <c r="F198" s="48"/>
      <c r="G198" s="43"/>
    </row>
    <row r="199" spans="6:7" x14ac:dyDescent="0.3">
      <c r="F199" s="48"/>
      <c r="G199" s="43"/>
    </row>
    <row r="200" spans="6:7" x14ac:dyDescent="0.3">
      <c r="F200" s="48"/>
      <c r="G200" s="43"/>
    </row>
    <row r="201" spans="6:7" x14ac:dyDescent="0.3">
      <c r="F201" s="48"/>
      <c r="G201" s="43"/>
    </row>
    <row r="202" spans="6:7" x14ac:dyDescent="0.3">
      <c r="F202" s="48"/>
      <c r="G202" s="43"/>
    </row>
    <row r="203" spans="6:7" x14ac:dyDescent="0.3">
      <c r="F203" s="48"/>
      <c r="G203" s="43"/>
    </row>
    <row r="204" spans="6:7" x14ac:dyDescent="0.3">
      <c r="F204" s="48"/>
      <c r="G204" s="43"/>
    </row>
    <row r="205" spans="6:7" x14ac:dyDescent="0.3">
      <c r="F205" s="48"/>
      <c r="G205" s="43"/>
    </row>
    <row r="206" spans="6:7" x14ac:dyDescent="0.3">
      <c r="F206" s="48"/>
      <c r="G206" s="43"/>
    </row>
    <row r="207" spans="6:7" x14ac:dyDescent="0.3">
      <c r="F207" s="48"/>
      <c r="G207" s="43"/>
    </row>
    <row r="208" spans="6:7" x14ac:dyDescent="0.3">
      <c r="F208" s="48"/>
      <c r="G208" s="43"/>
    </row>
    <row r="209" spans="6:7" x14ac:dyDescent="0.3">
      <c r="F209" s="48"/>
      <c r="G209" s="43"/>
    </row>
    <row r="210" spans="6:7" x14ac:dyDescent="0.3">
      <c r="F210" s="48"/>
      <c r="G210" s="43"/>
    </row>
    <row r="211" spans="6:7" x14ac:dyDescent="0.3">
      <c r="F211" s="48"/>
      <c r="G211" s="43"/>
    </row>
    <row r="212" spans="6:7" x14ac:dyDescent="0.3">
      <c r="F212" s="48"/>
      <c r="G212" s="43"/>
    </row>
    <row r="213" spans="6:7" x14ac:dyDescent="0.3">
      <c r="F213" s="48"/>
      <c r="G213" s="43"/>
    </row>
    <row r="214" spans="6:7" x14ac:dyDescent="0.3">
      <c r="F214" s="48"/>
      <c r="G214" s="43"/>
    </row>
    <row r="215" spans="6:7" x14ac:dyDescent="0.3">
      <c r="F215" s="48"/>
      <c r="G215" s="43"/>
    </row>
    <row r="216" spans="6:7" x14ac:dyDescent="0.3">
      <c r="F216" s="48"/>
      <c r="G216" s="43"/>
    </row>
    <row r="217" spans="6:7" x14ac:dyDescent="0.3">
      <c r="F217" s="48"/>
      <c r="G217" s="43"/>
    </row>
    <row r="218" spans="6:7" x14ac:dyDescent="0.3">
      <c r="F218" s="48"/>
      <c r="G218" s="43"/>
    </row>
    <row r="219" spans="6:7" x14ac:dyDescent="0.3">
      <c r="F219" s="48"/>
      <c r="G219" s="43"/>
    </row>
    <row r="220" spans="6:7" x14ac:dyDescent="0.3">
      <c r="F220" s="48"/>
      <c r="G220" s="43"/>
    </row>
    <row r="221" spans="6:7" x14ac:dyDescent="0.3">
      <c r="F221" s="48"/>
      <c r="G221" s="43"/>
    </row>
    <row r="222" spans="6:7" x14ac:dyDescent="0.3">
      <c r="F222" s="48"/>
      <c r="G222" s="43"/>
    </row>
    <row r="223" spans="6:7" x14ac:dyDescent="0.3">
      <c r="F223" s="48"/>
      <c r="G223" s="43"/>
    </row>
    <row r="224" spans="6:7" x14ac:dyDescent="0.3">
      <c r="F224" s="48"/>
      <c r="G224" s="43"/>
    </row>
    <row r="225" spans="6:7" x14ac:dyDescent="0.3">
      <c r="F225" s="48"/>
      <c r="G225" s="43"/>
    </row>
    <row r="226" spans="6:7" x14ac:dyDescent="0.3">
      <c r="F226" s="48"/>
      <c r="G226" s="43"/>
    </row>
    <row r="227" spans="6:7" x14ac:dyDescent="0.3">
      <c r="F227" s="48"/>
      <c r="G227" s="43"/>
    </row>
    <row r="228" spans="6:7" x14ac:dyDescent="0.3">
      <c r="F228" s="48"/>
      <c r="G228" s="43"/>
    </row>
    <row r="229" spans="6:7" x14ac:dyDescent="0.3">
      <c r="F229" s="48"/>
      <c r="G229" s="43"/>
    </row>
    <row r="230" spans="6:7" x14ac:dyDescent="0.3">
      <c r="F230" s="48"/>
      <c r="G230" s="43"/>
    </row>
    <row r="231" spans="6:7" x14ac:dyDescent="0.3">
      <c r="F231" s="48"/>
      <c r="G231" s="43"/>
    </row>
    <row r="232" spans="6:7" x14ac:dyDescent="0.3">
      <c r="F232" s="48"/>
      <c r="G232" s="43"/>
    </row>
    <row r="233" spans="6:7" x14ac:dyDescent="0.3">
      <c r="F233" s="48"/>
      <c r="G233" s="43"/>
    </row>
    <row r="234" spans="6:7" x14ac:dyDescent="0.3">
      <c r="F234" s="48"/>
      <c r="G234" s="43"/>
    </row>
    <row r="235" spans="6:7" x14ac:dyDescent="0.3">
      <c r="F235" s="48"/>
      <c r="G235" s="43"/>
    </row>
    <row r="236" spans="6:7" x14ac:dyDescent="0.3">
      <c r="F236" s="48"/>
      <c r="G236" s="43"/>
    </row>
    <row r="237" spans="6:7" x14ac:dyDescent="0.3">
      <c r="F237" s="48"/>
      <c r="G237" s="43"/>
    </row>
    <row r="238" spans="6:7" x14ac:dyDescent="0.3">
      <c r="F238" s="48"/>
      <c r="G238" s="43"/>
    </row>
    <row r="239" spans="6:7" x14ac:dyDescent="0.3">
      <c r="F239" s="48"/>
      <c r="G239" s="43"/>
    </row>
    <row r="240" spans="6:7" x14ac:dyDescent="0.3">
      <c r="F240" s="48"/>
      <c r="G240" s="43"/>
    </row>
    <row r="241" spans="6:7" x14ac:dyDescent="0.3">
      <c r="F241" s="48"/>
      <c r="G241" s="43"/>
    </row>
    <row r="242" spans="6:7" x14ac:dyDescent="0.3">
      <c r="F242" s="48"/>
      <c r="G242" s="43"/>
    </row>
    <row r="243" spans="6:7" x14ac:dyDescent="0.3">
      <c r="F243" s="48"/>
      <c r="G243" s="43"/>
    </row>
    <row r="244" spans="6:7" x14ac:dyDescent="0.3">
      <c r="F244" s="48"/>
      <c r="G244" s="43"/>
    </row>
    <row r="245" spans="6:7" x14ac:dyDescent="0.3">
      <c r="F245" s="48"/>
      <c r="G245" s="43"/>
    </row>
    <row r="246" spans="6:7" x14ac:dyDescent="0.3">
      <c r="F246" s="48"/>
      <c r="G246" s="43"/>
    </row>
    <row r="247" spans="6:7" x14ac:dyDescent="0.3">
      <c r="F247" s="48"/>
      <c r="G247" s="43"/>
    </row>
    <row r="248" spans="6:7" x14ac:dyDescent="0.3">
      <c r="F248" s="48"/>
      <c r="G248" s="43"/>
    </row>
    <row r="249" spans="6:7" x14ac:dyDescent="0.3">
      <c r="F249" s="48"/>
      <c r="G249" s="43"/>
    </row>
    <row r="250" spans="6:7" x14ac:dyDescent="0.3">
      <c r="F250" s="48"/>
      <c r="G250" s="43"/>
    </row>
    <row r="251" spans="6:7" x14ac:dyDescent="0.3">
      <c r="F251" s="48"/>
      <c r="G251" s="43"/>
    </row>
    <row r="252" spans="6:7" x14ac:dyDescent="0.3">
      <c r="F252" s="48"/>
      <c r="G252" s="43"/>
    </row>
    <row r="253" spans="6:7" x14ac:dyDescent="0.3">
      <c r="F253" s="48"/>
      <c r="G253" s="43"/>
    </row>
    <row r="254" spans="6:7" x14ac:dyDescent="0.3">
      <c r="F254" s="48"/>
      <c r="G254" s="43"/>
    </row>
    <row r="255" spans="6:7" x14ac:dyDescent="0.3">
      <c r="F255" s="48"/>
      <c r="G255" s="43"/>
    </row>
    <row r="256" spans="6:7" x14ac:dyDescent="0.3">
      <c r="F256" s="48"/>
      <c r="G256" s="43"/>
    </row>
    <row r="257" spans="6:7" x14ac:dyDescent="0.3">
      <c r="F257" s="48"/>
      <c r="G257" s="43"/>
    </row>
    <row r="258" spans="6:7" x14ac:dyDescent="0.3">
      <c r="F258" s="48"/>
      <c r="G258" s="43"/>
    </row>
    <row r="259" spans="6:7" x14ac:dyDescent="0.3">
      <c r="F259" s="48"/>
      <c r="G259" s="43"/>
    </row>
    <row r="260" spans="6:7" x14ac:dyDescent="0.3">
      <c r="F260" s="48"/>
      <c r="G260" s="43"/>
    </row>
    <row r="261" spans="6:7" x14ac:dyDescent="0.3">
      <c r="F261" s="48"/>
      <c r="G261" s="43"/>
    </row>
    <row r="262" spans="6:7" x14ac:dyDescent="0.3">
      <c r="F262" s="48"/>
      <c r="G262" s="43"/>
    </row>
    <row r="263" spans="6:7" x14ac:dyDescent="0.3">
      <c r="F263" s="48"/>
      <c r="G263" s="43"/>
    </row>
    <row r="264" spans="6:7" x14ac:dyDescent="0.3">
      <c r="F264" s="48"/>
      <c r="G264" s="43"/>
    </row>
    <row r="265" spans="6:7" x14ac:dyDescent="0.3">
      <c r="F265" s="48"/>
      <c r="G265" s="43"/>
    </row>
    <row r="266" spans="6:7" x14ac:dyDescent="0.3">
      <c r="F266" s="48"/>
      <c r="G266" s="43"/>
    </row>
    <row r="267" spans="6:7" x14ac:dyDescent="0.3">
      <c r="F267" s="48"/>
      <c r="G267" s="43"/>
    </row>
    <row r="268" spans="6:7" x14ac:dyDescent="0.3">
      <c r="F268" s="48"/>
      <c r="G268" s="43"/>
    </row>
    <row r="269" spans="6:7" x14ac:dyDescent="0.3">
      <c r="F269" s="48"/>
      <c r="G269" s="43"/>
    </row>
    <row r="270" spans="6:7" x14ac:dyDescent="0.3">
      <c r="F270" s="48"/>
      <c r="G270" s="43"/>
    </row>
    <row r="271" spans="6:7" x14ac:dyDescent="0.3">
      <c r="F271" s="48"/>
      <c r="G271" s="43"/>
    </row>
    <row r="272" spans="6:7" x14ac:dyDescent="0.3">
      <c r="F272" s="48"/>
      <c r="G272" s="43"/>
    </row>
    <row r="273" spans="6:7" x14ac:dyDescent="0.3">
      <c r="F273" s="48"/>
      <c r="G273" s="43"/>
    </row>
    <row r="274" spans="6:7" x14ac:dyDescent="0.3">
      <c r="F274" s="48"/>
      <c r="G274" s="43"/>
    </row>
    <row r="275" spans="6:7" x14ac:dyDescent="0.3">
      <c r="F275" s="48"/>
      <c r="G275" s="43"/>
    </row>
    <row r="276" spans="6:7" x14ac:dyDescent="0.3">
      <c r="F276" s="48"/>
      <c r="G276" s="43"/>
    </row>
    <row r="277" spans="6:7" x14ac:dyDescent="0.3">
      <c r="F277" s="48"/>
      <c r="G277" s="43"/>
    </row>
    <row r="278" spans="6:7" x14ac:dyDescent="0.3">
      <c r="F278" s="48"/>
      <c r="G278" s="43"/>
    </row>
    <row r="279" spans="6:7" x14ac:dyDescent="0.3">
      <c r="F279" s="48"/>
      <c r="G279" s="43"/>
    </row>
    <row r="280" spans="6:7" x14ac:dyDescent="0.3">
      <c r="F280" s="48"/>
      <c r="G280" s="43"/>
    </row>
    <row r="281" spans="6:7" x14ac:dyDescent="0.3">
      <c r="F281" s="48"/>
      <c r="G281" s="43"/>
    </row>
    <row r="282" spans="6:7" x14ac:dyDescent="0.3">
      <c r="F282" s="48"/>
      <c r="G282" s="43"/>
    </row>
    <row r="283" spans="6:7" x14ac:dyDescent="0.3">
      <c r="F283" s="48"/>
      <c r="G283" s="43"/>
    </row>
    <row r="284" spans="6:7" x14ac:dyDescent="0.3">
      <c r="F284" s="48"/>
      <c r="G284" s="43"/>
    </row>
    <row r="285" spans="6:7" x14ac:dyDescent="0.3">
      <c r="F285" s="48"/>
      <c r="G285" s="43"/>
    </row>
    <row r="286" spans="6:7" x14ac:dyDescent="0.3">
      <c r="F286" s="48"/>
      <c r="G286" s="43"/>
    </row>
    <row r="287" spans="6:7" x14ac:dyDescent="0.3">
      <c r="F287" s="48"/>
      <c r="G287" s="43"/>
    </row>
    <row r="288" spans="6:7" x14ac:dyDescent="0.3">
      <c r="F288" s="48"/>
      <c r="G288" s="43"/>
    </row>
    <row r="289" spans="6:7" x14ac:dyDescent="0.3">
      <c r="F289" s="48"/>
      <c r="G289" s="43"/>
    </row>
    <row r="290" spans="6:7" x14ac:dyDescent="0.3">
      <c r="F290" s="48"/>
      <c r="G290" s="43"/>
    </row>
    <row r="291" spans="6:7" x14ac:dyDescent="0.3">
      <c r="F291" s="48"/>
      <c r="G291" s="43"/>
    </row>
    <row r="292" spans="6:7" x14ac:dyDescent="0.3">
      <c r="F292" s="48"/>
      <c r="G292" s="43"/>
    </row>
    <row r="293" spans="6:7" x14ac:dyDescent="0.3">
      <c r="F293" s="48"/>
      <c r="G293" s="43"/>
    </row>
    <row r="294" spans="6:7" x14ac:dyDescent="0.3">
      <c r="F294" s="48"/>
      <c r="G294" s="43"/>
    </row>
    <row r="295" spans="6:7" x14ac:dyDescent="0.3">
      <c r="F295" s="48"/>
      <c r="G295" s="43"/>
    </row>
    <row r="296" spans="6:7" x14ac:dyDescent="0.3">
      <c r="F296" s="48"/>
      <c r="G296" s="43"/>
    </row>
    <row r="297" spans="6:7" x14ac:dyDescent="0.3">
      <c r="F297" s="48"/>
      <c r="G297" s="43"/>
    </row>
    <row r="298" spans="6:7" x14ac:dyDescent="0.3">
      <c r="F298" s="48"/>
      <c r="G298" s="43"/>
    </row>
    <row r="299" spans="6:7" x14ac:dyDescent="0.3">
      <c r="F299" s="48"/>
      <c r="G299" s="43"/>
    </row>
    <row r="300" spans="6:7" x14ac:dyDescent="0.3">
      <c r="F300" s="48"/>
      <c r="G300" s="43"/>
    </row>
    <row r="301" spans="6:7" x14ac:dyDescent="0.3">
      <c r="F301" s="48"/>
      <c r="G301" s="43"/>
    </row>
    <row r="302" spans="6:7" x14ac:dyDescent="0.3">
      <c r="F302" s="48"/>
      <c r="G302" s="43"/>
    </row>
    <row r="303" spans="6:7" x14ac:dyDescent="0.3">
      <c r="F303" s="48"/>
      <c r="G303" s="43"/>
    </row>
    <row r="304" spans="6:7" x14ac:dyDescent="0.3">
      <c r="F304" s="48"/>
      <c r="G304" s="43"/>
    </row>
    <row r="305" spans="6:7" x14ac:dyDescent="0.3">
      <c r="F305" s="48"/>
      <c r="G305" s="43"/>
    </row>
    <row r="306" spans="6:7" x14ac:dyDescent="0.3">
      <c r="F306" s="48"/>
      <c r="G306" s="43"/>
    </row>
    <row r="307" spans="6:7" x14ac:dyDescent="0.3">
      <c r="F307" s="48"/>
      <c r="G307" s="43"/>
    </row>
    <row r="308" spans="6:7" x14ac:dyDescent="0.3">
      <c r="F308" s="48"/>
      <c r="G308" s="43"/>
    </row>
    <row r="309" spans="6:7" x14ac:dyDescent="0.3">
      <c r="F309" s="48"/>
      <c r="G309" s="43"/>
    </row>
    <row r="310" spans="6:7" x14ac:dyDescent="0.3">
      <c r="F310" s="48"/>
      <c r="G310" s="43"/>
    </row>
    <row r="311" spans="6:7" x14ac:dyDescent="0.3">
      <c r="F311" s="48"/>
      <c r="G311" s="43"/>
    </row>
    <row r="312" spans="6:7" x14ac:dyDescent="0.3">
      <c r="F312" s="48"/>
      <c r="G312" s="43"/>
    </row>
    <row r="313" spans="6:7" x14ac:dyDescent="0.3">
      <c r="F313" s="48"/>
      <c r="G313" s="43"/>
    </row>
    <row r="314" spans="6:7" x14ac:dyDescent="0.3">
      <c r="F314" s="48"/>
      <c r="G314" s="43"/>
    </row>
    <row r="315" spans="6:7" x14ac:dyDescent="0.3">
      <c r="F315" s="48"/>
      <c r="G315" s="43"/>
    </row>
    <row r="316" spans="6:7" x14ac:dyDescent="0.3">
      <c r="F316" s="48"/>
      <c r="G316" s="43"/>
    </row>
    <row r="317" spans="6:7" x14ac:dyDescent="0.3">
      <c r="F317" s="48"/>
      <c r="G317" s="43"/>
    </row>
    <row r="318" spans="6:7" x14ac:dyDescent="0.3">
      <c r="F318" s="48"/>
      <c r="G318" s="43"/>
    </row>
    <row r="319" spans="6:7" x14ac:dyDescent="0.3">
      <c r="F319" s="48"/>
      <c r="G319" s="43"/>
    </row>
    <row r="320" spans="6:7" x14ac:dyDescent="0.3">
      <c r="F320" s="48"/>
      <c r="G320" s="43"/>
    </row>
    <row r="321" spans="6:7" x14ac:dyDescent="0.3">
      <c r="F321" s="48"/>
      <c r="G321" s="43"/>
    </row>
    <row r="322" spans="6:7" x14ac:dyDescent="0.3">
      <c r="F322" s="48"/>
      <c r="G322" s="43"/>
    </row>
    <row r="323" spans="6:7" x14ac:dyDescent="0.3">
      <c r="F323" s="48"/>
      <c r="G323" s="43"/>
    </row>
    <row r="324" spans="6:7" x14ac:dyDescent="0.3">
      <c r="F324" s="48"/>
      <c r="G324" s="43"/>
    </row>
    <row r="325" spans="6:7" x14ac:dyDescent="0.3">
      <c r="F325" s="48"/>
      <c r="G325" s="43"/>
    </row>
    <row r="326" spans="6:7" x14ac:dyDescent="0.3">
      <c r="F326" s="48"/>
      <c r="G326" s="43"/>
    </row>
    <row r="327" spans="6:7" x14ac:dyDescent="0.3">
      <c r="F327" s="48"/>
      <c r="G327" s="43"/>
    </row>
    <row r="328" spans="6:7" x14ac:dyDescent="0.3">
      <c r="F328" s="48"/>
      <c r="G328" s="43"/>
    </row>
    <row r="329" spans="6:7" x14ac:dyDescent="0.3">
      <c r="F329" s="48"/>
      <c r="G329" s="43"/>
    </row>
    <row r="330" spans="6:7" x14ac:dyDescent="0.3">
      <c r="F330" s="48"/>
      <c r="G330" s="43"/>
    </row>
    <row r="331" spans="6:7" x14ac:dyDescent="0.3">
      <c r="F331" s="48"/>
      <c r="G331" s="43"/>
    </row>
    <row r="332" spans="6:7" x14ac:dyDescent="0.3">
      <c r="F332" s="48"/>
      <c r="G332" s="43"/>
    </row>
    <row r="333" spans="6:7" x14ac:dyDescent="0.3">
      <c r="F333" s="48"/>
      <c r="G333" s="43"/>
    </row>
    <row r="334" spans="6:7" x14ac:dyDescent="0.3">
      <c r="F334" s="48"/>
      <c r="G334" s="43"/>
    </row>
    <row r="335" spans="6:7" x14ac:dyDescent="0.3">
      <c r="F335" s="48"/>
      <c r="G335" s="43"/>
    </row>
    <row r="336" spans="6:7" x14ac:dyDescent="0.3">
      <c r="F336" s="48"/>
      <c r="G336" s="43"/>
    </row>
    <row r="337" spans="6:7" x14ac:dyDescent="0.3">
      <c r="F337" s="48"/>
      <c r="G337" s="43"/>
    </row>
    <row r="338" spans="6:7" x14ac:dyDescent="0.3">
      <c r="F338" s="48"/>
      <c r="G338" s="43"/>
    </row>
    <row r="339" spans="6:7" x14ac:dyDescent="0.3">
      <c r="F339" s="48"/>
      <c r="G339" s="43"/>
    </row>
    <row r="340" spans="6:7" x14ac:dyDescent="0.3">
      <c r="F340" s="48"/>
      <c r="G340" s="43"/>
    </row>
    <row r="341" spans="6:7" x14ac:dyDescent="0.3">
      <c r="F341" s="48"/>
      <c r="G341" s="43"/>
    </row>
    <row r="342" spans="6:7" x14ac:dyDescent="0.3">
      <c r="F342" s="48"/>
      <c r="G342" s="43"/>
    </row>
    <row r="343" spans="6:7" x14ac:dyDescent="0.3">
      <c r="F343" s="48"/>
      <c r="G343" s="43"/>
    </row>
    <row r="344" spans="6:7" x14ac:dyDescent="0.3">
      <c r="F344" s="48"/>
      <c r="G344" s="43"/>
    </row>
    <row r="345" spans="6:7" x14ac:dyDescent="0.3">
      <c r="F345" s="48"/>
      <c r="G345" s="43"/>
    </row>
    <row r="346" spans="6:7" x14ac:dyDescent="0.3">
      <c r="F346" s="48"/>
      <c r="G346" s="43"/>
    </row>
    <row r="347" spans="6:7" x14ac:dyDescent="0.3">
      <c r="F347" s="48"/>
      <c r="G347" s="43"/>
    </row>
    <row r="348" spans="6:7" x14ac:dyDescent="0.3">
      <c r="F348" s="48"/>
      <c r="G348" s="43"/>
    </row>
    <row r="349" spans="6:7" x14ac:dyDescent="0.3">
      <c r="F349" s="48"/>
      <c r="G349" s="43"/>
    </row>
    <row r="350" spans="6:7" x14ac:dyDescent="0.3">
      <c r="F350" s="48"/>
      <c r="G350" s="43"/>
    </row>
    <row r="351" spans="6:7" x14ac:dyDescent="0.3">
      <c r="F351" s="48"/>
      <c r="G351" s="43"/>
    </row>
    <row r="352" spans="6:7" x14ac:dyDescent="0.3">
      <c r="F352" s="48"/>
      <c r="G352" s="43"/>
    </row>
    <row r="353" spans="6:7" x14ac:dyDescent="0.3">
      <c r="F353" s="48"/>
      <c r="G353" s="43"/>
    </row>
    <row r="354" spans="6:7" x14ac:dyDescent="0.3">
      <c r="F354" s="48"/>
      <c r="G354" s="43"/>
    </row>
    <row r="355" spans="6:7" x14ac:dyDescent="0.3">
      <c r="F355" s="48"/>
      <c r="G355" s="43"/>
    </row>
    <row r="356" spans="6:7" x14ac:dyDescent="0.3">
      <c r="F356" s="48"/>
      <c r="G356" s="43"/>
    </row>
    <row r="357" spans="6:7" x14ac:dyDescent="0.3">
      <c r="F357" s="48"/>
      <c r="G357" s="43"/>
    </row>
    <row r="358" spans="6:7" x14ac:dyDescent="0.3">
      <c r="F358" s="48"/>
      <c r="G358" s="43"/>
    </row>
    <row r="359" spans="6:7" x14ac:dyDescent="0.3">
      <c r="F359" s="48"/>
      <c r="G359" s="43"/>
    </row>
    <row r="360" spans="6:7" x14ac:dyDescent="0.3">
      <c r="F360" s="48"/>
      <c r="G360" s="43"/>
    </row>
    <row r="361" spans="6:7" x14ac:dyDescent="0.3">
      <c r="F361" s="48"/>
      <c r="G361" s="43"/>
    </row>
    <row r="362" spans="6:7" x14ac:dyDescent="0.3">
      <c r="F362" s="48"/>
      <c r="G362" s="43"/>
    </row>
    <row r="363" spans="6:7" x14ac:dyDescent="0.3">
      <c r="F363" s="48"/>
      <c r="G363" s="43"/>
    </row>
    <row r="364" spans="6:7" x14ac:dyDescent="0.3">
      <c r="F364" s="48"/>
      <c r="G364" s="43"/>
    </row>
    <row r="365" spans="6:7" x14ac:dyDescent="0.3">
      <c r="F365" s="48"/>
      <c r="G365" s="43"/>
    </row>
    <row r="366" spans="6:7" x14ac:dyDescent="0.3">
      <c r="F366" s="48"/>
      <c r="G366" s="43"/>
    </row>
    <row r="367" spans="6:7" x14ac:dyDescent="0.3">
      <c r="F367" s="48"/>
      <c r="G367" s="43"/>
    </row>
    <row r="368" spans="6:7" x14ac:dyDescent="0.3">
      <c r="F368" s="48"/>
      <c r="G368" s="43"/>
    </row>
    <row r="369" spans="6:7" x14ac:dyDescent="0.3">
      <c r="F369" s="48"/>
      <c r="G369" s="43"/>
    </row>
    <row r="370" spans="6:7" x14ac:dyDescent="0.3">
      <c r="F370" s="48"/>
      <c r="G370" s="43"/>
    </row>
    <row r="371" spans="6:7" x14ac:dyDescent="0.3">
      <c r="F371" s="48"/>
      <c r="G371" s="43"/>
    </row>
    <row r="372" spans="6:7" x14ac:dyDescent="0.3">
      <c r="F372" s="48"/>
      <c r="G372" s="43"/>
    </row>
    <row r="373" spans="6:7" x14ac:dyDescent="0.3">
      <c r="F373" s="48"/>
      <c r="G373" s="43"/>
    </row>
    <row r="374" spans="6:7" x14ac:dyDescent="0.3">
      <c r="F374" s="48"/>
      <c r="G374" s="43"/>
    </row>
    <row r="375" spans="6:7" x14ac:dyDescent="0.3">
      <c r="F375" s="48"/>
      <c r="G375" s="43"/>
    </row>
    <row r="376" spans="6:7" x14ac:dyDescent="0.3">
      <c r="F376" s="48"/>
      <c r="G376" s="43"/>
    </row>
    <row r="377" spans="6:7" x14ac:dyDescent="0.3">
      <c r="F377" s="48"/>
      <c r="G377" s="43"/>
    </row>
    <row r="378" spans="6:7" x14ac:dyDescent="0.3">
      <c r="F378" s="48"/>
      <c r="G378" s="43"/>
    </row>
    <row r="379" spans="6:7" x14ac:dyDescent="0.3">
      <c r="F379" s="48"/>
      <c r="G379" s="43"/>
    </row>
    <row r="380" spans="6:7" x14ac:dyDescent="0.3">
      <c r="F380" s="48"/>
      <c r="G380" s="43"/>
    </row>
    <row r="381" spans="6:7" x14ac:dyDescent="0.3">
      <c r="F381" s="48"/>
      <c r="G381" s="43"/>
    </row>
    <row r="382" spans="6:7" x14ac:dyDescent="0.3">
      <c r="F382" s="48"/>
      <c r="G382" s="43"/>
    </row>
    <row r="383" spans="6:7" x14ac:dyDescent="0.3">
      <c r="F383" s="48"/>
      <c r="G383" s="43"/>
    </row>
    <row r="384" spans="6:7" x14ac:dyDescent="0.3">
      <c r="F384" s="48"/>
      <c r="G384" s="43"/>
    </row>
    <row r="385" spans="6:7" x14ac:dyDescent="0.3">
      <c r="F385" s="48"/>
      <c r="G385" s="43"/>
    </row>
    <row r="386" spans="6:7" x14ac:dyDescent="0.3">
      <c r="F386" s="48"/>
      <c r="G386" s="43"/>
    </row>
    <row r="387" spans="6:7" x14ac:dyDescent="0.3">
      <c r="F387" s="48"/>
      <c r="G387" s="43"/>
    </row>
    <row r="388" spans="6:7" x14ac:dyDescent="0.3">
      <c r="F388" s="48"/>
      <c r="G388" s="43"/>
    </row>
    <row r="389" spans="6:7" x14ac:dyDescent="0.3">
      <c r="F389" s="48"/>
      <c r="G389" s="43"/>
    </row>
    <row r="390" spans="6:7" x14ac:dyDescent="0.3">
      <c r="F390" s="48"/>
      <c r="G390" s="43"/>
    </row>
    <row r="391" spans="6:7" x14ac:dyDescent="0.3">
      <c r="F391" s="48"/>
      <c r="G391" s="43"/>
    </row>
    <row r="392" spans="6:7" x14ac:dyDescent="0.3">
      <c r="F392" s="48"/>
      <c r="G392" s="43"/>
    </row>
    <row r="393" spans="6:7" x14ac:dyDescent="0.3">
      <c r="F393" s="48"/>
      <c r="G393" s="43"/>
    </row>
    <row r="394" spans="6:7" x14ac:dyDescent="0.3">
      <c r="F394" s="48"/>
      <c r="G394" s="43"/>
    </row>
    <row r="395" spans="6:7" x14ac:dyDescent="0.3">
      <c r="F395" s="48"/>
      <c r="G395" s="43"/>
    </row>
    <row r="396" spans="6:7" x14ac:dyDescent="0.3">
      <c r="F396" s="48"/>
      <c r="G396" s="43"/>
    </row>
    <row r="397" spans="6:7" x14ac:dyDescent="0.3">
      <c r="F397" s="48"/>
      <c r="G397" s="43"/>
    </row>
    <row r="398" spans="6:7" x14ac:dyDescent="0.3">
      <c r="F398" s="48"/>
      <c r="G398" s="43"/>
    </row>
    <row r="399" spans="6:7" x14ac:dyDescent="0.3">
      <c r="F399" s="48"/>
      <c r="G399" s="43"/>
    </row>
    <row r="400" spans="6:7" x14ac:dyDescent="0.3">
      <c r="F400" s="48"/>
      <c r="G400" s="43"/>
    </row>
    <row r="401" spans="6:7" x14ac:dyDescent="0.3">
      <c r="F401" s="48"/>
      <c r="G401" s="43"/>
    </row>
    <row r="402" spans="6:7" x14ac:dyDescent="0.3">
      <c r="F402" s="48"/>
      <c r="G402" s="43"/>
    </row>
    <row r="403" spans="6:7" x14ac:dyDescent="0.3">
      <c r="F403" s="48"/>
      <c r="G403" s="43"/>
    </row>
    <row r="404" spans="6:7" x14ac:dyDescent="0.3">
      <c r="F404" s="48"/>
      <c r="G404" s="43"/>
    </row>
    <row r="405" spans="6:7" x14ac:dyDescent="0.3">
      <c r="F405" s="48"/>
      <c r="G405" s="43"/>
    </row>
    <row r="406" spans="6:7" x14ac:dyDescent="0.3">
      <c r="F406" s="48"/>
      <c r="G406" s="43"/>
    </row>
    <row r="407" spans="6:7" x14ac:dyDescent="0.3">
      <c r="F407" s="48"/>
      <c r="G407" s="43"/>
    </row>
    <row r="408" spans="6:7" x14ac:dyDescent="0.3">
      <c r="F408" s="48"/>
      <c r="G408" s="43"/>
    </row>
    <row r="409" spans="6:7" x14ac:dyDescent="0.3">
      <c r="F409" s="48"/>
      <c r="G409" s="43"/>
    </row>
    <row r="410" spans="6:7" x14ac:dyDescent="0.3">
      <c r="F410" s="48"/>
      <c r="G410" s="43"/>
    </row>
    <row r="411" spans="6:7" x14ac:dyDescent="0.3">
      <c r="F411" s="48"/>
      <c r="G411" s="43"/>
    </row>
    <row r="412" spans="6:7" x14ac:dyDescent="0.3">
      <c r="F412" s="48"/>
      <c r="G412" s="43"/>
    </row>
    <row r="413" spans="6:7" x14ac:dyDescent="0.3">
      <c r="F413" s="48"/>
      <c r="G413" s="43"/>
    </row>
    <row r="414" spans="6:7" x14ac:dyDescent="0.3">
      <c r="F414" s="48"/>
      <c r="G414" s="43"/>
    </row>
    <row r="415" spans="6:7" x14ac:dyDescent="0.3">
      <c r="F415" s="48"/>
      <c r="G415" s="43"/>
    </row>
    <row r="416" spans="6:7" x14ac:dyDescent="0.3">
      <c r="F416" s="48"/>
      <c r="G416" s="43"/>
    </row>
    <row r="417" spans="6:7" x14ac:dyDescent="0.3">
      <c r="F417" s="48"/>
      <c r="G417" s="43"/>
    </row>
    <row r="418" spans="6:7" x14ac:dyDescent="0.3">
      <c r="F418" s="48"/>
      <c r="G418" s="43"/>
    </row>
    <row r="419" spans="6:7" x14ac:dyDescent="0.3">
      <c r="F419" s="48"/>
      <c r="G419" s="43"/>
    </row>
    <row r="420" spans="6:7" x14ac:dyDescent="0.3">
      <c r="F420" s="48"/>
      <c r="G420" s="43"/>
    </row>
    <row r="421" spans="6:7" x14ac:dyDescent="0.3">
      <c r="F421" s="48"/>
      <c r="G421" s="43"/>
    </row>
    <row r="422" spans="6:7" x14ac:dyDescent="0.3">
      <c r="F422" s="48"/>
      <c r="G422" s="43"/>
    </row>
    <row r="423" spans="6:7" x14ac:dyDescent="0.3">
      <c r="F423" s="48"/>
      <c r="G423" s="43"/>
    </row>
    <row r="424" spans="6:7" x14ac:dyDescent="0.3">
      <c r="F424" s="48"/>
      <c r="G424" s="43"/>
    </row>
    <row r="425" spans="6:7" x14ac:dyDescent="0.3">
      <c r="F425" s="48"/>
      <c r="G425" s="43"/>
    </row>
    <row r="426" spans="6:7" x14ac:dyDescent="0.3">
      <c r="F426" s="48"/>
      <c r="G426" s="43"/>
    </row>
    <row r="427" spans="6:7" x14ac:dyDescent="0.3">
      <c r="F427" s="48"/>
      <c r="G427" s="43"/>
    </row>
    <row r="428" spans="6:7" x14ac:dyDescent="0.3">
      <c r="F428" s="48"/>
      <c r="G428" s="43"/>
    </row>
    <row r="429" spans="6:7" x14ac:dyDescent="0.3">
      <c r="F429" s="48"/>
      <c r="G429" s="43"/>
    </row>
    <row r="430" spans="6:7" x14ac:dyDescent="0.3">
      <c r="F430" s="48"/>
      <c r="G430" s="43"/>
    </row>
    <row r="431" spans="6:7" x14ac:dyDescent="0.3">
      <c r="F431" s="48"/>
      <c r="G431" s="43"/>
    </row>
    <row r="432" spans="6:7" x14ac:dyDescent="0.3">
      <c r="F432" s="48"/>
      <c r="G432" s="43"/>
    </row>
    <row r="433" spans="6:7" x14ac:dyDescent="0.3">
      <c r="F433" s="48"/>
      <c r="G433" s="43"/>
    </row>
    <row r="434" spans="6:7" x14ac:dyDescent="0.3">
      <c r="F434" s="48"/>
      <c r="G434" s="43"/>
    </row>
    <row r="435" spans="6:7" x14ac:dyDescent="0.3">
      <c r="F435" s="48"/>
      <c r="G435" s="43"/>
    </row>
    <row r="436" spans="6:7" x14ac:dyDescent="0.3">
      <c r="F436" s="48"/>
      <c r="G436" s="43"/>
    </row>
    <row r="437" spans="6:7" x14ac:dyDescent="0.3">
      <c r="F437" s="48"/>
      <c r="G437" s="43"/>
    </row>
    <row r="438" spans="6:7" x14ac:dyDescent="0.3">
      <c r="F438" s="48"/>
      <c r="G438" s="43"/>
    </row>
    <row r="439" spans="6:7" x14ac:dyDescent="0.3">
      <c r="F439" s="48"/>
      <c r="G439" s="43"/>
    </row>
    <row r="440" spans="6:7" x14ac:dyDescent="0.3">
      <c r="F440" s="48"/>
      <c r="G440" s="43"/>
    </row>
    <row r="441" spans="6:7" x14ac:dyDescent="0.3">
      <c r="F441" s="48"/>
      <c r="G441" s="43"/>
    </row>
    <row r="442" spans="6:7" x14ac:dyDescent="0.3">
      <c r="F442" s="48"/>
      <c r="G442" s="43"/>
    </row>
    <row r="443" spans="6:7" x14ac:dyDescent="0.3">
      <c r="F443" s="48"/>
      <c r="G443" s="43"/>
    </row>
    <row r="444" spans="6:7" x14ac:dyDescent="0.3">
      <c r="F444" s="48"/>
      <c r="G444" s="43"/>
    </row>
    <row r="445" spans="6:7" x14ac:dyDescent="0.3">
      <c r="F445" s="48"/>
      <c r="G445" s="43"/>
    </row>
    <row r="446" spans="6:7" x14ac:dyDescent="0.3">
      <c r="F446" s="48"/>
      <c r="G446" s="43"/>
    </row>
    <row r="447" spans="6:7" x14ac:dyDescent="0.3">
      <c r="F447" s="48"/>
      <c r="G447" s="43"/>
    </row>
    <row r="448" spans="6:7" x14ac:dyDescent="0.3">
      <c r="F448" s="48"/>
      <c r="G448" s="43"/>
    </row>
    <row r="449" spans="6:7" x14ac:dyDescent="0.3">
      <c r="F449" s="48"/>
      <c r="G449" s="43"/>
    </row>
    <row r="450" spans="6:7" x14ac:dyDescent="0.3">
      <c r="F450" s="48"/>
      <c r="G450" s="43"/>
    </row>
    <row r="451" spans="6:7" x14ac:dyDescent="0.3">
      <c r="F451" s="48"/>
      <c r="G451" s="43"/>
    </row>
    <row r="452" spans="6:7" x14ac:dyDescent="0.3">
      <c r="F452" s="48"/>
      <c r="G452" s="43"/>
    </row>
    <row r="453" spans="6:7" x14ac:dyDescent="0.3">
      <c r="F453" s="48"/>
      <c r="G453" s="43"/>
    </row>
    <row r="454" spans="6:7" x14ac:dyDescent="0.3">
      <c r="F454" s="48"/>
      <c r="G454" s="43"/>
    </row>
    <row r="455" spans="6:7" x14ac:dyDescent="0.3">
      <c r="F455" s="48"/>
      <c r="G455" s="43"/>
    </row>
    <row r="456" spans="6:7" x14ac:dyDescent="0.3">
      <c r="F456" s="48"/>
      <c r="G456" s="43"/>
    </row>
    <row r="457" spans="6:7" x14ac:dyDescent="0.3">
      <c r="F457" s="48"/>
      <c r="G457" s="43"/>
    </row>
    <row r="458" spans="6:7" x14ac:dyDescent="0.3">
      <c r="F458" s="48"/>
      <c r="G458" s="43"/>
    </row>
    <row r="459" spans="6:7" x14ac:dyDescent="0.3">
      <c r="F459" s="48"/>
      <c r="G459" s="43"/>
    </row>
    <row r="460" spans="6:7" x14ac:dyDescent="0.3">
      <c r="F460" s="48"/>
      <c r="G460" s="43"/>
    </row>
    <row r="461" spans="6:7" x14ac:dyDescent="0.3">
      <c r="F461" s="48"/>
      <c r="G461" s="43"/>
    </row>
    <row r="462" spans="6:7" x14ac:dyDescent="0.3">
      <c r="F462" s="48"/>
      <c r="G462" s="43"/>
    </row>
    <row r="463" spans="6:7" x14ac:dyDescent="0.3">
      <c r="F463" s="48"/>
      <c r="G463" s="43"/>
    </row>
    <row r="464" spans="6:7" x14ac:dyDescent="0.3">
      <c r="F464" s="48"/>
      <c r="G464" s="43"/>
    </row>
    <row r="465" spans="6:7" x14ac:dyDescent="0.3">
      <c r="F465" s="48"/>
      <c r="G465" s="43"/>
    </row>
    <row r="466" spans="6:7" x14ac:dyDescent="0.3">
      <c r="F466" s="48"/>
      <c r="G466" s="43"/>
    </row>
    <row r="467" spans="6:7" x14ac:dyDescent="0.3">
      <c r="F467" s="48"/>
      <c r="G467" s="43"/>
    </row>
    <row r="468" spans="6:7" x14ac:dyDescent="0.3">
      <c r="F468" s="48"/>
      <c r="G468" s="43"/>
    </row>
    <row r="469" spans="6:7" x14ac:dyDescent="0.3">
      <c r="F469" s="48"/>
      <c r="G469" s="43"/>
    </row>
    <row r="470" spans="6:7" x14ac:dyDescent="0.3">
      <c r="F470" s="48"/>
      <c r="G470" s="43"/>
    </row>
    <row r="471" spans="6:7" x14ac:dyDescent="0.3">
      <c r="F471" s="48"/>
      <c r="G471" s="43"/>
    </row>
    <row r="472" spans="6:7" x14ac:dyDescent="0.3">
      <c r="F472" s="48"/>
      <c r="G472" s="43"/>
    </row>
    <row r="473" spans="6:7" x14ac:dyDescent="0.3">
      <c r="F473" s="48"/>
      <c r="G473" s="43"/>
    </row>
    <row r="474" spans="6:7" x14ac:dyDescent="0.3">
      <c r="F474" s="48"/>
      <c r="G474" s="43"/>
    </row>
    <row r="475" spans="6:7" x14ac:dyDescent="0.3">
      <c r="F475" s="48"/>
      <c r="G475" s="43"/>
    </row>
    <row r="476" spans="6:7" x14ac:dyDescent="0.3">
      <c r="F476" s="48"/>
      <c r="G476" s="43"/>
    </row>
    <row r="477" spans="6:7" x14ac:dyDescent="0.3">
      <c r="F477" s="48"/>
      <c r="G477" s="43"/>
    </row>
    <row r="478" spans="6:7" x14ac:dyDescent="0.3">
      <c r="F478" s="48"/>
      <c r="G478" s="43"/>
    </row>
    <row r="479" spans="6:7" x14ac:dyDescent="0.3">
      <c r="F479" s="48"/>
      <c r="G479" s="43"/>
    </row>
    <row r="480" spans="6:7" x14ac:dyDescent="0.3">
      <c r="F480" s="48"/>
      <c r="G480" s="43"/>
    </row>
    <row r="481" spans="6:7" x14ac:dyDescent="0.3">
      <c r="F481" s="48"/>
      <c r="G481" s="43"/>
    </row>
    <row r="482" spans="6:7" x14ac:dyDescent="0.3">
      <c r="F482" s="48"/>
      <c r="G482" s="43"/>
    </row>
    <row r="483" spans="6:7" x14ac:dyDescent="0.3">
      <c r="F483" s="48"/>
      <c r="G483" s="43"/>
    </row>
    <row r="484" spans="6:7" x14ac:dyDescent="0.3">
      <c r="F484" s="48"/>
      <c r="G484" s="43"/>
    </row>
    <row r="485" spans="6:7" x14ac:dyDescent="0.3">
      <c r="F485" s="48"/>
      <c r="G485" s="43"/>
    </row>
    <row r="486" spans="6:7" x14ac:dyDescent="0.3">
      <c r="F486" s="48"/>
      <c r="G486" s="43"/>
    </row>
    <row r="487" spans="6:7" x14ac:dyDescent="0.3">
      <c r="F487" s="48"/>
      <c r="G487" s="43"/>
    </row>
    <row r="488" spans="6:7" x14ac:dyDescent="0.3">
      <c r="F488" s="48"/>
      <c r="G488" s="43"/>
    </row>
    <row r="489" spans="6:7" x14ac:dyDescent="0.3">
      <c r="F489" s="48"/>
      <c r="G489" s="43"/>
    </row>
    <row r="490" spans="6:7" x14ac:dyDescent="0.3">
      <c r="F490" s="48"/>
      <c r="G490" s="43"/>
    </row>
    <row r="491" spans="6:7" x14ac:dyDescent="0.3">
      <c r="F491" s="48"/>
      <c r="G491" s="43"/>
    </row>
    <row r="492" spans="6:7" x14ac:dyDescent="0.3">
      <c r="F492" s="48"/>
      <c r="G492" s="43"/>
    </row>
    <row r="493" spans="6:7" x14ac:dyDescent="0.3">
      <c r="F493" s="48"/>
      <c r="G493" s="43"/>
    </row>
    <row r="494" spans="6:7" x14ac:dyDescent="0.3">
      <c r="F494" s="48"/>
      <c r="G494" s="43"/>
    </row>
    <row r="495" spans="6:7" x14ac:dyDescent="0.3">
      <c r="F495" s="48"/>
      <c r="G495" s="43"/>
    </row>
    <row r="496" spans="6:7" x14ac:dyDescent="0.3">
      <c r="F496" s="48"/>
      <c r="G496" s="43"/>
    </row>
    <row r="497" spans="6:7" x14ac:dyDescent="0.3">
      <c r="F497" s="48"/>
      <c r="G497" s="43"/>
    </row>
    <row r="498" spans="6:7" x14ac:dyDescent="0.3">
      <c r="F498" s="48"/>
      <c r="G498" s="43"/>
    </row>
    <row r="499" spans="6:7" x14ac:dyDescent="0.3">
      <c r="F499" s="48"/>
      <c r="G499" s="43"/>
    </row>
    <row r="500" spans="6:7" x14ac:dyDescent="0.3">
      <c r="F500" s="48"/>
      <c r="G500" s="43"/>
    </row>
    <row r="501" spans="6:7" x14ac:dyDescent="0.3">
      <c r="F501" s="48"/>
      <c r="G501" s="43"/>
    </row>
    <row r="502" spans="6:7" x14ac:dyDescent="0.3">
      <c r="F502" s="48"/>
      <c r="G502" s="43"/>
    </row>
    <row r="503" spans="6:7" x14ac:dyDescent="0.3">
      <c r="F503" s="48"/>
      <c r="G503" s="43"/>
    </row>
    <row r="504" spans="6:7" x14ac:dyDescent="0.3">
      <c r="F504" s="48"/>
      <c r="G504" s="43"/>
    </row>
    <row r="505" spans="6:7" x14ac:dyDescent="0.3">
      <c r="F505" s="48"/>
      <c r="G505" s="43"/>
    </row>
    <row r="506" spans="6:7" x14ac:dyDescent="0.3">
      <c r="F506" s="48"/>
      <c r="G506" s="43"/>
    </row>
    <row r="507" spans="6:7" x14ac:dyDescent="0.3">
      <c r="F507" s="48"/>
      <c r="G507" s="43"/>
    </row>
    <row r="508" spans="6:7" x14ac:dyDescent="0.3">
      <c r="F508" s="48"/>
      <c r="G508" s="43"/>
    </row>
    <row r="509" spans="6:7" x14ac:dyDescent="0.3">
      <c r="F509" s="48"/>
      <c r="G509" s="43"/>
    </row>
    <row r="510" spans="6:7" x14ac:dyDescent="0.3">
      <c r="F510" s="48"/>
      <c r="G510" s="43"/>
    </row>
    <row r="511" spans="6:7" x14ac:dyDescent="0.3">
      <c r="F511" s="48"/>
      <c r="G511" s="43"/>
    </row>
    <row r="512" spans="6:7" x14ac:dyDescent="0.3">
      <c r="F512" s="48"/>
      <c r="G512" s="43"/>
    </row>
    <row r="513" spans="6:7" x14ac:dyDescent="0.3">
      <c r="F513" s="48"/>
      <c r="G513" s="43"/>
    </row>
    <row r="514" spans="6:7" x14ac:dyDescent="0.3">
      <c r="F514" s="48"/>
      <c r="G514" s="43"/>
    </row>
    <row r="515" spans="6:7" x14ac:dyDescent="0.3">
      <c r="F515" s="48"/>
      <c r="G515" s="43"/>
    </row>
    <row r="516" spans="6:7" x14ac:dyDescent="0.3">
      <c r="F516" s="48"/>
      <c r="G516" s="43"/>
    </row>
    <row r="517" spans="6:7" x14ac:dyDescent="0.3">
      <c r="F517" s="48"/>
      <c r="G517" s="43"/>
    </row>
    <row r="518" spans="6:7" x14ac:dyDescent="0.3">
      <c r="F518" s="48"/>
      <c r="G518" s="43"/>
    </row>
    <row r="519" spans="6:7" x14ac:dyDescent="0.3">
      <c r="F519" s="48"/>
      <c r="G519" s="43"/>
    </row>
    <row r="520" spans="6:7" x14ac:dyDescent="0.3">
      <c r="F520" s="48"/>
      <c r="G520" s="43"/>
    </row>
    <row r="521" spans="6:7" x14ac:dyDescent="0.3">
      <c r="F521" s="48"/>
      <c r="G521" s="43"/>
    </row>
    <row r="522" spans="6:7" x14ac:dyDescent="0.3">
      <c r="F522" s="48"/>
      <c r="G522" s="43"/>
    </row>
    <row r="523" spans="6:7" x14ac:dyDescent="0.3">
      <c r="F523" s="48"/>
      <c r="G523" s="43"/>
    </row>
    <row r="524" spans="6:7" x14ac:dyDescent="0.3">
      <c r="F524" s="48"/>
      <c r="G524" s="43"/>
    </row>
    <row r="525" spans="6:7" x14ac:dyDescent="0.3">
      <c r="F525" s="48"/>
      <c r="G525" s="43"/>
    </row>
    <row r="526" spans="6:7" x14ac:dyDescent="0.3">
      <c r="F526" s="48"/>
      <c r="G526" s="43"/>
    </row>
    <row r="527" spans="6:7" x14ac:dyDescent="0.3">
      <c r="F527" s="48"/>
      <c r="G527" s="43"/>
    </row>
    <row r="528" spans="6:7" x14ac:dyDescent="0.3">
      <c r="F528" s="48"/>
      <c r="G528" s="43"/>
    </row>
    <row r="529" spans="6:7" x14ac:dyDescent="0.3">
      <c r="F529" s="48"/>
      <c r="G529" s="43"/>
    </row>
    <row r="530" spans="6:7" x14ac:dyDescent="0.3">
      <c r="F530" s="48"/>
      <c r="G530" s="43"/>
    </row>
    <row r="531" spans="6:7" x14ac:dyDescent="0.3">
      <c r="F531" s="48"/>
      <c r="G531" s="43"/>
    </row>
    <row r="532" spans="6:7" x14ac:dyDescent="0.3">
      <c r="F532" s="48"/>
      <c r="G532" s="43"/>
    </row>
    <row r="533" spans="6:7" x14ac:dyDescent="0.3">
      <c r="F533" s="48"/>
      <c r="G533" s="43"/>
    </row>
    <row r="534" spans="6:7" x14ac:dyDescent="0.3">
      <c r="F534" s="48"/>
      <c r="G534" s="43"/>
    </row>
    <row r="535" spans="6:7" x14ac:dyDescent="0.3">
      <c r="F535" s="48"/>
      <c r="G535" s="43"/>
    </row>
    <row r="536" spans="6:7" x14ac:dyDescent="0.3">
      <c r="F536" s="48"/>
      <c r="G536" s="43"/>
    </row>
    <row r="537" spans="6:7" x14ac:dyDescent="0.3">
      <c r="F537" s="48"/>
      <c r="G537" s="43"/>
    </row>
    <row r="538" spans="6:7" x14ac:dyDescent="0.3">
      <c r="F538" s="48"/>
      <c r="G538" s="43"/>
    </row>
    <row r="539" spans="6:7" x14ac:dyDescent="0.3">
      <c r="F539" s="48"/>
      <c r="G539" s="43"/>
    </row>
    <row r="540" spans="6:7" x14ac:dyDescent="0.3">
      <c r="F540" s="48"/>
      <c r="G540" s="43"/>
    </row>
    <row r="541" spans="6:7" x14ac:dyDescent="0.3">
      <c r="F541" s="48"/>
      <c r="G541" s="43"/>
    </row>
    <row r="542" spans="6:7" x14ac:dyDescent="0.3">
      <c r="F542" s="48"/>
      <c r="G542" s="43"/>
    </row>
    <row r="543" spans="6:7" x14ac:dyDescent="0.3">
      <c r="F543" s="48"/>
      <c r="G543" s="43"/>
    </row>
    <row r="544" spans="6:7" x14ac:dyDescent="0.3">
      <c r="F544" s="48"/>
      <c r="G544" s="43"/>
    </row>
    <row r="545" spans="6:7" x14ac:dyDescent="0.3">
      <c r="F545" s="48"/>
      <c r="G545" s="43"/>
    </row>
    <row r="546" spans="6:7" x14ac:dyDescent="0.3">
      <c r="F546" s="48"/>
      <c r="G546" s="43"/>
    </row>
    <row r="547" spans="6:7" x14ac:dyDescent="0.3">
      <c r="F547" s="48"/>
      <c r="G547" s="43"/>
    </row>
    <row r="548" spans="6:7" x14ac:dyDescent="0.3">
      <c r="F548" s="48"/>
      <c r="G548" s="43"/>
    </row>
    <row r="549" spans="6:7" x14ac:dyDescent="0.3">
      <c r="F549" s="48"/>
      <c r="G549" s="43"/>
    </row>
    <row r="550" spans="6:7" x14ac:dyDescent="0.3">
      <c r="F550" s="48"/>
      <c r="G550" s="43"/>
    </row>
    <row r="551" spans="6:7" x14ac:dyDescent="0.3">
      <c r="F551" s="48"/>
      <c r="G551" s="43"/>
    </row>
    <row r="552" spans="6:7" x14ac:dyDescent="0.3">
      <c r="F552" s="48"/>
      <c r="G552" s="43"/>
    </row>
    <row r="553" spans="6:7" x14ac:dyDescent="0.3">
      <c r="F553" s="48"/>
      <c r="G553" s="43"/>
    </row>
    <row r="554" spans="6:7" x14ac:dyDescent="0.3">
      <c r="F554" s="48"/>
      <c r="G554" s="43"/>
    </row>
    <row r="555" spans="6:7" x14ac:dyDescent="0.3">
      <c r="F555" s="48"/>
      <c r="G555" s="43"/>
    </row>
    <row r="556" spans="6:7" x14ac:dyDescent="0.3">
      <c r="F556" s="48"/>
      <c r="G556" s="43"/>
    </row>
    <row r="557" spans="6:7" x14ac:dyDescent="0.3">
      <c r="F557" s="48"/>
      <c r="G557" s="43"/>
    </row>
    <row r="558" spans="6:7" x14ac:dyDescent="0.3">
      <c r="F558" s="48"/>
      <c r="G558" s="43"/>
    </row>
    <row r="559" spans="6:7" x14ac:dyDescent="0.3">
      <c r="F559" s="48"/>
      <c r="G559" s="43"/>
    </row>
    <row r="560" spans="6:7" x14ac:dyDescent="0.3">
      <c r="F560" s="48"/>
      <c r="G560" s="43"/>
    </row>
    <row r="561" spans="6:7" x14ac:dyDescent="0.3">
      <c r="F561" s="48"/>
      <c r="G561" s="43"/>
    </row>
    <row r="562" spans="6:7" x14ac:dyDescent="0.3">
      <c r="F562" s="48"/>
      <c r="G562" s="43"/>
    </row>
    <row r="563" spans="6:7" x14ac:dyDescent="0.3">
      <c r="F563" s="48"/>
      <c r="G563" s="43"/>
    </row>
    <row r="564" spans="6:7" x14ac:dyDescent="0.3">
      <c r="F564" s="48"/>
      <c r="G564" s="43"/>
    </row>
    <row r="565" spans="6:7" x14ac:dyDescent="0.3">
      <c r="F565" s="48"/>
      <c r="G565" s="43"/>
    </row>
    <row r="566" spans="6:7" x14ac:dyDescent="0.3">
      <c r="F566" s="48"/>
      <c r="G566" s="43"/>
    </row>
    <row r="567" spans="6:7" x14ac:dyDescent="0.3">
      <c r="F567" s="48"/>
      <c r="G567" s="43"/>
    </row>
    <row r="568" spans="6:7" x14ac:dyDescent="0.3">
      <c r="F568" s="48"/>
      <c r="G568" s="43"/>
    </row>
    <row r="569" spans="6:7" x14ac:dyDescent="0.3">
      <c r="F569" s="48"/>
      <c r="G569" s="43"/>
    </row>
    <row r="570" spans="6:7" x14ac:dyDescent="0.3">
      <c r="F570" s="48"/>
      <c r="G570" s="43"/>
    </row>
    <row r="571" spans="6:7" x14ac:dyDescent="0.3">
      <c r="F571" s="48"/>
      <c r="G571" s="43"/>
    </row>
    <row r="572" spans="6:7" x14ac:dyDescent="0.3">
      <c r="F572" s="48"/>
      <c r="G572" s="43"/>
    </row>
    <row r="573" spans="6:7" x14ac:dyDescent="0.3">
      <c r="F573" s="48"/>
      <c r="G573" s="43"/>
    </row>
    <row r="574" spans="6:7" x14ac:dyDescent="0.3">
      <c r="F574" s="48"/>
      <c r="G574" s="43"/>
    </row>
    <row r="575" spans="6:7" x14ac:dyDescent="0.3">
      <c r="F575" s="48"/>
      <c r="G575" s="43"/>
    </row>
    <row r="576" spans="6:7" x14ac:dyDescent="0.3">
      <c r="F576" s="48"/>
      <c r="G576" s="43"/>
    </row>
    <row r="577" spans="6:7" x14ac:dyDescent="0.3">
      <c r="F577" s="48"/>
      <c r="G577" s="43"/>
    </row>
    <row r="578" spans="6:7" x14ac:dyDescent="0.3">
      <c r="F578" s="48"/>
      <c r="G578" s="43"/>
    </row>
    <row r="579" spans="6:7" x14ac:dyDescent="0.3">
      <c r="F579" s="48"/>
      <c r="G579" s="43"/>
    </row>
    <row r="580" spans="6:7" x14ac:dyDescent="0.3">
      <c r="F580" s="48"/>
      <c r="G580" s="43"/>
    </row>
    <row r="581" spans="6:7" x14ac:dyDescent="0.3">
      <c r="F581" s="48"/>
      <c r="G581" s="43"/>
    </row>
    <row r="582" spans="6:7" x14ac:dyDescent="0.3">
      <c r="F582" s="48"/>
      <c r="G582" s="43"/>
    </row>
    <row r="583" spans="6:7" x14ac:dyDescent="0.3">
      <c r="F583" s="48"/>
      <c r="G583" s="43"/>
    </row>
    <row r="584" spans="6:7" x14ac:dyDescent="0.3">
      <c r="F584" s="48"/>
      <c r="G584" s="43"/>
    </row>
    <row r="585" spans="6:7" x14ac:dyDescent="0.3">
      <c r="F585" s="48"/>
      <c r="G585" s="43"/>
    </row>
    <row r="586" spans="6:7" x14ac:dyDescent="0.3">
      <c r="F586" s="48"/>
      <c r="G586" s="43"/>
    </row>
    <row r="587" spans="6:7" x14ac:dyDescent="0.3">
      <c r="F587" s="48"/>
      <c r="G587" s="43"/>
    </row>
    <row r="588" spans="6:7" x14ac:dyDescent="0.3">
      <c r="F588" s="48"/>
      <c r="G588" s="43"/>
    </row>
    <row r="589" spans="6:7" x14ac:dyDescent="0.3">
      <c r="F589" s="48"/>
      <c r="G589" s="43"/>
    </row>
    <row r="590" spans="6:7" x14ac:dyDescent="0.3">
      <c r="F590" s="48"/>
      <c r="G590" s="43"/>
    </row>
    <row r="591" spans="6:7" x14ac:dyDescent="0.3">
      <c r="F591" s="48"/>
      <c r="G591" s="43"/>
    </row>
    <row r="592" spans="6:7" x14ac:dyDescent="0.3">
      <c r="F592" s="48"/>
      <c r="G592" s="43"/>
    </row>
    <row r="593" spans="6:7" x14ac:dyDescent="0.3">
      <c r="F593" s="48"/>
      <c r="G593" s="43"/>
    </row>
    <row r="594" spans="6:7" x14ac:dyDescent="0.3">
      <c r="F594" s="48"/>
      <c r="G594" s="43"/>
    </row>
    <row r="595" spans="6:7" x14ac:dyDescent="0.3">
      <c r="F595" s="48"/>
      <c r="G595" s="43"/>
    </row>
    <row r="596" spans="6:7" x14ac:dyDescent="0.3">
      <c r="F596" s="48"/>
      <c r="G596" s="43"/>
    </row>
    <row r="597" spans="6:7" x14ac:dyDescent="0.3">
      <c r="F597" s="48"/>
      <c r="G597" s="43"/>
    </row>
    <row r="598" spans="6:7" x14ac:dyDescent="0.3">
      <c r="F598" s="48"/>
      <c r="G598" s="43"/>
    </row>
    <row r="599" spans="6:7" x14ac:dyDescent="0.3">
      <c r="F599" s="48"/>
      <c r="G599" s="43"/>
    </row>
    <row r="600" spans="6:7" x14ac:dyDescent="0.3">
      <c r="F600" s="48"/>
      <c r="G600" s="43"/>
    </row>
    <row r="601" spans="6:7" x14ac:dyDescent="0.3">
      <c r="F601" s="48"/>
      <c r="G601" s="43"/>
    </row>
    <row r="602" spans="6:7" x14ac:dyDescent="0.3">
      <c r="F602" s="48"/>
      <c r="G602" s="43"/>
    </row>
    <row r="603" spans="6:7" x14ac:dyDescent="0.3">
      <c r="F603" s="48"/>
      <c r="G603" s="43"/>
    </row>
    <row r="604" spans="6:7" x14ac:dyDescent="0.3">
      <c r="F604" s="48"/>
      <c r="G604" s="43"/>
    </row>
    <row r="605" spans="6:7" x14ac:dyDescent="0.3">
      <c r="F605" s="48"/>
      <c r="G605" s="43"/>
    </row>
    <row r="606" spans="6:7" x14ac:dyDescent="0.3">
      <c r="F606" s="48"/>
      <c r="G606" s="43"/>
    </row>
    <row r="607" spans="6:7" x14ac:dyDescent="0.3">
      <c r="F607" s="48"/>
      <c r="G607" s="43"/>
    </row>
    <row r="608" spans="6:7" x14ac:dyDescent="0.3">
      <c r="F608" s="48"/>
      <c r="G608" s="43"/>
    </row>
    <row r="609" spans="6:7" x14ac:dyDescent="0.3">
      <c r="F609" s="48"/>
      <c r="G609" s="43"/>
    </row>
    <row r="610" spans="6:7" x14ac:dyDescent="0.3">
      <c r="F610" s="48"/>
      <c r="G610" s="43"/>
    </row>
    <row r="611" spans="6:7" x14ac:dyDescent="0.3">
      <c r="F611" s="48"/>
      <c r="G611" s="43"/>
    </row>
    <row r="612" spans="6:7" x14ac:dyDescent="0.3">
      <c r="F612" s="48"/>
      <c r="G612" s="43"/>
    </row>
    <row r="613" spans="6:7" x14ac:dyDescent="0.3">
      <c r="F613" s="48"/>
      <c r="G613" s="43"/>
    </row>
    <row r="614" spans="6:7" x14ac:dyDescent="0.3">
      <c r="F614" s="48"/>
      <c r="G614" s="43"/>
    </row>
    <row r="615" spans="6:7" x14ac:dyDescent="0.3">
      <c r="F615" s="48"/>
      <c r="G615" s="43"/>
    </row>
    <row r="616" spans="6:7" x14ac:dyDescent="0.3">
      <c r="F616" s="48"/>
      <c r="G616" s="43"/>
    </row>
    <row r="617" spans="6:7" x14ac:dyDescent="0.3">
      <c r="F617" s="48"/>
      <c r="G617" s="43"/>
    </row>
    <row r="618" spans="6:7" x14ac:dyDescent="0.3">
      <c r="F618" s="48"/>
      <c r="G618" s="43"/>
    </row>
    <row r="619" spans="6:7" x14ac:dyDescent="0.3">
      <c r="F619" s="48"/>
      <c r="G619" s="43"/>
    </row>
    <row r="620" spans="6:7" x14ac:dyDescent="0.3">
      <c r="F620" s="48"/>
      <c r="G620" s="43"/>
    </row>
    <row r="621" spans="6:7" x14ac:dyDescent="0.3">
      <c r="F621" s="48"/>
      <c r="G621" s="43"/>
    </row>
    <row r="622" spans="6:7" x14ac:dyDescent="0.3">
      <c r="F622" s="48"/>
      <c r="G622" s="43"/>
    </row>
    <row r="623" spans="6:7" x14ac:dyDescent="0.3">
      <c r="F623" s="48"/>
      <c r="G623" s="43"/>
    </row>
    <row r="624" spans="6:7" x14ac:dyDescent="0.3">
      <c r="F624" s="48"/>
      <c r="G624" s="43"/>
    </row>
    <row r="625" spans="6:7" x14ac:dyDescent="0.3">
      <c r="F625" s="48"/>
      <c r="G625" s="43"/>
    </row>
    <row r="626" spans="6:7" x14ac:dyDescent="0.3">
      <c r="F626" s="48"/>
      <c r="G626" s="43"/>
    </row>
    <row r="627" spans="6:7" x14ac:dyDescent="0.3">
      <c r="F627" s="48"/>
      <c r="G627" s="43"/>
    </row>
    <row r="628" spans="6:7" x14ac:dyDescent="0.3">
      <c r="F628" s="48"/>
      <c r="G628" s="43"/>
    </row>
    <row r="629" spans="6:7" x14ac:dyDescent="0.3">
      <c r="F629" s="48"/>
      <c r="G629" s="43"/>
    </row>
    <row r="630" spans="6:7" x14ac:dyDescent="0.3">
      <c r="F630" s="48"/>
      <c r="G630" s="43"/>
    </row>
    <row r="631" spans="6:7" x14ac:dyDescent="0.3">
      <c r="F631" s="48"/>
      <c r="G631" s="43"/>
    </row>
    <row r="632" spans="6:7" x14ac:dyDescent="0.3">
      <c r="F632" s="48"/>
      <c r="G632" s="43"/>
    </row>
    <row r="633" spans="6:7" x14ac:dyDescent="0.3">
      <c r="F633" s="48"/>
      <c r="G633" s="43"/>
    </row>
    <row r="634" spans="6:7" x14ac:dyDescent="0.3">
      <c r="F634" s="48"/>
      <c r="G634" s="43"/>
    </row>
    <row r="635" spans="6:7" x14ac:dyDescent="0.3">
      <c r="F635" s="48"/>
      <c r="G635" s="43"/>
    </row>
    <row r="636" spans="6:7" x14ac:dyDescent="0.3">
      <c r="F636" s="48"/>
      <c r="G636" s="43"/>
    </row>
    <row r="637" spans="6:7" x14ac:dyDescent="0.3">
      <c r="F637" s="48"/>
      <c r="G637" s="43"/>
    </row>
    <row r="638" spans="6:7" x14ac:dyDescent="0.3">
      <c r="F638" s="48"/>
      <c r="G638" s="43"/>
    </row>
    <row r="639" spans="6:7" x14ac:dyDescent="0.3">
      <c r="F639" s="48"/>
      <c r="G639" s="43"/>
    </row>
    <row r="640" spans="6:7" x14ac:dyDescent="0.3">
      <c r="F640" s="48"/>
      <c r="G640" s="43"/>
    </row>
    <row r="641" spans="6:7" x14ac:dyDescent="0.3">
      <c r="F641" s="48"/>
      <c r="G641" s="43"/>
    </row>
    <row r="642" spans="6:7" x14ac:dyDescent="0.3">
      <c r="F642" s="48"/>
      <c r="G642" s="43"/>
    </row>
    <row r="643" spans="6:7" x14ac:dyDescent="0.3">
      <c r="F643" s="48"/>
      <c r="G643" s="43"/>
    </row>
    <row r="644" spans="6:7" x14ac:dyDescent="0.3">
      <c r="F644" s="48"/>
      <c r="G644" s="43"/>
    </row>
    <row r="645" spans="6:7" x14ac:dyDescent="0.3">
      <c r="F645" s="48"/>
      <c r="G645" s="43"/>
    </row>
    <row r="646" spans="6:7" x14ac:dyDescent="0.3">
      <c r="F646" s="48"/>
      <c r="G646" s="43"/>
    </row>
    <row r="647" spans="6:7" x14ac:dyDescent="0.3">
      <c r="F647" s="48"/>
      <c r="G647" s="43"/>
    </row>
    <row r="648" spans="6:7" x14ac:dyDescent="0.3">
      <c r="F648" s="48"/>
      <c r="G648" s="43"/>
    </row>
    <row r="649" spans="6:7" x14ac:dyDescent="0.3">
      <c r="F649" s="48"/>
      <c r="G649" s="43"/>
    </row>
    <row r="650" spans="6:7" x14ac:dyDescent="0.3">
      <c r="F650" s="48"/>
      <c r="G650" s="43"/>
    </row>
    <row r="651" spans="6:7" x14ac:dyDescent="0.3">
      <c r="F651" s="48"/>
      <c r="G651" s="43"/>
    </row>
    <row r="652" spans="6:7" x14ac:dyDescent="0.3">
      <c r="F652" s="48"/>
      <c r="G652" s="43"/>
    </row>
    <row r="653" spans="6:7" x14ac:dyDescent="0.3">
      <c r="F653" s="48"/>
      <c r="G653" s="43"/>
    </row>
    <row r="654" spans="6:7" x14ac:dyDescent="0.3">
      <c r="F654" s="48"/>
      <c r="G654" s="43"/>
    </row>
    <row r="655" spans="6:7" x14ac:dyDescent="0.3">
      <c r="F655" s="48"/>
      <c r="G655" s="43"/>
    </row>
    <row r="656" spans="6:7" x14ac:dyDescent="0.3">
      <c r="F656" s="48"/>
      <c r="G656" s="43"/>
    </row>
    <row r="657" spans="6:7" x14ac:dyDescent="0.3">
      <c r="F657" s="48"/>
      <c r="G657" s="43"/>
    </row>
    <row r="658" spans="6:7" x14ac:dyDescent="0.3">
      <c r="F658" s="48"/>
      <c r="G658" s="43"/>
    </row>
    <row r="659" spans="6:7" x14ac:dyDescent="0.3">
      <c r="F659" s="48"/>
      <c r="G659" s="43"/>
    </row>
    <row r="660" spans="6:7" x14ac:dyDescent="0.3">
      <c r="F660" s="48"/>
      <c r="G660" s="43"/>
    </row>
    <row r="661" spans="6:7" x14ac:dyDescent="0.3">
      <c r="F661" s="48"/>
      <c r="G661" s="43"/>
    </row>
    <row r="662" spans="6:7" x14ac:dyDescent="0.3">
      <c r="F662" s="48"/>
      <c r="G662" s="43"/>
    </row>
    <row r="663" spans="6:7" x14ac:dyDescent="0.3">
      <c r="F663" s="48"/>
      <c r="G663" s="43"/>
    </row>
    <row r="664" spans="6:7" x14ac:dyDescent="0.3">
      <c r="F664" s="48"/>
      <c r="G664" s="43"/>
    </row>
    <row r="665" spans="6:7" x14ac:dyDescent="0.3">
      <c r="F665" s="48"/>
      <c r="G665" s="43"/>
    </row>
    <row r="666" spans="6:7" x14ac:dyDescent="0.3">
      <c r="F666" s="48"/>
      <c r="G666" s="43"/>
    </row>
    <row r="667" spans="6:7" x14ac:dyDescent="0.3">
      <c r="F667" s="48"/>
      <c r="G667" s="43"/>
    </row>
    <row r="668" spans="6:7" x14ac:dyDescent="0.3">
      <c r="F668" s="48"/>
      <c r="G668" s="43"/>
    </row>
    <row r="669" spans="6:7" x14ac:dyDescent="0.3">
      <c r="F669" s="48"/>
      <c r="G669" s="43"/>
    </row>
    <row r="670" spans="6:7" x14ac:dyDescent="0.3">
      <c r="F670" s="48"/>
      <c r="G670" s="43"/>
    </row>
    <row r="671" spans="6:7" x14ac:dyDescent="0.3">
      <c r="F671" s="48"/>
      <c r="G671" s="43"/>
    </row>
    <row r="672" spans="6:7" x14ac:dyDescent="0.3">
      <c r="F672" s="48"/>
      <c r="G672" s="43"/>
    </row>
    <row r="673" spans="6:7" x14ac:dyDescent="0.3">
      <c r="F673" s="48"/>
      <c r="G673" s="43"/>
    </row>
    <row r="674" spans="6:7" x14ac:dyDescent="0.3">
      <c r="F674" s="48"/>
      <c r="G674" s="43"/>
    </row>
    <row r="675" spans="6:7" x14ac:dyDescent="0.3">
      <c r="F675" s="48"/>
      <c r="G675" s="43"/>
    </row>
    <row r="676" spans="6:7" x14ac:dyDescent="0.3">
      <c r="F676" s="48"/>
      <c r="G676" s="43"/>
    </row>
    <row r="677" spans="6:7" x14ac:dyDescent="0.3">
      <c r="F677" s="48"/>
      <c r="G677" s="43"/>
    </row>
    <row r="678" spans="6:7" x14ac:dyDescent="0.3">
      <c r="F678" s="48"/>
      <c r="G678" s="43"/>
    </row>
    <row r="679" spans="6:7" x14ac:dyDescent="0.3">
      <c r="F679" s="48"/>
      <c r="G679" s="43"/>
    </row>
    <row r="680" spans="6:7" x14ac:dyDescent="0.3">
      <c r="F680" s="48"/>
      <c r="G680" s="43"/>
    </row>
    <row r="681" spans="6:7" x14ac:dyDescent="0.3">
      <c r="F681" s="48"/>
      <c r="G681" s="43"/>
    </row>
    <row r="682" spans="6:7" x14ac:dyDescent="0.3">
      <c r="F682" s="48"/>
      <c r="G682" s="43"/>
    </row>
    <row r="683" spans="6:7" x14ac:dyDescent="0.3">
      <c r="F683" s="48"/>
      <c r="G683" s="43"/>
    </row>
    <row r="684" spans="6:7" x14ac:dyDescent="0.3">
      <c r="F684" s="48"/>
      <c r="G684" s="43"/>
    </row>
    <row r="685" spans="6:7" x14ac:dyDescent="0.3">
      <c r="F685" s="48"/>
      <c r="G685" s="43"/>
    </row>
    <row r="686" spans="6:7" x14ac:dyDescent="0.3">
      <c r="F686" s="48"/>
      <c r="G686" s="43"/>
    </row>
    <row r="687" spans="6:7" x14ac:dyDescent="0.3">
      <c r="F687" s="48"/>
      <c r="G687" s="43"/>
    </row>
    <row r="688" spans="6:7" x14ac:dyDescent="0.3">
      <c r="F688" s="48"/>
      <c r="G688" s="43"/>
    </row>
    <row r="689" spans="6:7" x14ac:dyDescent="0.3">
      <c r="F689" s="48"/>
      <c r="G689" s="43"/>
    </row>
    <row r="690" spans="6:7" x14ac:dyDescent="0.3">
      <c r="F690" s="48"/>
      <c r="G690" s="43"/>
    </row>
    <row r="691" spans="6:7" x14ac:dyDescent="0.3">
      <c r="F691" s="48"/>
      <c r="G691" s="43"/>
    </row>
    <row r="692" spans="6:7" x14ac:dyDescent="0.3">
      <c r="F692" s="48"/>
      <c r="G692" s="43"/>
    </row>
    <row r="693" spans="6:7" x14ac:dyDescent="0.3">
      <c r="F693" s="48"/>
      <c r="G693" s="43"/>
    </row>
    <row r="694" spans="6:7" x14ac:dyDescent="0.3">
      <c r="F694" s="48"/>
      <c r="G694" s="43"/>
    </row>
    <row r="695" spans="6:7" x14ac:dyDescent="0.3">
      <c r="F695" s="48"/>
      <c r="G695" s="43"/>
    </row>
    <row r="696" spans="6:7" x14ac:dyDescent="0.3">
      <c r="F696" s="48"/>
      <c r="G696" s="43"/>
    </row>
    <row r="697" spans="6:7" x14ac:dyDescent="0.3">
      <c r="F697" s="48"/>
      <c r="G697" s="43"/>
    </row>
    <row r="698" spans="6:7" x14ac:dyDescent="0.3">
      <c r="F698" s="48"/>
      <c r="G698" s="43"/>
    </row>
    <row r="699" spans="6:7" x14ac:dyDescent="0.3">
      <c r="F699" s="48"/>
      <c r="G699" s="43"/>
    </row>
    <row r="700" spans="6:7" x14ac:dyDescent="0.3">
      <c r="F700" s="48"/>
      <c r="G700" s="43"/>
    </row>
    <row r="701" spans="6:7" x14ac:dyDescent="0.3">
      <c r="F701" s="48"/>
      <c r="G701" s="43"/>
    </row>
    <row r="702" spans="6:7" x14ac:dyDescent="0.3">
      <c r="F702" s="48"/>
      <c r="G702" s="43"/>
    </row>
    <row r="703" spans="6:7" x14ac:dyDescent="0.3">
      <c r="F703" s="48"/>
      <c r="G703" s="43"/>
    </row>
    <row r="704" spans="6:7" x14ac:dyDescent="0.3">
      <c r="F704" s="48"/>
      <c r="G704" s="43"/>
    </row>
    <row r="705" spans="6:7" x14ac:dyDescent="0.3">
      <c r="F705" s="48"/>
      <c r="G705" s="43"/>
    </row>
    <row r="706" spans="6:7" x14ac:dyDescent="0.3">
      <c r="F706" s="48"/>
      <c r="G706" s="43"/>
    </row>
    <row r="707" spans="6:7" x14ac:dyDescent="0.3">
      <c r="F707" s="48"/>
      <c r="G707" s="43"/>
    </row>
    <row r="708" spans="6:7" x14ac:dyDescent="0.3">
      <c r="F708" s="48"/>
      <c r="G708" s="43"/>
    </row>
    <row r="709" spans="6:7" x14ac:dyDescent="0.3">
      <c r="F709" s="48"/>
      <c r="G709" s="43"/>
    </row>
    <row r="710" spans="6:7" x14ac:dyDescent="0.3">
      <c r="F710" s="48"/>
      <c r="G710" s="43"/>
    </row>
    <row r="711" spans="6:7" x14ac:dyDescent="0.3">
      <c r="F711" s="48"/>
      <c r="G711" s="43"/>
    </row>
    <row r="712" spans="6:7" x14ac:dyDescent="0.3">
      <c r="F712" s="48"/>
      <c r="G712" s="43"/>
    </row>
    <row r="713" spans="6:7" x14ac:dyDescent="0.3">
      <c r="F713" s="48"/>
      <c r="G713" s="43"/>
    </row>
    <row r="714" spans="6:7" x14ac:dyDescent="0.3">
      <c r="F714" s="48"/>
      <c r="G714" s="43"/>
    </row>
    <row r="715" spans="6:7" x14ac:dyDescent="0.3">
      <c r="F715" s="48"/>
      <c r="G715" s="43"/>
    </row>
    <row r="716" spans="6:7" x14ac:dyDescent="0.3">
      <c r="F716" s="48"/>
      <c r="G716" s="43"/>
    </row>
    <row r="717" spans="6:7" x14ac:dyDescent="0.3">
      <c r="F717" s="48"/>
      <c r="G717" s="43"/>
    </row>
    <row r="718" spans="6:7" x14ac:dyDescent="0.3">
      <c r="F718" s="48"/>
      <c r="G718" s="43"/>
    </row>
    <row r="719" spans="6:7" x14ac:dyDescent="0.3">
      <c r="F719" s="48"/>
      <c r="G719" s="43"/>
    </row>
    <row r="720" spans="6:7" x14ac:dyDescent="0.3">
      <c r="F720" s="48"/>
      <c r="G720" s="43"/>
    </row>
    <row r="721" spans="6:7" x14ac:dyDescent="0.3">
      <c r="F721" s="48"/>
      <c r="G721" s="43"/>
    </row>
    <row r="722" spans="6:7" x14ac:dyDescent="0.3">
      <c r="F722" s="48"/>
      <c r="G722" s="43"/>
    </row>
    <row r="723" spans="6:7" x14ac:dyDescent="0.3">
      <c r="F723" s="48"/>
      <c r="G723" s="43"/>
    </row>
    <row r="724" spans="6:7" x14ac:dyDescent="0.3">
      <c r="F724" s="48"/>
      <c r="G724" s="43"/>
    </row>
    <row r="725" spans="6:7" x14ac:dyDescent="0.3">
      <c r="F725" s="48"/>
      <c r="G725" s="43"/>
    </row>
    <row r="726" spans="6:7" x14ac:dyDescent="0.3">
      <c r="F726" s="48"/>
      <c r="G726" s="43"/>
    </row>
    <row r="727" spans="6:7" x14ac:dyDescent="0.3">
      <c r="F727" s="48"/>
      <c r="G727" s="43"/>
    </row>
    <row r="728" spans="6:7" x14ac:dyDescent="0.3">
      <c r="F728" s="48"/>
      <c r="G728" s="43"/>
    </row>
    <row r="729" spans="6:7" x14ac:dyDescent="0.3">
      <c r="F729" s="48"/>
      <c r="G729" s="43"/>
    </row>
    <row r="730" spans="6:7" x14ac:dyDescent="0.3">
      <c r="F730" s="48"/>
      <c r="G730" s="43"/>
    </row>
    <row r="731" spans="6:7" x14ac:dyDescent="0.3">
      <c r="F731" s="48"/>
      <c r="G731" s="43"/>
    </row>
    <row r="732" spans="6:7" x14ac:dyDescent="0.3">
      <c r="F732" s="48"/>
      <c r="G732" s="43"/>
    </row>
    <row r="733" spans="6:7" x14ac:dyDescent="0.3">
      <c r="F733" s="48"/>
      <c r="G733" s="43"/>
    </row>
    <row r="734" spans="6:7" x14ac:dyDescent="0.3">
      <c r="F734" s="48"/>
      <c r="G734" s="43"/>
    </row>
    <row r="735" spans="6:7" x14ac:dyDescent="0.3">
      <c r="F735" s="48"/>
      <c r="G735" s="43"/>
    </row>
    <row r="736" spans="6:7" x14ac:dyDescent="0.3">
      <c r="F736" s="48"/>
      <c r="G736" s="43"/>
    </row>
    <row r="737" spans="6:7" x14ac:dyDescent="0.3">
      <c r="F737" s="48"/>
      <c r="G737" s="43"/>
    </row>
    <row r="738" spans="6:7" x14ac:dyDescent="0.3">
      <c r="F738" s="48"/>
      <c r="G738" s="43"/>
    </row>
    <row r="739" spans="6:7" x14ac:dyDescent="0.3">
      <c r="F739" s="48"/>
      <c r="G739" s="43"/>
    </row>
    <row r="740" spans="6:7" x14ac:dyDescent="0.3">
      <c r="F740" s="48"/>
      <c r="G740" s="43"/>
    </row>
    <row r="741" spans="6:7" x14ac:dyDescent="0.3">
      <c r="F741" s="48"/>
      <c r="G741" s="43"/>
    </row>
    <row r="742" spans="6:7" x14ac:dyDescent="0.3">
      <c r="F742" s="48"/>
      <c r="G742" s="43"/>
    </row>
    <row r="743" spans="6:7" x14ac:dyDescent="0.3">
      <c r="F743" s="48"/>
      <c r="G743" s="43"/>
    </row>
    <row r="744" spans="6:7" x14ac:dyDescent="0.3">
      <c r="F744" s="48"/>
      <c r="G744" s="43"/>
    </row>
    <row r="745" spans="6:7" x14ac:dyDescent="0.3">
      <c r="F745" s="48"/>
      <c r="G745" s="43"/>
    </row>
    <row r="746" spans="6:7" x14ac:dyDescent="0.3">
      <c r="F746" s="48"/>
      <c r="G746" s="43"/>
    </row>
    <row r="747" spans="6:7" x14ac:dyDescent="0.3">
      <c r="F747" s="48"/>
      <c r="G747" s="43"/>
    </row>
    <row r="748" spans="6:7" x14ac:dyDescent="0.3">
      <c r="F748" s="48"/>
      <c r="G748" s="43"/>
    </row>
    <row r="749" spans="6:7" x14ac:dyDescent="0.3">
      <c r="F749" s="48"/>
      <c r="G749" s="43"/>
    </row>
    <row r="750" spans="6:7" x14ac:dyDescent="0.3">
      <c r="F750" s="48"/>
      <c r="G750" s="43"/>
    </row>
    <row r="751" spans="6:7" x14ac:dyDescent="0.3">
      <c r="F751" s="48"/>
      <c r="G751" s="43"/>
    </row>
    <row r="752" spans="6:7" x14ac:dyDescent="0.3">
      <c r="F752" s="48"/>
      <c r="G752" s="43"/>
    </row>
    <row r="753" spans="6:7" x14ac:dyDescent="0.3">
      <c r="F753" s="48"/>
      <c r="G753" s="43"/>
    </row>
    <row r="754" spans="6:7" x14ac:dyDescent="0.3">
      <c r="F754" s="48"/>
      <c r="G754" s="43"/>
    </row>
    <row r="755" spans="6:7" x14ac:dyDescent="0.3">
      <c r="F755" s="48"/>
      <c r="G755" s="43"/>
    </row>
    <row r="756" spans="6:7" x14ac:dyDescent="0.3">
      <c r="F756" s="48"/>
      <c r="G756" s="43"/>
    </row>
    <row r="757" spans="6:7" x14ac:dyDescent="0.3">
      <c r="F757" s="48"/>
      <c r="G757" s="43"/>
    </row>
    <row r="758" spans="6:7" x14ac:dyDescent="0.3">
      <c r="F758" s="48"/>
      <c r="G758" s="43"/>
    </row>
    <row r="759" spans="6:7" x14ac:dyDescent="0.3">
      <c r="F759" s="48"/>
      <c r="G759" s="43"/>
    </row>
    <row r="760" spans="6:7" x14ac:dyDescent="0.3">
      <c r="F760" s="48"/>
      <c r="G760" s="43"/>
    </row>
    <row r="761" spans="6:7" x14ac:dyDescent="0.3">
      <c r="F761" s="48"/>
      <c r="G761" s="43"/>
    </row>
    <row r="762" spans="6:7" x14ac:dyDescent="0.3">
      <c r="F762" s="48"/>
      <c r="G762" s="43"/>
    </row>
    <row r="763" spans="6:7" x14ac:dyDescent="0.3">
      <c r="F763" s="48"/>
      <c r="G763" s="43"/>
    </row>
    <row r="764" spans="6:7" x14ac:dyDescent="0.3">
      <c r="F764" s="48"/>
      <c r="G764" s="43"/>
    </row>
    <row r="765" spans="6:7" x14ac:dyDescent="0.3">
      <c r="F765" s="48"/>
      <c r="G765" s="43"/>
    </row>
    <row r="766" spans="6:7" x14ac:dyDescent="0.3">
      <c r="F766" s="48"/>
      <c r="G766" s="43"/>
    </row>
    <row r="767" spans="6:7" x14ac:dyDescent="0.3">
      <c r="F767" s="48"/>
      <c r="G767" s="43"/>
    </row>
    <row r="768" spans="6:7" x14ac:dyDescent="0.3">
      <c r="F768" s="48"/>
      <c r="G768" s="43"/>
    </row>
    <row r="769" spans="6:7" x14ac:dyDescent="0.3">
      <c r="F769" s="48"/>
      <c r="G769" s="43"/>
    </row>
    <row r="770" spans="6:7" x14ac:dyDescent="0.3">
      <c r="F770" s="48"/>
      <c r="G770" s="43"/>
    </row>
    <row r="771" spans="6:7" x14ac:dyDescent="0.3">
      <c r="F771" s="48"/>
      <c r="G771" s="43"/>
    </row>
    <row r="772" spans="6:7" x14ac:dyDescent="0.3">
      <c r="F772" s="48"/>
      <c r="G772" s="43"/>
    </row>
    <row r="773" spans="6:7" x14ac:dyDescent="0.3">
      <c r="F773" s="48"/>
      <c r="G773" s="43"/>
    </row>
    <row r="774" spans="6:7" x14ac:dyDescent="0.3">
      <c r="F774" s="48"/>
      <c r="G774" s="43"/>
    </row>
    <row r="775" spans="6:7" x14ac:dyDescent="0.3">
      <c r="F775" s="48"/>
      <c r="G775" s="43"/>
    </row>
    <row r="776" spans="6:7" x14ac:dyDescent="0.3">
      <c r="F776" s="48"/>
      <c r="G776" s="43"/>
    </row>
    <row r="777" spans="6:7" x14ac:dyDescent="0.3">
      <c r="F777" s="48"/>
      <c r="G777" s="43"/>
    </row>
    <row r="778" spans="6:7" x14ac:dyDescent="0.3">
      <c r="F778" s="48"/>
      <c r="G778" s="43"/>
    </row>
    <row r="779" spans="6:7" x14ac:dyDescent="0.3">
      <c r="F779" s="48"/>
      <c r="G779" s="43"/>
    </row>
    <row r="780" spans="6:7" x14ac:dyDescent="0.3">
      <c r="F780" s="48"/>
      <c r="G780" s="43"/>
    </row>
    <row r="781" spans="6:7" x14ac:dyDescent="0.3">
      <c r="F781" s="48"/>
      <c r="G781" s="43"/>
    </row>
    <row r="782" spans="6:7" x14ac:dyDescent="0.3">
      <c r="F782" s="48"/>
      <c r="G782" s="43"/>
    </row>
    <row r="783" spans="6:7" x14ac:dyDescent="0.3">
      <c r="F783" s="48"/>
      <c r="G783" s="43"/>
    </row>
    <row r="784" spans="6:7" x14ac:dyDescent="0.3">
      <c r="F784" s="48"/>
      <c r="G784" s="43"/>
    </row>
    <row r="785" spans="6:7" x14ac:dyDescent="0.3">
      <c r="F785" s="48"/>
      <c r="G785" s="43"/>
    </row>
    <row r="786" spans="6:7" x14ac:dyDescent="0.3">
      <c r="F786" s="48"/>
      <c r="G786" s="43"/>
    </row>
    <row r="787" spans="6:7" x14ac:dyDescent="0.3">
      <c r="F787" s="48"/>
      <c r="G787" s="43"/>
    </row>
    <row r="788" spans="6:7" x14ac:dyDescent="0.3">
      <c r="F788" s="48"/>
      <c r="G788" s="43"/>
    </row>
    <row r="789" spans="6:7" x14ac:dyDescent="0.3">
      <c r="F789" s="48"/>
      <c r="G789" s="43"/>
    </row>
    <row r="790" spans="6:7" x14ac:dyDescent="0.3">
      <c r="F790" s="48"/>
      <c r="G790" s="43"/>
    </row>
    <row r="791" spans="6:7" x14ac:dyDescent="0.3">
      <c r="F791" s="48"/>
      <c r="G791" s="43"/>
    </row>
    <row r="792" spans="6:7" x14ac:dyDescent="0.3">
      <c r="F792" s="48"/>
      <c r="G792" s="43"/>
    </row>
    <row r="793" spans="6:7" x14ac:dyDescent="0.3">
      <c r="F793" s="48"/>
      <c r="G793" s="43"/>
    </row>
    <row r="794" spans="6:7" x14ac:dyDescent="0.3">
      <c r="F794" s="48"/>
      <c r="G794" s="43"/>
    </row>
    <row r="795" spans="6:7" x14ac:dyDescent="0.3">
      <c r="F795" s="48"/>
      <c r="G795" s="43"/>
    </row>
    <row r="796" spans="6:7" x14ac:dyDescent="0.3">
      <c r="F796" s="48"/>
      <c r="G796" s="43"/>
    </row>
    <row r="797" spans="6:7" x14ac:dyDescent="0.3">
      <c r="F797" s="48"/>
      <c r="G797" s="43"/>
    </row>
    <row r="798" spans="6:7" x14ac:dyDescent="0.3">
      <c r="F798" s="48"/>
      <c r="G798" s="43"/>
    </row>
    <row r="799" spans="6:7" x14ac:dyDescent="0.3">
      <c r="F799" s="48"/>
      <c r="G799" s="43"/>
    </row>
    <row r="800" spans="6:7" x14ac:dyDescent="0.3">
      <c r="F800" s="48"/>
      <c r="G800" s="43"/>
    </row>
    <row r="801" spans="6:7" x14ac:dyDescent="0.3">
      <c r="F801" s="48"/>
      <c r="G801" s="43"/>
    </row>
    <row r="802" spans="6:7" x14ac:dyDescent="0.3">
      <c r="F802" s="48"/>
      <c r="G802" s="43"/>
    </row>
    <row r="803" spans="6:7" x14ac:dyDescent="0.3">
      <c r="F803" s="48"/>
      <c r="G803" s="43"/>
    </row>
    <row r="804" spans="6:7" x14ac:dyDescent="0.3">
      <c r="F804" s="48"/>
      <c r="G804" s="43"/>
    </row>
    <row r="805" spans="6:7" x14ac:dyDescent="0.3">
      <c r="F805" s="48"/>
      <c r="G805" s="43"/>
    </row>
    <row r="806" spans="6:7" x14ac:dyDescent="0.3">
      <c r="F806" s="48"/>
      <c r="G806" s="43"/>
    </row>
    <row r="807" spans="6:7" x14ac:dyDescent="0.3">
      <c r="F807" s="48"/>
      <c r="G807" s="43"/>
    </row>
    <row r="808" spans="6:7" x14ac:dyDescent="0.3">
      <c r="F808" s="48"/>
      <c r="G808" s="43"/>
    </row>
    <row r="809" spans="6:7" x14ac:dyDescent="0.3">
      <c r="F809" s="48"/>
      <c r="G809" s="43"/>
    </row>
    <row r="810" spans="6:7" x14ac:dyDescent="0.3">
      <c r="F810" s="48"/>
      <c r="G810" s="43"/>
    </row>
    <row r="811" spans="6:7" x14ac:dyDescent="0.3">
      <c r="F811" s="48"/>
      <c r="G811" s="43"/>
    </row>
    <row r="812" spans="6:7" x14ac:dyDescent="0.3">
      <c r="F812" s="48"/>
      <c r="G812" s="43"/>
    </row>
    <row r="813" spans="6:7" x14ac:dyDescent="0.3">
      <c r="F813" s="48"/>
      <c r="G813" s="43"/>
    </row>
    <row r="814" spans="6:7" x14ac:dyDescent="0.3">
      <c r="F814" s="48"/>
      <c r="G814" s="43"/>
    </row>
    <row r="815" spans="6:7" x14ac:dyDescent="0.3">
      <c r="F815" s="48"/>
      <c r="G815" s="43"/>
    </row>
    <row r="816" spans="6:7" x14ac:dyDescent="0.3">
      <c r="F816" s="48"/>
      <c r="G816" s="43"/>
    </row>
    <row r="817" spans="6:7" x14ac:dyDescent="0.3">
      <c r="F817" s="48"/>
      <c r="G817" s="43"/>
    </row>
    <row r="818" spans="6:7" x14ac:dyDescent="0.3">
      <c r="F818" s="48"/>
      <c r="G818" s="43"/>
    </row>
    <row r="819" spans="6:7" x14ac:dyDescent="0.3">
      <c r="F819" s="48"/>
      <c r="G819" s="43"/>
    </row>
    <row r="820" spans="6:7" x14ac:dyDescent="0.3">
      <c r="F820" s="48"/>
      <c r="G820" s="43"/>
    </row>
    <row r="821" spans="6:7" x14ac:dyDescent="0.3">
      <c r="F821" s="48"/>
      <c r="G821" s="43"/>
    </row>
    <row r="822" spans="6:7" x14ac:dyDescent="0.3">
      <c r="F822" s="48"/>
      <c r="G822" s="43"/>
    </row>
    <row r="823" spans="6:7" x14ac:dyDescent="0.3">
      <c r="F823" s="48"/>
      <c r="G823" s="43"/>
    </row>
    <row r="824" spans="6:7" x14ac:dyDescent="0.3">
      <c r="F824" s="48"/>
      <c r="G824" s="43"/>
    </row>
    <row r="825" spans="6:7" x14ac:dyDescent="0.3">
      <c r="F825" s="48"/>
      <c r="G825" s="43"/>
    </row>
    <row r="826" spans="6:7" x14ac:dyDescent="0.3">
      <c r="F826" s="48"/>
      <c r="G826" s="43"/>
    </row>
    <row r="827" spans="6:7" x14ac:dyDescent="0.3">
      <c r="F827" s="48"/>
      <c r="G827" s="43"/>
    </row>
    <row r="828" spans="6:7" x14ac:dyDescent="0.3">
      <c r="F828" s="48"/>
      <c r="G828" s="43"/>
    </row>
    <row r="829" spans="6:7" x14ac:dyDescent="0.3">
      <c r="F829" s="48"/>
      <c r="G829" s="43"/>
    </row>
    <row r="830" spans="6:7" x14ac:dyDescent="0.3">
      <c r="F830" s="48"/>
      <c r="G830" s="43"/>
    </row>
    <row r="831" spans="6:7" x14ac:dyDescent="0.3">
      <c r="F831" s="48"/>
      <c r="G831" s="43"/>
    </row>
    <row r="832" spans="6:7" x14ac:dyDescent="0.3">
      <c r="F832" s="48"/>
      <c r="G832" s="43"/>
    </row>
    <row r="833" spans="6:7" x14ac:dyDescent="0.3">
      <c r="F833" s="48"/>
      <c r="G833" s="43"/>
    </row>
    <row r="834" spans="6:7" x14ac:dyDescent="0.3">
      <c r="F834" s="48"/>
      <c r="G834" s="43"/>
    </row>
    <row r="835" spans="6:7" x14ac:dyDescent="0.3">
      <c r="F835" s="48"/>
      <c r="G835" s="43"/>
    </row>
    <row r="836" spans="6:7" x14ac:dyDescent="0.3">
      <c r="F836" s="48"/>
      <c r="G836" s="43"/>
    </row>
    <row r="837" spans="6:7" x14ac:dyDescent="0.3">
      <c r="F837" s="48"/>
      <c r="G837" s="43"/>
    </row>
    <row r="838" spans="6:7" x14ac:dyDescent="0.3">
      <c r="F838" s="48"/>
      <c r="G838" s="43"/>
    </row>
    <row r="839" spans="6:7" x14ac:dyDescent="0.3">
      <c r="F839" s="48"/>
      <c r="G839" s="43"/>
    </row>
    <row r="840" spans="6:7" x14ac:dyDescent="0.3">
      <c r="F840" s="48"/>
      <c r="G840" s="43"/>
    </row>
    <row r="841" spans="6:7" x14ac:dyDescent="0.3">
      <c r="F841" s="48"/>
      <c r="G841" s="43"/>
    </row>
    <row r="842" spans="6:7" x14ac:dyDescent="0.3">
      <c r="F842" s="48"/>
      <c r="G842" s="43"/>
    </row>
    <row r="843" spans="6:7" x14ac:dyDescent="0.3">
      <c r="F843" s="48"/>
      <c r="G843" s="43"/>
    </row>
    <row r="844" spans="6:7" x14ac:dyDescent="0.3">
      <c r="F844" s="48"/>
      <c r="G844" s="43"/>
    </row>
    <row r="845" spans="6:7" x14ac:dyDescent="0.3">
      <c r="F845" s="48"/>
      <c r="G845" s="43"/>
    </row>
    <row r="846" spans="6:7" x14ac:dyDescent="0.3">
      <c r="F846" s="48"/>
      <c r="G846" s="43"/>
    </row>
    <row r="847" spans="6:7" x14ac:dyDescent="0.3">
      <c r="F847" s="48"/>
      <c r="G847" s="43"/>
    </row>
    <row r="848" spans="6:7" x14ac:dyDescent="0.3">
      <c r="F848" s="48"/>
      <c r="G848" s="43"/>
    </row>
    <row r="849" spans="6:7" x14ac:dyDescent="0.3">
      <c r="F849" s="48"/>
      <c r="G849" s="43"/>
    </row>
    <row r="850" spans="6:7" x14ac:dyDescent="0.3">
      <c r="F850" s="48"/>
      <c r="G850" s="43"/>
    </row>
    <row r="851" spans="6:7" x14ac:dyDescent="0.3">
      <c r="F851" s="48"/>
      <c r="G851" s="43"/>
    </row>
    <row r="852" spans="6:7" x14ac:dyDescent="0.3">
      <c r="F852" s="48"/>
      <c r="G852" s="43"/>
    </row>
    <row r="853" spans="6:7" x14ac:dyDescent="0.3">
      <c r="F853" s="48"/>
      <c r="G853" s="43"/>
    </row>
    <row r="854" spans="6:7" x14ac:dyDescent="0.3">
      <c r="F854" s="48"/>
      <c r="G854" s="43"/>
    </row>
    <row r="855" spans="6:7" x14ac:dyDescent="0.3">
      <c r="F855" s="48"/>
      <c r="G855" s="43"/>
    </row>
    <row r="856" spans="6:7" x14ac:dyDescent="0.3">
      <c r="F856" s="48"/>
      <c r="G856" s="43"/>
    </row>
    <row r="857" spans="6:7" x14ac:dyDescent="0.3">
      <c r="F857" s="48"/>
      <c r="G857" s="43"/>
    </row>
    <row r="858" spans="6:7" x14ac:dyDescent="0.3">
      <c r="F858" s="48"/>
      <c r="G858" s="43"/>
    </row>
    <row r="859" spans="6:7" x14ac:dyDescent="0.3">
      <c r="F859" s="48"/>
      <c r="G859" s="43"/>
    </row>
    <row r="860" spans="6:7" x14ac:dyDescent="0.3">
      <c r="F860" s="48"/>
      <c r="G860" s="43"/>
    </row>
    <row r="861" spans="6:7" x14ac:dyDescent="0.3">
      <c r="F861" s="48"/>
      <c r="G861" s="43"/>
    </row>
    <row r="862" spans="6:7" x14ac:dyDescent="0.3">
      <c r="F862" s="48"/>
      <c r="G862" s="43"/>
    </row>
    <row r="863" spans="6:7" x14ac:dyDescent="0.3">
      <c r="F863" s="48"/>
      <c r="G863" s="43"/>
    </row>
    <row r="864" spans="6:7" x14ac:dyDescent="0.3">
      <c r="F864" s="48"/>
      <c r="G864" s="43"/>
    </row>
    <row r="865" spans="6:7" x14ac:dyDescent="0.3">
      <c r="F865" s="48"/>
      <c r="G865" s="43"/>
    </row>
    <row r="866" spans="6:7" x14ac:dyDescent="0.3">
      <c r="F866" s="48"/>
      <c r="G866" s="43"/>
    </row>
    <row r="867" spans="6:7" x14ac:dyDescent="0.3">
      <c r="F867" s="48"/>
      <c r="G867" s="43"/>
    </row>
    <row r="868" spans="6:7" x14ac:dyDescent="0.3">
      <c r="F868" s="48"/>
      <c r="G868" s="43"/>
    </row>
    <row r="869" spans="6:7" x14ac:dyDescent="0.3">
      <c r="F869" s="48"/>
      <c r="G869" s="43"/>
    </row>
    <row r="870" spans="6:7" x14ac:dyDescent="0.3">
      <c r="F870" s="48"/>
      <c r="G870" s="43"/>
    </row>
    <row r="871" spans="6:7" x14ac:dyDescent="0.3">
      <c r="F871" s="48"/>
      <c r="G871" s="43"/>
    </row>
    <row r="872" spans="6:7" x14ac:dyDescent="0.3">
      <c r="F872" s="48"/>
      <c r="G872" s="43"/>
    </row>
    <row r="873" spans="6:7" x14ac:dyDescent="0.3">
      <c r="F873" s="48"/>
      <c r="G873" s="43"/>
    </row>
    <row r="874" spans="6:7" x14ac:dyDescent="0.3">
      <c r="F874" s="48"/>
      <c r="G874" s="43"/>
    </row>
    <row r="875" spans="6:7" x14ac:dyDescent="0.3">
      <c r="F875" s="48"/>
      <c r="G875" s="43"/>
    </row>
    <row r="876" spans="6:7" x14ac:dyDescent="0.3">
      <c r="F876" s="48"/>
      <c r="G876" s="43"/>
    </row>
    <row r="877" spans="6:7" x14ac:dyDescent="0.3">
      <c r="F877" s="48"/>
      <c r="G877" s="43"/>
    </row>
    <row r="878" spans="6:7" x14ac:dyDescent="0.3">
      <c r="F878" s="48"/>
      <c r="G878" s="43"/>
    </row>
    <row r="879" spans="6:7" x14ac:dyDescent="0.3">
      <c r="F879" s="48"/>
      <c r="G879" s="43"/>
    </row>
    <row r="880" spans="6:7" x14ac:dyDescent="0.3">
      <c r="F880" s="48"/>
      <c r="G880" s="43"/>
    </row>
    <row r="881" spans="6:7" x14ac:dyDescent="0.3">
      <c r="F881" s="48"/>
      <c r="G881" s="43"/>
    </row>
    <row r="882" spans="6:7" x14ac:dyDescent="0.3">
      <c r="F882" s="48"/>
      <c r="G882" s="43"/>
    </row>
    <row r="883" spans="6:7" x14ac:dyDescent="0.3">
      <c r="F883" s="48"/>
      <c r="G883" s="43"/>
    </row>
    <row r="884" spans="6:7" x14ac:dyDescent="0.3">
      <c r="F884" s="48"/>
      <c r="G884" s="43"/>
    </row>
    <row r="885" spans="6:7" x14ac:dyDescent="0.3">
      <c r="F885" s="48"/>
      <c r="G885" s="43"/>
    </row>
    <row r="886" spans="6:7" x14ac:dyDescent="0.3">
      <c r="F886" s="48"/>
      <c r="G886" s="43"/>
    </row>
    <row r="887" spans="6:7" x14ac:dyDescent="0.3">
      <c r="F887" s="48"/>
      <c r="G887" s="43"/>
    </row>
    <row r="888" spans="6:7" x14ac:dyDescent="0.3">
      <c r="F888" s="48"/>
      <c r="G888" s="43"/>
    </row>
    <row r="889" spans="6:7" x14ac:dyDescent="0.3">
      <c r="F889" s="48"/>
      <c r="G889" s="43"/>
    </row>
    <row r="890" spans="6:7" x14ac:dyDescent="0.3">
      <c r="F890" s="48"/>
      <c r="G890" s="43"/>
    </row>
    <row r="891" spans="6:7" x14ac:dyDescent="0.3">
      <c r="F891" s="48"/>
      <c r="G891" s="43"/>
    </row>
    <row r="892" spans="6:7" x14ac:dyDescent="0.3">
      <c r="F892" s="48"/>
      <c r="G892" s="43"/>
    </row>
    <row r="893" spans="6:7" x14ac:dyDescent="0.3">
      <c r="F893" s="48"/>
      <c r="G893" s="43"/>
    </row>
    <row r="894" spans="6:7" x14ac:dyDescent="0.3">
      <c r="F894" s="48"/>
      <c r="G894" s="43"/>
    </row>
    <row r="895" spans="6:7" x14ac:dyDescent="0.3">
      <c r="F895" s="48"/>
      <c r="G895" s="43"/>
    </row>
    <row r="896" spans="6:7" x14ac:dyDescent="0.3">
      <c r="F896" s="48"/>
      <c r="G896" s="43"/>
    </row>
    <row r="897" spans="6:7" x14ac:dyDescent="0.3">
      <c r="F897" s="48"/>
      <c r="G897" s="43"/>
    </row>
    <row r="898" spans="6:7" x14ac:dyDescent="0.3">
      <c r="F898" s="48"/>
      <c r="G898" s="43"/>
    </row>
    <row r="899" spans="6:7" x14ac:dyDescent="0.3">
      <c r="F899" s="48"/>
      <c r="G899" s="43"/>
    </row>
    <row r="900" spans="6:7" x14ac:dyDescent="0.3">
      <c r="F900" s="48"/>
      <c r="G900" s="43"/>
    </row>
    <row r="901" spans="6:7" x14ac:dyDescent="0.3">
      <c r="F901" s="48"/>
      <c r="G901" s="43"/>
    </row>
    <row r="902" spans="6:7" x14ac:dyDescent="0.3">
      <c r="F902" s="48"/>
      <c r="G902" s="43"/>
    </row>
    <row r="903" spans="6:7" x14ac:dyDescent="0.3">
      <c r="F903" s="48"/>
      <c r="G903" s="43"/>
    </row>
    <row r="904" spans="6:7" x14ac:dyDescent="0.3">
      <c r="F904" s="48"/>
      <c r="G904" s="43"/>
    </row>
    <row r="905" spans="6:7" x14ac:dyDescent="0.3">
      <c r="F905" s="48"/>
      <c r="G905" s="43"/>
    </row>
    <row r="906" spans="6:7" x14ac:dyDescent="0.3">
      <c r="F906" s="48"/>
      <c r="G906" s="43"/>
    </row>
    <row r="907" spans="6:7" x14ac:dyDescent="0.3">
      <c r="F907" s="48"/>
      <c r="G907" s="43"/>
    </row>
    <row r="908" spans="6:7" x14ac:dyDescent="0.3">
      <c r="F908" s="48"/>
      <c r="G908" s="43"/>
    </row>
    <row r="909" spans="6:7" x14ac:dyDescent="0.3">
      <c r="F909" s="48"/>
      <c r="G909" s="43"/>
    </row>
    <row r="910" spans="6:7" x14ac:dyDescent="0.3">
      <c r="F910" s="48"/>
      <c r="G910" s="43"/>
    </row>
    <row r="911" spans="6:7" x14ac:dyDescent="0.3">
      <c r="F911" s="48"/>
      <c r="G911" s="43"/>
    </row>
    <row r="912" spans="6:7" x14ac:dyDescent="0.3">
      <c r="F912" s="48"/>
      <c r="G912" s="43"/>
    </row>
    <row r="913" spans="6:7" x14ac:dyDescent="0.3">
      <c r="F913" s="48"/>
      <c r="G913" s="43"/>
    </row>
    <row r="914" spans="6:7" x14ac:dyDescent="0.3">
      <c r="F914" s="48"/>
      <c r="G914" s="43"/>
    </row>
    <row r="915" spans="6:7" x14ac:dyDescent="0.3">
      <c r="F915" s="48"/>
      <c r="G915" s="43"/>
    </row>
    <row r="916" spans="6:7" x14ac:dyDescent="0.3">
      <c r="F916" s="48"/>
      <c r="G916" s="43"/>
    </row>
    <row r="917" spans="6:7" x14ac:dyDescent="0.3">
      <c r="F917" s="48"/>
      <c r="G917" s="43"/>
    </row>
    <row r="918" spans="6:7" x14ac:dyDescent="0.3">
      <c r="F918" s="48"/>
      <c r="G918" s="43"/>
    </row>
    <row r="919" spans="6:7" x14ac:dyDescent="0.3">
      <c r="F919" s="48"/>
      <c r="G919" s="43"/>
    </row>
    <row r="920" spans="6:7" x14ac:dyDescent="0.3">
      <c r="F920" s="48"/>
      <c r="G920" s="43"/>
    </row>
    <row r="921" spans="6:7" x14ac:dyDescent="0.3">
      <c r="F921" s="48"/>
      <c r="G921" s="43"/>
    </row>
    <row r="922" spans="6:7" x14ac:dyDescent="0.3">
      <c r="F922" s="48"/>
      <c r="G922" s="43"/>
    </row>
    <row r="923" spans="6:7" x14ac:dyDescent="0.3">
      <c r="F923" s="48"/>
      <c r="G923" s="43"/>
    </row>
    <row r="924" spans="6:7" x14ac:dyDescent="0.3">
      <c r="F924" s="48"/>
      <c r="G924" s="43"/>
    </row>
    <row r="925" spans="6:7" x14ac:dyDescent="0.3">
      <c r="F925" s="48"/>
      <c r="G925" s="43"/>
    </row>
    <row r="926" spans="6:7" x14ac:dyDescent="0.3">
      <c r="F926" s="48"/>
      <c r="G926" s="43"/>
    </row>
    <row r="927" spans="6:7" x14ac:dyDescent="0.3">
      <c r="F927" s="48"/>
      <c r="G927" s="43"/>
    </row>
    <row r="928" spans="6:7" x14ac:dyDescent="0.3">
      <c r="F928" s="48"/>
      <c r="G928" s="43"/>
    </row>
    <row r="929" spans="6:7" x14ac:dyDescent="0.3">
      <c r="F929" s="48"/>
      <c r="G929" s="43"/>
    </row>
    <row r="930" spans="6:7" x14ac:dyDescent="0.3">
      <c r="F930" s="48"/>
      <c r="G930" s="43"/>
    </row>
    <row r="931" spans="6:7" x14ac:dyDescent="0.3">
      <c r="F931" s="48"/>
      <c r="G931" s="43"/>
    </row>
    <row r="932" spans="6:7" x14ac:dyDescent="0.3">
      <c r="F932" s="48"/>
      <c r="G932" s="43"/>
    </row>
    <row r="933" spans="6:7" x14ac:dyDescent="0.3">
      <c r="F933" s="48"/>
      <c r="G933" s="43"/>
    </row>
    <row r="934" spans="6:7" x14ac:dyDescent="0.3">
      <c r="F934" s="48"/>
      <c r="G934" s="43"/>
    </row>
    <row r="935" spans="6:7" x14ac:dyDescent="0.3">
      <c r="F935" s="48"/>
      <c r="G935" s="43"/>
    </row>
    <row r="936" spans="6:7" x14ac:dyDescent="0.3">
      <c r="F936" s="48"/>
      <c r="G936" s="43"/>
    </row>
    <row r="937" spans="6:7" x14ac:dyDescent="0.3">
      <c r="F937" s="48"/>
      <c r="G937" s="43"/>
    </row>
    <row r="938" spans="6:7" x14ac:dyDescent="0.3">
      <c r="F938" s="48"/>
      <c r="G938" s="43"/>
    </row>
    <row r="939" spans="6:7" x14ac:dyDescent="0.3">
      <c r="F939" s="48"/>
      <c r="G939" s="43"/>
    </row>
    <row r="940" spans="6:7" x14ac:dyDescent="0.3">
      <c r="F940" s="48"/>
      <c r="G940" s="43"/>
    </row>
    <row r="941" spans="6:7" x14ac:dyDescent="0.3">
      <c r="F941" s="48"/>
      <c r="G941" s="43"/>
    </row>
    <row r="942" spans="6:7" x14ac:dyDescent="0.3">
      <c r="F942" s="48"/>
      <c r="G942" s="43"/>
    </row>
    <row r="943" spans="6:7" x14ac:dyDescent="0.3">
      <c r="F943" s="48"/>
      <c r="G943" s="43"/>
    </row>
    <row r="944" spans="6:7" x14ac:dyDescent="0.3">
      <c r="F944" s="48"/>
      <c r="G944" s="43"/>
    </row>
    <row r="945" spans="6:7" x14ac:dyDescent="0.3">
      <c r="F945" s="48"/>
      <c r="G945" s="43"/>
    </row>
    <row r="946" spans="6:7" x14ac:dyDescent="0.3">
      <c r="F946" s="48"/>
      <c r="G946" s="43"/>
    </row>
    <row r="947" spans="6:7" x14ac:dyDescent="0.3">
      <c r="F947" s="48"/>
      <c r="G947" s="43"/>
    </row>
    <row r="948" spans="6:7" x14ac:dyDescent="0.3">
      <c r="F948" s="48"/>
      <c r="G948" s="43"/>
    </row>
    <row r="949" spans="6:7" x14ac:dyDescent="0.3">
      <c r="F949" s="48"/>
      <c r="G949" s="43"/>
    </row>
    <row r="950" spans="6:7" x14ac:dyDescent="0.3">
      <c r="F950" s="48"/>
      <c r="G950" s="43"/>
    </row>
    <row r="951" spans="6:7" x14ac:dyDescent="0.3">
      <c r="F951" s="48"/>
      <c r="G951" s="43"/>
    </row>
    <row r="952" spans="6:7" x14ac:dyDescent="0.3">
      <c r="F952" s="48"/>
      <c r="G952" s="43"/>
    </row>
    <row r="953" spans="6:7" x14ac:dyDescent="0.3">
      <c r="F953" s="48"/>
      <c r="G953" s="43"/>
    </row>
    <row r="954" spans="6:7" x14ac:dyDescent="0.3">
      <c r="F954" s="48"/>
      <c r="G954" s="43"/>
    </row>
    <row r="955" spans="6:7" x14ac:dyDescent="0.3">
      <c r="F955" s="48"/>
      <c r="G955" s="43"/>
    </row>
    <row r="956" spans="6:7" x14ac:dyDescent="0.3">
      <c r="F956" s="48"/>
      <c r="G956" s="43"/>
    </row>
    <row r="957" spans="6:7" x14ac:dyDescent="0.3">
      <c r="F957" s="48"/>
      <c r="G957" s="43"/>
    </row>
    <row r="958" spans="6:7" x14ac:dyDescent="0.3">
      <c r="F958" s="48"/>
      <c r="G958" s="43"/>
    </row>
    <row r="959" spans="6:7" x14ac:dyDescent="0.3">
      <c r="F959" s="48"/>
      <c r="G959" s="43"/>
    </row>
    <row r="960" spans="6:7" x14ac:dyDescent="0.3">
      <c r="F960" s="48"/>
      <c r="G960" s="43"/>
    </row>
    <row r="961" spans="6:7" x14ac:dyDescent="0.3">
      <c r="F961" s="48"/>
      <c r="G961" s="43"/>
    </row>
    <row r="962" spans="6:7" x14ac:dyDescent="0.3">
      <c r="F962" s="48"/>
      <c r="G962" s="43"/>
    </row>
    <row r="963" spans="6:7" x14ac:dyDescent="0.3">
      <c r="F963" s="48"/>
      <c r="G963" s="43"/>
    </row>
    <row r="964" spans="6:7" x14ac:dyDescent="0.3">
      <c r="F964" s="48"/>
      <c r="G964" s="43"/>
    </row>
    <row r="965" spans="6:7" x14ac:dyDescent="0.3">
      <c r="F965" s="48"/>
      <c r="G965" s="43"/>
    </row>
    <row r="966" spans="6:7" x14ac:dyDescent="0.3">
      <c r="F966" s="48"/>
      <c r="G966" s="43"/>
    </row>
    <row r="967" spans="6:7" x14ac:dyDescent="0.3">
      <c r="F967" s="48"/>
      <c r="G967" s="43"/>
    </row>
    <row r="968" spans="6:7" x14ac:dyDescent="0.3">
      <c r="F968" s="48"/>
      <c r="G968" s="43"/>
    </row>
    <row r="969" spans="6:7" x14ac:dyDescent="0.3">
      <c r="F969" s="48"/>
      <c r="G969" s="43"/>
    </row>
    <row r="970" spans="6:7" x14ac:dyDescent="0.3">
      <c r="F970" s="48"/>
      <c r="G970" s="43"/>
    </row>
    <row r="971" spans="6:7" x14ac:dyDescent="0.3">
      <c r="F971" s="48"/>
      <c r="G971" s="43"/>
    </row>
    <row r="972" spans="6:7" x14ac:dyDescent="0.3">
      <c r="F972" s="48"/>
      <c r="G972" s="43"/>
    </row>
    <row r="973" spans="6:7" x14ac:dyDescent="0.3">
      <c r="F973" s="48"/>
      <c r="G973" s="43"/>
    </row>
    <row r="974" spans="6:7" x14ac:dyDescent="0.3">
      <c r="F974" s="48"/>
      <c r="G974" s="43"/>
    </row>
    <row r="975" spans="6:7" x14ac:dyDescent="0.3">
      <c r="F975" s="48"/>
      <c r="G975" s="43"/>
    </row>
    <row r="976" spans="6:7" x14ac:dyDescent="0.3">
      <c r="F976" s="48"/>
      <c r="G976" s="43"/>
    </row>
    <row r="977" spans="6:7" x14ac:dyDescent="0.3">
      <c r="F977" s="48"/>
      <c r="G977" s="43"/>
    </row>
    <row r="978" spans="6:7" x14ac:dyDescent="0.3">
      <c r="F978" s="48"/>
      <c r="G978" s="43"/>
    </row>
    <row r="979" spans="6:7" x14ac:dyDescent="0.3">
      <c r="F979" s="48"/>
      <c r="G979" s="43"/>
    </row>
    <row r="980" spans="6:7" x14ac:dyDescent="0.3">
      <c r="F980" s="48"/>
      <c r="G980" s="43"/>
    </row>
    <row r="981" spans="6:7" x14ac:dyDescent="0.3">
      <c r="F981" s="48"/>
      <c r="G981" s="43"/>
    </row>
    <row r="982" spans="6:7" x14ac:dyDescent="0.3">
      <c r="F982" s="48"/>
      <c r="G982" s="43"/>
    </row>
    <row r="983" spans="6:7" x14ac:dyDescent="0.3">
      <c r="F983" s="48"/>
      <c r="G983" s="43"/>
    </row>
    <row r="984" spans="6:7" x14ac:dyDescent="0.3">
      <c r="F984" s="48"/>
      <c r="G984" s="43"/>
    </row>
    <row r="985" spans="6:7" x14ac:dyDescent="0.3">
      <c r="F985" s="48"/>
      <c r="G985" s="43"/>
    </row>
    <row r="986" spans="6:7" x14ac:dyDescent="0.3">
      <c r="F986" s="48"/>
      <c r="G986" s="43"/>
    </row>
    <row r="987" spans="6:7" x14ac:dyDescent="0.3">
      <c r="F987" s="48"/>
      <c r="G987" s="43"/>
    </row>
    <row r="988" spans="6:7" x14ac:dyDescent="0.3">
      <c r="F988" s="48"/>
      <c r="G988" s="43"/>
    </row>
    <row r="989" spans="6:7" x14ac:dyDescent="0.3">
      <c r="F989" s="48"/>
      <c r="G989" s="43"/>
    </row>
    <row r="990" spans="6:7" x14ac:dyDescent="0.3">
      <c r="F990" s="48"/>
      <c r="G990" s="43"/>
    </row>
    <row r="991" spans="6:7" x14ac:dyDescent="0.3">
      <c r="F991" s="48"/>
      <c r="G991" s="43"/>
    </row>
    <row r="992" spans="6:7" x14ac:dyDescent="0.3">
      <c r="F992" s="48"/>
      <c r="G992" s="43"/>
    </row>
    <row r="993" spans="6:7" x14ac:dyDescent="0.3">
      <c r="F993" s="48"/>
      <c r="G993" s="43"/>
    </row>
    <row r="994" spans="6:7" x14ac:dyDescent="0.3">
      <c r="F994" s="48"/>
      <c r="G994" s="43"/>
    </row>
    <row r="995" spans="6:7" x14ac:dyDescent="0.3">
      <c r="F995" s="48"/>
      <c r="G995" s="43"/>
    </row>
    <row r="996" spans="6:7" x14ac:dyDescent="0.3">
      <c r="F996" s="48"/>
      <c r="G996" s="43"/>
    </row>
    <row r="997" spans="6:7" x14ac:dyDescent="0.3">
      <c r="F997" s="48"/>
      <c r="G997" s="43"/>
    </row>
    <row r="998" spans="6:7" x14ac:dyDescent="0.3">
      <c r="F998" s="48"/>
      <c r="G998" s="43"/>
    </row>
    <row r="999" spans="6:7" x14ac:dyDescent="0.3">
      <c r="F999" s="48"/>
      <c r="G999" s="43"/>
    </row>
    <row r="1000" spans="6:7" x14ac:dyDescent="0.3">
      <c r="F1000" s="48"/>
      <c r="G1000" s="43"/>
    </row>
    <row r="1001" spans="6:7" x14ac:dyDescent="0.3">
      <c r="F1001" s="48"/>
      <c r="G1001" s="43"/>
    </row>
    <row r="1002" spans="6:7" x14ac:dyDescent="0.3">
      <c r="F1002" s="48"/>
      <c r="G1002" s="43"/>
    </row>
    <row r="1003" spans="6:7" x14ac:dyDescent="0.3">
      <c r="F1003" s="48"/>
      <c r="G1003" s="43"/>
    </row>
    <row r="1004" spans="6:7" x14ac:dyDescent="0.3">
      <c r="F1004" s="48"/>
      <c r="G1004" s="43"/>
    </row>
    <row r="1005" spans="6:7" x14ac:dyDescent="0.3">
      <c r="F1005" s="48"/>
      <c r="G1005" s="43"/>
    </row>
    <row r="1006" spans="6:7" x14ac:dyDescent="0.3">
      <c r="F1006" s="48"/>
      <c r="G1006" s="43"/>
    </row>
    <row r="1007" spans="6:7" x14ac:dyDescent="0.3">
      <c r="F1007" s="48"/>
      <c r="G1007" s="43"/>
    </row>
    <row r="1008" spans="6:7" x14ac:dyDescent="0.3">
      <c r="F1008" s="48"/>
      <c r="G1008" s="43"/>
    </row>
    <row r="1009" spans="6:7" x14ac:dyDescent="0.3">
      <c r="F1009" s="48"/>
      <c r="G1009" s="43"/>
    </row>
    <row r="1010" spans="6:7" x14ac:dyDescent="0.3">
      <c r="F1010" s="48"/>
      <c r="G1010" s="43"/>
    </row>
    <row r="1011" spans="6:7" x14ac:dyDescent="0.3">
      <c r="F1011" s="48"/>
      <c r="G1011" s="43"/>
    </row>
    <row r="1012" spans="6:7" x14ac:dyDescent="0.3">
      <c r="F1012" s="48"/>
      <c r="G1012" s="43"/>
    </row>
    <row r="1013" spans="6:7" x14ac:dyDescent="0.3">
      <c r="F1013" s="48"/>
      <c r="G1013" s="43"/>
    </row>
    <row r="1014" spans="6:7" x14ac:dyDescent="0.3">
      <c r="F1014" s="48"/>
      <c r="G1014" s="43"/>
    </row>
    <row r="1015" spans="6:7" x14ac:dyDescent="0.3">
      <c r="F1015" s="48"/>
      <c r="G1015" s="43"/>
    </row>
    <row r="1016" spans="6:7" x14ac:dyDescent="0.3">
      <c r="F1016" s="48"/>
      <c r="G1016" s="43"/>
    </row>
    <row r="1017" spans="6:7" x14ac:dyDescent="0.3">
      <c r="F1017" s="48"/>
      <c r="G1017" s="43"/>
    </row>
    <row r="1018" spans="6:7" x14ac:dyDescent="0.3">
      <c r="F1018" s="48"/>
      <c r="G1018" s="43"/>
    </row>
    <row r="1019" spans="6:7" x14ac:dyDescent="0.3">
      <c r="F1019" s="48"/>
      <c r="G1019" s="43"/>
    </row>
    <row r="1020" spans="6:7" x14ac:dyDescent="0.3">
      <c r="F1020" s="48"/>
      <c r="G1020" s="43"/>
    </row>
    <row r="1021" spans="6:7" x14ac:dyDescent="0.3">
      <c r="F1021" s="48"/>
      <c r="G1021" s="43"/>
    </row>
    <row r="1022" spans="6:7" x14ac:dyDescent="0.3">
      <c r="F1022" s="48"/>
      <c r="G1022" s="43"/>
    </row>
    <row r="1023" spans="6:7" x14ac:dyDescent="0.3">
      <c r="F1023" s="48"/>
      <c r="G1023" s="43"/>
    </row>
    <row r="1024" spans="6:7" x14ac:dyDescent="0.3">
      <c r="F1024" s="48"/>
      <c r="G1024" s="43"/>
    </row>
    <row r="1025" spans="6:7" x14ac:dyDescent="0.3">
      <c r="F1025" s="48"/>
      <c r="G1025" s="43"/>
    </row>
    <row r="1026" spans="6:7" x14ac:dyDescent="0.3">
      <c r="F1026" s="48"/>
      <c r="G1026" s="43"/>
    </row>
    <row r="1027" spans="6:7" x14ac:dyDescent="0.3">
      <c r="F1027" s="48"/>
      <c r="G1027" s="43"/>
    </row>
    <row r="1028" spans="6:7" x14ac:dyDescent="0.3">
      <c r="F1028" s="48"/>
      <c r="G1028" s="43"/>
    </row>
    <row r="1029" spans="6:7" x14ac:dyDescent="0.3">
      <c r="F1029" s="48"/>
      <c r="G1029" s="43"/>
    </row>
    <row r="1030" spans="6:7" x14ac:dyDescent="0.3">
      <c r="F1030" s="48"/>
      <c r="G1030" s="43"/>
    </row>
    <row r="1031" spans="6:7" x14ac:dyDescent="0.3">
      <c r="F1031" s="48"/>
      <c r="G1031" s="43"/>
    </row>
    <row r="1032" spans="6:7" x14ac:dyDescent="0.3">
      <c r="F1032" s="48"/>
      <c r="G1032" s="43"/>
    </row>
    <row r="1033" spans="6:7" x14ac:dyDescent="0.3">
      <c r="F1033" s="48"/>
      <c r="G1033" s="43"/>
    </row>
    <row r="1034" spans="6:7" x14ac:dyDescent="0.3">
      <c r="F1034" s="48"/>
      <c r="G1034" s="43"/>
    </row>
    <row r="1035" spans="6:7" x14ac:dyDescent="0.3">
      <c r="F1035" s="48"/>
      <c r="G1035" s="43"/>
    </row>
    <row r="1036" spans="6:7" x14ac:dyDescent="0.3">
      <c r="F1036" s="48"/>
      <c r="G1036" s="43"/>
    </row>
    <row r="1037" spans="6:7" x14ac:dyDescent="0.3">
      <c r="F1037" s="48"/>
      <c r="G1037" s="43"/>
    </row>
    <row r="1038" spans="6:7" x14ac:dyDescent="0.3">
      <c r="F1038" s="48"/>
      <c r="G1038" s="43"/>
    </row>
    <row r="1039" spans="6:7" x14ac:dyDescent="0.3">
      <c r="F1039" s="48"/>
      <c r="G1039" s="43"/>
    </row>
    <row r="1040" spans="6:7" x14ac:dyDescent="0.3">
      <c r="F1040" s="48"/>
      <c r="G1040" s="43"/>
    </row>
    <row r="1041" spans="6:7" x14ac:dyDescent="0.3">
      <c r="F1041" s="48"/>
      <c r="G1041" s="43"/>
    </row>
    <row r="1042" spans="6:7" x14ac:dyDescent="0.3">
      <c r="F1042" s="48"/>
      <c r="G1042" s="43"/>
    </row>
    <row r="1043" spans="6:7" x14ac:dyDescent="0.3">
      <c r="F1043" s="48"/>
      <c r="G1043" s="43"/>
    </row>
    <row r="1044" spans="6:7" x14ac:dyDescent="0.3">
      <c r="F1044" s="48"/>
      <c r="G1044" s="43"/>
    </row>
    <row r="1045" spans="6:7" x14ac:dyDescent="0.3">
      <c r="F1045" s="48"/>
      <c r="G1045" s="43"/>
    </row>
    <row r="1046" spans="6:7" x14ac:dyDescent="0.3">
      <c r="F1046" s="48"/>
      <c r="G1046" s="43"/>
    </row>
    <row r="1047" spans="6:7" x14ac:dyDescent="0.3">
      <c r="F1047" s="48"/>
      <c r="G1047" s="43"/>
    </row>
    <row r="1048" spans="6:7" x14ac:dyDescent="0.3">
      <c r="F1048" s="48"/>
      <c r="G1048" s="43"/>
    </row>
    <row r="1049" spans="6:7" x14ac:dyDescent="0.3">
      <c r="F1049" s="48"/>
      <c r="G1049" s="43"/>
    </row>
    <row r="1050" spans="6:7" x14ac:dyDescent="0.3">
      <c r="F1050" s="48"/>
      <c r="G1050" s="43"/>
    </row>
    <row r="1051" spans="6:7" x14ac:dyDescent="0.3">
      <c r="F1051" s="48"/>
      <c r="G1051" s="43"/>
    </row>
    <row r="1052" spans="6:7" x14ac:dyDescent="0.3">
      <c r="F1052" s="48"/>
      <c r="G1052" s="43"/>
    </row>
    <row r="1053" spans="6:7" x14ac:dyDescent="0.3">
      <c r="F1053" s="48"/>
      <c r="G1053" s="43"/>
    </row>
    <row r="1054" spans="6:7" x14ac:dyDescent="0.3">
      <c r="F1054" s="48"/>
      <c r="G1054" s="43"/>
    </row>
    <row r="1055" spans="6:7" x14ac:dyDescent="0.3">
      <c r="F1055" s="48"/>
      <c r="G1055" s="43"/>
    </row>
    <row r="1056" spans="6:7" x14ac:dyDescent="0.3">
      <c r="F1056" s="48"/>
      <c r="G1056" s="43"/>
    </row>
    <row r="1057" spans="6:7" x14ac:dyDescent="0.3">
      <c r="F1057" s="48"/>
      <c r="G1057" s="43"/>
    </row>
    <row r="1058" spans="6:7" x14ac:dyDescent="0.3">
      <c r="F1058" s="48"/>
      <c r="G1058" s="43"/>
    </row>
    <row r="1059" spans="6:7" x14ac:dyDescent="0.3">
      <c r="F1059" s="48"/>
      <c r="G1059" s="43"/>
    </row>
    <row r="1060" spans="6:7" x14ac:dyDescent="0.3">
      <c r="F1060" s="48"/>
      <c r="G1060" s="43"/>
    </row>
    <row r="1061" spans="6:7" x14ac:dyDescent="0.3">
      <c r="F1061" s="48"/>
      <c r="G1061" s="43"/>
    </row>
    <row r="1062" spans="6:7" x14ac:dyDescent="0.3">
      <c r="F1062" s="48"/>
      <c r="G1062" s="43"/>
    </row>
    <row r="1063" spans="6:7" x14ac:dyDescent="0.3">
      <c r="F1063" s="48"/>
      <c r="G1063" s="43"/>
    </row>
    <row r="1064" spans="6:7" x14ac:dyDescent="0.3">
      <c r="F1064" s="48"/>
      <c r="G1064" s="43"/>
    </row>
    <row r="1065" spans="6:7" x14ac:dyDescent="0.3">
      <c r="F1065" s="48"/>
      <c r="G1065" s="43"/>
    </row>
    <row r="1066" spans="6:7" x14ac:dyDescent="0.3">
      <c r="F1066" s="48"/>
      <c r="G1066" s="43"/>
    </row>
    <row r="1067" spans="6:7" x14ac:dyDescent="0.3">
      <c r="F1067" s="48"/>
      <c r="G1067" s="43"/>
    </row>
    <row r="1068" spans="6:7" x14ac:dyDescent="0.3">
      <c r="F1068" s="48"/>
      <c r="G1068" s="43"/>
    </row>
    <row r="1069" spans="6:7" x14ac:dyDescent="0.3">
      <c r="F1069" s="48"/>
      <c r="G1069" s="43"/>
    </row>
    <row r="1070" spans="6:7" x14ac:dyDescent="0.3">
      <c r="F1070" s="48"/>
      <c r="G1070" s="43"/>
    </row>
    <row r="1071" spans="6:7" x14ac:dyDescent="0.3">
      <c r="F1071" s="48"/>
      <c r="G1071" s="43"/>
    </row>
    <row r="1072" spans="6:7" x14ac:dyDescent="0.3">
      <c r="F1072" s="48"/>
      <c r="G1072" s="43"/>
    </row>
    <row r="1073" spans="6:7" x14ac:dyDescent="0.3">
      <c r="F1073" s="48"/>
      <c r="G1073" s="43"/>
    </row>
    <row r="1074" spans="6:7" x14ac:dyDescent="0.3">
      <c r="F1074" s="48"/>
      <c r="G1074" s="43"/>
    </row>
    <row r="1075" spans="6:7" x14ac:dyDescent="0.3">
      <c r="F1075" s="48"/>
      <c r="G1075" s="43"/>
    </row>
    <row r="1076" spans="6:7" x14ac:dyDescent="0.3">
      <c r="F1076" s="48"/>
      <c r="G1076" s="43"/>
    </row>
    <row r="1077" spans="6:7" x14ac:dyDescent="0.3">
      <c r="F1077" s="48"/>
      <c r="G1077" s="43"/>
    </row>
    <row r="1078" spans="6:7" x14ac:dyDescent="0.3">
      <c r="F1078" s="48"/>
      <c r="G1078" s="43"/>
    </row>
    <row r="1079" spans="6:7" x14ac:dyDescent="0.3">
      <c r="F1079" s="48"/>
      <c r="G1079" s="43"/>
    </row>
    <row r="1080" spans="6:7" x14ac:dyDescent="0.3">
      <c r="F1080" s="48"/>
      <c r="G1080" s="43"/>
    </row>
    <row r="1081" spans="6:7" x14ac:dyDescent="0.3">
      <c r="F1081" s="48"/>
      <c r="G1081" s="43"/>
    </row>
    <row r="1082" spans="6:7" x14ac:dyDescent="0.3">
      <c r="F1082" s="48"/>
      <c r="G1082" s="43"/>
    </row>
    <row r="1083" spans="6:7" x14ac:dyDescent="0.3">
      <c r="F1083" s="48"/>
      <c r="G1083" s="43"/>
    </row>
    <row r="1084" spans="6:7" x14ac:dyDescent="0.3">
      <c r="F1084" s="48"/>
      <c r="G1084" s="43"/>
    </row>
    <row r="1085" spans="6:7" x14ac:dyDescent="0.3">
      <c r="F1085" s="48"/>
      <c r="G1085" s="43"/>
    </row>
    <row r="1086" spans="6:7" x14ac:dyDescent="0.3">
      <c r="F1086" s="48"/>
      <c r="G1086" s="43"/>
    </row>
    <row r="1087" spans="6:7" x14ac:dyDescent="0.3">
      <c r="F1087" s="48"/>
      <c r="G1087" s="43"/>
    </row>
    <row r="1088" spans="6:7" x14ac:dyDescent="0.3">
      <c r="F1088" s="48"/>
      <c r="G1088" s="43"/>
    </row>
    <row r="1089" spans="6:7" x14ac:dyDescent="0.3">
      <c r="F1089" s="48"/>
      <c r="G1089" s="43"/>
    </row>
    <row r="1090" spans="6:7" x14ac:dyDescent="0.3">
      <c r="F1090" s="48"/>
      <c r="G1090" s="43"/>
    </row>
    <row r="1091" spans="6:7" x14ac:dyDescent="0.3">
      <c r="F1091" s="48"/>
      <c r="G1091" s="43"/>
    </row>
    <row r="1092" spans="6:7" x14ac:dyDescent="0.3">
      <c r="F1092" s="48"/>
      <c r="G1092" s="43"/>
    </row>
    <row r="1093" spans="6:7" x14ac:dyDescent="0.3">
      <c r="F1093" s="48"/>
      <c r="G1093" s="43"/>
    </row>
    <row r="1094" spans="6:7" x14ac:dyDescent="0.3">
      <c r="F1094" s="48"/>
      <c r="G1094" s="43"/>
    </row>
    <row r="1095" spans="6:7" x14ac:dyDescent="0.3">
      <c r="F1095" s="48"/>
      <c r="G1095" s="43"/>
    </row>
    <row r="1096" spans="6:7" x14ac:dyDescent="0.3">
      <c r="F1096" s="48"/>
      <c r="G1096" s="43"/>
    </row>
    <row r="1097" spans="6:7" x14ac:dyDescent="0.3">
      <c r="F1097" s="48"/>
      <c r="G1097" s="43"/>
    </row>
    <row r="1098" spans="6:7" x14ac:dyDescent="0.3">
      <c r="F1098" s="48"/>
      <c r="G1098" s="43"/>
    </row>
    <row r="1099" spans="6:7" x14ac:dyDescent="0.3">
      <c r="F1099" s="48"/>
      <c r="G1099" s="43"/>
    </row>
    <row r="1100" spans="6:7" x14ac:dyDescent="0.3">
      <c r="F1100" s="48"/>
      <c r="G1100" s="43"/>
    </row>
    <row r="1101" spans="6:7" x14ac:dyDescent="0.3">
      <c r="F1101" s="48"/>
      <c r="G1101" s="43"/>
    </row>
    <row r="1102" spans="6:7" x14ac:dyDescent="0.3">
      <c r="F1102" s="48"/>
      <c r="G1102" s="43"/>
    </row>
    <row r="1103" spans="6:7" x14ac:dyDescent="0.3">
      <c r="F1103" s="48"/>
      <c r="G1103" s="43"/>
    </row>
    <row r="1104" spans="6:7" x14ac:dyDescent="0.3">
      <c r="F1104" s="48"/>
      <c r="G1104" s="43"/>
    </row>
    <row r="1105" spans="6:7" x14ac:dyDescent="0.3">
      <c r="F1105" s="48"/>
      <c r="G1105" s="43"/>
    </row>
    <row r="1106" spans="6:7" x14ac:dyDescent="0.3">
      <c r="F1106" s="48"/>
      <c r="G1106" s="43"/>
    </row>
    <row r="1107" spans="6:7" x14ac:dyDescent="0.3">
      <c r="F1107" s="48"/>
      <c r="G1107" s="43"/>
    </row>
    <row r="1108" spans="6:7" x14ac:dyDescent="0.3">
      <c r="F1108" s="48"/>
      <c r="G1108" s="43"/>
    </row>
    <row r="1109" spans="6:7" x14ac:dyDescent="0.3">
      <c r="F1109" s="48"/>
      <c r="G1109" s="43"/>
    </row>
    <row r="1110" spans="6:7" x14ac:dyDescent="0.3">
      <c r="F1110" s="48"/>
      <c r="G1110" s="43"/>
    </row>
    <row r="1111" spans="6:7" x14ac:dyDescent="0.3">
      <c r="F1111" s="48"/>
      <c r="G1111" s="43"/>
    </row>
    <row r="1112" spans="6:7" x14ac:dyDescent="0.3">
      <c r="F1112" s="48"/>
      <c r="G1112" s="43"/>
    </row>
    <row r="1113" spans="6:7" x14ac:dyDescent="0.3">
      <c r="F1113" s="48"/>
      <c r="G1113" s="43"/>
    </row>
    <row r="1114" spans="6:7" x14ac:dyDescent="0.3">
      <c r="F1114" s="48"/>
      <c r="G1114" s="43"/>
    </row>
    <row r="1115" spans="6:7" x14ac:dyDescent="0.3">
      <c r="F1115" s="48"/>
      <c r="G1115" s="43"/>
    </row>
    <row r="1116" spans="6:7" x14ac:dyDescent="0.3">
      <c r="F1116" s="48"/>
      <c r="G1116" s="43"/>
    </row>
    <row r="1117" spans="6:7" x14ac:dyDescent="0.3">
      <c r="F1117" s="48"/>
      <c r="G1117" s="43"/>
    </row>
    <row r="1118" spans="6:7" x14ac:dyDescent="0.3">
      <c r="F1118" s="48"/>
      <c r="G1118" s="43"/>
    </row>
    <row r="1119" spans="6:7" x14ac:dyDescent="0.3">
      <c r="F1119" s="48"/>
      <c r="G1119" s="43"/>
    </row>
    <row r="1120" spans="6:7" x14ac:dyDescent="0.3">
      <c r="F1120" s="48"/>
      <c r="G1120" s="43"/>
    </row>
    <row r="1121" spans="6:7" x14ac:dyDescent="0.3">
      <c r="F1121" s="48"/>
      <c r="G1121" s="43"/>
    </row>
    <row r="1122" spans="6:7" x14ac:dyDescent="0.3">
      <c r="F1122" s="48"/>
      <c r="G1122" s="43"/>
    </row>
    <row r="1123" spans="6:7" x14ac:dyDescent="0.3">
      <c r="F1123" s="48"/>
      <c r="G1123" s="43"/>
    </row>
    <row r="1124" spans="6:7" x14ac:dyDescent="0.3">
      <c r="F1124" s="48"/>
      <c r="G1124" s="43"/>
    </row>
    <row r="1125" spans="6:7" x14ac:dyDescent="0.3">
      <c r="F1125" s="48"/>
      <c r="G1125" s="43"/>
    </row>
    <row r="1126" spans="6:7" x14ac:dyDescent="0.3">
      <c r="F1126" s="48"/>
      <c r="G1126" s="43"/>
    </row>
    <row r="1127" spans="6:7" x14ac:dyDescent="0.3">
      <c r="F1127" s="48"/>
      <c r="G1127" s="43"/>
    </row>
    <row r="1128" spans="6:7" x14ac:dyDescent="0.3">
      <c r="F1128" s="48"/>
      <c r="G1128" s="43"/>
    </row>
    <row r="1129" spans="6:7" x14ac:dyDescent="0.3">
      <c r="F1129" s="48"/>
      <c r="G1129" s="43"/>
    </row>
    <row r="1130" spans="6:7" x14ac:dyDescent="0.3">
      <c r="F1130" s="48"/>
      <c r="G1130" s="43"/>
    </row>
    <row r="1131" spans="6:7" x14ac:dyDescent="0.3">
      <c r="F1131" s="48"/>
      <c r="G1131" s="43"/>
    </row>
    <row r="1132" spans="6:7" x14ac:dyDescent="0.3">
      <c r="F1132" s="48"/>
      <c r="G1132" s="43"/>
    </row>
    <row r="1133" spans="6:7" x14ac:dyDescent="0.3">
      <c r="F1133" s="48"/>
      <c r="G1133" s="43"/>
    </row>
    <row r="1134" spans="6:7" x14ac:dyDescent="0.3">
      <c r="F1134" s="48"/>
      <c r="G1134" s="43"/>
    </row>
    <row r="1135" spans="6:7" x14ac:dyDescent="0.3">
      <c r="F1135" s="48"/>
      <c r="G1135" s="43"/>
    </row>
    <row r="1136" spans="6:7" x14ac:dyDescent="0.3">
      <c r="F1136" s="48"/>
      <c r="G1136" s="43"/>
    </row>
    <row r="1137" spans="6:7" x14ac:dyDescent="0.3">
      <c r="F1137" s="48"/>
      <c r="G1137" s="43"/>
    </row>
    <row r="1138" spans="6:7" x14ac:dyDescent="0.3">
      <c r="F1138" s="48"/>
      <c r="G1138" s="43"/>
    </row>
    <row r="1139" spans="6:7" x14ac:dyDescent="0.3">
      <c r="F1139" s="48"/>
      <c r="G1139" s="43"/>
    </row>
    <row r="1140" spans="6:7" x14ac:dyDescent="0.3">
      <c r="F1140" s="48"/>
      <c r="G1140" s="43"/>
    </row>
    <row r="1141" spans="6:7" x14ac:dyDescent="0.3">
      <c r="F1141" s="48"/>
      <c r="G1141" s="43"/>
    </row>
    <row r="1142" spans="6:7" x14ac:dyDescent="0.3">
      <c r="F1142" s="48"/>
      <c r="G1142" s="43"/>
    </row>
    <row r="1143" spans="6:7" x14ac:dyDescent="0.3">
      <c r="F1143" s="48"/>
      <c r="G1143" s="43"/>
    </row>
    <row r="1144" spans="6:7" x14ac:dyDescent="0.3">
      <c r="F1144" s="48"/>
      <c r="G1144" s="43"/>
    </row>
    <row r="1145" spans="6:7" x14ac:dyDescent="0.3">
      <c r="F1145" s="48"/>
      <c r="G1145" s="43"/>
    </row>
    <row r="1146" spans="6:7" x14ac:dyDescent="0.3">
      <c r="F1146" s="48"/>
      <c r="G1146" s="43"/>
    </row>
    <row r="1147" spans="6:7" x14ac:dyDescent="0.3">
      <c r="F1147" s="48"/>
      <c r="G1147" s="43"/>
    </row>
    <row r="1148" spans="6:7" x14ac:dyDescent="0.3">
      <c r="F1148" s="48"/>
      <c r="G1148" s="43"/>
    </row>
    <row r="1149" spans="6:7" x14ac:dyDescent="0.3">
      <c r="F1149" s="48"/>
      <c r="G1149" s="43"/>
    </row>
    <row r="1150" spans="6:7" x14ac:dyDescent="0.3">
      <c r="F1150" s="48"/>
      <c r="G1150" s="43"/>
    </row>
    <row r="1151" spans="6:7" x14ac:dyDescent="0.3">
      <c r="F1151" s="48"/>
      <c r="G1151" s="43"/>
    </row>
    <row r="1152" spans="6:7" x14ac:dyDescent="0.3">
      <c r="F1152" s="48"/>
      <c r="G1152" s="43"/>
    </row>
    <row r="1153" spans="6:7" x14ac:dyDescent="0.3">
      <c r="F1153" s="48"/>
      <c r="G1153" s="43"/>
    </row>
    <row r="1154" spans="6:7" x14ac:dyDescent="0.3">
      <c r="F1154" s="48"/>
      <c r="G1154" s="43"/>
    </row>
    <row r="1155" spans="6:7" x14ac:dyDescent="0.3">
      <c r="F1155" s="48"/>
      <c r="G1155" s="43"/>
    </row>
    <row r="1156" spans="6:7" x14ac:dyDescent="0.3">
      <c r="F1156" s="48"/>
      <c r="G1156" s="43"/>
    </row>
    <row r="1157" spans="6:7" x14ac:dyDescent="0.3">
      <c r="F1157" s="48"/>
      <c r="G1157" s="43"/>
    </row>
    <row r="1158" spans="6:7" x14ac:dyDescent="0.3">
      <c r="F1158" s="48"/>
      <c r="G1158" s="43"/>
    </row>
    <row r="1159" spans="6:7" x14ac:dyDescent="0.3">
      <c r="F1159" s="48"/>
      <c r="G1159" s="43"/>
    </row>
    <row r="1160" spans="6:7" x14ac:dyDescent="0.3">
      <c r="F1160" s="48"/>
      <c r="G1160" s="43"/>
    </row>
    <row r="1161" spans="6:7" x14ac:dyDescent="0.3">
      <c r="F1161" s="48"/>
      <c r="G1161" s="43"/>
    </row>
    <row r="1162" spans="6:7" x14ac:dyDescent="0.3">
      <c r="F1162" s="48"/>
      <c r="G1162" s="43"/>
    </row>
    <row r="1163" spans="6:7" x14ac:dyDescent="0.3">
      <c r="F1163" s="48"/>
      <c r="G1163" s="43"/>
    </row>
    <row r="1164" spans="6:7" x14ac:dyDescent="0.3">
      <c r="F1164" s="48"/>
      <c r="G1164" s="43"/>
    </row>
    <row r="1165" spans="6:7" x14ac:dyDescent="0.3">
      <c r="F1165" s="48"/>
      <c r="G1165" s="43"/>
    </row>
    <row r="1166" spans="6:7" x14ac:dyDescent="0.3">
      <c r="F1166" s="48"/>
      <c r="G1166" s="43"/>
    </row>
    <row r="1167" spans="6:7" x14ac:dyDescent="0.3">
      <c r="F1167" s="48"/>
      <c r="G1167" s="43"/>
    </row>
    <row r="1168" spans="6:7" x14ac:dyDescent="0.3">
      <c r="F1168" s="48"/>
      <c r="G1168" s="43"/>
    </row>
    <row r="1169" spans="6:7" x14ac:dyDescent="0.3">
      <c r="F1169" s="48"/>
      <c r="G1169" s="43"/>
    </row>
    <row r="1170" spans="6:7" x14ac:dyDescent="0.3">
      <c r="F1170" s="48"/>
      <c r="G1170" s="43"/>
    </row>
    <row r="1171" spans="6:7" x14ac:dyDescent="0.3">
      <c r="F1171" s="48"/>
      <c r="G1171" s="43"/>
    </row>
    <row r="1172" spans="6:7" x14ac:dyDescent="0.3">
      <c r="F1172" s="48"/>
      <c r="G1172" s="43"/>
    </row>
    <row r="1173" spans="6:7" x14ac:dyDescent="0.3">
      <c r="F1173" s="48"/>
      <c r="G1173" s="43"/>
    </row>
    <row r="1174" spans="6:7" x14ac:dyDescent="0.3">
      <c r="F1174" s="48"/>
      <c r="G1174" s="43"/>
    </row>
    <row r="1175" spans="6:7" x14ac:dyDescent="0.3">
      <c r="F1175" s="48"/>
      <c r="G1175" s="43"/>
    </row>
    <row r="1176" spans="6:7" x14ac:dyDescent="0.3">
      <c r="F1176" s="48"/>
      <c r="G1176" s="43"/>
    </row>
    <row r="1177" spans="6:7" x14ac:dyDescent="0.3">
      <c r="F1177" s="48"/>
      <c r="G1177" s="43"/>
    </row>
    <row r="1178" spans="6:7" x14ac:dyDescent="0.3">
      <c r="F1178" s="48"/>
      <c r="G1178" s="43"/>
    </row>
    <row r="1179" spans="6:7" x14ac:dyDescent="0.3">
      <c r="F1179" s="48"/>
      <c r="G1179" s="43"/>
    </row>
    <row r="1180" spans="6:7" x14ac:dyDescent="0.3">
      <c r="F1180" s="48"/>
      <c r="G1180" s="43"/>
    </row>
    <row r="1181" spans="6:7" x14ac:dyDescent="0.3">
      <c r="F1181" s="48"/>
      <c r="G1181" s="43"/>
    </row>
    <row r="1182" spans="6:7" x14ac:dyDescent="0.3">
      <c r="F1182" s="48"/>
      <c r="G1182" s="43"/>
    </row>
    <row r="1183" spans="6:7" x14ac:dyDescent="0.3">
      <c r="F1183" s="48"/>
      <c r="G1183" s="43"/>
    </row>
    <row r="1184" spans="6:7" x14ac:dyDescent="0.3">
      <c r="F1184" s="48"/>
      <c r="G1184" s="43"/>
    </row>
    <row r="1185" spans="6:7" x14ac:dyDescent="0.3">
      <c r="F1185" s="48"/>
      <c r="G1185" s="43"/>
    </row>
    <row r="1186" spans="6:7" x14ac:dyDescent="0.3">
      <c r="F1186" s="48"/>
      <c r="G1186" s="43"/>
    </row>
    <row r="1187" spans="6:7" x14ac:dyDescent="0.3">
      <c r="F1187" s="48"/>
      <c r="G1187" s="43"/>
    </row>
    <row r="1188" spans="6:7" x14ac:dyDescent="0.3">
      <c r="F1188" s="48"/>
      <c r="G1188" s="43"/>
    </row>
    <row r="1189" spans="6:7" x14ac:dyDescent="0.3">
      <c r="F1189" s="48"/>
      <c r="G1189" s="43"/>
    </row>
    <row r="1190" spans="6:7" x14ac:dyDescent="0.3">
      <c r="F1190" s="48"/>
      <c r="G1190" s="43"/>
    </row>
    <row r="1191" spans="6:7" x14ac:dyDescent="0.3">
      <c r="F1191" s="48"/>
      <c r="G1191" s="43"/>
    </row>
    <row r="1192" spans="6:7" x14ac:dyDescent="0.3">
      <c r="F1192" s="48"/>
      <c r="G1192" s="43"/>
    </row>
    <row r="1193" spans="6:7" x14ac:dyDescent="0.3">
      <c r="F1193" s="48"/>
      <c r="G1193" s="43"/>
    </row>
    <row r="1194" spans="6:7" x14ac:dyDescent="0.3">
      <c r="F1194" s="48"/>
      <c r="G1194" s="43"/>
    </row>
    <row r="1195" spans="6:7" x14ac:dyDescent="0.3">
      <c r="F1195" s="48"/>
      <c r="G1195" s="43"/>
    </row>
    <row r="1196" spans="6:7" x14ac:dyDescent="0.3">
      <c r="F1196" s="48"/>
      <c r="G1196" s="43"/>
    </row>
    <row r="1197" spans="6:7" x14ac:dyDescent="0.3">
      <c r="F1197" s="48"/>
      <c r="G1197" s="43"/>
    </row>
    <row r="1198" spans="6:7" x14ac:dyDescent="0.3">
      <c r="F1198" s="48"/>
      <c r="G1198" s="43"/>
    </row>
    <row r="1199" spans="6:7" x14ac:dyDescent="0.3">
      <c r="F1199" s="48"/>
      <c r="G1199" s="43"/>
    </row>
    <row r="1200" spans="6:7" x14ac:dyDescent="0.3">
      <c r="F1200" s="48"/>
      <c r="G1200" s="43"/>
    </row>
    <row r="1201" spans="6:7" x14ac:dyDescent="0.3">
      <c r="F1201" s="48"/>
      <c r="G1201" s="43"/>
    </row>
    <row r="1202" spans="6:7" x14ac:dyDescent="0.3">
      <c r="F1202" s="48"/>
      <c r="G1202" s="43"/>
    </row>
    <row r="1203" spans="6:7" x14ac:dyDescent="0.3">
      <c r="F1203" s="48"/>
      <c r="G1203" s="43"/>
    </row>
    <row r="1204" spans="6:7" x14ac:dyDescent="0.3">
      <c r="F1204" s="48"/>
      <c r="G1204" s="43"/>
    </row>
    <row r="1205" spans="6:7" x14ac:dyDescent="0.3">
      <c r="F1205" s="48"/>
      <c r="G1205" s="43"/>
    </row>
    <row r="1206" spans="6:7" x14ac:dyDescent="0.3">
      <c r="F1206" s="48"/>
      <c r="G1206" s="43"/>
    </row>
    <row r="1207" spans="6:7" x14ac:dyDescent="0.3">
      <c r="F1207" s="48"/>
      <c r="G1207" s="43"/>
    </row>
    <row r="1208" spans="6:7" x14ac:dyDescent="0.3">
      <c r="F1208" s="48"/>
      <c r="G1208" s="43"/>
    </row>
    <row r="1209" spans="6:7" x14ac:dyDescent="0.3">
      <c r="F1209" s="48"/>
      <c r="G1209" s="43"/>
    </row>
    <row r="1210" spans="6:7" x14ac:dyDescent="0.3">
      <c r="F1210" s="48"/>
      <c r="G1210" s="43"/>
    </row>
    <row r="1211" spans="6:7" x14ac:dyDescent="0.3">
      <c r="F1211" s="48"/>
      <c r="G1211" s="43"/>
    </row>
    <row r="1212" spans="6:7" x14ac:dyDescent="0.3">
      <c r="F1212" s="48"/>
      <c r="G1212" s="43"/>
    </row>
    <row r="1213" spans="6:7" x14ac:dyDescent="0.3">
      <c r="F1213" s="48"/>
      <c r="G1213" s="43"/>
    </row>
    <row r="1214" spans="6:7" x14ac:dyDescent="0.3">
      <c r="F1214" s="48"/>
      <c r="G1214" s="43"/>
    </row>
    <row r="1215" spans="6:7" x14ac:dyDescent="0.3">
      <c r="F1215" s="48"/>
      <c r="G1215" s="43"/>
    </row>
    <row r="1216" spans="6:7" x14ac:dyDescent="0.3">
      <c r="F1216" s="48"/>
      <c r="G1216" s="43"/>
    </row>
    <row r="1217" spans="6:7" x14ac:dyDescent="0.3">
      <c r="F1217" s="48"/>
      <c r="G1217" s="43"/>
    </row>
    <row r="1218" spans="6:7" x14ac:dyDescent="0.3">
      <c r="F1218" s="48"/>
      <c r="G1218" s="43"/>
    </row>
    <row r="1219" spans="6:7" x14ac:dyDescent="0.3">
      <c r="F1219" s="48"/>
      <c r="G1219" s="43"/>
    </row>
    <row r="1220" spans="6:7" x14ac:dyDescent="0.3">
      <c r="F1220" s="48"/>
      <c r="G1220" s="43"/>
    </row>
    <row r="1221" spans="6:7" x14ac:dyDescent="0.3">
      <c r="F1221" s="48"/>
      <c r="G1221" s="43"/>
    </row>
    <row r="1222" spans="6:7" x14ac:dyDescent="0.3">
      <c r="F1222" s="48"/>
      <c r="G1222" s="43"/>
    </row>
    <row r="1223" spans="6:7" x14ac:dyDescent="0.3">
      <c r="F1223" s="48"/>
      <c r="G1223" s="43"/>
    </row>
    <row r="1224" spans="6:7" x14ac:dyDescent="0.3">
      <c r="F1224" s="48"/>
      <c r="G1224" s="43"/>
    </row>
    <row r="1225" spans="6:7" x14ac:dyDescent="0.3">
      <c r="F1225" s="48"/>
      <c r="G1225" s="43"/>
    </row>
    <row r="1226" spans="6:7" x14ac:dyDescent="0.3">
      <c r="F1226" s="48"/>
      <c r="G1226" s="43"/>
    </row>
    <row r="1227" spans="6:7" x14ac:dyDescent="0.3">
      <c r="F1227" s="48"/>
      <c r="G1227" s="43"/>
    </row>
    <row r="1228" spans="6:7" x14ac:dyDescent="0.3">
      <c r="F1228" s="48"/>
      <c r="G1228" s="43"/>
    </row>
    <row r="1229" spans="6:7" x14ac:dyDescent="0.3">
      <c r="F1229" s="48"/>
      <c r="G1229" s="43"/>
    </row>
    <row r="1230" spans="6:7" x14ac:dyDescent="0.3">
      <c r="F1230" s="48"/>
      <c r="G1230" s="43"/>
    </row>
    <row r="1231" spans="6:7" x14ac:dyDescent="0.3">
      <c r="F1231" s="48"/>
      <c r="G1231" s="43"/>
    </row>
    <row r="1232" spans="6:7" x14ac:dyDescent="0.3">
      <c r="F1232" s="48"/>
      <c r="G1232" s="43"/>
    </row>
    <row r="1233" spans="6:7" x14ac:dyDescent="0.3">
      <c r="F1233" s="48"/>
      <c r="G1233" s="43"/>
    </row>
    <row r="1234" spans="6:7" x14ac:dyDescent="0.3">
      <c r="F1234" s="48"/>
      <c r="G1234" s="43"/>
    </row>
    <row r="1235" spans="6:7" x14ac:dyDescent="0.3">
      <c r="F1235" s="48"/>
      <c r="G1235" s="43"/>
    </row>
    <row r="1236" spans="6:7" x14ac:dyDescent="0.3">
      <c r="F1236" s="48"/>
      <c r="G1236" s="43"/>
    </row>
    <row r="1237" spans="6:7" x14ac:dyDescent="0.3">
      <c r="F1237" s="48"/>
      <c r="G1237" s="43"/>
    </row>
    <row r="1238" spans="6:7" x14ac:dyDescent="0.3">
      <c r="F1238" s="48"/>
      <c r="G1238" s="43"/>
    </row>
    <row r="1239" spans="6:7" x14ac:dyDescent="0.3">
      <c r="F1239" s="48"/>
      <c r="G1239" s="43"/>
    </row>
    <row r="1240" spans="6:7" x14ac:dyDescent="0.3">
      <c r="F1240" s="48"/>
      <c r="G1240" s="43"/>
    </row>
    <row r="1241" spans="6:7" x14ac:dyDescent="0.3">
      <c r="F1241" s="48"/>
      <c r="G1241" s="43"/>
    </row>
    <row r="1242" spans="6:7" x14ac:dyDescent="0.3">
      <c r="F1242" s="48"/>
      <c r="G1242" s="43"/>
    </row>
    <row r="1243" spans="6:7" x14ac:dyDescent="0.3">
      <c r="F1243" s="48"/>
      <c r="G1243" s="43"/>
    </row>
    <row r="1244" spans="6:7" x14ac:dyDescent="0.3">
      <c r="F1244" s="48"/>
      <c r="G1244" s="43"/>
    </row>
    <row r="1245" spans="6:7" x14ac:dyDescent="0.3">
      <c r="F1245" s="48"/>
      <c r="G1245" s="43"/>
    </row>
    <row r="1246" spans="6:7" x14ac:dyDescent="0.3">
      <c r="F1246" s="48"/>
      <c r="G1246" s="43"/>
    </row>
    <row r="1247" spans="6:7" x14ac:dyDescent="0.3">
      <c r="F1247" s="48"/>
      <c r="G1247" s="43"/>
    </row>
    <row r="1248" spans="6:7" x14ac:dyDescent="0.3">
      <c r="F1248" s="48"/>
      <c r="G1248" s="43"/>
    </row>
    <row r="1249" spans="6:7" x14ac:dyDescent="0.3">
      <c r="F1249" s="48"/>
      <c r="G1249" s="43"/>
    </row>
    <row r="1250" spans="6:7" x14ac:dyDescent="0.3">
      <c r="F1250" s="48"/>
      <c r="G1250" s="43"/>
    </row>
    <row r="1251" spans="6:7" x14ac:dyDescent="0.3">
      <c r="F1251" s="48"/>
      <c r="G1251" s="43"/>
    </row>
    <row r="1252" spans="6:7" x14ac:dyDescent="0.3">
      <c r="F1252" s="48"/>
      <c r="G1252" s="43"/>
    </row>
    <row r="1253" spans="6:7" x14ac:dyDescent="0.3">
      <c r="F1253" s="48"/>
      <c r="G1253" s="43"/>
    </row>
    <row r="1254" spans="6:7" x14ac:dyDescent="0.3">
      <c r="F1254" s="48"/>
      <c r="G1254" s="43"/>
    </row>
    <row r="1255" spans="6:7" x14ac:dyDescent="0.3">
      <c r="F1255" s="48"/>
      <c r="G1255" s="43"/>
    </row>
    <row r="1256" spans="6:7" x14ac:dyDescent="0.3">
      <c r="F1256" s="48"/>
      <c r="G1256" s="43"/>
    </row>
    <row r="1257" spans="6:7" x14ac:dyDescent="0.3">
      <c r="F1257" s="48"/>
      <c r="G1257" s="43"/>
    </row>
    <row r="1258" spans="6:7" x14ac:dyDescent="0.3">
      <c r="F1258" s="48"/>
      <c r="G1258" s="43"/>
    </row>
    <row r="1259" spans="6:7" x14ac:dyDescent="0.3">
      <c r="F1259" s="48"/>
      <c r="G1259" s="43"/>
    </row>
    <row r="1260" spans="6:7" x14ac:dyDescent="0.3">
      <c r="F1260" s="48"/>
      <c r="G1260" s="43"/>
    </row>
    <row r="1261" spans="6:7" x14ac:dyDescent="0.3">
      <c r="F1261" s="48"/>
      <c r="G1261" s="43"/>
    </row>
    <row r="1262" spans="6:7" x14ac:dyDescent="0.3">
      <c r="F1262" s="48"/>
      <c r="G1262" s="43"/>
    </row>
    <row r="1263" spans="6:7" x14ac:dyDescent="0.3">
      <c r="F1263" s="48"/>
      <c r="G1263" s="43"/>
    </row>
    <row r="1264" spans="6:7" x14ac:dyDescent="0.3">
      <c r="F1264" s="48"/>
      <c r="G1264" s="43"/>
    </row>
    <row r="1265" spans="6:7" x14ac:dyDescent="0.3">
      <c r="F1265" s="48"/>
      <c r="G1265" s="43"/>
    </row>
    <row r="1266" spans="6:7" x14ac:dyDescent="0.3">
      <c r="F1266" s="48"/>
      <c r="G1266" s="43"/>
    </row>
    <row r="1267" spans="6:7" x14ac:dyDescent="0.3">
      <c r="F1267" s="48"/>
      <c r="G1267" s="43"/>
    </row>
    <row r="1268" spans="6:7" x14ac:dyDescent="0.3">
      <c r="F1268" s="48"/>
      <c r="G1268" s="43"/>
    </row>
    <row r="1269" spans="6:7" x14ac:dyDescent="0.3">
      <c r="F1269" s="48"/>
      <c r="G1269" s="43"/>
    </row>
    <row r="1270" spans="6:7" x14ac:dyDescent="0.3">
      <c r="F1270" s="48"/>
      <c r="G1270" s="43"/>
    </row>
    <row r="1271" spans="6:7" x14ac:dyDescent="0.3">
      <c r="F1271" s="48"/>
      <c r="G1271" s="43"/>
    </row>
    <row r="1272" spans="6:7" x14ac:dyDescent="0.3">
      <c r="F1272" s="48"/>
      <c r="G1272" s="43"/>
    </row>
    <row r="1273" spans="6:7" x14ac:dyDescent="0.3">
      <c r="F1273" s="48"/>
      <c r="G1273" s="43"/>
    </row>
    <row r="1274" spans="6:7" x14ac:dyDescent="0.3">
      <c r="F1274" s="48"/>
      <c r="G1274" s="43"/>
    </row>
    <row r="1275" spans="6:7" x14ac:dyDescent="0.3">
      <c r="F1275" s="48"/>
      <c r="G1275" s="43"/>
    </row>
    <row r="1276" spans="6:7" x14ac:dyDescent="0.3">
      <c r="F1276" s="48"/>
      <c r="G1276" s="43"/>
    </row>
    <row r="1277" spans="6:7" x14ac:dyDescent="0.3">
      <c r="F1277" s="48"/>
      <c r="G1277" s="43"/>
    </row>
    <row r="1278" spans="6:7" x14ac:dyDescent="0.3">
      <c r="F1278" s="48"/>
      <c r="G1278" s="43"/>
    </row>
    <row r="1279" spans="6:7" x14ac:dyDescent="0.3">
      <c r="F1279" s="48"/>
      <c r="G1279" s="43"/>
    </row>
    <row r="1280" spans="6:7" x14ac:dyDescent="0.3">
      <c r="F1280" s="48"/>
      <c r="G1280" s="43"/>
    </row>
    <row r="1281" spans="6:7" x14ac:dyDescent="0.3">
      <c r="F1281" s="48"/>
      <c r="G1281" s="43"/>
    </row>
    <row r="1282" spans="6:7" x14ac:dyDescent="0.3">
      <c r="F1282" s="48"/>
      <c r="G1282" s="43"/>
    </row>
    <row r="1283" spans="6:7" x14ac:dyDescent="0.3">
      <c r="F1283" s="48"/>
      <c r="G1283" s="43"/>
    </row>
    <row r="1284" spans="6:7" x14ac:dyDescent="0.3">
      <c r="F1284" s="48"/>
      <c r="G1284" s="43"/>
    </row>
    <row r="1285" spans="6:7" x14ac:dyDescent="0.3">
      <c r="F1285" s="48"/>
      <c r="G1285" s="43"/>
    </row>
    <row r="1286" spans="6:7" x14ac:dyDescent="0.3">
      <c r="F1286" s="48"/>
      <c r="G1286" s="43"/>
    </row>
    <row r="1287" spans="6:7" x14ac:dyDescent="0.3">
      <c r="F1287" s="48"/>
      <c r="G1287" s="43"/>
    </row>
    <row r="1288" spans="6:7" x14ac:dyDescent="0.3">
      <c r="F1288" s="48"/>
      <c r="G1288" s="43"/>
    </row>
    <row r="1289" spans="6:7" x14ac:dyDescent="0.3">
      <c r="F1289" s="48"/>
      <c r="G1289" s="43"/>
    </row>
    <row r="1290" spans="6:7" x14ac:dyDescent="0.3">
      <c r="F1290" s="48"/>
      <c r="G1290" s="43"/>
    </row>
    <row r="1291" spans="6:7" x14ac:dyDescent="0.3">
      <c r="F1291" s="48"/>
      <c r="G1291" s="43"/>
    </row>
    <row r="1292" spans="6:7" x14ac:dyDescent="0.3">
      <c r="F1292" s="48"/>
      <c r="G1292" s="43"/>
    </row>
    <row r="1293" spans="6:7" x14ac:dyDescent="0.3">
      <c r="F1293" s="48"/>
      <c r="G1293" s="43"/>
    </row>
    <row r="1294" spans="6:7" x14ac:dyDescent="0.3">
      <c r="F1294" s="48"/>
      <c r="G1294" s="43"/>
    </row>
    <row r="1295" spans="6:7" x14ac:dyDescent="0.3">
      <c r="F1295" s="48"/>
      <c r="G1295" s="43"/>
    </row>
    <row r="1296" spans="6:7" x14ac:dyDescent="0.3">
      <c r="F1296" s="48"/>
      <c r="G1296" s="43"/>
    </row>
    <row r="1297" spans="6:7" x14ac:dyDescent="0.3">
      <c r="F1297" s="48"/>
      <c r="G1297" s="43"/>
    </row>
    <row r="1298" spans="6:7" x14ac:dyDescent="0.3">
      <c r="F1298" s="48"/>
      <c r="G1298" s="43"/>
    </row>
    <row r="1299" spans="6:7" x14ac:dyDescent="0.3">
      <c r="F1299" s="48"/>
      <c r="G1299" s="43"/>
    </row>
    <row r="1300" spans="6:7" x14ac:dyDescent="0.3">
      <c r="F1300" s="48"/>
      <c r="G1300" s="43"/>
    </row>
    <row r="1301" spans="6:7" x14ac:dyDescent="0.3">
      <c r="F1301" s="48"/>
      <c r="G1301" s="43"/>
    </row>
    <row r="1302" spans="6:7" x14ac:dyDescent="0.3">
      <c r="F1302" s="48"/>
      <c r="G1302" s="43"/>
    </row>
    <row r="1303" spans="6:7" x14ac:dyDescent="0.3">
      <c r="F1303" s="48"/>
      <c r="G1303" s="43"/>
    </row>
    <row r="1304" spans="6:7" x14ac:dyDescent="0.3">
      <c r="F1304" s="48"/>
      <c r="G1304" s="43"/>
    </row>
    <row r="1305" spans="6:7" x14ac:dyDescent="0.3">
      <c r="F1305" s="48"/>
      <c r="G1305" s="43"/>
    </row>
    <row r="1306" spans="6:7" x14ac:dyDescent="0.3">
      <c r="F1306" s="48"/>
      <c r="G1306" s="43"/>
    </row>
    <row r="1307" spans="6:7" x14ac:dyDescent="0.3">
      <c r="F1307" s="48"/>
      <c r="G1307" s="43"/>
    </row>
    <row r="1308" spans="6:7" x14ac:dyDescent="0.3">
      <c r="F1308" s="48"/>
      <c r="G1308" s="43"/>
    </row>
    <row r="1309" spans="6:7" x14ac:dyDescent="0.3">
      <c r="F1309" s="48"/>
      <c r="G1309" s="43"/>
    </row>
    <row r="1310" spans="6:7" x14ac:dyDescent="0.3">
      <c r="F1310" s="48"/>
      <c r="G1310" s="43"/>
    </row>
    <row r="1311" spans="6:7" x14ac:dyDescent="0.3">
      <c r="F1311" s="48"/>
      <c r="G1311" s="43"/>
    </row>
    <row r="1312" spans="6:7" x14ac:dyDescent="0.3">
      <c r="F1312" s="48"/>
      <c r="G1312" s="43"/>
    </row>
    <row r="1313" spans="6:7" x14ac:dyDescent="0.3">
      <c r="F1313" s="48"/>
      <c r="G1313" s="43"/>
    </row>
    <row r="1314" spans="6:7" x14ac:dyDescent="0.3">
      <c r="F1314" s="48"/>
      <c r="G1314" s="43"/>
    </row>
    <row r="1315" spans="6:7" x14ac:dyDescent="0.3">
      <c r="F1315" s="48"/>
      <c r="G1315" s="43"/>
    </row>
    <row r="1316" spans="6:7" x14ac:dyDescent="0.3">
      <c r="F1316" s="48"/>
      <c r="G1316" s="43"/>
    </row>
    <row r="1317" spans="6:7" x14ac:dyDescent="0.3">
      <c r="F1317" s="48"/>
      <c r="G1317" s="43"/>
    </row>
    <row r="1318" spans="6:7" x14ac:dyDescent="0.3">
      <c r="F1318" s="48"/>
      <c r="G1318" s="43"/>
    </row>
    <row r="1319" spans="6:7" x14ac:dyDescent="0.3">
      <c r="F1319" s="48"/>
      <c r="G1319" s="43"/>
    </row>
    <row r="1320" spans="6:7" x14ac:dyDescent="0.3">
      <c r="F1320" s="48"/>
      <c r="G1320" s="43"/>
    </row>
    <row r="1321" spans="6:7" x14ac:dyDescent="0.3">
      <c r="F1321" s="48"/>
      <c r="G1321" s="43"/>
    </row>
    <row r="1322" spans="6:7" x14ac:dyDescent="0.3">
      <c r="F1322" s="48"/>
      <c r="G1322" s="43"/>
    </row>
    <row r="1323" spans="6:7" x14ac:dyDescent="0.3">
      <c r="F1323" s="48"/>
      <c r="G1323" s="43"/>
    </row>
    <row r="1324" spans="6:7" x14ac:dyDescent="0.3">
      <c r="F1324" s="48"/>
      <c r="G1324" s="43"/>
    </row>
    <row r="1325" spans="6:7" x14ac:dyDescent="0.3">
      <c r="F1325" s="48"/>
      <c r="G1325" s="43"/>
    </row>
    <row r="1326" spans="6:7" x14ac:dyDescent="0.3">
      <c r="F1326" s="48"/>
      <c r="G1326" s="43"/>
    </row>
    <row r="1327" spans="6:7" x14ac:dyDescent="0.3">
      <c r="F1327" s="48"/>
      <c r="G1327" s="43"/>
    </row>
    <row r="1328" spans="6:7" x14ac:dyDescent="0.3">
      <c r="F1328" s="48"/>
      <c r="G1328" s="43"/>
    </row>
    <row r="1329" spans="6:7" x14ac:dyDescent="0.3">
      <c r="F1329" s="48"/>
      <c r="G1329" s="43"/>
    </row>
    <row r="1330" spans="6:7" x14ac:dyDescent="0.3">
      <c r="F1330" s="48"/>
      <c r="G1330" s="43"/>
    </row>
    <row r="1331" spans="6:7" x14ac:dyDescent="0.3">
      <c r="F1331" s="48"/>
      <c r="G1331" s="43"/>
    </row>
    <row r="1332" spans="6:7" x14ac:dyDescent="0.3">
      <c r="F1332" s="48"/>
      <c r="G1332" s="43"/>
    </row>
    <row r="1333" spans="6:7" x14ac:dyDescent="0.3">
      <c r="F1333" s="48"/>
      <c r="G1333" s="43"/>
    </row>
    <row r="1334" spans="6:7" x14ac:dyDescent="0.3">
      <c r="F1334" s="48"/>
      <c r="G1334" s="43"/>
    </row>
    <row r="1335" spans="6:7" x14ac:dyDescent="0.3">
      <c r="F1335" s="48"/>
      <c r="G1335" s="43"/>
    </row>
    <row r="1336" spans="6:7" x14ac:dyDescent="0.3">
      <c r="F1336" s="48"/>
      <c r="G1336" s="43"/>
    </row>
    <row r="1337" spans="6:7" x14ac:dyDescent="0.3">
      <c r="F1337" s="48"/>
      <c r="G1337" s="43"/>
    </row>
    <row r="1338" spans="6:7" x14ac:dyDescent="0.3">
      <c r="F1338" s="48"/>
      <c r="G1338" s="43"/>
    </row>
    <row r="1339" spans="6:7" x14ac:dyDescent="0.3">
      <c r="F1339" s="48"/>
      <c r="G1339" s="43"/>
    </row>
    <row r="1340" spans="6:7" x14ac:dyDescent="0.3">
      <c r="F1340" s="48"/>
      <c r="G1340" s="43"/>
    </row>
    <row r="1341" spans="6:7" x14ac:dyDescent="0.3">
      <c r="F1341" s="48"/>
      <c r="G1341" s="43"/>
    </row>
    <row r="1342" spans="6:7" x14ac:dyDescent="0.3">
      <c r="F1342" s="48"/>
      <c r="G1342" s="43"/>
    </row>
    <row r="1343" spans="6:7" x14ac:dyDescent="0.3">
      <c r="F1343" s="48"/>
      <c r="G1343" s="43"/>
    </row>
    <row r="1344" spans="6:7" x14ac:dyDescent="0.3">
      <c r="F1344" s="48"/>
      <c r="G1344" s="43"/>
    </row>
    <row r="1345" spans="6:7" x14ac:dyDescent="0.3">
      <c r="F1345" s="48"/>
      <c r="G1345" s="43"/>
    </row>
    <row r="1346" spans="6:7" x14ac:dyDescent="0.3">
      <c r="F1346" s="48"/>
      <c r="G1346" s="43"/>
    </row>
    <row r="1347" spans="6:7" x14ac:dyDescent="0.3">
      <c r="F1347" s="48"/>
      <c r="G1347" s="43"/>
    </row>
    <row r="1348" spans="6:7" x14ac:dyDescent="0.3">
      <c r="F1348" s="48"/>
      <c r="G1348" s="43"/>
    </row>
    <row r="1349" spans="6:7" x14ac:dyDescent="0.3">
      <c r="F1349" s="48"/>
      <c r="G1349" s="43"/>
    </row>
    <row r="1350" spans="6:7" x14ac:dyDescent="0.3">
      <c r="F1350" s="48"/>
      <c r="G1350" s="43"/>
    </row>
    <row r="1351" spans="6:7" x14ac:dyDescent="0.3">
      <c r="F1351" s="48"/>
      <c r="G1351" s="43"/>
    </row>
    <row r="1352" spans="6:7" x14ac:dyDescent="0.3">
      <c r="F1352" s="48"/>
      <c r="G1352" s="43"/>
    </row>
    <row r="1353" spans="6:7" x14ac:dyDescent="0.3">
      <c r="F1353" s="48"/>
      <c r="G1353" s="43"/>
    </row>
    <row r="1354" spans="6:7" x14ac:dyDescent="0.3">
      <c r="F1354" s="48"/>
      <c r="G1354" s="43"/>
    </row>
    <row r="1355" spans="6:7" x14ac:dyDescent="0.3">
      <c r="F1355" s="48"/>
      <c r="G1355" s="43"/>
    </row>
    <row r="1356" spans="6:7" x14ac:dyDescent="0.3">
      <c r="F1356" s="48"/>
      <c r="G1356" s="43"/>
    </row>
    <row r="1357" spans="6:7" x14ac:dyDescent="0.3">
      <c r="F1357" s="48"/>
      <c r="G1357" s="43"/>
    </row>
    <row r="1358" spans="6:7" x14ac:dyDescent="0.3">
      <c r="F1358" s="48"/>
      <c r="G1358" s="43"/>
    </row>
    <row r="1359" spans="6:7" x14ac:dyDescent="0.3">
      <c r="F1359" s="48"/>
      <c r="G1359" s="43"/>
    </row>
    <row r="1360" spans="6:7" x14ac:dyDescent="0.3">
      <c r="F1360" s="48"/>
      <c r="G1360" s="43"/>
    </row>
    <row r="1361" spans="6:7" x14ac:dyDescent="0.3">
      <c r="F1361" s="48"/>
      <c r="G1361" s="43"/>
    </row>
    <row r="1362" spans="6:7" x14ac:dyDescent="0.3">
      <c r="F1362" s="48"/>
      <c r="G1362" s="43"/>
    </row>
    <row r="1363" spans="6:7" x14ac:dyDescent="0.3">
      <c r="F1363" s="48"/>
      <c r="G1363" s="43"/>
    </row>
    <row r="1364" spans="6:7" x14ac:dyDescent="0.3">
      <c r="F1364" s="48"/>
      <c r="G1364" s="43"/>
    </row>
    <row r="1365" spans="6:7" x14ac:dyDescent="0.3">
      <c r="F1365" s="48"/>
      <c r="G1365" s="43"/>
    </row>
    <row r="1366" spans="6:7" x14ac:dyDescent="0.3">
      <c r="F1366" s="48"/>
      <c r="G1366" s="43"/>
    </row>
    <row r="1367" spans="6:7" x14ac:dyDescent="0.3">
      <c r="F1367" s="48"/>
      <c r="G1367" s="43"/>
    </row>
    <row r="1368" spans="6:7" x14ac:dyDescent="0.3">
      <c r="F1368" s="48"/>
      <c r="G1368" s="43"/>
    </row>
    <row r="1369" spans="6:7" x14ac:dyDescent="0.3">
      <c r="F1369" s="48"/>
      <c r="G1369" s="43"/>
    </row>
    <row r="1370" spans="6:7" x14ac:dyDescent="0.3">
      <c r="F1370" s="48"/>
      <c r="G1370" s="43"/>
    </row>
    <row r="1371" spans="6:7" x14ac:dyDescent="0.3">
      <c r="F1371" s="48"/>
      <c r="G1371" s="43"/>
    </row>
    <row r="1372" spans="6:7" x14ac:dyDescent="0.3">
      <c r="F1372" s="48"/>
      <c r="G1372" s="43"/>
    </row>
    <row r="1373" spans="6:7" x14ac:dyDescent="0.3">
      <c r="F1373" s="48"/>
      <c r="G1373" s="43"/>
    </row>
    <row r="1374" spans="6:7" x14ac:dyDescent="0.3">
      <c r="F1374" s="48"/>
      <c r="G1374" s="43"/>
    </row>
    <row r="1375" spans="6:7" x14ac:dyDescent="0.3">
      <c r="F1375" s="48"/>
      <c r="G1375" s="43"/>
    </row>
    <row r="1376" spans="6:7" x14ac:dyDescent="0.3">
      <c r="F1376" s="48"/>
      <c r="G1376" s="43"/>
    </row>
    <row r="1377" spans="6:7" x14ac:dyDescent="0.3">
      <c r="F1377" s="48"/>
      <c r="G1377" s="43"/>
    </row>
    <row r="1378" spans="6:7" x14ac:dyDescent="0.3">
      <c r="F1378" s="48"/>
      <c r="G1378" s="43"/>
    </row>
    <row r="1379" spans="6:7" x14ac:dyDescent="0.3">
      <c r="F1379" s="48"/>
      <c r="G1379" s="43"/>
    </row>
    <row r="1380" spans="6:7" x14ac:dyDescent="0.3">
      <c r="F1380" s="48"/>
      <c r="G1380" s="43"/>
    </row>
    <row r="1381" spans="6:7" x14ac:dyDescent="0.3">
      <c r="F1381" s="48"/>
      <c r="G1381" s="43"/>
    </row>
    <row r="1382" spans="6:7" x14ac:dyDescent="0.3">
      <c r="F1382" s="48"/>
      <c r="G1382" s="43"/>
    </row>
    <row r="1383" spans="6:7" x14ac:dyDescent="0.3">
      <c r="F1383" s="48"/>
      <c r="G1383" s="43"/>
    </row>
    <row r="1384" spans="6:7" x14ac:dyDescent="0.3">
      <c r="F1384" s="48"/>
      <c r="G1384" s="43"/>
    </row>
    <row r="1385" spans="6:7" x14ac:dyDescent="0.3">
      <c r="F1385" s="48"/>
      <c r="G1385" s="43"/>
    </row>
    <row r="1386" spans="6:7" x14ac:dyDescent="0.3">
      <c r="F1386" s="48"/>
      <c r="G1386" s="43"/>
    </row>
    <row r="1387" spans="6:7" x14ac:dyDescent="0.3">
      <c r="F1387" s="48"/>
      <c r="G1387" s="43"/>
    </row>
    <row r="1388" spans="6:7" x14ac:dyDescent="0.3">
      <c r="F1388" s="48"/>
      <c r="G1388" s="43"/>
    </row>
    <row r="1389" spans="6:7" x14ac:dyDescent="0.3">
      <c r="F1389" s="48"/>
      <c r="G1389" s="43"/>
    </row>
    <row r="1390" spans="6:7" x14ac:dyDescent="0.3">
      <c r="F1390" s="48"/>
      <c r="G1390" s="43"/>
    </row>
    <row r="1391" spans="6:7" x14ac:dyDescent="0.3">
      <c r="F1391" s="48"/>
      <c r="G1391" s="43"/>
    </row>
    <row r="1392" spans="6:7" x14ac:dyDescent="0.3">
      <c r="F1392" s="48"/>
      <c r="G1392" s="43"/>
    </row>
    <row r="1393" spans="6:7" x14ac:dyDescent="0.3">
      <c r="F1393" s="48"/>
      <c r="G1393" s="43"/>
    </row>
    <row r="1394" spans="6:7" x14ac:dyDescent="0.3">
      <c r="F1394" s="48"/>
      <c r="G1394" s="43"/>
    </row>
    <row r="1395" spans="6:7" x14ac:dyDescent="0.3">
      <c r="F1395" s="48"/>
      <c r="G1395" s="43"/>
    </row>
    <row r="1396" spans="6:7" x14ac:dyDescent="0.3">
      <c r="F1396" s="48"/>
      <c r="G1396" s="43"/>
    </row>
    <row r="1397" spans="6:7" x14ac:dyDescent="0.3">
      <c r="F1397" s="48"/>
      <c r="G1397" s="43"/>
    </row>
    <row r="1398" spans="6:7" x14ac:dyDescent="0.3">
      <c r="F1398" s="48"/>
      <c r="G1398" s="43"/>
    </row>
    <row r="1399" spans="6:7" x14ac:dyDescent="0.3">
      <c r="F1399" s="48"/>
      <c r="G1399" s="43"/>
    </row>
    <row r="1400" spans="6:7" x14ac:dyDescent="0.3">
      <c r="F1400" s="48"/>
      <c r="G1400" s="43"/>
    </row>
    <row r="1401" spans="6:7" x14ac:dyDescent="0.3">
      <c r="F1401" s="48"/>
      <c r="G1401" s="43"/>
    </row>
    <row r="1402" spans="6:7" x14ac:dyDescent="0.3">
      <c r="F1402" s="48"/>
      <c r="G1402" s="43"/>
    </row>
    <row r="1403" spans="6:7" x14ac:dyDescent="0.3">
      <c r="F1403" s="48"/>
      <c r="G1403" s="43"/>
    </row>
    <row r="1404" spans="6:7" x14ac:dyDescent="0.3">
      <c r="F1404" s="48"/>
      <c r="G1404" s="43"/>
    </row>
    <row r="1405" spans="6:7" x14ac:dyDescent="0.3">
      <c r="F1405" s="48"/>
      <c r="G1405" s="43"/>
    </row>
    <row r="1406" spans="6:7" x14ac:dyDescent="0.3">
      <c r="F1406" s="48"/>
      <c r="G1406" s="43"/>
    </row>
    <row r="1407" spans="6:7" x14ac:dyDescent="0.3">
      <c r="F1407" s="48"/>
      <c r="G1407" s="43"/>
    </row>
    <row r="1408" spans="6:7" x14ac:dyDescent="0.3">
      <c r="F1408" s="48"/>
      <c r="G1408" s="43"/>
    </row>
    <row r="1409" spans="6:7" x14ac:dyDescent="0.3">
      <c r="F1409" s="48"/>
      <c r="G1409" s="43"/>
    </row>
    <row r="1410" spans="6:7" x14ac:dyDescent="0.3">
      <c r="F1410" s="48"/>
      <c r="G1410" s="43"/>
    </row>
    <row r="1411" spans="6:7" x14ac:dyDescent="0.3">
      <c r="F1411" s="48"/>
      <c r="G1411" s="43"/>
    </row>
    <row r="1412" spans="6:7" x14ac:dyDescent="0.3">
      <c r="F1412" s="48"/>
      <c r="G1412" s="43"/>
    </row>
    <row r="1413" spans="6:7" x14ac:dyDescent="0.3">
      <c r="F1413" s="48"/>
      <c r="G1413" s="43"/>
    </row>
    <row r="1414" spans="6:7" x14ac:dyDescent="0.3">
      <c r="F1414" s="48"/>
      <c r="G1414" s="43"/>
    </row>
    <row r="1415" spans="6:7" x14ac:dyDescent="0.3">
      <c r="F1415" s="48"/>
      <c r="G1415" s="43"/>
    </row>
    <row r="1416" spans="6:7" x14ac:dyDescent="0.3">
      <c r="F1416" s="48"/>
      <c r="G1416" s="43"/>
    </row>
    <row r="1417" spans="6:7" x14ac:dyDescent="0.3">
      <c r="F1417" s="48"/>
      <c r="G1417" s="43"/>
    </row>
    <row r="1418" spans="6:7" x14ac:dyDescent="0.3">
      <c r="F1418" s="48"/>
      <c r="G1418" s="43"/>
    </row>
    <row r="1419" spans="6:7" x14ac:dyDescent="0.3">
      <c r="F1419" s="48"/>
      <c r="G1419" s="43"/>
    </row>
    <row r="1420" spans="6:7" x14ac:dyDescent="0.3">
      <c r="F1420" s="48"/>
      <c r="G1420" s="43"/>
    </row>
    <row r="1421" spans="6:7" x14ac:dyDescent="0.3">
      <c r="F1421" s="48"/>
      <c r="G1421" s="43"/>
    </row>
    <row r="1422" spans="6:7" x14ac:dyDescent="0.3">
      <c r="F1422" s="48"/>
      <c r="G1422" s="43"/>
    </row>
    <row r="1423" spans="6:7" x14ac:dyDescent="0.3">
      <c r="F1423" s="48"/>
      <c r="G1423" s="43"/>
    </row>
    <row r="1424" spans="6:7" x14ac:dyDescent="0.3">
      <c r="F1424" s="48"/>
      <c r="G1424" s="43"/>
    </row>
    <row r="1425" spans="6:7" x14ac:dyDescent="0.3">
      <c r="F1425" s="48"/>
      <c r="G1425" s="43"/>
    </row>
    <row r="1426" spans="6:7" x14ac:dyDescent="0.3">
      <c r="F1426" s="48"/>
      <c r="G1426" s="43"/>
    </row>
    <row r="1427" spans="6:7" x14ac:dyDescent="0.3">
      <c r="F1427" s="48"/>
      <c r="G1427" s="43"/>
    </row>
    <row r="1428" spans="6:7" x14ac:dyDescent="0.3">
      <c r="F1428" s="48"/>
      <c r="G1428" s="43"/>
    </row>
    <row r="1429" spans="6:7" x14ac:dyDescent="0.3">
      <c r="F1429" s="48"/>
      <c r="G1429" s="43"/>
    </row>
    <row r="1430" spans="6:7" x14ac:dyDescent="0.3">
      <c r="F1430" s="48"/>
      <c r="G1430" s="43"/>
    </row>
    <row r="1431" spans="6:7" x14ac:dyDescent="0.3">
      <c r="F1431" s="48"/>
      <c r="G1431" s="43"/>
    </row>
    <row r="1432" spans="6:7" x14ac:dyDescent="0.3">
      <c r="F1432" s="48"/>
      <c r="G1432" s="43"/>
    </row>
    <row r="1433" spans="6:7" x14ac:dyDescent="0.3">
      <c r="F1433" s="48"/>
      <c r="G1433" s="43"/>
    </row>
    <row r="1434" spans="6:7" x14ac:dyDescent="0.3">
      <c r="F1434" s="48"/>
      <c r="G1434" s="43"/>
    </row>
    <row r="1435" spans="6:7" x14ac:dyDescent="0.3">
      <c r="F1435" s="48"/>
      <c r="G1435" s="43"/>
    </row>
    <row r="1436" spans="6:7" x14ac:dyDescent="0.3">
      <c r="F1436" s="48"/>
      <c r="G1436" s="43"/>
    </row>
    <row r="1437" spans="6:7" x14ac:dyDescent="0.3">
      <c r="F1437" s="48"/>
      <c r="G1437" s="43"/>
    </row>
    <row r="1438" spans="6:7" x14ac:dyDescent="0.3">
      <c r="F1438" s="48"/>
      <c r="G1438" s="43"/>
    </row>
    <row r="1439" spans="6:7" x14ac:dyDescent="0.3">
      <c r="F1439" s="48"/>
      <c r="G1439" s="43"/>
    </row>
    <row r="1440" spans="6:7" x14ac:dyDescent="0.3">
      <c r="F1440" s="48"/>
      <c r="G1440" s="43"/>
    </row>
    <row r="1441" spans="6:7" x14ac:dyDescent="0.3">
      <c r="F1441" s="48"/>
      <c r="G1441" s="43"/>
    </row>
    <row r="1442" spans="6:7" x14ac:dyDescent="0.3">
      <c r="F1442" s="48"/>
      <c r="G1442" s="43"/>
    </row>
    <row r="1443" spans="6:7" x14ac:dyDescent="0.3">
      <c r="F1443" s="48"/>
      <c r="G1443" s="43"/>
    </row>
    <row r="1444" spans="6:7" x14ac:dyDescent="0.3">
      <c r="F1444" s="48"/>
      <c r="G1444" s="43"/>
    </row>
    <row r="1445" spans="6:7" x14ac:dyDescent="0.3">
      <c r="F1445" s="48"/>
      <c r="G1445" s="43"/>
    </row>
    <row r="1446" spans="6:7" x14ac:dyDescent="0.3">
      <c r="F1446" s="48"/>
      <c r="G1446" s="43"/>
    </row>
    <row r="1447" spans="6:7" x14ac:dyDescent="0.3">
      <c r="F1447" s="48"/>
      <c r="G1447" s="43"/>
    </row>
    <row r="1448" spans="6:7" x14ac:dyDescent="0.3">
      <c r="F1448" s="48"/>
      <c r="G1448" s="43"/>
    </row>
    <row r="1449" spans="6:7" x14ac:dyDescent="0.3">
      <c r="F1449" s="48"/>
      <c r="G1449" s="43"/>
    </row>
    <row r="1450" spans="6:7" x14ac:dyDescent="0.3">
      <c r="F1450" s="48"/>
      <c r="G1450" s="43"/>
    </row>
    <row r="1451" spans="6:7" x14ac:dyDescent="0.3">
      <c r="F1451" s="48"/>
      <c r="G1451" s="43"/>
    </row>
    <row r="1452" spans="6:7" x14ac:dyDescent="0.3">
      <c r="F1452" s="48"/>
      <c r="G1452" s="43"/>
    </row>
    <row r="1453" spans="6:7" x14ac:dyDescent="0.3">
      <c r="F1453" s="48"/>
      <c r="G1453" s="43"/>
    </row>
    <row r="1454" spans="6:7" x14ac:dyDescent="0.3">
      <c r="F1454" s="48"/>
      <c r="G1454" s="43"/>
    </row>
    <row r="1455" spans="6:7" x14ac:dyDescent="0.3">
      <c r="F1455" s="48"/>
      <c r="G1455" s="43"/>
    </row>
    <row r="1456" spans="6:7" x14ac:dyDescent="0.3">
      <c r="F1456" s="48"/>
      <c r="G1456" s="43"/>
    </row>
    <row r="1457" spans="6:7" x14ac:dyDescent="0.3">
      <c r="F1457" s="48"/>
      <c r="G1457" s="43"/>
    </row>
    <row r="1458" spans="6:7" x14ac:dyDescent="0.3">
      <c r="F1458" s="48"/>
      <c r="G1458" s="43"/>
    </row>
    <row r="1459" spans="6:7" x14ac:dyDescent="0.3">
      <c r="F1459" s="48"/>
      <c r="G1459" s="43"/>
    </row>
    <row r="1460" spans="6:7" x14ac:dyDescent="0.3">
      <c r="F1460" s="48"/>
      <c r="G1460" s="43"/>
    </row>
    <row r="1461" spans="6:7" x14ac:dyDescent="0.3">
      <c r="F1461" s="48"/>
      <c r="G1461" s="43"/>
    </row>
    <row r="1462" spans="6:7" x14ac:dyDescent="0.3">
      <c r="F1462" s="48"/>
      <c r="G1462" s="43"/>
    </row>
    <row r="1463" spans="6:7" x14ac:dyDescent="0.3">
      <c r="F1463" s="48"/>
      <c r="G1463" s="43"/>
    </row>
    <row r="1464" spans="6:7" x14ac:dyDescent="0.3">
      <c r="F1464" s="48"/>
      <c r="G1464" s="43"/>
    </row>
    <row r="1465" spans="6:7" x14ac:dyDescent="0.3">
      <c r="F1465" s="48"/>
      <c r="G1465" s="43"/>
    </row>
    <row r="1466" spans="6:7" x14ac:dyDescent="0.3">
      <c r="F1466" s="48"/>
      <c r="G1466" s="43"/>
    </row>
    <row r="1467" spans="6:7" x14ac:dyDescent="0.3">
      <c r="F1467" s="48"/>
      <c r="G1467" s="43"/>
    </row>
    <row r="1468" spans="6:7" x14ac:dyDescent="0.3">
      <c r="F1468" s="48"/>
      <c r="G1468" s="43"/>
    </row>
    <row r="1469" spans="6:7" x14ac:dyDescent="0.3">
      <c r="F1469" s="48"/>
      <c r="G1469" s="43"/>
    </row>
    <row r="1470" spans="6:7" x14ac:dyDescent="0.3">
      <c r="F1470" s="48"/>
      <c r="G1470" s="43"/>
    </row>
    <row r="1471" spans="6:7" x14ac:dyDescent="0.3">
      <c r="F1471" s="48"/>
      <c r="G1471" s="43"/>
    </row>
    <row r="1472" spans="6:7" x14ac:dyDescent="0.3">
      <c r="F1472" s="48"/>
      <c r="G1472" s="43"/>
    </row>
    <row r="1473" spans="6:7" x14ac:dyDescent="0.3">
      <c r="F1473" s="48"/>
      <c r="G1473" s="43"/>
    </row>
    <row r="1474" spans="6:7" x14ac:dyDescent="0.3">
      <c r="F1474" s="48"/>
      <c r="G1474" s="43"/>
    </row>
    <row r="1475" spans="6:7" x14ac:dyDescent="0.3">
      <c r="F1475" s="48"/>
      <c r="G1475" s="43"/>
    </row>
    <row r="1476" spans="6:7" x14ac:dyDescent="0.3">
      <c r="F1476" s="48"/>
      <c r="G1476" s="43"/>
    </row>
    <row r="1477" spans="6:7" x14ac:dyDescent="0.3">
      <c r="F1477" s="48"/>
      <c r="G1477" s="43"/>
    </row>
    <row r="1478" spans="6:7" x14ac:dyDescent="0.3">
      <c r="F1478" s="48"/>
      <c r="G1478" s="43"/>
    </row>
    <row r="1479" spans="6:7" x14ac:dyDescent="0.3">
      <c r="F1479" s="48"/>
      <c r="G1479" s="43"/>
    </row>
    <row r="1480" spans="6:7" x14ac:dyDescent="0.3">
      <c r="F1480" s="48"/>
      <c r="G1480" s="43"/>
    </row>
    <row r="1481" spans="6:7" x14ac:dyDescent="0.3">
      <c r="F1481" s="48"/>
      <c r="G1481" s="43"/>
    </row>
    <row r="1482" spans="6:7" x14ac:dyDescent="0.3">
      <c r="F1482" s="48"/>
      <c r="G1482" s="43"/>
    </row>
    <row r="1483" spans="6:7" x14ac:dyDescent="0.3">
      <c r="F1483" s="48"/>
      <c r="G1483" s="43"/>
    </row>
    <row r="1484" spans="6:7" x14ac:dyDescent="0.3">
      <c r="F1484" s="48"/>
      <c r="G1484" s="43"/>
    </row>
    <row r="1485" spans="6:7" x14ac:dyDescent="0.3">
      <c r="F1485" s="48"/>
      <c r="G1485" s="43"/>
    </row>
    <row r="1486" spans="6:7" x14ac:dyDescent="0.3">
      <c r="F1486" s="48"/>
      <c r="G1486" s="43"/>
    </row>
    <row r="1487" spans="6:7" x14ac:dyDescent="0.3">
      <c r="F1487" s="48"/>
      <c r="G1487" s="43"/>
    </row>
    <row r="1488" spans="6:7" x14ac:dyDescent="0.3">
      <c r="F1488" s="48"/>
      <c r="G1488" s="43"/>
    </row>
    <row r="1489" spans="6:7" x14ac:dyDescent="0.3">
      <c r="F1489" s="48"/>
      <c r="G1489" s="43"/>
    </row>
    <row r="1490" spans="6:7" x14ac:dyDescent="0.3">
      <c r="F1490" s="48"/>
      <c r="G1490" s="43"/>
    </row>
    <row r="1491" spans="6:7" x14ac:dyDescent="0.3">
      <c r="F1491" s="48"/>
      <c r="G1491" s="43"/>
    </row>
    <row r="1492" spans="6:7" x14ac:dyDescent="0.3">
      <c r="F1492" s="48"/>
      <c r="G1492" s="43"/>
    </row>
    <row r="1493" spans="6:7" x14ac:dyDescent="0.3">
      <c r="F1493" s="48"/>
      <c r="G1493" s="43"/>
    </row>
    <row r="1494" spans="6:7" x14ac:dyDescent="0.3">
      <c r="F1494" s="48"/>
      <c r="G1494" s="43"/>
    </row>
    <row r="1495" spans="6:7" x14ac:dyDescent="0.3">
      <c r="F1495" s="48"/>
      <c r="G1495" s="43"/>
    </row>
    <row r="1496" spans="6:7" x14ac:dyDescent="0.3">
      <c r="F1496" s="48"/>
      <c r="G1496" s="43"/>
    </row>
    <row r="1497" spans="6:7" x14ac:dyDescent="0.3">
      <c r="F1497" s="48"/>
      <c r="G1497" s="43"/>
    </row>
    <row r="1498" spans="6:7" x14ac:dyDescent="0.3">
      <c r="F1498" s="48"/>
      <c r="G1498" s="43"/>
    </row>
    <row r="1499" spans="6:7" x14ac:dyDescent="0.3">
      <c r="F1499" s="48"/>
      <c r="G1499" s="43"/>
    </row>
    <row r="1500" spans="6:7" x14ac:dyDescent="0.3">
      <c r="F1500" s="48"/>
      <c r="G1500" s="43"/>
    </row>
    <row r="1501" spans="6:7" x14ac:dyDescent="0.3">
      <c r="F1501" s="48"/>
      <c r="G1501" s="43"/>
    </row>
    <row r="1502" spans="6:7" x14ac:dyDescent="0.3">
      <c r="F1502" s="48"/>
      <c r="G1502" s="43"/>
    </row>
    <row r="1503" spans="6:7" x14ac:dyDescent="0.3">
      <c r="F1503" s="48"/>
      <c r="G1503" s="43"/>
    </row>
    <row r="1504" spans="6:7" x14ac:dyDescent="0.3">
      <c r="F1504" s="48"/>
      <c r="G1504" s="43"/>
    </row>
    <row r="1505" spans="6:7" x14ac:dyDescent="0.3">
      <c r="F1505" s="48"/>
      <c r="G1505" s="43"/>
    </row>
    <row r="1506" spans="6:7" x14ac:dyDescent="0.3">
      <c r="F1506" s="48"/>
      <c r="G1506" s="43"/>
    </row>
    <row r="1507" spans="6:7" x14ac:dyDescent="0.3">
      <c r="F1507" s="48"/>
      <c r="G1507" s="43"/>
    </row>
    <row r="1508" spans="6:7" x14ac:dyDescent="0.3">
      <c r="F1508" s="48"/>
      <c r="G1508" s="43"/>
    </row>
    <row r="1509" spans="6:7" x14ac:dyDescent="0.3">
      <c r="F1509" s="48"/>
      <c r="G1509" s="43"/>
    </row>
    <row r="1510" spans="6:7" x14ac:dyDescent="0.3">
      <c r="F1510" s="48"/>
      <c r="G1510" s="43"/>
    </row>
    <row r="1511" spans="6:7" x14ac:dyDescent="0.3">
      <c r="F1511" s="48"/>
      <c r="G1511" s="43"/>
    </row>
    <row r="1512" spans="6:7" x14ac:dyDescent="0.3">
      <c r="F1512" s="48"/>
      <c r="G1512" s="43"/>
    </row>
    <row r="1513" spans="6:7" x14ac:dyDescent="0.3">
      <c r="F1513" s="48"/>
      <c r="G1513" s="43"/>
    </row>
    <row r="1514" spans="6:7" x14ac:dyDescent="0.3">
      <c r="F1514" s="48"/>
      <c r="G1514" s="43"/>
    </row>
    <row r="1515" spans="6:7" x14ac:dyDescent="0.3">
      <c r="F1515" s="48"/>
      <c r="G1515" s="43"/>
    </row>
    <row r="1516" spans="6:7" x14ac:dyDescent="0.3">
      <c r="F1516" s="48"/>
      <c r="G1516" s="43"/>
    </row>
    <row r="1517" spans="6:7" x14ac:dyDescent="0.3">
      <c r="F1517" s="48"/>
      <c r="G1517" s="43"/>
    </row>
    <row r="1518" spans="6:7" x14ac:dyDescent="0.3">
      <c r="F1518" s="48"/>
      <c r="G1518" s="43"/>
    </row>
    <row r="1519" spans="6:7" x14ac:dyDescent="0.3">
      <c r="F1519" s="48"/>
      <c r="G1519" s="43"/>
    </row>
    <row r="1520" spans="6:7" x14ac:dyDescent="0.3">
      <c r="F1520" s="48"/>
      <c r="G1520" s="43"/>
    </row>
    <row r="1521" spans="6:7" x14ac:dyDescent="0.3">
      <c r="F1521" s="48"/>
      <c r="G1521" s="43"/>
    </row>
    <row r="1522" spans="6:7" x14ac:dyDescent="0.3">
      <c r="F1522" s="48"/>
      <c r="G1522" s="43"/>
    </row>
    <row r="1523" spans="6:7" x14ac:dyDescent="0.3">
      <c r="F1523" s="48"/>
      <c r="G1523" s="43"/>
    </row>
    <row r="1524" spans="6:7" x14ac:dyDescent="0.3">
      <c r="F1524" s="48"/>
      <c r="G1524" s="43"/>
    </row>
    <row r="1525" spans="6:7" x14ac:dyDescent="0.3">
      <c r="F1525" s="48"/>
      <c r="G1525" s="43"/>
    </row>
    <row r="1526" spans="6:7" x14ac:dyDescent="0.3">
      <c r="F1526" s="48"/>
      <c r="G1526" s="43"/>
    </row>
    <row r="1527" spans="6:7" x14ac:dyDescent="0.3">
      <c r="F1527" s="48"/>
      <c r="G1527" s="43"/>
    </row>
    <row r="1528" spans="6:7" x14ac:dyDescent="0.3">
      <c r="F1528" s="48"/>
      <c r="G1528" s="43"/>
    </row>
    <row r="1529" spans="6:7" x14ac:dyDescent="0.3">
      <c r="F1529" s="48"/>
      <c r="G1529" s="43"/>
    </row>
    <row r="1530" spans="6:7" x14ac:dyDescent="0.3">
      <c r="F1530" s="48"/>
      <c r="G1530" s="43"/>
    </row>
    <row r="1531" spans="6:7" x14ac:dyDescent="0.3">
      <c r="F1531" s="48"/>
      <c r="G1531" s="43"/>
    </row>
    <row r="1532" spans="6:7" x14ac:dyDescent="0.3">
      <c r="F1532" s="48"/>
      <c r="G1532" s="43"/>
    </row>
    <row r="1533" spans="6:7" x14ac:dyDescent="0.3">
      <c r="F1533" s="48"/>
      <c r="G1533" s="43"/>
    </row>
    <row r="1534" spans="6:7" x14ac:dyDescent="0.3">
      <c r="F1534" s="48"/>
      <c r="G1534" s="43"/>
    </row>
    <row r="1535" spans="6:7" x14ac:dyDescent="0.3">
      <c r="F1535" s="48"/>
      <c r="G1535" s="43"/>
    </row>
    <row r="1536" spans="6:7" x14ac:dyDescent="0.3">
      <c r="F1536" s="48"/>
      <c r="G1536" s="43"/>
    </row>
    <row r="1537" spans="6:7" x14ac:dyDescent="0.3">
      <c r="F1537" s="48"/>
      <c r="G1537" s="43"/>
    </row>
    <row r="1538" spans="6:7" x14ac:dyDescent="0.3">
      <c r="F1538" s="48"/>
      <c r="G1538" s="43"/>
    </row>
    <row r="1539" spans="6:7" x14ac:dyDescent="0.3">
      <c r="F1539" s="48"/>
      <c r="G1539" s="43"/>
    </row>
    <row r="1540" spans="6:7" x14ac:dyDescent="0.3">
      <c r="F1540" s="48"/>
      <c r="G1540" s="43"/>
    </row>
    <row r="1541" spans="6:7" x14ac:dyDescent="0.3">
      <c r="F1541" s="48"/>
      <c r="G1541" s="43"/>
    </row>
    <row r="1542" spans="6:7" x14ac:dyDescent="0.3">
      <c r="F1542" s="48"/>
      <c r="G1542" s="43"/>
    </row>
    <row r="1543" spans="6:7" x14ac:dyDescent="0.3">
      <c r="F1543" s="48"/>
      <c r="G1543" s="43"/>
    </row>
    <row r="1544" spans="6:7" x14ac:dyDescent="0.3">
      <c r="F1544" s="48"/>
      <c r="G1544" s="43"/>
    </row>
    <row r="1545" spans="6:7" x14ac:dyDescent="0.3">
      <c r="F1545" s="48"/>
      <c r="G1545" s="43"/>
    </row>
    <row r="1546" spans="6:7" x14ac:dyDescent="0.3">
      <c r="F1546" s="48"/>
      <c r="G1546" s="43"/>
    </row>
    <row r="1547" spans="6:7" x14ac:dyDescent="0.3">
      <c r="F1547" s="48"/>
      <c r="G1547" s="43"/>
    </row>
    <row r="1548" spans="6:7" x14ac:dyDescent="0.3">
      <c r="F1548" s="48"/>
      <c r="G1548" s="43"/>
    </row>
    <row r="1549" spans="6:7" x14ac:dyDescent="0.3">
      <c r="F1549" s="48"/>
      <c r="G1549" s="43"/>
    </row>
    <row r="1550" spans="6:7" x14ac:dyDescent="0.3">
      <c r="F1550" s="48"/>
      <c r="G1550" s="43"/>
    </row>
    <row r="1551" spans="6:7" x14ac:dyDescent="0.3">
      <c r="F1551" s="48"/>
      <c r="G1551" s="43"/>
    </row>
    <row r="1552" spans="6:7" x14ac:dyDescent="0.3">
      <c r="F1552" s="48"/>
      <c r="G1552" s="43"/>
    </row>
    <row r="1553" spans="6:7" x14ac:dyDescent="0.3">
      <c r="F1553" s="48"/>
      <c r="G1553" s="43"/>
    </row>
    <row r="1554" spans="6:7" x14ac:dyDescent="0.3">
      <c r="F1554" s="48"/>
      <c r="G1554" s="43"/>
    </row>
    <row r="1555" spans="6:7" x14ac:dyDescent="0.3">
      <c r="F1555" s="48"/>
      <c r="G1555" s="43"/>
    </row>
    <row r="1556" spans="6:7" x14ac:dyDescent="0.3">
      <c r="F1556" s="48"/>
      <c r="G1556" s="43"/>
    </row>
    <row r="1557" spans="6:7" x14ac:dyDescent="0.3">
      <c r="F1557" s="48"/>
      <c r="G1557" s="43"/>
    </row>
    <row r="1558" spans="6:7" x14ac:dyDescent="0.3">
      <c r="F1558" s="48"/>
      <c r="G1558" s="43"/>
    </row>
    <row r="1559" spans="6:7" x14ac:dyDescent="0.3">
      <c r="F1559" s="48"/>
      <c r="G1559" s="43"/>
    </row>
    <row r="1560" spans="6:7" x14ac:dyDescent="0.3">
      <c r="F1560" s="48"/>
      <c r="G1560" s="43"/>
    </row>
    <row r="1561" spans="6:7" x14ac:dyDescent="0.3">
      <c r="F1561" s="48"/>
      <c r="G1561" s="43"/>
    </row>
    <row r="1562" spans="6:7" x14ac:dyDescent="0.3">
      <c r="F1562" s="48"/>
      <c r="G1562" s="43"/>
    </row>
    <row r="1563" spans="6:7" x14ac:dyDescent="0.3">
      <c r="F1563" s="48"/>
      <c r="G1563" s="43"/>
    </row>
    <row r="1564" spans="6:7" x14ac:dyDescent="0.3">
      <c r="F1564" s="48"/>
      <c r="G1564" s="43"/>
    </row>
    <row r="1565" spans="6:7" x14ac:dyDescent="0.3">
      <c r="F1565" s="48"/>
      <c r="G1565" s="43"/>
    </row>
    <row r="1566" spans="6:7" x14ac:dyDescent="0.3">
      <c r="F1566" s="48"/>
      <c r="G1566" s="43"/>
    </row>
    <row r="1567" spans="6:7" x14ac:dyDescent="0.3">
      <c r="F1567" s="48"/>
      <c r="G1567" s="43"/>
    </row>
    <row r="1568" spans="6:7" x14ac:dyDescent="0.3">
      <c r="F1568" s="48"/>
      <c r="G1568" s="43"/>
    </row>
    <row r="1569" spans="6:7" x14ac:dyDescent="0.3">
      <c r="F1569" s="48"/>
      <c r="G1569" s="43"/>
    </row>
    <row r="1570" spans="6:7" x14ac:dyDescent="0.3">
      <c r="F1570" s="48"/>
      <c r="G1570" s="43"/>
    </row>
    <row r="1571" spans="6:7" x14ac:dyDescent="0.3">
      <c r="F1571" s="48"/>
      <c r="G1571" s="43"/>
    </row>
    <row r="1572" spans="6:7" x14ac:dyDescent="0.3">
      <c r="F1572" s="48"/>
      <c r="G1572" s="43"/>
    </row>
    <row r="1573" spans="6:7" x14ac:dyDescent="0.3">
      <c r="F1573" s="48"/>
      <c r="G1573" s="43"/>
    </row>
    <row r="1574" spans="6:7" x14ac:dyDescent="0.3">
      <c r="F1574" s="48"/>
      <c r="G1574" s="43"/>
    </row>
    <row r="1575" spans="6:7" x14ac:dyDescent="0.3">
      <c r="F1575" s="48"/>
      <c r="G1575" s="43"/>
    </row>
    <row r="1576" spans="6:7" x14ac:dyDescent="0.3">
      <c r="F1576" s="48"/>
      <c r="G1576" s="43"/>
    </row>
    <row r="1577" spans="6:7" x14ac:dyDescent="0.3">
      <c r="F1577" s="48"/>
      <c r="G1577" s="43"/>
    </row>
    <row r="1578" spans="6:7" x14ac:dyDescent="0.3">
      <c r="F1578" s="48"/>
      <c r="G1578" s="43"/>
    </row>
    <row r="1579" spans="6:7" x14ac:dyDescent="0.3">
      <c r="F1579" s="48"/>
      <c r="G1579" s="43"/>
    </row>
    <row r="1580" spans="6:7" x14ac:dyDescent="0.3">
      <c r="F1580" s="48"/>
      <c r="G1580" s="43"/>
    </row>
    <row r="1581" spans="6:7" x14ac:dyDescent="0.3">
      <c r="F1581" s="48"/>
      <c r="G1581" s="43"/>
    </row>
    <row r="1582" spans="6:7" x14ac:dyDescent="0.3">
      <c r="F1582" s="48"/>
      <c r="G1582" s="43"/>
    </row>
    <row r="1583" spans="6:7" x14ac:dyDescent="0.3">
      <c r="F1583" s="48"/>
      <c r="G1583" s="43"/>
    </row>
    <row r="1584" spans="6:7" x14ac:dyDescent="0.3">
      <c r="F1584" s="48"/>
      <c r="G1584" s="43"/>
    </row>
    <row r="1585" spans="6:7" x14ac:dyDescent="0.3">
      <c r="F1585" s="48"/>
      <c r="G1585" s="43"/>
    </row>
    <row r="1586" spans="6:7" x14ac:dyDescent="0.3">
      <c r="F1586" s="48"/>
      <c r="G1586" s="43"/>
    </row>
    <row r="1587" spans="6:7" x14ac:dyDescent="0.3">
      <c r="F1587" s="48"/>
      <c r="G1587" s="43"/>
    </row>
    <row r="1588" spans="6:7" x14ac:dyDescent="0.3">
      <c r="F1588" s="48"/>
      <c r="G1588" s="43"/>
    </row>
    <row r="1589" spans="6:7" x14ac:dyDescent="0.3">
      <c r="F1589" s="48"/>
      <c r="G1589" s="43"/>
    </row>
    <row r="1590" spans="6:7" x14ac:dyDescent="0.3">
      <c r="F1590" s="48"/>
      <c r="G1590" s="43"/>
    </row>
    <row r="1591" spans="6:7" x14ac:dyDescent="0.3">
      <c r="F1591" s="48"/>
      <c r="G1591" s="43"/>
    </row>
    <row r="1592" spans="6:7" x14ac:dyDescent="0.3">
      <c r="F1592" s="48"/>
      <c r="G1592" s="43"/>
    </row>
    <row r="1593" spans="6:7" x14ac:dyDescent="0.3">
      <c r="F1593" s="48"/>
      <c r="G1593" s="43"/>
    </row>
    <row r="1594" spans="6:7" x14ac:dyDescent="0.3">
      <c r="F1594" s="48"/>
      <c r="G1594" s="43"/>
    </row>
    <row r="1595" spans="6:7" x14ac:dyDescent="0.3">
      <c r="F1595" s="48"/>
      <c r="G1595" s="43"/>
    </row>
    <row r="1596" spans="6:7" x14ac:dyDescent="0.3">
      <c r="F1596" s="48"/>
      <c r="G1596" s="43"/>
    </row>
    <row r="1597" spans="6:7" x14ac:dyDescent="0.3">
      <c r="F1597" s="48"/>
      <c r="G1597" s="43"/>
    </row>
    <row r="1598" spans="6:7" x14ac:dyDescent="0.3">
      <c r="F1598" s="48"/>
      <c r="G1598" s="43"/>
    </row>
    <row r="1599" spans="6:7" x14ac:dyDescent="0.3">
      <c r="F1599" s="48"/>
      <c r="G1599" s="43"/>
    </row>
    <row r="1600" spans="6:7" x14ac:dyDescent="0.3">
      <c r="F1600" s="48"/>
      <c r="G1600" s="43"/>
    </row>
    <row r="1601" spans="6:7" x14ac:dyDescent="0.3">
      <c r="F1601" s="48"/>
      <c r="G1601" s="43"/>
    </row>
    <row r="1602" spans="6:7" x14ac:dyDescent="0.3">
      <c r="F1602" s="48"/>
      <c r="G1602" s="43"/>
    </row>
    <row r="1603" spans="6:7" x14ac:dyDescent="0.3">
      <c r="F1603" s="48"/>
      <c r="G1603" s="43"/>
    </row>
    <row r="1604" spans="6:7" x14ac:dyDescent="0.3">
      <c r="F1604" s="48"/>
      <c r="G1604" s="43"/>
    </row>
    <row r="1605" spans="6:7" x14ac:dyDescent="0.3">
      <c r="F1605" s="48"/>
      <c r="G1605" s="43"/>
    </row>
    <row r="1606" spans="6:7" x14ac:dyDescent="0.3">
      <c r="F1606" s="48"/>
      <c r="G1606" s="43"/>
    </row>
    <row r="1607" spans="6:7" x14ac:dyDescent="0.3">
      <c r="F1607" s="48"/>
      <c r="G1607" s="43"/>
    </row>
    <row r="1608" spans="6:7" x14ac:dyDescent="0.3">
      <c r="F1608" s="48"/>
      <c r="G1608" s="43"/>
    </row>
    <row r="1609" spans="6:7" x14ac:dyDescent="0.3">
      <c r="F1609" s="48"/>
      <c r="G1609" s="43"/>
    </row>
    <row r="1610" spans="6:7" x14ac:dyDescent="0.3">
      <c r="F1610" s="48"/>
      <c r="G1610" s="43"/>
    </row>
    <row r="1611" spans="6:7" x14ac:dyDescent="0.3">
      <c r="F1611" s="48"/>
      <c r="G1611" s="43"/>
    </row>
    <row r="1612" spans="6:7" x14ac:dyDescent="0.3">
      <c r="F1612" s="48"/>
      <c r="G1612" s="43"/>
    </row>
    <row r="1613" spans="6:7" x14ac:dyDescent="0.3">
      <c r="F1613" s="48"/>
      <c r="G1613" s="43"/>
    </row>
    <row r="1614" spans="6:7" x14ac:dyDescent="0.3">
      <c r="F1614" s="48"/>
      <c r="G1614" s="43"/>
    </row>
    <row r="1615" spans="6:7" x14ac:dyDescent="0.3">
      <c r="F1615" s="48"/>
      <c r="G1615" s="43"/>
    </row>
    <row r="1616" spans="6:7" x14ac:dyDescent="0.3">
      <c r="F1616" s="48"/>
      <c r="G1616" s="43"/>
    </row>
    <row r="1617" spans="6:7" x14ac:dyDescent="0.3">
      <c r="F1617" s="48"/>
      <c r="G1617" s="43"/>
    </row>
    <row r="1618" spans="6:7" x14ac:dyDescent="0.3">
      <c r="F1618" s="48"/>
      <c r="G1618" s="43"/>
    </row>
    <row r="1619" spans="6:7" x14ac:dyDescent="0.3">
      <c r="F1619" s="48"/>
      <c r="G1619" s="43"/>
    </row>
    <row r="1620" spans="6:7" x14ac:dyDescent="0.3">
      <c r="F1620" s="48"/>
      <c r="G1620" s="43"/>
    </row>
    <row r="1621" spans="6:7" x14ac:dyDescent="0.3">
      <c r="F1621" s="48"/>
      <c r="G1621" s="43"/>
    </row>
    <row r="1622" spans="6:7" x14ac:dyDescent="0.3">
      <c r="F1622" s="48"/>
      <c r="G1622" s="43"/>
    </row>
    <row r="1623" spans="6:7" x14ac:dyDescent="0.3">
      <c r="F1623" s="48"/>
      <c r="G1623" s="43"/>
    </row>
    <row r="1624" spans="6:7" x14ac:dyDescent="0.3">
      <c r="F1624" s="48"/>
      <c r="G1624" s="43"/>
    </row>
    <row r="1625" spans="6:7" x14ac:dyDescent="0.3">
      <c r="F1625" s="48"/>
      <c r="G1625" s="43"/>
    </row>
    <row r="1626" spans="6:7" x14ac:dyDescent="0.3">
      <c r="F1626" s="48"/>
      <c r="G1626" s="43"/>
    </row>
    <row r="1627" spans="6:7" x14ac:dyDescent="0.3">
      <c r="F1627" s="48"/>
      <c r="G1627" s="43"/>
    </row>
    <row r="1628" spans="6:7" x14ac:dyDescent="0.3">
      <c r="F1628" s="48"/>
      <c r="G1628" s="43"/>
    </row>
    <row r="1629" spans="6:7" x14ac:dyDescent="0.3">
      <c r="F1629" s="48"/>
      <c r="G1629" s="43"/>
    </row>
    <row r="1630" spans="6:7" x14ac:dyDescent="0.3">
      <c r="F1630" s="48"/>
      <c r="G1630" s="43"/>
    </row>
    <row r="1631" spans="6:7" x14ac:dyDescent="0.3">
      <c r="F1631" s="48"/>
      <c r="G1631" s="43"/>
    </row>
    <row r="1632" spans="6:7" x14ac:dyDescent="0.3">
      <c r="F1632" s="48"/>
      <c r="G1632" s="43"/>
    </row>
    <row r="1633" spans="6:7" x14ac:dyDescent="0.3">
      <c r="F1633" s="48"/>
      <c r="G1633" s="43"/>
    </row>
    <row r="1634" spans="6:7" x14ac:dyDescent="0.3">
      <c r="F1634" s="48"/>
      <c r="G1634" s="43"/>
    </row>
    <row r="1635" spans="6:7" x14ac:dyDescent="0.3">
      <c r="F1635" s="48"/>
      <c r="G1635" s="43"/>
    </row>
    <row r="1636" spans="6:7" x14ac:dyDescent="0.3">
      <c r="F1636" s="48"/>
      <c r="G1636" s="43"/>
    </row>
    <row r="1637" spans="6:7" x14ac:dyDescent="0.3">
      <c r="F1637" s="48"/>
      <c r="G1637" s="43"/>
    </row>
    <row r="1638" spans="6:7" x14ac:dyDescent="0.3">
      <c r="F1638" s="48"/>
      <c r="G1638" s="43"/>
    </row>
    <row r="1639" spans="6:7" x14ac:dyDescent="0.3">
      <c r="F1639" s="48"/>
      <c r="G1639" s="43"/>
    </row>
    <row r="1640" spans="6:7" x14ac:dyDescent="0.3">
      <c r="F1640" s="48"/>
      <c r="G1640" s="43"/>
    </row>
    <row r="1641" spans="6:7" x14ac:dyDescent="0.3">
      <c r="F1641" s="48"/>
      <c r="G1641" s="43"/>
    </row>
    <row r="1642" spans="6:7" x14ac:dyDescent="0.3">
      <c r="F1642" s="48"/>
      <c r="G1642" s="43"/>
    </row>
    <row r="1643" spans="6:7" x14ac:dyDescent="0.3">
      <c r="F1643" s="48"/>
      <c r="G1643" s="43"/>
    </row>
    <row r="1644" spans="6:7" x14ac:dyDescent="0.3">
      <c r="F1644" s="48"/>
      <c r="G1644" s="43"/>
    </row>
    <row r="1645" spans="6:7" x14ac:dyDescent="0.3">
      <c r="F1645" s="48"/>
      <c r="G1645" s="43"/>
    </row>
    <row r="1646" spans="6:7" x14ac:dyDescent="0.3">
      <c r="F1646" s="48"/>
      <c r="G1646" s="43"/>
    </row>
    <row r="1647" spans="6:7" x14ac:dyDescent="0.3">
      <c r="F1647" s="48"/>
      <c r="G1647" s="43"/>
    </row>
    <row r="1648" spans="6:7" x14ac:dyDescent="0.3">
      <c r="F1648" s="48"/>
      <c r="G1648" s="43"/>
    </row>
    <row r="1649" spans="6:7" x14ac:dyDescent="0.3">
      <c r="F1649" s="48"/>
      <c r="G1649" s="43"/>
    </row>
    <row r="1650" spans="6:7" x14ac:dyDescent="0.3">
      <c r="F1650" s="48"/>
      <c r="G1650" s="43"/>
    </row>
    <row r="1651" spans="6:7" x14ac:dyDescent="0.3">
      <c r="F1651" s="48"/>
      <c r="G1651" s="43"/>
    </row>
    <row r="1652" spans="6:7" x14ac:dyDescent="0.3">
      <c r="F1652" s="48"/>
      <c r="G1652" s="43"/>
    </row>
    <row r="1653" spans="6:7" x14ac:dyDescent="0.3">
      <c r="F1653" s="48"/>
      <c r="G1653" s="43"/>
    </row>
    <row r="1654" spans="6:7" x14ac:dyDescent="0.3">
      <c r="F1654" s="48"/>
      <c r="G1654" s="43"/>
    </row>
    <row r="1655" spans="6:7" x14ac:dyDescent="0.3">
      <c r="F1655" s="48"/>
      <c r="G1655" s="43"/>
    </row>
    <row r="1656" spans="6:7" x14ac:dyDescent="0.3">
      <c r="F1656" s="48"/>
      <c r="G1656" s="43"/>
    </row>
    <row r="1657" spans="6:7" x14ac:dyDescent="0.3">
      <c r="F1657" s="48"/>
      <c r="G1657" s="43"/>
    </row>
    <row r="1658" spans="6:7" x14ac:dyDescent="0.3">
      <c r="F1658" s="48"/>
      <c r="G1658" s="43"/>
    </row>
    <row r="1659" spans="6:7" x14ac:dyDescent="0.3">
      <c r="F1659" s="48"/>
      <c r="G1659" s="43"/>
    </row>
    <row r="1660" spans="6:7" x14ac:dyDescent="0.3">
      <c r="F1660" s="48"/>
      <c r="G1660" s="43"/>
    </row>
    <row r="1661" spans="6:7" x14ac:dyDescent="0.3">
      <c r="F1661" s="48"/>
      <c r="G1661" s="43"/>
    </row>
    <row r="1662" spans="6:7" x14ac:dyDescent="0.3">
      <c r="F1662" s="48"/>
      <c r="G1662" s="43"/>
    </row>
    <row r="1663" spans="6:7" x14ac:dyDescent="0.3">
      <c r="F1663" s="48"/>
      <c r="G1663" s="43"/>
    </row>
    <row r="1664" spans="6:7" x14ac:dyDescent="0.3">
      <c r="F1664" s="48"/>
      <c r="G1664" s="43"/>
    </row>
    <row r="1665" spans="6:7" x14ac:dyDescent="0.3">
      <c r="F1665" s="48"/>
      <c r="G1665" s="43"/>
    </row>
    <row r="1666" spans="6:7" x14ac:dyDescent="0.3">
      <c r="F1666" s="48"/>
      <c r="G1666" s="43"/>
    </row>
    <row r="1667" spans="6:7" x14ac:dyDescent="0.3">
      <c r="F1667" s="48"/>
      <c r="G1667" s="43"/>
    </row>
    <row r="1668" spans="6:7" x14ac:dyDescent="0.3">
      <c r="F1668" s="48"/>
      <c r="G1668" s="43"/>
    </row>
    <row r="1669" spans="6:7" x14ac:dyDescent="0.3">
      <c r="F1669" s="48"/>
      <c r="G1669" s="43"/>
    </row>
    <row r="1670" spans="6:7" x14ac:dyDescent="0.3">
      <c r="F1670" s="48"/>
      <c r="G1670" s="43"/>
    </row>
    <row r="1671" spans="6:7" x14ac:dyDescent="0.3">
      <c r="F1671" s="48"/>
      <c r="G1671" s="43"/>
    </row>
    <row r="1672" spans="6:7" x14ac:dyDescent="0.3">
      <c r="F1672" s="48"/>
      <c r="G1672" s="43"/>
    </row>
    <row r="1673" spans="6:7" x14ac:dyDescent="0.3">
      <c r="F1673" s="48"/>
      <c r="G1673" s="43"/>
    </row>
    <row r="1674" spans="6:7" x14ac:dyDescent="0.3">
      <c r="F1674" s="48"/>
      <c r="G1674" s="43"/>
    </row>
    <row r="1675" spans="6:7" x14ac:dyDescent="0.3">
      <c r="F1675" s="48"/>
      <c r="G1675" s="43"/>
    </row>
    <row r="1676" spans="6:7" x14ac:dyDescent="0.3">
      <c r="F1676" s="48"/>
      <c r="G1676" s="43"/>
    </row>
    <row r="1677" spans="6:7" x14ac:dyDescent="0.3">
      <c r="F1677" s="48"/>
      <c r="G1677" s="43"/>
    </row>
    <row r="1678" spans="6:7" x14ac:dyDescent="0.3">
      <c r="F1678" s="48"/>
      <c r="G1678" s="43"/>
    </row>
    <row r="1679" spans="6:7" x14ac:dyDescent="0.3">
      <c r="F1679" s="48"/>
      <c r="G1679" s="43"/>
    </row>
    <row r="1680" spans="6:7" x14ac:dyDescent="0.3">
      <c r="F1680" s="48"/>
      <c r="G1680" s="43"/>
    </row>
    <row r="1681" spans="6:7" x14ac:dyDescent="0.3">
      <c r="F1681" s="48"/>
      <c r="G1681" s="43"/>
    </row>
    <row r="1682" spans="6:7" x14ac:dyDescent="0.3">
      <c r="F1682" s="48"/>
      <c r="G1682" s="43"/>
    </row>
    <row r="1683" spans="6:7" x14ac:dyDescent="0.3">
      <c r="F1683" s="48"/>
      <c r="G1683" s="43"/>
    </row>
    <row r="1684" spans="6:7" x14ac:dyDescent="0.3">
      <c r="F1684" s="48"/>
      <c r="G1684" s="43"/>
    </row>
    <row r="1685" spans="6:7" x14ac:dyDescent="0.3">
      <c r="F1685" s="48"/>
      <c r="G1685" s="43"/>
    </row>
    <row r="1686" spans="6:7" x14ac:dyDescent="0.3">
      <c r="F1686" s="48"/>
      <c r="G1686" s="43"/>
    </row>
    <row r="1687" spans="6:7" x14ac:dyDescent="0.3">
      <c r="F1687" s="48"/>
      <c r="G1687" s="43"/>
    </row>
    <row r="1688" spans="6:7" x14ac:dyDescent="0.3">
      <c r="F1688" s="48"/>
      <c r="G1688" s="43"/>
    </row>
    <row r="1689" spans="6:7" x14ac:dyDescent="0.3">
      <c r="F1689" s="48"/>
      <c r="G1689" s="43"/>
    </row>
    <row r="1690" spans="6:7" x14ac:dyDescent="0.3">
      <c r="F1690" s="48"/>
      <c r="G1690" s="43"/>
    </row>
    <row r="1691" spans="6:7" x14ac:dyDescent="0.3">
      <c r="F1691" s="48"/>
      <c r="G1691" s="43"/>
    </row>
    <row r="1692" spans="6:7" x14ac:dyDescent="0.3">
      <c r="F1692" s="48"/>
      <c r="G1692" s="43"/>
    </row>
    <row r="1693" spans="6:7" x14ac:dyDescent="0.3">
      <c r="F1693" s="48"/>
      <c r="G1693" s="43"/>
    </row>
    <row r="1694" spans="6:7" x14ac:dyDescent="0.3">
      <c r="F1694" s="48"/>
      <c r="G1694" s="43"/>
    </row>
    <row r="1695" spans="6:7" x14ac:dyDescent="0.3">
      <c r="F1695" s="48"/>
      <c r="G1695" s="43"/>
    </row>
    <row r="1696" spans="6:7" x14ac:dyDescent="0.3">
      <c r="F1696" s="48"/>
      <c r="G1696" s="43"/>
    </row>
    <row r="1697" spans="6:7" x14ac:dyDescent="0.3">
      <c r="F1697" s="48"/>
      <c r="G1697" s="43"/>
    </row>
    <row r="1698" spans="6:7" x14ac:dyDescent="0.3">
      <c r="F1698" s="48"/>
      <c r="G1698" s="43"/>
    </row>
    <row r="1699" spans="6:7" x14ac:dyDescent="0.3">
      <c r="F1699" s="48"/>
      <c r="G1699" s="43"/>
    </row>
    <row r="1700" spans="6:7" x14ac:dyDescent="0.3">
      <c r="F1700" s="48"/>
      <c r="G1700" s="43"/>
    </row>
    <row r="1701" spans="6:7" x14ac:dyDescent="0.3">
      <c r="F1701" s="48"/>
      <c r="G1701" s="43"/>
    </row>
    <row r="1702" spans="6:7" x14ac:dyDescent="0.3">
      <c r="F1702" s="48"/>
      <c r="G1702" s="43"/>
    </row>
    <row r="1703" spans="6:7" x14ac:dyDescent="0.3">
      <c r="F1703" s="48"/>
      <c r="G1703" s="43"/>
    </row>
    <row r="1704" spans="6:7" x14ac:dyDescent="0.3">
      <c r="F1704" s="48"/>
      <c r="G1704" s="43"/>
    </row>
    <row r="1705" spans="6:7" x14ac:dyDescent="0.3">
      <c r="F1705" s="48"/>
      <c r="G1705" s="43"/>
    </row>
    <row r="1706" spans="6:7" x14ac:dyDescent="0.3">
      <c r="F1706" s="48"/>
      <c r="G1706" s="43"/>
    </row>
    <row r="1707" spans="6:7" x14ac:dyDescent="0.3">
      <c r="F1707" s="48"/>
      <c r="G1707" s="43"/>
    </row>
    <row r="1708" spans="6:7" x14ac:dyDescent="0.3">
      <c r="F1708" s="48"/>
      <c r="G1708" s="43"/>
    </row>
    <row r="1709" spans="6:7" x14ac:dyDescent="0.3">
      <c r="F1709" s="48"/>
      <c r="G1709" s="43"/>
    </row>
    <row r="1710" spans="6:7" x14ac:dyDescent="0.3">
      <c r="F1710" s="48"/>
      <c r="G1710" s="43"/>
    </row>
    <row r="1711" spans="6:7" x14ac:dyDescent="0.3">
      <c r="F1711" s="48"/>
      <c r="G1711" s="43"/>
    </row>
    <row r="1712" spans="6:7" x14ac:dyDescent="0.3">
      <c r="F1712" s="48"/>
      <c r="G1712" s="43"/>
    </row>
    <row r="1713" spans="6:7" x14ac:dyDescent="0.3">
      <c r="F1713" s="48"/>
      <c r="G1713" s="43"/>
    </row>
    <row r="1714" spans="6:7" x14ac:dyDescent="0.3">
      <c r="F1714" s="48"/>
      <c r="G1714" s="43"/>
    </row>
    <row r="1715" spans="6:7" x14ac:dyDescent="0.3">
      <c r="F1715" s="48"/>
      <c r="G1715" s="43"/>
    </row>
    <row r="1716" spans="6:7" x14ac:dyDescent="0.3">
      <c r="F1716" s="48"/>
      <c r="G1716" s="43"/>
    </row>
    <row r="1717" spans="6:7" x14ac:dyDescent="0.3">
      <c r="F1717" s="48"/>
      <c r="G1717" s="43"/>
    </row>
    <row r="1718" spans="6:7" x14ac:dyDescent="0.3">
      <c r="F1718" s="48"/>
      <c r="G1718" s="43"/>
    </row>
    <row r="1719" spans="6:7" x14ac:dyDescent="0.3">
      <c r="F1719" s="48"/>
      <c r="G1719" s="43"/>
    </row>
    <row r="1720" spans="6:7" x14ac:dyDescent="0.3">
      <c r="F1720" s="48"/>
      <c r="G1720" s="43"/>
    </row>
    <row r="1721" spans="6:7" x14ac:dyDescent="0.3">
      <c r="F1721" s="48"/>
      <c r="G1721" s="43"/>
    </row>
    <row r="1722" spans="6:7" x14ac:dyDescent="0.3">
      <c r="F1722" s="48"/>
      <c r="G1722" s="43"/>
    </row>
    <row r="1723" spans="6:7" x14ac:dyDescent="0.3">
      <c r="F1723" s="48"/>
      <c r="G1723" s="43"/>
    </row>
    <row r="1724" spans="6:7" x14ac:dyDescent="0.3">
      <c r="F1724" s="48"/>
      <c r="G1724" s="43"/>
    </row>
    <row r="1725" spans="6:7" x14ac:dyDescent="0.3">
      <c r="F1725" s="48"/>
      <c r="G1725" s="43"/>
    </row>
    <row r="1726" spans="6:7" x14ac:dyDescent="0.3">
      <c r="F1726" s="48"/>
      <c r="G1726" s="43"/>
    </row>
    <row r="1727" spans="6:7" x14ac:dyDescent="0.3">
      <c r="F1727" s="48"/>
      <c r="G1727" s="43"/>
    </row>
    <row r="1728" spans="6:7" x14ac:dyDescent="0.3">
      <c r="F1728" s="48"/>
      <c r="G1728" s="43"/>
    </row>
    <row r="1729" spans="6:7" x14ac:dyDescent="0.3">
      <c r="F1729" s="48"/>
      <c r="G1729" s="43"/>
    </row>
    <row r="1730" spans="6:7" x14ac:dyDescent="0.3">
      <c r="F1730" s="48"/>
      <c r="G1730" s="43"/>
    </row>
    <row r="1731" spans="6:7" x14ac:dyDescent="0.3">
      <c r="F1731" s="48"/>
      <c r="G1731" s="43"/>
    </row>
    <row r="1732" spans="6:7" x14ac:dyDescent="0.3">
      <c r="F1732" s="48"/>
      <c r="G1732" s="43"/>
    </row>
    <row r="1733" spans="6:7" x14ac:dyDescent="0.3">
      <c r="F1733" s="48"/>
      <c r="G1733" s="43"/>
    </row>
    <row r="1734" spans="6:7" x14ac:dyDescent="0.3">
      <c r="F1734" s="48"/>
      <c r="G1734" s="43"/>
    </row>
    <row r="1735" spans="6:7" x14ac:dyDescent="0.3">
      <c r="F1735" s="48"/>
      <c r="G1735" s="43"/>
    </row>
    <row r="1736" spans="6:7" x14ac:dyDescent="0.3">
      <c r="F1736" s="48"/>
      <c r="G1736" s="43"/>
    </row>
    <row r="1737" spans="6:7" x14ac:dyDescent="0.3">
      <c r="F1737" s="48"/>
      <c r="G1737" s="43"/>
    </row>
    <row r="1738" spans="6:7" x14ac:dyDescent="0.3">
      <c r="F1738" s="48"/>
      <c r="G1738" s="43"/>
    </row>
    <row r="1739" spans="6:7" x14ac:dyDescent="0.3">
      <c r="F1739" s="48"/>
      <c r="G1739" s="43"/>
    </row>
    <row r="1740" spans="6:7" x14ac:dyDescent="0.3">
      <c r="F1740" s="48"/>
      <c r="G1740" s="43"/>
    </row>
    <row r="1741" spans="6:7" x14ac:dyDescent="0.3">
      <c r="F1741" s="48"/>
      <c r="G1741" s="43"/>
    </row>
    <row r="1742" spans="6:7" x14ac:dyDescent="0.3">
      <c r="F1742" s="48"/>
      <c r="G1742" s="43"/>
    </row>
    <row r="1743" spans="6:7" x14ac:dyDescent="0.3">
      <c r="F1743" s="48"/>
      <c r="G1743" s="43"/>
    </row>
    <row r="1744" spans="6:7" x14ac:dyDescent="0.3">
      <c r="F1744" s="48"/>
      <c r="G1744" s="43"/>
    </row>
    <row r="1745" spans="6:7" x14ac:dyDescent="0.3">
      <c r="F1745" s="48"/>
      <c r="G1745" s="43"/>
    </row>
    <row r="1746" spans="6:7" x14ac:dyDescent="0.3">
      <c r="F1746" s="48"/>
      <c r="G1746" s="43"/>
    </row>
    <row r="1747" spans="6:7" x14ac:dyDescent="0.3">
      <c r="F1747" s="48"/>
      <c r="G1747" s="43"/>
    </row>
    <row r="1748" spans="6:7" x14ac:dyDescent="0.3">
      <c r="F1748" s="48"/>
      <c r="G1748" s="43"/>
    </row>
    <row r="1749" spans="6:7" x14ac:dyDescent="0.3">
      <c r="F1749" s="48"/>
      <c r="G1749" s="43"/>
    </row>
    <row r="1750" spans="6:7" x14ac:dyDescent="0.3">
      <c r="F1750" s="48"/>
      <c r="G1750" s="43"/>
    </row>
    <row r="1751" spans="6:7" x14ac:dyDescent="0.3">
      <c r="F1751" s="48"/>
      <c r="G1751" s="43"/>
    </row>
    <row r="1752" spans="6:7" x14ac:dyDescent="0.3">
      <c r="F1752" s="48"/>
      <c r="G1752" s="43"/>
    </row>
    <row r="1753" spans="6:7" x14ac:dyDescent="0.3">
      <c r="F1753" s="48"/>
      <c r="G1753" s="43"/>
    </row>
    <row r="1754" spans="6:7" x14ac:dyDescent="0.3">
      <c r="F1754" s="48"/>
      <c r="G1754" s="43"/>
    </row>
    <row r="1755" spans="6:7" x14ac:dyDescent="0.3">
      <c r="F1755" s="48"/>
      <c r="G1755" s="43"/>
    </row>
    <row r="1756" spans="6:7" x14ac:dyDescent="0.3">
      <c r="F1756" s="48"/>
      <c r="G1756" s="43"/>
    </row>
    <row r="1757" spans="6:7" x14ac:dyDescent="0.3">
      <c r="F1757" s="48"/>
      <c r="G1757" s="43"/>
    </row>
    <row r="1758" spans="6:7" x14ac:dyDescent="0.3">
      <c r="F1758" s="48"/>
      <c r="G1758" s="43"/>
    </row>
    <row r="1759" spans="6:7" x14ac:dyDescent="0.3">
      <c r="F1759" s="48"/>
      <c r="G1759" s="43"/>
    </row>
    <row r="1760" spans="6:7" x14ac:dyDescent="0.3">
      <c r="F1760" s="48"/>
      <c r="G1760" s="43"/>
    </row>
    <row r="1761" spans="6:7" x14ac:dyDescent="0.3">
      <c r="F1761" s="48"/>
      <c r="G1761" s="43"/>
    </row>
    <row r="1762" spans="6:7" x14ac:dyDescent="0.3">
      <c r="F1762" s="48"/>
      <c r="G1762" s="43"/>
    </row>
    <row r="1763" spans="6:7" x14ac:dyDescent="0.3">
      <c r="F1763" s="48"/>
      <c r="G1763" s="43"/>
    </row>
    <row r="1764" spans="6:7" x14ac:dyDescent="0.3">
      <c r="F1764" s="48"/>
      <c r="G1764" s="43"/>
    </row>
    <row r="1765" spans="6:7" x14ac:dyDescent="0.3">
      <c r="F1765" s="48"/>
      <c r="G1765" s="43"/>
    </row>
    <row r="1766" spans="6:7" x14ac:dyDescent="0.3">
      <c r="F1766" s="48"/>
      <c r="G1766" s="43"/>
    </row>
    <row r="1767" spans="6:7" x14ac:dyDescent="0.3">
      <c r="F1767" s="48"/>
      <c r="G1767" s="43"/>
    </row>
    <row r="1768" spans="6:7" x14ac:dyDescent="0.3">
      <c r="F1768" s="48"/>
      <c r="G1768" s="43"/>
    </row>
    <row r="1769" spans="6:7" x14ac:dyDescent="0.3">
      <c r="F1769" s="48"/>
      <c r="G1769" s="43"/>
    </row>
    <row r="1770" spans="6:7" x14ac:dyDescent="0.3">
      <c r="F1770" s="48"/>
      <c r="G1770" s="43"/>
    </row>
    <row r="1771" spans="6:7" x14ac:dyDescent="0.3">
      <c r="F1771" s="48"/>
      <c r="G1771" s="43"/>
    </row>
    <row r="1772" spans="6:7" x14ac:dyDescent="0.3">
      <c r="F1772" s="48"/>
      <c r="G1772" s="43"/>
    </row>
    <row r="1773" spans="6:7" x14ac:dyDescent="0.3">
      <c r="F1773" s="48"/>
      <c r="G1773" s="43"/>
    </row>
    <row r="1774" spans="6:7" x14ac:dyDescent="0.3">
      <c r="F1774" s="48"/>
      <c r="G1774" s="43"/>
    </row>
    <row r="1775" spans="6:7" x14ac:dyDescent="0.3">
      <c r="F1775" s="48"/>
      <c r="G1775" s="43"/>
    </row>
    <row r="1776" spans="6:7" x14ac:dyDescent="0.3">
      <c r="F1776" s="48"/>
      <c r="G1776" s="43"/>
    </row>
    <row r="1777" spans="6:7" x14ac:dyDescent="0.3">
      <c r="F1777" s="48"/>
      <c r="G1777" s="43"/>
    </row>
    <row r="1778" spans="6:7" x14ac:dyDescent="0.3">
      <c r="F1778" s="48"/>
      <c r="G1778" s="43"/>
    </row>
    <row r="1779" spans="6:7" x14ac:dyDescent="0.3">
      <c r="F1779" s="48"/>
      <c r="G1779" s="43"/>
    </row>
    <row r="1780" spans="6:7" x14ac:dyDescent="0.3">
      <c r="F1780" s="48"/>
      <c r="G1780" s="43"/>
    </row>
    <row r="1781" spans="6:7" x14ac:dyDescent="0.3">
      <c r="F1781" s="48"/>
      <c r="G1781" s="43"/>
    </row>
    <row r="1782" spans="6:7" x14ac:dyDescent="0.3">
      <c r="F1782" s="48"/>
      <c r="G1782" s="43"/>
    </row>
    <row r="1783" spans="6:7" x14ac:dyDescent="0.3">
      <c r="F1783" s="48"/>
      <c r="G1783" s="43"/>
    </row>
    <row r="1784" spans="6:7" x14ac:dyDescent="0.3">
      <c r="F1784" s="48"/>
      <c r="G1784" s="43"/>
    </row>
    <row r="1785" spans="6:7" x14ac:dyDescent="0.3">
      <c r="F1785" s="48"/>
      <c r="G1785" s="43"/>
    </row>
    <row r="1786" spans="6:7" x14ac:dyDescent="0.3">
      <c r="F1786" s="48"/>
      <c r="G1786" s="43"/>
    </row>
    <row r="1787" spans="6:7" x14ac:dyDescent="0.3">
      <c r="F1787" s="48"/>
      <c r="G1787" s="43"/>
    </row>
    <row r="1788" spans="6:7" x14ac:dyDescent="0.3">
      <c r="F1788" s="48"/>
      <c r="G1788" s="43"/>
    </row>
    <row r="1789" spans="6:7" x14ac:dyDescent="0.3">
      <c r="F1789" s="48"/>
      <c r="G1789" s="43"/>
    </row>
    <row r="1790" spans="6:7" x14ac:dyDescent="0.3">
      <c r="F1790" s="48"/>
      <c r="G1790" s="43"/>
    </row>
    <row r="1791" spans="6:7" x14ac:dyDescent="0.3">
      <c r="F1791" s="48"/>
      <c r="G1791" s="43"/>
    </row>
    <row r="1792" spans="6:7" x14ac:dyDescent="0.3">
      <c r="F1792" s="48"/>
      <c r="G1792" s="43"/>
    </row>
    <row r="1793" spans="6:7" x14ac:dyDescent="0.3">
      <c r="F1793" s="48"/>
      <c r="G1793" s="43"/>
    </row>
    <row r="1794" spans="6:7" x14ac:dyDescent="0.3">
      <c r="F1794" s="48"/>
      <c r="G1794" s="43"/>
    </row>
    <row r="1795" spans="6:7" x14ac:dyDescent="0.3">
      <c r="F1795" s="48"/>
      <c r="G1795" s="43"/>
    </row>
    <row r="1796" spans="6:7" x14ac:dyDescent="0.3">
      <c r="F1796" s="48"/>
      <c r="G1796" s="43"/>
    </row>
    <row r="1797" spans="6:7" x14ac:dyDescent="0.3">
      <c r="F1797" s="48"/>
      <c r="G1797" s="43"/>
    </row>
    <row r="1798" spans="6:7" x14ac:dyDescent="0.3">
      <c r="F1798" s="48"/>
      <c r="G1798" s="43"/>
    </row>
    <row r="1799" spans="6:7" x14ac:dyDescent="0.3">
      <c r="F1799" s="48"/>
      <c r="G1799" s="43"/>
    </row>
    <row r="1800" spans="6:7" x14ac:dyDescent="0.3">
      <c r="F1800" s="48"/>
      <c r="G1800" s="43"/>
    </row>
    <row r="1801" spans="6:7" x14ac:dyDescent="0.3">
      <c r="F1801" s="48"/>
      <c r="G1801" s="43"/>
    </row>
    <row r="1802" spans="6:7" x14ac:dyDescent="0.3">
      <c r="F1802" s="48"/>
      <c r="G1802" s="43"/>
    </row>
    <row r="1803" spans="6:7" x14ac:dyDescent="0.3">
      <c r="F1803" s="48"/>
      <c r="G1803" s="43"/>
    </row>
    <row r="1804" spans="6:7" x14ac:dyDescent="0.3">
      <c r="F1804" s="48"/>
      <c r="G1804" s="43"/>
    </row>
    <row r="1805" spans="6:7" x14ac:dyDescent="0.3">
      <c r="F1805" s="48"/>
      <c r="G1805" s="43"/>
    </row>
    <row r="1806" spans="6:7" x14ac:dyDescent="0.3">
      <c r="F1806" s="48"/>
      <c r="G1806" s="43"/>
    </row>
    <row r="1807" spans="6:7" x14ac:dyDescent="0.3">
      <c r="F1807" s="48"/>
      <c r="G1807" s="43"/>
    </row>
    <row r="1808" spans="6:7" x14ac:dyDescent="0.3">
      <c r="F1808" s="48"/>
      <c r="G1808" s="43"/>
    </row>
    <row r="1809" spans="6:7" x14ac:dyDescent="0.3">
      <c r="F1809" s="48"/>
      <c r="G1809" s="43"/>
    </row>
    <row r="1810" spans="6:7" x14ac:dyDescent="0.3">
      <c r="F1810" s="48"/>
      <c r="G1810" s="43"/>
    </row>
    <row r="1811" spans="6:7" x14ac:dyDescent="0.3">
      <c r="F1811" s="48"/>
      <c r="G1811" s="43"/>
    </row>
    <row r="1812" spans="6:7" x14ac:dyDescent="0.3">
      <c r="F1812" s="48"/>
      <c r="G1812" s="43"/>
    </row>
    <row r="1813" spans="6:7" x14ac:dyDescent="0.3">
      <c r="F1813" s="48"/>
      <c r="G1813" s="43"/>
    </row>
    <row r="1814" spans="6:7" x14ac:dyDescent="0.3">
      <c r="F1814" s="48"/>
      <c r="G1814" s="43"/>
    </row>
    <row r="1815" spans="6:7" x14ac:dyDescent="0.3">
      <c r="F1815" s="48"/>
      <c r="G1815" s="43"/>
    </row>
    <row r="1816" spans="6:7" x14ac:dyDescent="0.3">
      <c r="F1816" s="48"/>
      <c r="G1816" s="43"/>
    </row>
    <row r="1817" spans="6:7" x14ac:dyDescent="0.3">
      <c r="F1817" s="48"/>
      <c r="G1817" s="43"/>
    </row>
    <row r="1818" spans="6:7" x14ac:dyDescent="0.3">
      <c r="F1818" s="48"/>
      <c r="G1818" s="43"/>
    </row>
    <row r="1819" spans="6:7" x14ac:dyDescent="0.3">
      <c r="F1819" s="48"/>
      <c r="G1819" s="43"/>
    </row>
    <row r="1820" spans="6:7" x14ac:dyDescent="0.3">
      <c r="F1820" s="48"/>
      <c r="G1820" s="43"/>
    </row>
    <row r="1821" spans="6:7" x14ac:dyDescent="0.3">
      <c r="F1821" s="48"/>
      <c r="G1821" s="43"/>
    </row>
    <row r="1822" spans="6:7" x14ac:dyDescent="0.3">
      <c r="F1822" s="48"/>
      <c r="G1822" s="43"/>
    </row>
    <row r="1823" spans="6:7" x14ac:dyDescent="0.3">
      <c r="F1823" s="48"/>
      <c r="G1823" s="43"/>
    </row>
    <row r="1824" spans="6:7" x14ac:dyDescent="0.3">
      <c r="F1824" s="48"/>
      <c r="G1824" s="43"/>
    </row>
    <row r="1825" spans="6:7" x14ac:dyDescent="0.3">
      <c r="F1825" s="48"/>
      <c r="G1825" s="43"/>
    </row>
    <row r="1826" spans="6:7" x14ac:dyDescent="0.3">
      <c r="F1826" s="48"/>
      <c r="G1826" s="43"/>
    </row>
    <row r="1827" spans="6:7" x14ac:dyDescent="0.3">
      <c r="F1827" s="48"/>
      <c r="G1827" s="43"/>
    </row>
    <row r="1828" spans="6:7" x14ac:dyDescent="0.3">
      <c r="F1828" s="48"/>
      <c r="G1828" s="43"/>
    </row>
    <row r="1829" spans="6:7" x14ac:dyDescent="0.3">
      <c r="F1829" s="48"/>
      <c r="G1829" s="43"/>
    </row>
    <row r="1830" spans="6:7" x14ac:dyDescent="0.3">
      <c r="F1830" s="48"/>
      <c r="G1830" s="43"/>
    </row>
    <row r="1831" spans="6:7" x14ac:dyDescent="0.3">
      <c r="F1831" s="48"/>
      <c r="G1831" s="43"/>
    </row>
    <row r="1832" spans="6:7" x14ac:dyDescent="0.3">
      <c r="F1832" s="48"/>
      <c r="G1832" s="43"/>
    </row>
    <row r="1833" spans="6:7" x14ac:dyDescent="0.3">
      <c r="F1833" s="48"/>
      <c r="G1833" s="43"/>
    </row>
    <row r="1834" spans="6:7" x14ac:dyDescent="0.3">
      <c r="F1834" s="48"/>
      <c r="G1834" s="43"/>
    </row>
    <row r="1835" spans="6:7" x14ac:dyDescent="0.3">
      <c r="F1835" s="48"/>
      <c r="G1835" s="43"/>
    </row>
    <row r="1836" spans="6:7" x14ac:dyDescent="0.3">
      <c r="F1836" s="48"/>
      <c r="G1836" s="43"/>
    </row>
    <row r="1837" spans="6:7" x14ac:dyDescent="0.3">
      <c r="F1837" s="48"/>
      <c r="G1837" s="43"/>
    </row>
    <row r="1838" spans="6:7" x14ac:dyDescent="0.3">
      <c r="F1838" s="48"/>
      <c r="G1838" s="43"/>
    </row>
    <row r="1839" spans="6:7" x14ac:dyDescent="0.3">
      <c r="F1839" s="48"/>
      <c r="G1839" s="43"/>
    </row>
    <row r="1840" spans="6:7" x14ac:dyDescent="0.3">
      <c r="F1840" s="48"/>
      <c r="G1840" s="43"/>
    </row>
    <row r="1841" spans="6:7" x14ac:dyDescent="0.3">
      <c r="F1841" s="48"/>
      <c r="G1841" s="43"/>
    </row>
    <row r="1842" spans="6:7" x14ac:dyDescent="0.3">
      <c r="F1842" s="48"/>
      <c r="G1842" s="43"/>
    </row>
    <row r="1843" spans="6:7" x14ac:dyDescent="0.3">
      <c r="F1843" s="48"/>
      <c r="G1843" s="43"/>
    </row>
    <row r="1844" spans="6:7" x14ac:dyDescent="0.3">
      <c r="F1844" s="48"/>
      <c r="G1844" s="43"/>
    </row>
    <row r="1845" spans="6:7" x14ac:dyDescent="0.3">
      <c r="F1845" s="48"/>
      <c r="G1845" s="43"/>
    </row>
    <row r="1846" spans="6:7" x14ac:dyDescent="0.3">
      <c r="F1846" s="48"/>
      <c r="G1846" s="43"/>
    </row>
    <row r="1847" spans="6:7" x14ac:dyDescent="0.3">
      <c r="F1847" s="48"/>
      <c r="G1847" s="43"/>
    </row>
    <row r="1848" spans="6:7" x14ac:dyDescent="0.3">
      <c r="F1848" s="48"/>
      <c r="G1848" s="43"/>
    </row>
    <row r="1849" spans="6:7" x14ac:dyDescent="0.3">
      <c r="F1849" s="48"/>
      <c r="G1849" s="43"/>
    </row>
    <row r="1850" spans="6:7" x14ac:dyDescent="0.3">
      <c r="F1850" s="48"/>
      <c r="G1850" s="43"/>
    </row>
    <row r="1851" spans="6:7" x14ac:dyDescent="0.3">
      <c r="F1851" s="48"/>
      <c r="G1851" s="43"/>
    </row>
    <row r="1852" spans="6:7" x14ac:dyDescent="0.3">
      <c r="F1852" s="48"/>
      <c r="G1852" s="43"/>
    </row>
    <row r="1853" spans="6:7" x14ac:dyDescent="0.3">
      <c r="F1853" s="48"/>
      <c r="G1853" s="43"/>
    </row>
    <row r="1854" spans="6:7" x14ac:dyDescent="0.3">
      <c r="F1854" s="48"/>
      <c r="G1854" s="43"/>
    </row>
    <row r="1855" spans="6:7" x14ac:dyDescent="0.3">
      <c r="F1855" s="48"/>
      <c r="G1855" s="43"/>
    </row>
    <row r="1856" spans="6:7" x14ac:dyDescent="0.3">
      <c r="F1856" s="48"/>
      <c r="G1856" s="43"/>
    </row>
    <row r="1857" spans="6:7" x14ac:dyDescent="0.3">
      <c r="F1857" s="48"/>
      <c r="G1857" s="43"/>
    </row>
    <row r="1858" spans="6:7" x14ac:dyDescent="0.3">
      <c r="F1858" s="48"/>
      <c r="G1858" s="43"/>
    </row>
    <row r="1859" spans="6:7" x14ac:dyDescent="0.3">
      <c r="F1859" s="48"/>
      <c r="G1859" s="43"/>
    </row>
    <row r="1860" spans="6:7" x14ac:dyDescent="0.3">
      <c r="F1860" s="48"/>
      <c r="G1860" s="43"/>
    </row>
    <row r="1861" spans="6:7" x14ac:dyDescent="0.3">
      <c r="F1861" s="48"/>
      <c r="G1861" s="43"/>
    </row>
    <row r="1862" spans="6:7" x14ac:dyDescent="0.3">
      <c r="F1862" s="48"/>
      <c r="G1862" s="43"/>
    </row>
    <row r="1863" spans="6:7" x14ac:dyDescent="0.3">
      <c r="F1863" s="48"/>
      <c r="G1863" s="43"/>
    </row>
    <row r="1864" spans="6:7" x14ac:dyDescent="0.3">
      <c r="F1864" s="48"/>
      <c r="G1864" s="43"/>
    </row>
    <row r="1865" spans="6:7" x14ac:dyDescent="0.3">
      <c r="F1865" s="48"/>
      <c r="G1865" s="43"/>
    </row>
    <row r="1866" spans="6:7" x14ac:dyDescent="0.3">
      <c r="F1866" s="48"/>
      <c r="G1866" s="43"/>
    </row>
    <row r="1867" spans="6:7" x14ac:dyDescent="0.3">
      <c r="F1867" s="48"/>
      <c r="G1867" s="43"/>
    </row>
    <row r="1868" spans="6:7" x14ac:dyDescent="0.3">
      <c r="F1868" s="48"/>
      <c r="G1868" s="43"/>
    </row>
    <row r="1869" spans="6:7" x14ac:dyDescent="0.3">
      <c r="F1869" s="48"/>
      <c r="G1869" s="43"/>
    </row>
    <row r="1870" spans="6:7" x14ac:dyDescent="0.3">
      <c r="F1870" s="48"/>
      <c r="G1870" s="43"/>
    </row>
    <row r="1871" spans="6:7" x14ac:dyDescent="0.3">
      <c r="F1871" s="48"/>
      <c r="G1871" s="43"/>
    </row>
    <row r="1872" spans="6:7" x14ac:dyDescent="0.3">
      <c r="F1872" s="48"/>
      <c r="G1872" s="43"/>
    </row>
    <row r="1873" spans="6:7" x14ac:dyDescent="0.3">
      <c r="F1873" s="48"/>
      <c r="G1873" s="43"/>
    </row>
    <row r="1874" spans="6:7" x14ac:dyDescent="0.3">
      <c r="F1874" s="48"/>
      <c r="G1874" s="43"/>
    </row>
    <row r="1875" spans="6:7" x14ac:dyDescent="0.3">
      <c r="F1875" s="48"/>
      <c r="G1875" s="43"/>
    </row>
    <row r="1876" spans="6:7" x14ac:dyDescent="0.3">
      <c r="F1876" s="48"/>
      <c r="G1876" s="43"/>
    </row>
    <row r="1877" spans="6:7" x14ac:dyDescent="0.3">
      <c r="F1877" s="48"/>
      <c r="G1877" s="43"/>
    </row>
    <row r="1878" spans="6:7" x14ac:dyDescent="0.3">
      <c r="F1878" s="48"/>
      <c r="G1878" s="43"/>
    </row>
    <row r="1879" spans="6:7" x14ac:dyDescent="0.3">
      <c r="F1879" s="48"/>
      <c r="G1879" s="43"/>
    </row>
    <row r="1880" spans="6:7" x14ac:dyDescent="0.3">
      <c r="F1880" s="48"/>
      <c r="G1880" s="43"/>
    </row>
    <row r="1881" spans="6:7" x14ac:dyDescent="0.3">
      <c r="F1881" s="48"/>
      <c r="G1881" s="43"/>
    </row>
    <row r="1882" spans="6:7" x14ac:dyDescent="0.3">
      <c r="F1882" s="48"/>
      <c r="G1882" s="43"/>
    </row>
    <row r="1883" spans="6:7" x14ac:dyDescent="0.3">
      <c r="F1883" s="48"/>
      <c r="G1883" s="43"/>
    </row>
    <row r="1884" spans="6:7" x14ac:dyDescent="0.3">
      <c r="F1884" s="48"/>
      <c r="G1884" s="43"/>
    </row>
    <row r="1885" spans="6:7" x14ac:dyDescent="0.3">
      <c r="F1885" s="48"/>
      <c r="G1885" s="43"/>
    </row>
    <row r="1886" spans="6:7" x14ac:dyDescent="0.3">
      <c r="F1886" s="48"/>
      <c r="G1886" s="43"/>
    </row>
    <row r="1887" spans="6:7" x14ac:dyDescent="0.3">
      <c r="F1887" s="48"/>
      <c r="G1887" s="43"/>
    </row>
    <row r="1888" spans="6:7" x14ac:dyDescent="0.3">
      <c r="F1888" s="48"/>
      <c r="G1888" s="43"/>
    </row>
    <row r="1889" spans="6:7" x14ac:dyDescent="0.3">
      <c r="F1889" s="48"/>
      <c r="G1889" s="43"/>
    </row>
    <row r="1890" spans="6:7" x14ac:dyDescent="0.3">
      <c r="F1890" s="48"/>
      <c r="G1890" s="43"/>
    </row>
    <row r="1891" spans="6:7" x14ac:dyDescent="0.3">
      <c r="F1891" s="48"/>
      <c r="G1891" s="43"/>
    </row>
    <row r="1892" spans="6:7" x14ac:dyDescent="0.3">
      <c r="F1892" s="48"/>
      <c r="G1892" s="43"/>
    </row>
    <row r="1893" spans="6:7" x14ac:dyDescent="0.3">
      <c r="F1893" s="48"/>
      <c r="G1893" s="43"/>
    </row>
    <row r="1894" spans="6:7" x14ac:dyDescent="0.3">
      <c r="F1894" s="48"/>
      <c r="G1894" s="43"/>
    </row>
    <row r="1895" spans="6:7" x14ac:dyDescent="0.3">
      <c r="F1895" s="48"/>
      <c r="G1895" s="43"/>
    </row>
    <row r="1896" spans="6:7" x14ac:dyDescent="0.3">
      <c r="F1896" s="48"/>
      <c r="G1896" s="43"/>
    </row>
    <row r="1897" spans="6:7" x14ac:dyDescent="0.3">
      <c r="F1897" s="48"/>
      <c r="G1897" s="43"/>
    </row>
    <row r="1898" spans="6:7" x14ac:dyDescent="0.3">
      <c r="F1898" s="48"/>
      <c r="G1898" s="43"/>
    </row>
    <row r="1899" spans="6:7" x14ac:dyDescent="0.3">
      <c r="F1899" s="48"/>
      <c r="G1899" s="43"/>
    </row>
    <row r="1900" spans="6:7" x14ac:dyDescent="0.3">
      <c r="F1900" s="48"/>
      <c r="G1900" s="43"/>
    </row>
    <row r="1901" spans="6:7" x14ac:dyDescent="0.3">
      <c r="F1901" s="48"/>
      <c r="G1901" s="43"/>
    </row>
    <row r="1902" spans="6:7" x14ac:dyDescent="0.3">
      <c r="F1902" s="48"/>
      <c r="G1902" s="43"/>
    </row>
    <row r="1903" spans="6:7" x14ac:dyDescent="0.3">
      <c r="F1903" s="48"/>
      <c r="G1903" s="43"/>
    </row>
    <row r="1904" spans="6:7" x14ac:dyDescent="0.3">
      <c r="F1904" s="48"/>
      <c r="G1904" s="43"/>
    </row>
    <row r="1905" spans="6:7" x14ac:dyDescent="0.3">
      <c r="F1905" s="48"/>
      <c r="G1905" s="43"/>
    </row>
    <row r="1906" spans="6:7" x14ac:dyDescent="0.3">
      <c r="F1906" s="48"/>
      <c r="G1906" s="43"/>
    </row>
    <row r="1907" spans="6:7" x14ac:dyDescent="0.3">
      <c r="F1907" s="48"/>
      <c r="G1907" s="43"/>
    </row>
    <row r="1908" spans="6:7" x14ac:dyDescent="0.3">
      <c r="F1908" s="48"/>
      <c r="G1908" s="43"/>
    </row>
    <row r="1909" spans="6:7" x14ac:dyDescent="0.3">
      <c r="F1909" s="48"/>
      <c r="G1909" s="43"/>
    </row>
    <row r="1910" spans="6:7" x14ac:dyDescent="0.3">
      <c r="F1910" s="48"/>
      <c r="G1910" s="43"/>
    </row>
    <row r="1911" spans="6:7" x14ac:dyDescent="0.3">
      <c r="F1911" s="48"/>
      <c r="G1911" s="43"/>
    </row>
    <row r="1912" spans="6:7" x14ac:dyDescent="0.3">
      <c r="F1912" s="48"/>
      <c r="G1912" s="43"/>
    </row>
    <row r="1913" spans="6:7" x14ac:dyDescent="0.3">
      <c r="F1913" s="48"/>
      <c r="G1913" s="43"/>
    </row>
    <row r="1914" spans="6:7" x14ac:dyDescent="0.3">
      <c r="F1914" s="48"/>
      <c r="G1914" s="43"/>
    </row>
    <row r="1915" spans="6:7" x14ac:dyDescent="0.3">
      <c r="F1915" s="48"/>
      <c r="G1915" s="43"/>
    </row>
    <row r="1916" spans="6:7" x14ac:dyDescent="0.3">
      <c r="F1916" s="48"/>
      <c r="G1916" s="43"/>
    </row>
    <row r="1917" spans="6:7" x14ac:dyDescent="0.3">
      <c r="F1917" s="48"/>
      <c r="G1917" s="43"/>
    </row>
    <row r="1918" spans="6:7" x14ac:dyDescent="0.3">
      <c r="F1918" s="48"/>
      <c r="G1918" s="43"/>
    </row>
    <row r="1919" spans="6:7" x14ac:dyDescent="0.3">
      <c r="F1919" s="48"/>
      <c r="G1919" s="43"/>
    </row>
    <row r="1920" spans="6:7" x14ac:dyDescent="0.3">
      <c r="F1920" s="48"/>
      <c r="G1920" s="43"/>
    </row>
    <row r="1921" spans="6:7" x14ac:dyDescent="0.3">
      <c r="F1921" s="48"/>
      <c r="G1921" s="43"/>
    </row>
    <row r="1922" spans="6:7" x14ac:dyDescent="0.3">
      <c r="F1922" s="48"/>
      <c r="G1922" s="43"/>
    </row>
    <row r="1923" spans="6:7" x14ac:dyDescent="0.3">
      <c r="F1923" s="48"/>
      <c r="G1923" s="43"/>
    </row>
    <row r="1924" spans="6:7" x14ac:dyDescent="0.3">
      <c r="F1924" s="48"/>
      <c r="G1924" s="43"/>
    </row>
    <row r="1925" spans="6:7" x14ac:dyDescent="0.3">
      <c r="F1925" s="48"/>
      <c r="G1925" s="43"/>
    </row>
    <row r="1926" spans="6:7" x14ac:dyDescent="0.3">
      <c r="F1926" s="48"/>
      <c r="G1926" s="43"/>
    </row>
    <row r="1927" spans="6:7" x14ac:dyDescent="0.3">
      <c r="F1927" s="48"/>
      <c r="G1927" s="43"/>
    </row>
    <row r="1928" spans="6:7" x14ac:dyDescent="0.3">
      <c r="F1928" s="48"/>
      <c r="G1928" s="43"/>
    </row>
    <row r="1929" spans="6:7" x14ac:dyDescent="0.3">
      <c r="F1929" s="48"/>
      <c r="G1929" s="43"/>
    </row>
    <row r="1930" spans="6:7" x14ac:dyDescent="0.3">
      <c r="F1930" s="48"/>
      <c r="G1930" s="43"/>
    </row>
    <row r="1931" spans="6:7" x14ac:dyDescent="0.3">
      <c r="F1931" s="48"/>
      <c r="G1931" s="43"/>
    </row>
    <row r="1932" spans="6:7" x14ac:dyDescent="0.3">
      <c r="F1932" s="48"/>
      <c r="G1932" s="43"/>
    </row>
    <row r="1933" spans="6:7" x14ac:dyDescent="0.3">
      <c r="F1933" s="48"/>
      <c r="G1933" s="43"/>
    </row>
    <row r="1934" spans="6:7" x14ac:dyDescent="0.3">
      <c r="F1934" s="48"/>
      <c r="G1934" s="43"/>
    </row>
    <row r="1935" spans="6:7" x14ac:dyDescent="0.3">
      <c r="F1935" s="48"/>
      <c r="G1935" s="43"/>
    </row>
    <row r="1936" spans="6:7" x14ac:dyDescent="0.3">
      <c r="F1936" s="48"/>
      <c r="G1936" s="43"/>
    </row>
    <row r="1937" spans="6:7" x14ac:dyDescent="0.3">
      <c r="F1937" s="48"/>
      <c r="G1937" s="43"/>
    </row>
    <row r="1938" spans="6:7" x14ac:dyDescent="0.3">
      <c r="F1938" s="48"/>
      <c r="G1938" s="43"/>
    </row>
    <row r="1939" spans="6:7" x14ac:dyDescent="0.3">
      <c r="F1939" s="48"/>
      <c r="G1939" s="43"/>
    </row>
    <row r="1940" spans="6:7" x14ac:dyDescent="0.3">
      <c r="F1940" s="48"/>
      <c r="G1940" s="43"/>
    </row>
    <row r="1941" spans="6:7" x14ac:dyDescent="0.3">
      <c r="F1941" s="48"/>
      <c r="G1941" s="43"/>
    </row>
    <row r="1942" spans="6:7" x14ac:dyDescent="0.3">
      <c r="F1942" s="48"/>
      <c r="G1942" s="43"/>
    </row>
    <row r="1943" spans="6:7" x14ac:dyDescent="0.3">
      <c r="F1943" s="48"/>
      <c r="G1943" s="43"/>
    </row>
    <row r="1944" spans="6:7" x14ac:dyDescent="0.3">
      <c r="F1944" s="48"/>
      <c r="G1944" s="43"/>
    </row>
    <row r="1945" spans="6:7" x14ac:dyDescent="0.3">
      <c r="F1945" s="48"/>
      <c r="G1945" s="43"/>
    </row>
    <row r="1946" spans="6:7" x14ac:dyDescent="0.3">
      <c r="F1946" s="48"/>
      <c r="G1946" s="43"/>
    </row>
    <row r="1947" spans="6:7" x14ac:dyDescent="0.3">
      <c r="F1947" s="48"/>
      <c r="G1947" s="43"/>
    </row>
    <row r="1948" spans="6:7" x14ac:dyDescent="0.3">
      <c r="F1948" s="48"/>
      <c r="G1948" s="43"/>
    </row>
    <row r="1949" spans="6:7" x14ac:dyDescent="0.3">
      <c r="F1949" s="48"/>
      <c r="G1949" s="43"/>
    </row>
    <row r="1950" spans="6:7" x14ac:dyDescent="0.3">
      <c r="F1950" s="48"/>
      <c r="G1950" s="43"/>
    </row>
    <row r="1951" spans="6:7" x14ac:dyDescent="0.3">
      <c r="F1951" s="48"/>
      <c r="G1951" s="43"/>
    </row>
    <row r="1952" spans="6:7" x14ac:dyDescent="0.3">
      <c r="F1952" s="48"/>
      <c r="G1952" s="43"/>
    </row>
    <row r="1953" spans="6:7" x14ac:dyDescent="0.3">
      <c r="F1953" s="48"/>
      <c r="G1953" s="43"/>
    </row>
    <row r="1954" spans="6:7" x14ac:dyDescent="0.3">
      <c r="F1954" s="48"/>
      <c r="G1954" s="43"/>
    </row>
    <row r="1955" spans="6:7" x14ac:dyDescent="0.3">
      <c r="F1955" s="48"/>
      <c r="G1955" s="43"/>
    </row>
    <row r="1956" spans="6:7" x14ac:dyDescent="0.3">
      <c r="F1956" s="48"/>
      <c r="G1956" s="43"/>
    </row>
    <row r="1957" spans="6:7" x14ac:dyDescent="0.3">
      <c r="F1957" s="48"/>
      <c r="G1957" s="43"/>
    </row>
    <row r="1958" spans="6:7" x14ac:dyDescent="0.3">
      <c r="F1958" s="48"/>
      <c r="G1958" s="43"/>
    </row>
    <row r="1959" spans="6:7" x14ac:dyDescent="0.3">
      <c r="F1959" s="48"/>
      <c r="G1959" s="43"/>
    </row>
    <row r="1960" spans="6:7" x14ac:dyDescent="0.3">
      <c r="F1960" s="48"/>
      <c r="G1960" s="43"/>
    </row>
    <row r="1961" spans="6:7" x14ac:dyDescent="0.3">
      <c r="F1961" s="48"/>
      <c r="G1961" s="43"/>
    </row>
    <row r="1962" spans="6:7" x14ac:dyDescent="0.3">
      <c r="F1962" s="48"/>
      <c r="G1962" s="43"/>
    </row>
    <row r="1963" spans="6:7" x14ac:dyDescent="0.3">
      <c r="F1963" s="48"/>
      <c r="G1963" s="43"/>
    </row>
    <row r="1964" spans="6:7" x14ac:dyDescent="0.3">
      <c r="F1964" s="48"/>
      <c r="G1964" s="43"/>
    </row>
    <row r="1965" spans="6:7" x14ac:dyDescent="0.3">
      <c r="F1965" s="48"/>
      <c r="G1965" s="43"/>
    </row>
    <row r="1966" spans="6:7" x14ac:dyDescent="0.3">
      <c r="F1966" s="48"/>
      <c r="G1966" s="43"/>
    </row>
    <row r="1967" spans="6:7" x14ac:dyDescent="0.3">
      <c r="F1967" s="48"/>
      <c r="G1967" s="43"/>
    </row>
    <row r="1968" spans="6:7" x14ac:dyDescent="0.3">
      <c r="F1968" s="48"/>
      <c r="G1968" s="43"/>
    </row>
    <row r="1969" spans="6:7" x14ac:dyDescent="0.3">
      <c r="F1969" s="48"/>
      <c r="G1969" s="43"/>
    </row>
    <row r="1970" spans="6:7" x14ac:dyDescent="0.3">
      <c r="F1970" s="48"/>
      <c r="G1970" s="43"/>
    </row>
    <row r="1971" spans="6:7" x14ac:dyDescent="0.3">
      <c r="F1971" s="48"/>
      <c r="G1971" s="43"/>
    </row>
    <row r="1972" spans="6:7" x14ac:dyDescent="0.3">
      <c r="F1972" s="48"/>
      <c r="G1972" s="43"/>
    </row>
    <row r="1973" spans="6:7" x14ac:dyDescent="0.3">
      <c r="F1973" s="48"/>
      <c r="G1973" s="43"/>
    </row>
    <row r="1974" spans="6:7" x14ac:dyDescent="0.3">
      <c r="F1974" s="48"/>
      <c r="G1974" s="43"/>
    </row>
    <row r="1975" spans="6:7" x14ac:dyDescent="0.3">
      <c r="F1975" s="48"/>
      <c r="G1975" s="43"/>
    </row>
    <row r="1976" spans="6:7" x14ac:dyDescent="0.3">
      <c r="F1976" s="48"/>
      <c r="G1976" s="43"/>
    </row>
    <row r="1977" spans="6:7" x14ac:dyDescent="0.3">
      <c r="F1977" s="48"/>
      <c r="G1977" s="43"/>
    </row>
    <row r="1978" spans="6:7" x14ac:dyDescent="0.3">
      <c r="F1978" s="48"/>
      <c r="G1978" s="43"/>
    </row>
    <row r="1979" spans="6:7" x14ac:dyDescent="0.3">
      <c r="F1979" s="48"/>
      <c r="G1979" s="43"/>
    </row>
    <row r="1980" spans="6:7" x14ac:dyDescent="0.3">
      <c r="F1980" s="48"/>
      <c r="G1980" s="43"/>
    </row>
    <row r="1981" spans="6:7" x14ac:dyDescent="0.3">
      <c r="F1981" s="48"/>
      <c r="G1981" s="43"/>
    </row>
    <row r="1982" spans="6:7" x14ac:dyDescent="0.3">
      <c r="F1982" s="48"/>
      <c r="G1982" s="43"/>
    </row>
    <row r="1983" spans="6:7" x14ac:dyDescent="0.3">
      <c r="F1983" s="48"/>
      <c r="G1983" s="43"/>
    </row>
    <row r="1984" spans="6:7" x14ac:dyDescent="0.3">
      <c r="F1984" s="48"/>
      <c r="G1984" s="43"/>
    </row>
    <row r="1985" spans="6:7" x14ac:dyDescent="0.3">
      <c r="F1985" s="48"/>
      <c r="G1985" s="43"/>
    </row>
    <row r="1986" spans="6:7" x14ac:dyDescent="0.3">
      <c r="F1986" s="48"/>
      <c r="G1986" s="43"/>
    </row>
    <row r="1987" spans="6:7" x14ac:dyDescent="0.3">
      <c r="F1987" s="48"/>
      <c r="G1987" s="43"/>
    </row>
    <row r="1988" spans="6:7" x14ac:dyDescent="0.3">
      <c r="F1988" s="48"/>
      <c r="G1988" s="43"/>
    </row>
    <row r="1989" spans="6:7" x14ac:dyDescent="0.3">
      <c r="F1989" s="48"/>
      <c r="G1989" s="43"/>
    </row>
    <row r="1990" spans="6:7" x14ac:dyDescent="0.3">
      <c r="F1990" s="48"/>
      <c r="G1990" s="43"/>
    </row>
    <row r="1991" spans="6:7" x14ac:dyDescent="0.3">
      <c r="F1991" s="48"/>
      <c r="G1991" s="43"/>
    </row>
    <row r="1992" spans="6:7" x14ac:dyDescent="0.3">
      <c r="F1992" s="48"/>
      <c r="G1992" s="43"/>
    </row>
    <row r="1993" spans="6:7" x14ac:dyDescent="0.3">
      <c r="F1993" s="48"/>
      <c r="G1993" s="43"/>
    </row>
    <row r="1994" spans="6:7" x14ac:dyDescent="0.3">
      <c r="F1994" s="48"/>
      <c r="G1994" s="43"/>
    </row>
    <row r="1995" spans="6:7" x14ac:dyDescent="0.3">
      <c r="F1995" s="48"/>
      <c r="G1995" s="43"/>
    </row>
    <row r="1996" spans="6:7" x14ac:dyDescent="0.3">
      <c r="F1996" s="48"/>
      <c r="G1996" s="43"/>
    </row>
    <row r="1997" spans="6:7" x14ac:dyDescent="0.3">
      <c r="F1997" s="48"/>
      <c r="G1997" s="43"/>
    </row>
    <row r="1998" spans="6:7" x14ac:dyDescent="0.3">
      <c r="F1998" s="48"/>
      <c r="G1998" s="43"/>
    </row>
    <row r="1999" spans="6:7" x14ac:dyDescent="0.3">
      <c r="F1999" s="48"/>
      <c r="G1999" s="43"/>
    </row>
    <row r="2000" spans="6:7" x14ac:dyDescent="0.3">
      <c r="F2000" s="48"/>
      <c r="G2000" s="43"/>
    </row>
    <row r="2001" spans="6:7" x14ac:dyDescent="0.3">
      <c r="F2001" s="48"/>
      <c r="G2001" s="43"/>
    </row>
    <row r="2002" spans="6:7" x14ac:dyDescent="0.3">
      <c r="F2002" s="48"/>
      <c r="G2002" s="43"/>
    </row>
    <row r="2003" spans="6:7" x14ac:dyDescent="0.3">
      <c r="F2003" s="48"/>
      <c r="G2003" s="43"/>
    </row>
    <row r="2004" spans="6:7" x14ac:dyDescent="0.3">
      <c r="F2004" s="48"/>
      <c r="G2004" s="43"/>
    </row>
    <row r="2005" spans="6:7" x14ac:dyDescent="0.3">
      <c r="F2005" s="48"/>
      <c r="G2005" s="43"/>
    </row>
    <row r="2006" spans="6:7" x14ac:dyDescent="0.3">
      <c r="F2006" s="48"/>
      <c r="G2006" s="43"/>
    </row>
    <row r="2007" spans="6:7" x14ac:dyDescent="0.3">
      <c r="F2007" s="48"/>
      <c r="G2007" s="43"/>
    </row>
    <row r="2008" spans="6:7" x14ac:dyDescent="0.3">
      <c r="F2008" s="48"/>
      <c r="G2008" s="43"/>
    </row>
    <row r="2009" spans="6:7" x14ac:dyDescent="0.3">
      <c r="F2009" s="48"/>
      <c r="G2009" s="43"/>
    </row>
    <row r="2010" spans="6:7" x14ac:dyDescent="0.3">
      <c r="F2010" s="48"/>
      <c r="G2010" s="43"/>
    </row>
    <row r="2011" spans="6:7" x14ac:dyDescent="0.3">
      <c r="F2011" s="48"/>
      <c r="G2011" s="43"/>
    </row>
    <row r="2012" spans="6:7" x14ac:dyDescent="0.3">
      <c r="F2012" s="48"/>
      <c r="G2012" s="43"/>
    </row>
    <row r="2013" spans="6:7" x14ac:dyDescent="0.3">
      <c r="F2013" s="48"/>
      <c r="G2013" s="43"/>
    </row>
    <row r="2014" spans="6:7" x14ac:dyDescent="0.3">
      <c r="F2014" s="48"/>
      <c r="G2014" s="43"/>
    </row>
    <row r="2015" spans="6:7" x14ac:dyDescent="0.3">
      <c r="F2015" s="48"/>
      <c r="G2015" s="43"/>
    </row>
    <row r="2016" spans="6:7" x14ac:dyDescent="0.3">
      <c r="F2016" s="48"/>
      <c r="G2016" s="43"/>
    </row>
    <row r="2017" spans="6:7" x14ac:dyDescent="0.3">
      <c r="F2017" s="48"/>
      <c r="G2017" s="43"/>
    </row>
    <row r="2018" spans="6:7" x14ac:dyDescent="0.3">
      <c r="F2018" s="48"/>
      <c r="G2018" s="43"/>
    </row>
    <row r="2019" spans="6:7" x14ac:dyDescent="0.3">
      <c r="F2019" s="48"/>
      <c r="G2019" s="43"/>
    </row>
    <row r="2020" spans="6:7" x14ac:dyDescent="0.3">
      <c r="F2020" s="48"/>
      <c r="G2020" s="43"/>
    </row>
    <row r="2021" spans="6:7" x14ac:dyDescent="0.3">
      <c r="F2021" s="48"/>
      <c r="G2021" s="43"/>
    </row>
    <row r="2022" spans="6:7" x14ac:dyDescent="0.3">
      <c r="F2022" s="48"/>
      <c r="G2022" s="43"/>
    </row>
    <row r="2023" spans="6:7" x14ac:dyDescent="0.3">
      <c r="F2023" s="48"/>
      <c r="G2023" s="43"/>
    </row>
    <row r="2024" spans="6:7" x14ac:dyDescent="0.3">
      <c r="F2024" s="48"/>
      <c r="G2024" s="43"/>
    </row>
    <row r="2025" spans="6:7" x14ac:dyDescent="0.3">
      <c r="F2025" s="48"/>
      <c r="G2025" s="43"/>
    </row>
    <row r="2026" spans="6:7" x14ac:dyDescent="0.3">
      <c r="F2026" s="48"/>
      <c r="G2026" s="43"/>
    </row>
    <row r="2027" spans="6:7" x14ac:dyDescent="0.3">
      <c r="F2027" s="48"/>
      <c r="G2027" s="43"/>
    </row>
    <row r="2028" spans="6:7" x14ac:dyDescent="0.3">
      <c r="F2028" s="48"/>
      <c r="G2028" s="43"/>
    </row>
    <row r="2029" spans="6:7" x14ac:dyDescent="0.3">
      <c r="F2029" s="48"/>
      <c r="G2029" s="43"/>
    </row>
    <row r="2030" spans="6:7" x14ac:dyDescent="0.3">
      <c r="F2030" s="48"/>
      <c r="G2030" s="43"/>
    </row>
    <row r="2031" spans="6:7" x14ac:dyDescent="0.3">
      <c r="F2031" s="48"/>
      <c r="G2031" s="43"/>
    </row>
    <row r="2032" spans="6:7" x14ac:dyDescent="0.3">
      <c r="F2032" s="48"/>
      <c r="G2032" s="43"/>
    </row>
    <row r="2033" spans="6:7" x14ac:dyDescent="0.3">
      <c r="F2033" s="48"/>
      <c r="G2033" s="43"/>
    </row>
    <row r="2034" spans="6:7" x14ac:dyDescent="0.3">
      <c r="F2034" s="48"/>
      <c r="G2034" s="43"/>
    </row>
    <row r="2035" spans="6:7" x14ac:dyDescent="0.3">
      <c r="F2035" s="48"/>
      <c r="G2035" s="43"/>
    </row>
    <row r="2036" spans="6:7" x14ac:dyDescent="0.3">
      <c r="F2036" s="48"/>
      <c r="G2036" s="43"/>
    </row>
    <row r="2037" spans="6:7" x14ac:dyDescent="0.3">
      <c r="F2037" s="48"/>
      <c r="G2037" s="43"/>
    </row>
    <row r="2038" spans="6:7" x14ac:dyDescent="0.3">
      <c r="F2038" s="48"/>
      <c r="G2038" s="43"/>
    </row>
    <row r="2039" spans="6:7" x14ac:dyDescent="0.3">
      <c r="F2039" s="48"/>
      <c r="G2039" s="43"/>
    </row>
    <row r="2040" spans="6:7" x14ac:dyDescent="0.3">
      <c r="F2040" s="48"/>
      <c r="G2040" s="43"/>
    </row>
    <row r="2041" spans="6:7" x14ac:dyDescent="0.3">
      <c r="F2041" s="48"/>
      <c r="G2041" s="43"/>
    </row>
    <row r="2042" spans="6:7" x14ac:dyDescent="0.3">
      <c r="F2042" s="48"/>
      <c r="G2042" s="43"/>
    </row>
    <row r="2043" spans="6:7" x14ac:dyDescent="0.3">
      <c r="F2043" s="48"/>
      <c r="G2043" s="43"/>
    </row>
    <row r="2044" spans="6:7" x14ac:dyDescent="0.3">
      <c r="F2044" s="48"/>
      <c r="G2044" s="43"/>
    </row>
    <row r="2045" spans="6:7" x14ac:dyDescent="0.3">
      <c r="F2045" s="48"/>
      <c r="G2045" s="43"/>
    </row>
    <row r="2046" spans="6:7" x14ac:dyDescent="0.3">
      <c r="F2046" s="48"/>
      <c r="G2046" s="43"/>
    </row>
    <row r="2047" spans="6:7" x14ac:dyDescent="0.3">
      <c r="F2047" s="48"/>
      <c r="G2047" s="43"/>
    </row>
    <row r="2048" spans="6:7" x14ac:dyDescent="0.3">
      <c r="F2048" s="48"/>
      <c r="G2048" s="43"/>
    </row>
    <row r="2049" spans="6:7" x14ac:dyDescent="0.3">
      <c r="F2049" s="48"/>
      <c r="G2049" s="43"/>
    </row>
    <row r="2050" spans="6:7" x14ac:dyDescent="0.3">
      <c r="F2050" s="48"/>
      <c r="G2050" s="43"/>
    </row>
    <row r="2051" spans="6:7" x14ac:dyDescent="0.3">
      <c r="F2051" s="48"/>
      <c r="G2051" s="43"/>
    </row>
    <row r="2052" spans="6:7" x14ac:dyDescent="0.3">
      <c r="F2052" s="48"/>
      <c r="G2052" s="43"/>
    </row>
    <row r="2053" spans="6:7" x14ac:dyDescent="0.3">
      <c r="F2053" s="48"/>
      <c r="G2053" s="43"/>
    </row>
    <row r="2054" spans="6:7" x14ac:dyDescent="0.3">
      <c r="F2054" s="48"/>
      <c r="G2054" s="43"/>
    </row>
    <row r="2055" spans="6:7" x14ac:dyDescent="0.3">
      <c r="F2055" s="48"/>
      <c r="G2055" s="43"/>
    </row>
    <row r="2056" spans="6:7" x14ac:dyDescent="0.3">
      <c r="F2056" s="48"/>
      <c r="G2056" s="43"/>
    </row>
    <row r="2057" spans="6:7" x14ac:dyDescent="0.3">
      <c r="F2057" s="48"/>
      <c r="G2057" s="43"/>
    </row>
    <row r="2058" spans="6:7" x14ac:dyDescent="0.3">
      <c r="F2058" s="48"/>
      <c r="G2058" s="43"/>
    </row>
    <row r="2059" spans="6:7" x14ac:dyDescent="0.3">
      <c r="F2059" s="48"/>
      <c r="G2059" s="43"/>
    </row>
    <row r="2060" spans="6:7" x14ac:dyDescent="0.3">
      <c r="F2060" s="48"/>
      <c r="G2060" s="43"/>
    </row>
    <row r="2061" spans="6:7" x14ac:dyDescent="0.3">
      <c r="F2061" s="48"/>
      <c r="G2061" s="43"/>
    </row>
    <row r="2062" spans="6:7" x14ac:dyDescent="0.3">
      <c r="F2062" s="48"/>
      <c r="G2062" s="43"/>
    </row>
    <row r="2063" spans="6:7" x14ac:dyDescent="0.3">
      <c r="F2063" s="48"/>
      <c r="G2063" s="43"/>
    </row>
    <row r="2064" spans="6:7" x14ac:dyDescent="0.3">
      <c r="F2064" s="48"/>
      <c r="G2064" s="43"/>
    </row>
    <row r="2065" spans="6:7" x14ac:dyDescent="0.3">
      <c r="F2065" s="48"/>
      <c r="G2065" s="43"/>
    </row>
    <row r="2066" spans="6:7" x14ac:dyDescent="0.3">
      <c r="F2066" s="48"/>
      <c r="G2066" s="43"/>
    </row>
    <row r="2067" spans="6:7" x14ac:dyDescent="0.3">
      <c r="F2067" s="48"/>
      <c r="G2067" s="43"/>
    </row>
    <row r="2068" spans="6:7" x14ac:dyDescent="0.3">
      <c r="F2068" s="48"/>
      <c r="G2068" s="43"/>
    </row>
    <row r="2069" spans="6:7" x14ac:dyDescent="0.3">
      <c r="F2069" s="48"/>
      <c r="G2069" s="43"/>
    </row>
    <row r="2070" spans="6:7" x14ac:dyDescent="0.3">
      <c r="F2070" s="48"/>
      <c r="G2070" s="43"/>
    </row>
    <row r="2071" spans="6:7" x14ac:dyDescent="0.3">
      <c r="F2071" s="48"/>
      <c r="G2071" s="43"/>
    </row>
    <row r="2072" spans="6:7" x14ac:dyDescent="0.3">
      <c r="F2072" s="48"/>
      <c r="G2072" s="43"/>
    </row>
    <row r="2073" spans="6:7" x14ac:dyDescent="0.3">
      <c r="F2073" s="48"/>
      <c r="G2073" s="43"/>
    </row>
    <row r="2074" spans="6:7" x14ac:dyDescent="0.3">
      <c r="F2074" s="48"/>
      <c r="G2074" s="43"/>
    </row>
    <row r="2075" spans="6:7" x14ac:dyDescent="0.3">
      <c r="F2075" s="48"/>
      <c r="G2075" s="43"/>
    </row>
    <row r="2076" spans="6:7" x14ac:dyDescent="0.3">
      <c r="F2076" s="48"/>
      <c r="G2076" s="43"/>
    </row>
    <row r="2077" spans="6:7" x14ac:dyDescent="0.3">
      <c r="F2077" s="48"/>
      <c r="G2077" s="43"/>
    </row>
    <row r="2078" spans="6:7" x14ac:dyDescent="0.3">
      <c r="F2078" s="48"/>
      <c r="G2078" s="43"/>
    </row>
    <row r="2079" spans="6:7" x14ac:dyDescent="0.3">
      <c r="F2079" s="48"/>
      <c r="G2079" s="43"/>
    </row>
    <row r="2080" spans="6:7" x14ac:dyDescent="0.3">
      <c r="F2080" s="48"/>
      <c r="G2080" s="43"/>
    </row>
    <row r="2081" spans="6:7" x14ac:dyDescent="0.3">
      <c r="F2081" s="48"/>
      <c r="G2081" s="43"/>
    </row>
    <row r="2082" spans="6:7" x14ac:dyDescent="0.3">
      <c r="F2082" s="48"/>
      <c r="G2082" s="43"/>
    </row>
    <row r="2083" spans="6:7" x14ac:dyDescent="0.3">
      <c r="F2083" s="48"/>
      <c r="G2083" s="43"/>
    </row>
    <row r="2084" spans="6:7" x14ac:dyDescent="0.3">
      <c r="F2084" s="48"/>
      <c r="G2084" s="43"/>
    </row>
    <row r="2085" spans="6:7" x14ac:dyDescent="0.3">
      <c r="F2085" s="48"/>
      <c r="G2085" s="43"/>
    </row>
    <row r="2086" spans="6:7" x14ac:dyDescent="0.3">
      <c r="F2086" s="48"/>
      <c r="G2086" s="43"/>
    </row>
    <row r="2087" spans="6:7" x14ac:dyDescent="0.3">
      <c r="F2087" s="48"/>
      <c r="G2087" s="43"/>
    </row>
    <row r="2088" spans="6:7" x14ac:dyDescent="0.3">
      <c r="F2088" s="48"/>
      <c r="G2088" s="43"/>
    </row>
    <row r="2089" spans="6:7" x14ac:dyDescent="0.3">
      <c r="F2089" s="48"/>
      <c r="G2089" s="43"/>
    </row>
    <row r="2090" spans="6:7" x14ac:dyDescent="0.3">
      <c r="F2090" s="48"/>
      <c r="G2090" s="43"/>
    </row>
    <row r="2091" spans="6:7" x14ac:dyDescent="0.3">
      <c r="F2091" s="48"/>
      <c r="G2091" s="43"/>
    </row>
    <row r="2092" spans="6:7" x14ac:dyDescent="0.3">
      <c r="F2092" s="48"/>
      <c r="G2092" s="43"/>
    </row>
    <row r="2093" spans="6:7" x14ac:dyDescent="0.3">
      <c r="F2093" s="48"/>
      <c r="G2093" s="43"/>
    </row>
    <row r="2094" spans="6:7" x14ac:dyDescent="0.3">
      <c r="F2094" s="48"/>
      <c r="G2094" s="43"/>
    </row>
    <row r="2095" spans="6:7" x14ac:dyDescent="0.3">
      <c r="F2095" s="48"/>
      <c r="G2095" s="43"/>
    </row>
    <row r="2096" spans="6:7" x14ac:dyDescent="0.3">
      <c r="F2096" s="48"/>
      <c r="G2096" s="43"/>
    </row>
    <row r="2097" spans="6:7" x14ac:dyDescent="0.3">
      <c r="F2097" s="48"/>
      <c r="G2097" s="43"/>
    </row>
    <row r="2098" spans="6:7" x14ac:dyDescent="0.3">
      <c r="F2098" s="48"/>
      <c r="G2098" s="43"/>
    </row>
    <row r="2099" spans="6:7" x14ac:dyDescent="0.3">
      <c r="F2099" s="48"/>
      <c r="G2099" s="43"/>
    </row>
    <row r="2100" spans="6:7" x14ac:dyDescent="0.3">
      <c r="F2100" s="48"/>
      <c r="G2100" s="43"/>
    </row>
    <row r="2101" spans="6:7" x14ac:dyDescent="0.3">
      <c r="F2101" s="48"/>
      <c r="G2101" s="43"/>
    </row>
    <row r="2102" spans="6:7" x14ac:dyDescent="0.3">
      <c r="F2102" s="48"/>
      <c r="G2102" s="43"/>
    </row>
    <row r="2103" spans="6:7" x14ac:dyDescent="0.3">
      <c r="F2103" s="48"/>
      <c r="G2103" s="43"/>
    </row>
    <row r="2104" spans="6:7" x14ac:dyDescent="0.3">
      <c r="F2104" s="48"/>
      <c r="G2104" s="43"/>
    </row>
    <row r="2105" spans="6:7" x14ac:dyDescent="0.3">
      <c r="F2105" s="48"/>
      <c r="G2105" s="43"/>
    </row>
    <row r="2106" spans="6:7" x14ac:dyDescent="0.3">
      <c r="F2106" s="48"/>
      <c r="G2106" s="43"/>
    </row>
    <row r="2107" spans="6:7" x14ac:dyDescent="0.3">
      <c r="F2107" s="48"/>
      <c r="G2107" s="43"/>
    </row>
    <row r="2108" spans="6:7" x14ac:dyDescent="0.3">
      <c r="F2108" s="48"/>
      <c r="G2108" s="43"/>
    </row>
    <row r="2109" spans="6:7" x14ac:dyDescent="0.3">
      <c r="F2109" s="48"/>
      <c r="G2109" s="43"/>
    </row>
    <row r="2110" spans="6:7" x14ac:dyDescent="0.3">
      <c r="F2110" s="48"/>
      <c r="G2110" s="43"/>
    </row>
    <row r="2111" spans="6:7" x14ac:dyDescent="0.3">
      <c r="F2111" s="48"/>
      <c r="G2111" s="43"/>
    </row>
    <row r="2112" spans="6:7" x14ac:dyDescent="0.3">
      <c r="F2112" s="48"/>
      <c r="G2112" s="43"/>
    </row>
    <row r="2113" spans="6:7" x14ac:dyDescent="0.3">
      <c r="F2113" s="48"/>
      <c r="G2113" s="43"/>
    </row>
    <row r="2114" spans="6:7" x14ac:dyDescent="0.3">
      <c r="F2114" s="48"/>
      <c r="G2114" s="43"/>
    </row>
    <row r="2115" spans="6:7" x14ac:dyDescent="0.3">
      <c r="F2115" s="48"/>
      <c r="G2115" s="43"/>
    </row>
    <row r="2116" spans="6:7" x14ac:dyDescent="0.3">
      <c r="F2116" s="48"/>
      <c r="G2116" s="43"/>
    </row>
    <row r="2117" spans="6:7" x14ac:dyDescent="0.3">
      <c r="F2117" s="48"/>
      <c r="G2117" s="43"/>
    </row>
    <row r="2118" spans="6:7" x14ac:dyDescent="0.3">
      <c r="F2118" s="48"/>
      <c r="G2118" s="43"/>
    </row>
    <row r="2119" spans="6:7" x14ac:dyDescent="0.3">
      <c r="F2119" s="48"/>
      <c r="G2119" s="43"/>
    </row>
    <row r="2120" spans="6:7" x14ac:dyDescent="0.3">
      <c r="F2120" s="48"/>
      <c r="G2120" s="43"/>
    </row>
    <row r="2121" spans="6:7" x14ac:dyDescent="0.3">
      <c r="F2121" s="48"/>
      <c r="G2121" s="43"/>
    </row>
    <row r="2122" spans="6:7" x14ac:dyDescent="0.3">
      <c r="F2122" s="48"/>
      <c r="G2122" s="43"/>
    </row>
    <row r="2123" spans="6:7" x14ac:dyDescent="0.3">
      <c r="F2123" s="48"/>
      <c r="G2123" s="43"/>
    </row>
    <row r="2124" spans="6:7" x14ac:dyDescent="0.3">
      <c r="F2124" s="48"/>
      <c r="G2124" s="43"/>
    </row>
    <row r="2125" spans="6:7" x14ac:dyDescent="0.3">
      <c r="F2125" s="48"/>
      <c r="G2125" s="43"/>
    </row>
    <row r="2126" spans="6:7" x14ac:dyDescent="0.3">
      <c r="F2126" s="48"/>
      <c r="G2126" s="43"/>
    </row>
    <row r="2127" spans="6:7" x14ac:dyDescent="0.3">
      <c r="F2127" s="48"/>
      <c r="G2127" s="43"/>
    </row>
    <row r="2128" spans="6:7" x14ac:dyDescent="0.3">
      <c r="F2128" s="48"/>
      <c r="G2128" s="43"/>
    </row>
    <row r="2129" spans="6:7" x14ac:dyDescent="0.3">
      <c r="F2129" s="48"/>
      <c r="G2129" s="43"/>
    </row>
    <row r="2130" spans="6:7" x14ac:dyDescent="0.3">
      <c r="F2130" s="48"/>
      <c r="G2130" s="43"/>
    </row>
    <row r="2131" spans="6:7" x14ac:dyDescent="0.3">
      <c r="F2131" s="48"/>
      <c r="G2131" s="43"/>
    </row>
    <row r="2132" spans="6:7" x14ac:dyDescent="0.3">
      <c r="F2132" s="48"/>
      <c r="G2132" s="43"/>
    </row>
    <row r="2133" spans="6:7" x14ac:dyDescent="0.3">
      <c r="F2133" s="48"/>
      <c r="G2133" s="43"/>
    </row>
    <row r="2134" spans="6:7" x14ac:dyDescent="0.3">
      <c r="F2134" s="48"/>
      <c r="G2134" s="43"/>
    </row>
    <row r="2135" spans="6:7" x14ac:dyDescent="0.3">
      <c r="F2135" s="48"/>
      <c r="G2135" s="43"/>
    </row>
    <row r="2136" spans="6:7" x14ac:dyDescent="0.3">
      <c r="F2136" s="48"/>
      <c r="G2136" s="43"/>
    </row>
    <row r="2137" spans="6:7" x14ac:dyDescent="0.3">
      <c r="F2137" s="48"/>
      <c r="G2137" s="43"/>
    </row>
    <row r="2138" spans="6:7" x14ac:dyDescent="0.3">
      <c r="F2138" s="48"/>
      <c r="G2138" s="43"/>
    </row>
    <row r="2139" spans="6:7" x14ac:dyDescent="0.3">
      <c r="F2139" s="48"/>
      <c r="G2139" s="43"/>
    </row>
    <row r="2140" spans="6:7" x14ac:dyDescent="0.3">
      <c r="F2140" s="48"/>
      <c r="G2140" s="43"/>
    </row>
    <row r="2141" spans="6:7" x14ac:dyDescent="0.3">
      <c r="F2141" s="48"/>
      <c r="G2141" s="43"/>
    </row>
    <row r="2142" spans="6:7" x14ac:dyDescent="0.3">
      <c r="F2142" s="48"/>
      <c r="G2142" s="43"/>
    </row>
    <row r="2143" spans="6:7" x14ac:dyDescent="0.3">
      <c r="F2143" s="48"/>
      <c r="G2143" s="43"/>
    </row>
    <row r="2144" spans="6:7" x14ac:dyDescent="0.3">
      <c r="F2144" s="48"/>
      <c r="G2144" s="43"/>
    </row>
    <row r="2145" spans="6:7" x14ac:dyDescent="0.3">
      <c r="F2145" s="48"/>
      <c r="G2145" s="43"/>
    </row>
    <row r="2146" spans="6:7" x14ac:dyDescent="0.3">
      <c r="F2146" s="48"/>
      <c r="G2146" s="43"/>
    </row>
    <row r="2147" spans="6:7" x14ac:dyDescent="0.3">
      <c r="F2147" s="48"/>
      <c r="G2147" s="43"/>
    </row>
    <row r="2148" spans="6:7" x14ac:dyDescent="0.3">
      <c r="F2148" s="48"/>
      <c r="G2148" s="43"/>
    </row>
    <row r="2149" spans="6:7" x14ac:dyDescent="0.3">
      <c r="F2149" s="48"/>
      <c r="G2149" s="43"/>
    </row>
    <row r="2150" spans="6:7" x14ac:dyDescent="0.3">
      <c r="F2150" s="48"/>
      <c r="G2150" s="43"/>
    </row>
    <row r="2151" spans="6:7" x14ac:dyDescent="0.3">
      <c r="F2151" s="48"/>
      <c r="G2151" s="43"/>
    </row>
    <row r="2152" spans="6:7" x14ac:dyDescent="0.3">
      <c r="F2152" s="48"/>
      <c r="G2152" s="43"/>
    </row>
    <row r="2153" spans="6:7" x14ac:dyDescent="0.3">
      <c r="F2153" s="48"/>
      <c r="G2153" s="43"/>
    </row>
    <row r="2154" spans="6:7" x14ac:dyDescent="0.3">
      <c r="F2154" s="48"/>
      <c r="G2154" s="43"/>
    </row>
    <row r="2155" spans="6:7" x14ac:dyDescent="0.3">
      <c r="F2155" s="48"/>
      <c r="G2155" s="43"/>
    </row>
    <row r="2156" spans="6:7" x14ac:dyDescent="0.3">
      <c r="F2156" s="48"/>
      <c r="G2156" s="43"/>
    </row>
    <row r="2157" spans="6:7" x14ac:dyDescent="0.3">
      <c r="F2157" s="48"/>
      <c r="G2157" s="43"/>
    </row>
    <row r="2158" spans="6:7" x14ac:dyDescent="0.3">
      <c r="F2158" s="48"/>
      <c r="G2158" s="43"/>
    </row>
    <row r="2159" spans="6:7" x14ac:dyDescent="0.3">
      <c r="F2159" s="48"/>
      <c r="G2159" s="43"/>
    </row>
    <row r="2160" spans="6:7" x14ac:dyDescent="0.3">
      <c r="F2160" s="48"/>
      <c r="G2160" s="43"/>
    </row>
    <row r="2161" spans="6:7" x14ac:dyDescent="0.3">
      <c r="F2161" s="48"/>
      <c r="G2161" s="43"/>
    </row>
    <row r="2162" spans="6:7" x14ac:dyDescent="0.3">
      <c r="F2162" s="48"/>
      <c r="G2162" s="43"/>
    </row>
    <row r="2163" spans="6:7" x14ac:dyDescent="0.3">
      <c r="F2163" s="48"/>
      <c r="G2163" s="43"/>
    </row>
    <row r="2164" spans="6:7" x14ac:dyDescent="0.3">
      <c r="F2164" s="48"/>
      <c r="G2164" s="43"/>
    </row>
    <row r="2165" spans="6:7" x14ac:dyDescent="0.3">
      <c r="F2165" s="48"/>
      <c r="G2165" s="43"/>
    </row>
    <row r="2166" spans="6:7" x14ac:dyDescent="0.3">
      <c r="F2166" s="48"/>
      <c r="G2166" s="43"/>
    </row>
    <row r="2167" spans="6:7" x14ac:dyDescent="0.3">
      <c r="F2167" s="48"/>
      <c r="G2167" s="43"/>
    </row>
    <row r="2168" spans="6:7" x14ac:dyDescent="0.3">
      <c r="F2168" s="48"/>
      <c r="G2168" s="43"/>
    </row>
    <row r="2169" spans="6:7" x14ac:dyDescent="0.3">
      <c r="F2169" s="48"/>
      <c r="G2169" s="43"/>
    </row>
    <row r="2170" spans="6:7" x14ac:dyDescent="0.3">
      <c r="F2170" s="48"/>
      <c r="G2170" s="43"/>
    </row>
    <row r="2171" spans="6:7" x14ac:dyDescent="0.3">
      <c r="F2171" s="48"/>
      <c r="G2171" s="43"/>
    </row>
    <row r="2172" spans="6:7" x14ac:dyDescent="0.3">
      <c r="F2172" s="48"/>
      <c r="G2172" s="43"/>
    </row>
    <row r="2173" spans="6:7" x14ac:dyDescent="0.3">
      <c r="F2173" s="48"/>
      <c r="G2173" s="43"/>
    </row>
    <row r="2174" spans="6:7" x14ac:dyDescent="0.3">
      <c r="F2174" s="48"/>
      <c r="G2174" s="43"/>
    </row>
    <row r="2175" spans="6:7" x14ac:dyDescent="0.3">
      <c r="F2175" s="48"/>
      <c r="G2175" s="43"/>
    </row>
    <row r="2176" spans="6:7" x14ac:dyDescent="0.3">
      <c r="F2176" s="48"/>
      <c r="G2176" s="43"/>
    </row>
    <row r="2177" spans="6:7" x14ac:dyDescent="0.3">
      <c r="F2177" s="48"/>
      <c r="G2177" s="43"/>
    </row>
    <row r="2178" spans="6:7" x14ac:dyDescent="0.3">
      <c r="F2178" s="48"/>
      <c r="G2178" s="43"/>
    </row>
    <row r="2179" spans="6:7" x14ac:dyDescent="0.3">
      <c r="F2179" s="48"/>
      <c r="G2179" s="43"/>
    </row>
    <row r="2180" spans="6:7" x14ac:dyDescent="0.3">
      <c r="F2180" s="48"/>
      <c r="G2180" s="43"/>
    </row>
    <row r="2181" spans="6:7" x14ac:dyDescent="0.3">
      <c r="F2181" s="48"/>
      <c r="G2181" s="43"/>
    </row>
    <row r="2182" spans="6:7" x14ac:dyDescent="0.3">
      <c r="F2182" s="48"/>
      <c r="G2182" s="43"/>
    </row>
    <row r="2183" spans="6:7" x14ac:dyDescent="0.3">
      <c r="F2183" s="48"/>
      <c r="G2183" s="43"/>
    </row>
    <row r="2184" spans="6:7" x14ac:dyDescent="0.3">
      <c r="F2184" s="48"/>
      <c r="G2184" s="43"/>
    </row>
    <row r="2185" spans="6:7" x14ac:dyDescent="0.3">
      <c r="F2185" s="48"/>
      <c r="G2185" s="43"/>
    </row>
    <row r="2186" spans="6:7" x14ac:dyDescent="0.3">
      <c r="F2186" s="48"/>
      <c r="G2186" s="43"/>
    </row>
    <row r="2187" spans="6:7" x14ac:dyDescent="0.3">
      <c r="F2187" s="48"/>
      <c r="G2187" s="43"/>
    </row>
    <row r="2188" spans="6:7" x14ac:dyDescent="0.3">
      <c r="F2188" s="48"/>
      <c r="G2188" s="43"/>
    </row>
    <row r="2189" spans="6:7" x14ac:dyDescent="0.3">
      <c r="F2189" s="48"/>
      <c r="G2189" s="43"/>
    </row>
    <row r="2190" spans="6:7" x14ac:dyDescent="0.3">
      <c r="F2190" s="48"/>
      <c r="G2190" s="43"/>
    </row>
    <row r="2191" spans="6:7" x14ac:dyDescent="0.3">
      <c r="F2191" s="48"/>
      <c r="G2191" s="43"/>
    </row>
    <row r="2192" spans="6:7" x14ac:dyDescent="0.3">
      <c r="F2192" s="48"/>
      <c r="G2192" s="43"/>
    </row>
    <row r="2193" spans="6:7" x14ac:dyDescent="0.3">
      <c r="F2193" s="48"/>
      <c r="G2193" s="43"/>
    </row>
    <row r="2194" spans="6:7" x14ac:dyDescent="0.3">
      <c r="F2194" s="48"/>
      <c r="G2194" s="43"/>
    </row>
    <row r="2195" spans="6:7" x14ac:dyDescent="0.3">
      <c r="F2195" s="48"/>
      <c r="G2195" s="43"/>
    </row>
    <row r="2196" spans="6:7" x14ac:dyDescent="0.3">
      <c r="F2196" s="48"/>
      <c r="G2196" s="43"/>
    </row>
    <row r="2197" spans="6:7" x14ac:dyDescent="0.3">
      <c r="F2197" s="48"/>
      <c r="G2197" s="43"/>
    </row>
    <row r="2198" spans="6:7" x14ac:dyDescent="0.3">
      <c r="F2198" s="48"/>
      <c r="G2198" s="43"/>
    </row>
    <row r="2199" spans="6:7" x14ac:dyDescent="0.3">
      <c r="F2199" s="48"/>
      <c r="G2199" s="43"/>
    </row>
    <row r="2200" spans="6:7" x14ac:dyDescent="0.3">
      <c r="F2200" s="48"/>
      <c r="G2200" s="43"/>
    </row>
    <row r="2201" spans="6:7" x14ac:dyDescent="0.3">
      <c r="F2201" s="48"/>
      <c r="G2201" s="43"/>
    </row>
    <row r="2202" spans="6:7" x14ac:dyDescent="0.3">
      <c r="F2202" s="48"/>
      <c r="G2202" s="43"/>
    </row>
    <row r="2203" spans="6:7" x14ac:dyDescent="0.3">
      <c r="F2203" s="48"/>
      <c r="G2203" s="43"/>
    </row>
    <row r="2204" spans="6:7" x14ac:dyDescent="0.3">
      <c r="F2204" s="48"/>
      <c r="G2204" s="43"/>
    </row>
    <row r="2205" spans="6:7" x14ac:dyDescent="0.3">
      <c r="F2205" s="48"/>
      <c r="G2205" s="43"/>
    </row>
    <row r="2206" spans="6:7" x14ac:dyDescent="0.3">
      <c r="F2206" s="48"/>
      <c r="G2206" s="43"/>
    </row>
    <row r="2207" spans="6:7" x14ac:dyDescent="0.3">
      <c r="F2207" s="48"/>
      <c r="G2207" s="43"/>
    </row>
    <row r="2208" spans="6:7" x14ac:dyDescent="0.3">
      <c r="F2208" s="48"/>
      <c r="G2208" s="43"/>
    </row>
    <row r="2209" spans="6:7" x14ac:dyDescent="0.3">
      <c r="F2209" s="48"/>
      <c r="G2209" s="43"/>
    </row>
    <row r="2210" spans="6:7" x14ac:dyDescent="0.3">
      <c r="F2210" s="48"/>
      <c r="G2210" s="43"/>
    </row>
    <row r="2211" spans="6:7" x14ac:dyDescent="0.3">
      <c r="F2211" s="48"/>
      <c r="G2211" s="43"/>
    </row>
    <row r="2212" spans="6:7" x14ac:dyDescent="0.3">
      <c r="F2212" s="48"/>
      <c r="G2212" s="43"/>
    </row>
    <row r="2213" spans="6:7" x14ac:dyDescent="0.3">
      <c r="F2213" s="48"/>
      <c r="G2213" s="43"/>
    </row>
    <row r="2214" spans="6:7" x14ac:dyDescent="0.3">
      <c r="F2214" s="48"/>
      <c r="G2214" s="43"/>
    </row>
    <row r="2215" spans="6:7" x14ac:dyDescent="0.3">
      <c r="F2215" s="48"/>
      <c r="G2215" s="43"/>
    </row>
    <row r="2216" spans="6:7" x14ac:dyDescent="0.3">
      <c r="F2216" s="48"/>
      <c r="G2216" s="43"/>
    </row>
    <row r="2217" spans="6:7" x14ac:dyDescent="0.3">
      <c r="F2217" s="48"/>
      <c r="G2217" s="43"/>
    </row>
    <row r="2218" spans="6:7" x14ac:dyDescent="0.3">
      <c r="F2218" s="48"/>
      <c r="G2218" s="43"/>
    </row>
    <row r="2219" spans="6:7" x14ac:dyDescent="0.3">
      <c r="F2219" s="48"/>
      <c r="G2219" s="43"/>
    </row>
    <row r="2220" spans="6:7" x14ac:dyDescent="0.3">
      <c r="F2220" s="48"/>
      <c r="G2220" s="43"/>
    </row>
    <row r="2221" spans="6:7" x14ac:dyDescent="0.3">
      <c r="F2221" s="48"/>
      <c r="G2221" s="43"/>
    </row>
    <row r="2222" spans="6:7" x14ac:dyDescent="0.3">
      <c r="F2222" s="48"/>
      <c r="G2222" s="43"/>
    </row>
    <row r="2223" spans="6:7" x14ac:dyDescent="0.3">
      <c r="F2223" s="48"/>
      <c r="G2223" s="43"/>
    </row>
    <row r="2224" spans="6:7" x14ac:dyDescent="0.3">
      <c r="F2224" s="48"/>
      <c r="G2224" s="43"/>
    </row>
    <row r="2225" spans="6:7" x14ac:dyDescent="0.3">
      <c r="F2225" s="48"/>
      <c r="G2225" s="43"/>
    </row>
    <row r="2226" spans="6:7" x14ac:dyDescent="0.3">
      <c r="F2226" s="48"/>
      <c r="G2226" s="43"/>
    </row>
    <row r="2227" spans="6:7" x14ac:dyDescent="0.3">
      <c r="F2227" s="48"/>
      <c r="G2227" s="43"/>
    </row>
    <row r="2228" spans="6:7" x14ac:dyDescent="0.3">
      <c r="F2228" s="48"/>
      <c r="G2228" s="43"/>
    </row>
    <row r="2229" spans="6:7" x14ac:dyDescent="0.3">
      <c r="F2229" s="48"/>
      <c r="G2229" s="43"/>
    </row>
    <row r="2230" spans="6:7" x14ac:dyDescent="0.3">
      <c r="F2230" s="48"/>
      <c r="G2230" s="43"/>
    </row>
    <row r="2231" spans="6:7" x14ac:dyDescent="0.3">
      <c r="F2231" s="48"/>
      <c r="G2231" s="43"/>
    </row>
    <row r="2232" spans="6:7" x14ac:dyDescent="0.3">
      <c r="F2232" s="48"/>
      <c r="G2232" s="43"/>
    </row>
    <row r="2233" spans="6:7" x14ac:dyDescent="0.3">
      <c r="F2233" s="48"/>
      <c r="G2233" s="43"/>
    </row>
    <row r="2234" spans="6:7" x14ac:dyDescent="0.3">
      <c r="F2234" s="48"/>
      <c r="G2234" s="43"/>
    </row>
    <row r="2235" spans="6:7" x14ac:dyDescent="0.3">
      <c r="F2235" s="48"/>
      <c r="G2235" s="43"/>
    </row>
    <row r="2236" spans="6:7" x14ac:dyDescent="0.3">
      <c r="F2236" s="48"/>
      <c r="G2236" s="43"/>
    </row>
    <row r="2237" spans="6:7" x14ac:dyDescent="0.3">
      <c r="F2237" s="48"/>
      <c r="G2237" s="43"/>
    </row>
    <row r="2238" spans="6:7" x14ac:dyDescent="0.3">
      <c r="F2238" s="48"/>
      <c r="G2238" s="43"/>
    </row>
    <row r="2239" spans="6:7" x14ac:dyDescent="0.3">
      <c r="F2239" s="48"/>
      <c r="G2239" s="43"/>
    </row>
    <row r="2240" spans="6:7" x14ac:dyDescent="0.3">
      <c r="F2240" s="48"/>
      <c r="G2240" s="43"/>
    </row>
    <row r="2241" spans="6:7" x14ac:dyDescent="0.3">
      <c r="F2241" s="48"/>
      <c r="G2241" s="43"/>
    </row>
    <row r="2242" spans="6:7" x14ac:dyDescent="0.3">
      <c r="F2242" s="48"/>
      <c r="G2242" s="43"/>
    </row>
    <row r="2243" spans="6:7" x14ac:dyDescent="0.3">
      <c r="F2243" s="48"/>
      <c r="G2243" s="43"/>
    </row>
    <row r="2244" spans="6:7" x14ac:dyDescent="0.3">
      <c r="F2244" s="48"/>
      <c r="G2244" s="43"/>
    </row>
    <row r="2245" spans="6:7" x14ac:dyDescent="0.3">
      <c r="F2245" s="48"/>
      <c r="G2245" s="43"/>
    </row>
    <row r="2246" spans="6:7" x14ac:dyDescent="0.3">
      <c r="F2246" s="48"/>
      <c r="G2246" s="43"/>
    </row>
    <row r="2247" spans="6:7" x14ac:dyDescent="0.3">
      <c r="F2247" s="48"/>
      <c r="G2247" s="43"/>
    </row>
    <row r="2248" spans="6:7" x14ac:dyDescent="0.3">
      <c r="F2248" s="48"/>
      <c r="G2248" s="43"/>
    </row>
    <row r="2249" spans="6:7" x14ac:dyDescent="0.3">
      <c r="F2249" s="48"/>
      <c r="G2249" s="43"/>
    </row>
    <row r="2250" spans="6:7" x14ac:dyDescent="0.3">
      <c r="F2250" s="48"/>
      <c r="G2250" s="43"/>
    </row>
    <row r="2251" spans="6:7" x14ac:dyDescent="0.3">
      <c r="F2251" s="48"/>
      <c r="G2251" s="43"/>
    </row>
    <row r="2252" spans="6:7" x14ac:dyDescent="0.3">
      <c r="F2252" s="48"/>
      <c r="G2252" s="43"/>
    </row>
    <row r="2253" spans="6:7" x14ac:dyDescent="0.3">
      <c r="F2253" s="48"/>
      <c r="G2253" s="43"/>
    </row>
    <row r="2254" spans="6:7" x14ac:dyDescent="0.3">
      <c r="F2254" s="48"/>
      <c r="G2254" s="43"/>
    </row>
    <row r="2255" spans="6:7" x14ac:dyDescent="0.3">
      <c r="F2255" s="48"/>
      <c r="G2255" s="43"/>
    </row>
    <row r="2256" spans="6:7" x14ac:dyDescent="0.3">
      <c r="F2256" s="48"/>
      <c r="G2256" s="43"/>
    </row>
    <row r="2257" spans="6:7" x14ac:dyDescent="0.3">
      <c r="F2257" s="48"/>
      <c r="G2257" s="43"/>
    </row>
    <row r="2258" spans="6:7" x14ac:dyDescent="0.3">
      <c r="F2258" s="48"/>
      <c r="G2258" s="43"/>
    </row>
    <row r="2259" spans="6:7" x14ac:dyDescent="0.3">
      <c r="F2259" s="48"/>
      <c r="G2259" s="43"/>
    </row>
    <row r="2260" spans="6:7" x14ac:dyDescent="0.3">
      <c r="F2260" s="48"/>
      <c r="G2260" s="43"/>
    </row>
    <row r="2261" spans="6:7" x14ac:dyDescent="0.3">
      <c r="F2261" s="48"/>
      <c r="G2261" s="43"/>
    </row>
    <row r="2262" spans="6:7" x14ac:dyDescent="0.3">
      <c r="F2262" s="48"/>
      <c r="G2262" s="43"/>
    </row>
    <row r="2263" spans="6:7" x14ac:dyDescent="0.3">
      <c r="F2263" s="48"/>
      <c r="G2263" s="43"/>
    </row>
    <row r="2264" spans="6:7" x14ac:dyDescent="0.3">
      <c r="F2264" s="48"/>
      <c r="G2264" s="43"/>
    </row>
    <row r="2265" spans="6:7" x14ac:dyDescent="0.3">
      <c r="F2265" s="48"/>
      <c r="G2265" s="43"/>
    </row>
    <row r="2266" spans="6:7" x14ac:dyDescent="0.3">
      <c r="F2266" s="48"/>
      <c r="G2266" s="43"/>
    </row>
    <row r="2267" spans="6:7" x14ac:dyDescent="0.3">
      <c r="F2267" s="48"/>
      <c r="G2267" s="43"/>
    </row>
    <row r="2268" spans="6:7" x14ac:dyDescent="0.3">
      <c r="F2268" s="48"/>
      <c r="G2268" s="43"/>
    </row>
    <row r="2269" spans="6:7" x14ac:dyDescent="0.3">
      <c r="F2269" s="48"/>
      <c r="G2269" s="43"/>
    </row>
    <row r="2270" spans="6:7" x14ac:dyDescent="0.3">
      <c r="F2270" s="48"/>
      <c r="G2270" s="43"/>
    </row>
    <row r="2271" spans="6:7" x14ac:dyDescent="0.3">
      <c r="F2271" s="48"/>
      <c r="G2271" s="43"/>
    </row>
    <row r="2272" spans="6:7" x14ac:dyDescent="0.3">
      <c r="F2272" s="48"/>
      <c r="G2272" s="43"/>
    </row>
    <row r="2273" spans="6:7" x14ac:dyDescent="0.3">
      <c r="F2273" s="48"/>
      <c r="G2273" s="43"/>
    </row>
    <row r="2274" spans="6:7" x14ac:dyDescent="0.3">
      <c r="F2274" s="48"/>
      <c r="G2274" s="43"/>
    </row>
    <row r="2275" spans="6:7" x14ac:dyDescent="0.3">
      <c r="F2275" s="48"/>
      <c r="G2275" s="43"/>
    </row>
    <row r="2276" spans="6:7" x14ac:dyDescent="0.3">
      <c r="F2276" s="48"/>
      <c r="G2276" s="43"/>
    </row>
    <row r="2277" spans="6:7" x14ac:dyDescent="0.3">
      <c r="F2277" s="48"/>
      <c r="G2277" s="43"/>
    </row>
    <row r="2278" spans="6:7" x14ac:dyDescent="0.3">
      <c r="F2278" s="48"/>
      <c r="G2278" s="43"/>
    </row>
    <row r="2279" spans="6:7" x14ac:dyDescent="0.3">
      <c r="F2279" s="48"/>
      <c r="G2279" s="43"/>
    </row>
    <row r="2280" spans="6:7" x14ac:dyDescent="0.3">
      <c r="F2280" s="48"/>
      <c r="G2280" s="43"/>
    </row>
    <row r="2281" spans="6:7" x14ac:dyDescent="0.3">
      <c r="F2281" s="48"/>
      <c r="G2281" s="43"/>
    </row>
    <row r="2282" spans="6:7" x14ac:dyDescent="0.3">
      <c r="F2282" s="48"/>
      <c r="G2282" s="43"/>
    </row>
    <row r="2283" spans="6:7" x14ac:dyDescent="0.3">
      <c r="F2283" s="48"/>
      <c r="G2283" s="43"/>
    </row>
    <row r="2284" spans="6:7" x14ac:dyDescent="0.3">
      <c r="F2284" s="48"/>
      <c r="G2284" s="43"/>
    </row>
    <row r="2285" spans="6:7" x14ac:dyDescent="0.3">
      <c r="F2285" s="48"/>
      <c r="G2285" s="43"/>
    </row>
    <row r="2286" spans="6:7" x14ac:dyDescent="0.3">
      <c r="F2286" s="48"/>
      <c r="G2286" s="43"/>
    </row>
    <row r="2287" spans="6:7" x14ac:dyDescent="0.3">
      <c r="F2287" s="48"/>
      <c r="G2287" s="43"/>
    </row>
    <row r="2288" spans="6:7" x14ac:dyDescent="0.3">
      <c r="F2288" s="48"/>
      <c r="G2288" s="43"/>
    </row>
    <row r="2289" spans="6:7" x14ac:dyDescent="0.3">
      <c r="F2289" s="48"/>
      <c r="G2289" s="43"/>
    </row>
    <row r="2290" spans="6:7" x14ac:dyDescent="0.3">
      <c r="F2290" s="48"/>
      <c r="G2290" s="43"/>
    </row>
    <row r="2291" spans="6:7" x14ac:dyDescent="0.3">
      <c r="F2291" s="48"/>
      <c r="G2291" s="43"/>
    </row>
    <row r="2292" spans="6:7" x14ac:dyDescent="0.3">
      <c r="F2292" s="48"/>
      <c r="G2292" s="43"/>
    </row>
    <row r="2293" spans="6:7" x14ac:dyDescent="0.3">
      <c r="F2293" s="48"/>
      <c r="G2293" s="43"/>
    </row>
    <row r="2294" spans="6:7" x14ac:dyDescent="0.3">
      <c r="F2294" s="48"/>
      <c r="G2294" s="43"/>
    </row>
    <row r="2295" spans="6:7" x14ac:dyDescent="0.3">
      <c r="F2295" s="48"/>
      <c r="G2295" s="43"/>
    </row>
    <row r="2296" spans="6:7" x14ac:dyDescent="0.3">
      <c r="F2296" s="48"/>
      <c r="G2296" s="43"/>
    </row>
    <row r="2297" spans="6:7" x14ac:dyDescent="0.3">
      <c r="F2297" s="48"/>
      <c r="G2297" s="43"/>
    </row>
    <row r="2298" spans="6:7" x14ac:dyDescent="0.3">
      <c r="F2298" s="48"/>
      <c r="G2298" s="43"/>
    </row>
    <row r="2299" spans="6:7" x14ac:dyDescent="0.3">
      <c r="F2299" s="48"/>
      <c r="G2299" s="43"/>
    </row>
    <row r="2300" spans="6:7" x14ac:dyDescent="0.3">
      <c r="F2300" s="48"/>
      <c r="G2300" s="43"/>
    </row>
    <row r="2301" spans="6:7" x14ac:dyDescent="0.3">
      <c r="F2301" s="48"/>
      <c r="G2301" s="43"/>
    </row>
    <row r="2302" spans="6:7" x14ac:dyDescent="0.3">
      <c r="F2302" s="48"/>
      <c r="G2302" s="43"/>
    </row>
    <row r="2303" spans="6:7" x14ac:dyDescent="0.3">
      <c r="F2303" s="48"/>
      <c r="G2303" s="43"/>
    </row>
    <row r="2304" spans="6:7" x14ac:dyDescent="0.3">
      <c r="F2304" s="48"/>
      <c r="G2304" s="43"/>
    </row>
    <row r="2305" spans="6:7" x14ac:dyDescent="0.3">
      <c r="F2305" s="48"/>
      <c r="G2305" s="43"/>
    </row>
    <row r="2306" spans="6:7" x14ac:dyDescent="0.3">
      <c r="F2306" s="48"/>
      <c r="G2306" s="43"/>
    </row>
    <row r="2307" spans="6:7" x14ac:dyDescent="0.3">
      <c r="F2307" s="48"/>
      <c r="G2307" s="43"/>
    </row>
    <row r="2308" spans="6:7" x14ac:dyDescent="0.3">
      <c r="F2308" s="48"/>
      <c r="G2308" s="43"/>
    </row>
    <row r="2309" spans="6:7" x14ac:dyDescent="0.3">
      <c r="F2309" s="48"/>
      <c r="G2309" s="43"/>
    </row>
    <row r="2310" spans="6:7" x14ac:dyDescent="0.3">
      <c r="F2310" s="48"/>
      <c r="G2310" s="43"/>
    </row>
    <row r="2311" spans="6:7" x14ac:dyDescent="0.3">
      <c r="F2311" s="48"/>
      <c r="G2311" s="43"/>
    </row>
    <row r="2312" spans="6:7" x14ac:dyDescent="0.3">
      <c r="F2312" s="48"/>
      <c r="G2312" s="43"/>
    </row>
    <row r="2313" spans="6:7" x14ac:dyDescent="0.3">
      <c r="F2313" s="48"/>
      <c r="G2313" s="43"/>
    </row>
    <row r="2314" spans="6:7" x14ac:dyDescent="0.3">
      <c r="F2314" s="48"/>
      <c r="G2314" s="43"/>
    </row>
    <row r="2315" spans="6:7" x14ac:dyDescent="0.3">
      <c r="F2315" s="48"/>
      <c r="G2315" s="43"/>
    </row>
    <row r="2316" spans="6:7" x14ac:dyDescent="0.3">
      <c r="F2316" s="48"/>
      <c r="G2316" s="43"/>
    </row>
    <row r="2317" spans="6:7" x14ac:dyDescent="0.3">
      <c r="F2317" s="48"/>
      <c r="G2317" s="43"/>
    </row>
    <row r="2318" spans="6:7" x14ac:dyDescent="0.3">
      <c r="F2318" s="48"/>
      <c r="G2318" s="43"/>
    </row>
    <row r="2319" spans="6:7" x14ac:dyDescent="0.3">
      <c r="F2319" s="48"/>
      <c r="G2319" s="43"/>
    </row>
    <row r="2320" spans="6:7" x14ac:dyDescent="0.3">
      <c r="F2320" s="48"/>
      <c r="G2320" s="43"/>
    </row>
    <row r="2321" spans="6:7" x14ac:dyDescent="0.3">
      <c r="F2321" s="48"/>
      <c r="G2321" s="43"/>
    </row>
    <row r="2322" spans="6:7" x14ac:dyDescent="0.3">
      <c r="F2322" s="48"/>
      <c r="G2322" s="43"/>
    </row>
    <row r="2323" spans="6:7" x14ac:dyDescent="0.3">
      <c r="F2323" s="48"/>
      <c r="G2323" s="43"/>
    </row>
    <row r="2324" spans="6:7" x14ac:dyDescent="0.3">
      <c r="F2324" s="48"/>
      <c r="G2324" s="43"/>
    </row>
    <row r="2325" spans="6:7" x14ac:dyDescent="0.3">
      <c r="F2325" s="48"/>
      <c r="G2325" s="43"/>
    </row>
    <row r="2326" spans="6:7" x14ac:dyDescent="0.3">
      <c r="F2326" s="48"/>
      <c r="G2326" s="43"/>
    </row>
    <row r="2327" spans="6:7" x14ac:dyDescent="0.3">
      <c r="F2327" s="48"/>
      <c r="G2327" s="43"/>
    </row>
    <row r="2328" spans="6:7" x14ac:dyDescent="0.3">
      <c r="F2328" s="48"/>
      <c r="G2328" s="43"/>
    </row>
    <row r="2329" spans="6:7" x14ac:dyDescent="0.3">
      <c r="F2329" s="48"/>
      <c r="G2329" s="43"/>
    </row>
    <row r="2330" spans="6:7" x14ac:dyDescent="0.3">
      <c r="F2330" s="48"/>
      <c r="G2330" s="43"/>
    </row>
    <row r="2331" spans="6:7" x14ac:dyDescent="0.3">
      <c r="F2331" s="48"/>
      <c r="G2331" s="43"/>
    </row>
    <row r="2332" spans="6:7" x14ac:dyDescent="0.3">
      <c r="F2332" s="48"/>
      <c r="G2332" s="43"/>
    </row>
    <row r="2333" spans="6:7" x14ac:dyDescent="0.3">
      <c r="F2333" s="48"/>
      <c r="G2333" s="43"/>
    </row>
    <row r="2334" spans="6:7" x14ac:dyDescent="0.3">
      <c r="F2334" s="48"/>
      <c r="G2334" s="43"/>
    </row>
    <row r="2335" spans="6:7" x14ac:dyDescent="0.3">
      <c r="F2335" s="48"/>
      <c r="G2335" s="43"/>
    </row>
    <row r="2336" spans="6:7" x14ac:dyDescent="0.3">
      <c r="F2336" s="48"/>
      <c r="G2336" s="43"/>
    </row>
    <row r="2337" spans="6:7" x14ac:dyDescent="0.3">
      <c r="F2337" s="48"/>
      <c r="G2337" s="43"/>
    </row>
    <row r="2338" spans="6:7" x14ac:dyDescent="0.3">
      <c r="F2338" s="48"/>
      <c r="G2338" s="43"/>
    </row>
    <row r="2339" spans="6:7" x14ac:dyDescent="0.3">
      <c r="F2339" s="48"/>
      <c r="G2339" s="43"/>
    </row>
    <row r="2340" spans="6:7" x14ac:dyDescent="0.3">
      <c r="F2340" s="48"/>
      <c r="G2340" s="43"/>
    </row>
    <row r="2341" spans="6:7" x14ac:dyDescent="0.3">
      <c r="F2341" s="48"/>
      <c r="G2341" s="43"/>
    </row>
    <row r="2342" spans="6:7" x14ac:dyDescent="0.3">
      <c r="F2342" s="48"/>
      <c r="G2342" s="43"/>
    </row>
    <row r="2343" spans="6:7" x14ac:dyDescent="0.3">
      <c r="F2343" s="48"/>
      <c r="G2343" s="43"/>
    </row>
    <row r="2344" spans="6:7" x14ac:dyDescent="0.3">
      <c r="F2344" s="48"/>
      <c r="G2344" s="43"/>
    </row>
    <row r="2345" spans="6:7" x14ac:dyDescent="0.3">
      <c r="F2345" s="48"/>
      <c r="G2345" s="43"/>
    </row>
    <row r="2346" spans="6:7" x14ac:dyDescent="0.3">
      <c r="F2346" s="48"/>
      <c r="G2346" s="43"/>
    </row>
    <row r="2347" spans="6:7" x14ac:dyDescent="0.3">
      <c r="F2347" s="48"/>
      <c r="G2347" s="43"/>
    </row>
    <row r="2348" spans="6:7" x14ac:dyDescent="0.3">
      <c r="F2348" s="48"/>
      <c r="G2348" s="43"/>
    </row>
    <row r="2349" spans="6:7" x14ac:dyDescent="0.3">
      <c r="F2349" s="48"/>
      <c r="G2349" s="43"/>
    </row>
    <row r="2350" spans="6:7" x14ac:dyDescent="0.3">
      <c r="F2350" s="48"/>
      <c r="G2350" s="43"/>
    </row>
    <row r="2351" spans="6:7" x14ac:dyDescent="0.3">
      <c r="F2351" s="48"/>
      <c r="G2351" s="43"/>
    </row>
    <row r="2352" spans="6:7" x14ac:dyDescent="0.3">
      <c r="F2352" s="48"/>
      <c r="G2352" s="43"/>
    </row>
    <row r="2353" spans="6:7" x14ac:dyDescent="0.3">
      <c r="F2353" s="48"/>
      <c r="G2353" s="43"/>
    </row>
    <row r="2354" spans="6:7" x14ac:dyDescent="0.3">
      <c r="F2354" s="48"/>
      <c r="G2354" s="43"/>
    </row>
    <row r="2355" spans="6:7" x14ac:dyDescent="0.3">
      <c r="F2355" s="48"/>
      <c r="G2355" s="43"/>
    </row>
    <row r="2356" spans="6:7" x14ac:dyDescent="0.3">
      <c r="F2356" s="48"/>
      <c r="G2356" s="43"/>
    </row>
    <row r="2357" spans="6:7" x14ac:dyDescent="0.3">
      <c r="F2357" s="48"/>
      <c r="G2357" s="43"/>
    </row>
    <row r="2358" spans="6:7" x14ac:dyDescent="0.3">
      <c r="F2358" s="48"/>
      <c r="G2358" s="43"/>
    </row>
    <row r="2359" spans="6:7" x14ac:dyDescent="0.3">
      <c r="F2359" s="48"/>
      <c r="G2359" s="43"/>
    </row>
    <row r="2360" spans="6:7" x14ac:dyDescent="0.3">
      <c r="F2360" s="48"/>
      <c r="G2360" s="43"/>
    </row>
    <row r="2361" spans="6:7" x14ac:dyDescent="0.3">
      <c r="F2361" s="48"/>
      <c r="G2361" s="43"/>
    </row>
    <row r="2362" spans="6:7" x14ac:dyDescent="0.3">
      <c r="F2362" s="48"/>
      <c r="G2362" s="43"/>
    </row>
    <row r="2363" spans="6:7" x14ac:dyDescent="0.3">
      <c r="F2363" s="48"/>
      <c r="G2363" s="43"/>
    </row>
    <row r="2364" spans="6:7" x14ac:dyDescent="0.3">
      <c r="F2364" s="48"/>
      <c r="G2364" s="43"/>
    </row>
    <row r="2365" spans="6:7" x14ac:dyDescent="0.3">
      <c r="F2365" s="48"/>
      <c r="G2365" s="43"/>
    </row>
    <row r="2366" spans="6:7" x14ac:dyDescent="0.3">
      <c r="F2366" s="48"/>
      <c r="G2366" s="43"/>
    </row>
    <row r="2367" spans="6:7" x14ac:dyDescent="0.3">
      <c r="F2367" s="48"/>
      <c r="G2367" s="43"/>
    </row>
    <row r="2368" spans="6:7" x14ac:dyDescent="0.3">
      <c r="F2368" s="48"/>
      <c r="G2368" s="43"/>
    </row>
    <row r="2369" spans="6:7" x14ac:dyDescent="0.3">
      <c r="F2369" s="48"/>
      <c r="G2369" s="43"/>
    </row>
    <row r="2370" spans="6:7" x14ac:dyDescent="0.3">
      <c r="F2370" s="48"/>
      <c r="G2370" s="43"/>
    </row>
    <row r="2371" spans="6:7" x14ac:dyDescent="0.3">
      <c r="F2371" s="48"/>
      <c r="G2371" s="43"/>
    </row>
    <row r="2372" spans="6:7" x14ac:dyDescent="0.3">
      <c r="F2372" s="48"/>
      <c r="G2372" s="43"/>
    </row>
    <row r="2373" spans="6:7" x14ac:dyDescent="0.3">
      <c r="F2373" s="48"/>
      <c r="G2373" s="43"/>
    </row>
    <row r="2374" spans="6:7" x14ac:dyDescent="0.3">
      <c r="F2374" s="48"/>
      <c r="G2374" s="43"/>
    </row>
    <row r="2375" spans="6:7" x14ac:dyDescent="0.3">
      <c r="F2375" s="48"/>
      <c r="G2375" s="43"/>
    </row>
    <row r="2376" spans="6:7" x14ac:dyDescent="0.3">
      <c r="F2376" s="48"/>
      <c r="G2376" s="43"/>
    </row>
    <row r="2377" spans="6:7" x14ac:dyDescent="0.3">
      <c r="F2377" s="48"/>
      <c r="G2377" s="43"/>
    </row>
    <row r="2378" spans="6:7" x14ac:dyDescent="0.3">
      <c r="F2378" s="48"/>
      <c r="G2378" s="43"/>
    </row>
    <row r="2379" spans="6:7" x14ac:dyDescent="0.3">
      <c r="F2379" s="48"/>
      <c r="G2379" s="43"/>
    </row>
    <row r="2380" spans="6:7" x14ac:dyDescent="0.3">
      <c r="F2380" s="48"/>
      <c r="G2380" s="43"/>
    </row>
    <row r="2381" spans="6:7" x14ac:dyDescent="0.3">
      <c r="F2381" s="48"/>
      <c r="G2381" s="43"/>
    </row>
    <row r="2382" spans="6:7" x14ac:dyDescent="0.3">
      <c r="F2382" s="48"/>
      <c r="G2382" s="43"/>
    </row>
    <row r="2383" spans="6:7" x14ac:dyDescent="0.3">
      <c r="F2383" s="48"/>
      <c r="G2383" s="43"/>
    </row>
    <row r="2384" spans="6:7" x14ac:dyDescent="0.3">
      <c r="F2384" s="48"/>
      <c r="G2384" s="43"/>
    </row>
    <row r="2385" spans="6:7" x14ac:dyDescent="0.3">
      <c r="F2385" s="48"/>
      <c r="G2385" s="43"/>
    </row>
    <row r="2386" spans="6:7" x14ac:dyDescent="0.3">
      <c r="F2386" s="48"/>
      <c r="G2386" s="43"/>
    </row>
    <row r="2387" spans="6:7" x14ac:dyDescent="0.3">
      <c r="F2387" s="48"/>
      <c r="G2387" s="43"/>
    </row>
    <row r="2388" spans="6:7" x14ac:dyDescent="0.3">
      <c r="F2388" s="48"/>
      <c r="G2388" s="43"/>
    </row>
    <row r="2389" spans="6:7" x14ac:dyDescent="0.3">
      <c r="F2389" s="48"/>
      <c r="G2389" s="43"/>
    </row>
    <row r="2390" spans="6:7" x14ac:dyDescent="0.3">
      <c r="F2390" s="48"/>
      <c r="G2390" s="43"/>
    </row>
    <row r="2391" spans="6:7" x14ac:dyDescent="0.3">
      <c r="F2391" s="48"/>
      <c r="G2391" s="43"/>
    </row>
    <row r="2392" spans="6:7" x14ac:dyDescent="0.3">
      <c r="F2392" s="48"/>
      <c r="G2392" s="43"/>
    </row>
    <row r="2393" spans="6:7" x14ac:dyDescent="0.3">
      <c r="F2393" s="48"/>
      <c r="G2393" s="43"/>
    </row>
    <row r="2394" spans="6:7" x14ac:dyDescent="0.3">
      <c r="F2394" s="48"/>
      <c r="G2394" s="43"/>
    </row>
    <row r="2395" spans="6:7" x14ac:dyDescent="0.3">
      <c r="F2395" s="48"/>
      <c r="G2395" s="43"/>
    </row>
    <row r="2396" spans="6:7" x14ac:dyDescent="0.3">
      <c r="F2396" s="48"/>
      <c r="G2396" s="43"/>
    </row>
    <row r="2397" spans="6:7" x14ac:dyDescent="0.3">
      <c r="F2397" s="48"/>
      <c r="G2397" s="43"/>
    </row>
    <row r="2398" spans="6:7" x14ac:dyDescent="0.3">
      <c r="F2398" s="48"/>
      <c r="G2398" s="43"/>
    </row>
    <row r="2399" spans="6:7" x14ac:dyDescent="0.3">
      <c r="F2399" s="48"/>
      <c r="G2399" s="43"/>
    </row>
    <row r="2400" spans="6:7" x14ac:dyDescent="0.3">
      <c r="F2400" s="48"/>
      <c r="G2400" s="43"/>
    </row>
    <row r="2401" spans="6:7" x14ac:dyDescent="0.3">
      <c r="F2401" s="48"/>
      <c r="G2401" s="43"/>
    </row>
    <row r="2402" spans="6:7" x14ac:dyDescent="0.3">
      <c r="F2402" s="48"/>
      <c r="G2402" s="43"/>
    </row>
    <row r="2403" spans="6:7" x14ac:dyDescent="0.3">
      <c r="F2403" s="48"/>
      <c r="G2403" s="43"/>
    </row>
    <row r="2404" spans="6:7" x14ac:dyDescent="0.3">
      <c r="F2404" s="48"/>
      <c r="G2404" s="43"/>
    </row>
    <row r="2405" spans="6:7" x14ac:dyDescent="0.3">
      <c r="F2405" s="48"/>
      <c r="G2405" s="43"/>
    </row>
    <row r="2406" spans="6:7" x14ac:dyDescent="0.3">
      <c r="F2406" s="48"/>
      <c r="G2406" s="43"/>
    </row>
    <row r="2407" spans="6:7" x14ac:dyDescent="0.3">
      <c r="F2407" s="48"/>
      <c r="G2407" s="43"/>
    </row>
    <row r="2408" spans="6:7" x14ac:dyDescent="0.3">
      <c r="F2408" s="48"/>
      <c r="G2408" s="43"/>
    </row>
    <row r="2409" spans="6:7" x14ac:dyDescent="0.3">
      <c r="F2409" s="48"/>
      <c r="G2409" s="43"/>
    </row>
    <row r="2410" spans="6:7" x14ac:dyDescent="0.3">
      <c r="F2410" s="48"/>
      <c r="G2410" s="43"/>
    </row>
    <row r="2411" spans="6:7" x14ac:dyDescent="0.3">
      <c r="F2411" s="48"/>
      <c r="G2411" s="43"/>
    </row>
    <row r="2412" spans="6:7" x14ac:dyDescent="0.3">
      <c r="F2412" s="48"/>
      <c r="G2412" s="43"/>
    </row>
    <row r="2413" spans="6:7" x14ac:dyDescent="0.3">
      <c r="F2413" s="48"/>
      <c r="G2413" s="43"/>
    </row>
    <row r="2414" spans="6:7" x14ac:dyDescent="0.3">
      <c r="F2414" s="48"/>
      <c r="G2414" s="43"/>
    </row>
    <row r="2415" spans="6:7" x14ac:dyDescent="0.3">
      <c r="F2415" s="48"/>
      <c r="G2415" s="43"/>
    </row>
    <row r="2416" spans="6:7" x14ac:dyDescent="0.3">
      <c r="F2416" s="48"/>
      <c r="G2416" s="43"/>
    </row>
    <row r="2417" spans="6:7" x14ac:dyDescent="0.3">
      <c r="F2417" s="48"/>
      <c r="G2417" s="43"/>
    </row>
    <row r="2418" spans="6:7" x14ac:dyDescent="0.3">
      <c r="F2418" s="48"/>
      <c r="G2418" s="43"/>
    </row>
    <row r="2419" spans="6:7" x14ac:dyDescent="0.3">
      <c r="F2419" s="48"/>
      <c r="G2419" s="43"/>
    </row>
    <row r="2420" spans="6:7" x14ac:dyDescent="0.3">
      <c r="F2420" s="48"/>
      <c r="G2420" s="43"/>
    </row>
    <row r="2421" spans="6:7" x14ac:dyDescent="0.3">
      <c r="F2421" s="48"/>
      <c r="G2421" s="43"/>
    </row>
    <row r="2422" spans="6:7" x14ac:dyDescent="0.3">
      <c r="F2422" s="48"/>
      <c r="G2422" s="43"/>
    </row>
    <row r="2423" spans="6:7" x14ac:dyDescent="0.3">
      <c r="F2423" s="48"/>
      <c r="G2423" s="43"/>
    </row>
    <row r="2424" spans="6:7" x14ac:dyDescent="0.3">
      <c r="F2424" s="48"/>
      <c r="G2424" s="43"/>
    </row>
    <row r="2425" spans="6:7" x14ac:dyDescent="0.3">
      <c r="F2425" s="48"/>
      <c r="G2425" s="43"/>
    </row>
    <row r="2426" spans="6:7" x14ac:dyDescent="0.3">
      <c r="F2426" s="48"/>
      <c r="G2426" s="43"/>
    </row>
    <row r="2427" spans="6:7" x14ac:dyDescent="0.3">
      <c r="F2427" s="48"/>
      <c r="G2427" s="43"/>
    </row>
    <row r="2428" spans="6:7" x14ac:dyDescent="0.3">
      <c r="F2428" s="48"/>
      <c r="G2428" s="43"/>
    </row>
    <row r="2429" spans="6:7" x14ac:dyDescent="0.3">
      <c r="F2429" s="48"/>
      <c r="G2429" s="43"/>
    </row>
    <row r="2430" spans="6:7" x14ac:dyDescent="0.3">
      <c r="F2430" s="48"/>
      <c r="G2430" s="43"/>
    </row>
    <row r="2431" spans="6:7" x14ac:dyDescent="0.3">
      <c r="F2431" s="48"/>
      <c r="G2431" s="43"/>
    </row>
    <row r="2432" spans="6:7" x14ac:dyDescent="0.3">
      <c r="F2432" s="48"/>
      <c r="G2432" s="43"/>
    </row>
    <row r="2433" spans="6:7" x14ac:dyDescent="0.3">
      <c r="F2433" s="48"/>
      <c r="G2433" s="43"/>
    </row>
    <row r="2434" spans="6:7" x14ac:dyDescent="0.3">
      <c r="F2434" s="48"/>
      <c r="G2434" s="43"/>
    </row>
    <row r="2435" spans="6:7" x14ac:dyDescent="0.3">
      <c r="F2435" s="48"/>
      <c r="G2435" s="43"/>
    </row>
    <row r="2436" spans="6:7" x14ac:dyDescent="0.3">
      <c r="F2436" s="48"/>
      <c r="G2436" s="43"/>
    </row>
    <row r="2437" spans="6:7" x14ac:dyDescent="0.3">
      <c r="F2437" s="48"/>
      <c r="G2437" s="43"/>
    </row>
    <row r="2438" spans="6:7" x14ac:dyDescent="0.3">
      <c r="F2438" s="48"/>
      <c r="G2438" s="43"/>
    </row>
    <row r="2439" spans="6:7" x14ac:dyDescent="0.3">
      <c r="F2439" s="48"/>
      <c r="G2439" s="43"/>
    </row>
    <row r="2440" spans="6:7" x14ac:dyDescent="0.3">
      <c r="F2440" s="48"/>
      <c r="G2440" s="43"/>
    </row>
    <row r="2441" spans="6:7" x14ac:dyDescent="0.3">
      <c r="F2441" s="48"/>
      <c r="G2441" s="43"/>
    </row>
    <row r="2442" spans="6:7" x14ac:dyDescent="0.3">
      <c r="F2442" s="48"/>
      <c r="G2442" s="43"/>
    </row>
    <row r="2443" spans="6:7" x14ac:dyDescent="0.3">
      <c r="F2443" s="48"/>
      <c r="G2443" s="43"/>
    </row>
    <row r="2444" spans="6:7" x14ac:dyDescent="0.3">
      <c r="F2444" s="48"/>
      <c r="G2444" s="43"/>
    </row>
    <row r="2445" spans="6:7" x14ac:dyDescent="0.3">
      <c r="F2445" s="48"/>
      <c r="G2445" s="43"/>
    </row>
    <row r="2446" spans="6:7" x14ac:dyDescent="0.3">
      <c r="F2446" s="48"/>
      <c r="G2446" s="43"/>
    </row>
    <row r="2447" spans="6:7" x14ac:dyDescent="0.3">
      <c r="F2447" s="48"/>
      <c r="G2447" s="43"/>
    </row>
    <row r="2448" spans="6:7" x14ac:dyDescent="0.3">
      <c r="F2448" s="48"/>
      <c r="G2448" s="43"/>
    </row>
    <row r="2449" spans="6:7" x14ac:dyDescent="0.3">
      <c r="F2449" s="48"/>
      <c r="G2449" s="43"/>
    </row>
    <row r="2450" spans="6:7" x14ac:dyDescent="0.3">
      <c r="F2450" s="48"/>
      <c r="G2450" s="43"/>
    </row>
    <row r="2451" spans="6:7" x14ac:dyDescent="0.3">
      <c r="F2451" s="48"/>
      <c r="G2451" s="43"/>
    </row>
    <row r="2452" spans="6:7" x14ac:dyDescent="0.3">
      <c r="F2452" s="48"/>
      <c r="G2452" s="43"/>
    </row>
    <row r="2453" spans="6:7" x14ac:dyDescent="0.3">
      <c r="F2453" s="48"/>
      <c r="G2453" s="43"/>
    </row>
    <row r="2454" spans="6:7" x14ac:dyDescent="0.3">
      <c r="F2454" s="48"/>
      <c r="G2454" s="43"/>
    </row>
    <row r="2455" spans="6:7" x14ac:dyDescent="0.3">
      <c r="F2455" s="48"/>
      <c r="G2455" s="43"/>
    </row>
    <row r="2456" spans="6:7" x14ac:dyDescent="0.3">
      <c r="F2456" s="48"/>
      <c r="G2456" s="43"/>
    </row>
    <row r="2457" spans="6:7" x14ac:dyDescent="0.3">
      <c r="F2457" s="48"/>
      <c r="G2457" s="43"/>
    </row>
    <row r="2458" spans="6:7" x14ac:dyDescent="0.3">
      <c r="F2458" s="48"/>
      <c r="G2458" s="43"/>
    </row>
    <row r="2459" spans="6:7" x14ac:dyDescent="0.3">
      <c r="F2459" s="48"/>
      <c r="G2459" s="43"/>
    </row>
    <row r="2460" spans="6:7" x14ac:dyDescent="0.3">
      <c r="F2460" s="48"/>
      <c r="G2460" s="43"/>
    </row>
    <row r="2461" spans="6:7" x14ac:dyDescent="0.3">
      <c r="F2461" s="48"/>
      <c r="G2461" s="43"/>
    </row>
    <row r="2462" spans="6:7" x14ac:dyDescent="0.3">
      <c r="F2462" s="48"/>
      <c r="G2462" s="43"/>
    </row>
    <row r="2463" spans="6:7" x14ac:dyDescent="0.3">
      <c r="F2463" s="48"/>
      <c r="G2463" s="43"/>
    </row>
    <row r="2464" spans="6:7" x14ac:dyDescent="0.3">
      <c r="F2464" s="48"/>
      <c r="G2464" s="43"/>
    </row>
    <row r="2465" spans="6:7" x14ac:dyDescent="0.3">
      <c r="F2465" s="48"/>
      <c r="G2465" s="43"/>
    </row>
    <row r="2466" spans="6:7" x14ac:dyDescent="0.3">
      <c r="F2466" s="48"/>
      <c r="G2466" s="43"/>
    </row>
    <row r="2467" spans="6:7" x14ac:dyDescent="0.3">
      <c r="F2467" s="48"/>
      <c r="G2467" s="43"/>
    </row>
    <row r="2468" spans="6:7" x14ac:dyDescent="0.3">
      <c r="F2468" s="48"/>
      <c r="G2468" s="43"/>
    </row>
    <row r="2469" spans="6:7" x14ac:dyDescent="0.3">
      <c r="F2469" s="48"/>
      <c r="G2469" s="43"/>
    </row>
    <row r="2470" spans="6:7" x14ac:dyDescent="0.3">
      <c r="F2470" s="48"/>
      <c r="G2470" s="43"/>
    </row>
    <row r="2471" spans="6:7" x14ac:dyDescent="0.3">
      <c r="F2471" s="48"/>
      <c r="G2471" s="43"/>
    </row>
    <row r="2472" spans="6:7" x14ac:dyDescent="0.3">
      <c r="F2472" s="48"/>
      <c r="G2472" s="43"/>
    </row>
    <row r="2473" spans="6:7" x14ac:dyDescent="0.3">
      <c r="F2473" s="48"/>
      <c r="G2473" s="43"/>
    </row>
    <row r="2474" spans="6:7" x14ac:dyDescent="0.3">
      <c r="F2474" s="48"/>
      <c r="G2474" s="43"/>
    </row>
    <row r="2475" spans="6:7" x14ac:dyDescent="0.3">
      <c r="F2475" s="48"/>
      <c r="G2475" s="43"/>
    </row>
    <row r="2476" spans="6:7" x14ac:dyDescent="0.3">
      <c r="F2476" s="48"/>
      <c r="G2476" s="43"/>
    </row>
    <row r="2477" spans="6:7" x14ac:dyDescent="0.3">
      <c r="F2477" s="48"/>
      <c r="G2477" s="43"/>
    </row>
    <row r="2478" spans="6:7" x14ac:dyDescent="0.3">
      <c r="F2478" s="48"/>
      <c r="G2478" s="43"/>
    </row>
    <row r="2479" spans="6:7" x14ac:dyDescent="0.3">
      <c r="F2479" s="48"/>
      <c r="G2479" s="43"/>
    </row>
    <row r="2480" spans="6:7" x14ac:dyDescent="0.3">
      <c r="F2480" s="48"/>
      <c r="G2480" s="43"/>
    </row>
    <row r="2481" spans="6:7" x14ac:dyDescent="0.3">
      <c r="F2481" s="48"/>
      <c r="G2481" s="43"/>
    </row>
    <row r="2482" spans="6:7" x14ac:dyDescent="0.3">
      <c r="F2482" s="48"/>
      <c r="G2482" s="43"/>
    </row>
    <row r="2483" spans="6:7" x14ac:dyDescent="0.3">
      <c r="F2483" s="48"/>
      <c r="G2483" s="43"/>
    </row>
    <row r="2484" spans="6:7" x14ac:dyDescent="0.3">
      <c r="F2484" s="48"/>
      <c r="G2484" s="43"/>
    </row>
    <row r="2485" spans="6:7" x14ac:dyDescent="0.3">
      <c r="F2485" s="48"/>
      <c r="G2485" s="43"/>
    </row>
    <row r="2486" spans="6:7" x14ac:dyDescent="0.3">
      <c r="F2486" s="48"/>
      <c r="G2486" s="43"/>
    </row>
    <row r="2487" spans="6:7" x14ac:dyDescent="0.3">
      <c r="F2487" s="48"/>
      <c r="G2487" s="43"/>
    </row>
    <row r="2488" spans="6:7" x14ac:dyDescent="0.3">
      <c r="F2488" s="48"/>
      <c r="G2488" s="43"/>
    </row>
    <row r="2489" spans="6:7" x14ac:dyDescent="0.3">
      <c r="F2489" s="48"/>
      <c r="G2489" s="43"/>
    </row>
    <row r="2490" spans="6:7" x14ac:dyDescent="0.3">
      <c r="F2490" s="48"/>
      <c r="G2490" s="43"/>
    </row>
    <row r="2491" spans="6:7" x14ac:dyDescent="0.3">
      <c r="F2491" s="48"/>
      <c r="G2491" s="43"/>
    </row>
    <row r="2492" spans="6:7" x14ac:dyDescent="0.3">
      <c r="F2492" s="48"/>
      <c r="G2492" s="43"/>
    </row>
    <row r="2493" spans="6:7" x14ac:dyDescent="0.3">
      <c r="F2493" s="48"/>
      <c r="G2493" s="43"/>
    </row>
    <row r="2494" spans="6:7" x14ac:dyDescent="0.3">
      <c r="F2494" s="48"/>
      <c r="G2494" s="43"/>
    </row>
    <row r="2495" spans="6:7" x14ac:dyDescent="0.3">
      <c r="F2495" s="48"/>
      <c r="G2495" s="43"/>
    </row>
    <row r="2496" spans="6:7" x14ac:dyDescent="0.3">
      <c r="F2496" s="48"/>
      <c r="G2496" s="43"/>
    </row>
    <row r="2497" spans="6:7" x14ac:dyDescent="0.3">
      <c r="F2497" s="48"/>
      <c r="G2497" s="43"/>
    </row>
    <row r="2498" spans="6:7" x14ac:dyDescent="0.3">
      <c r="F2498" s="48"/>
      <c r="G2498" s="43"/>
    </row>
    <row r="2499" spans="6:7" x14ac:dyDescent="0.3">
      <c r="F2499" s="48"/>
      <c r="G2499" s="43"/>
    </row>
    <row r="2500" spans="6:7" x14ac:dyDescent="0.3">
      <c r="F2500" s="48"/>
      <c r="G2500" s="43"/>
    </row>
    <row r="2501" spans="6:7" x14ac:dyDescent="0.3">
      <c r="F2501" s="48"/>
      <c r="G2501" s="43"/>
    </row>
    <row r="2502" spans="6:7" x14ac:dyDescent="0.3">
      <c r="F2502" s="48"/>
      <c r="G2502" s="43"/>
    </row>
    <row r="2503" spans="6:7" x14ac:dyDescent="0.3">
      <c r="F2503" s="48"/>
      <c r="G2503" s="43"/>
    </row>
    <row r="2504" spans="6:7" x14ac:dyDescent="0.3">
      <c r="F2504" s="48"/>
      <c r="G2504" s="43"/>
    </row>
    <row r="2505" spans="6:7" x14ac:dyDescent="0.3">
      <c r="F2505" s="48"/>
      <c r="G2505" s="43"/>
    </row>
    <row r="2506" spans="6:7" x14ac:dyDescent="0.3">
      <c r="F2506" s="48"/>
      <c r="G2506" s="43"/>
    </row>
    <row r="2507" spans="6:7" x14ac:dyDescent="0.3">
      <c r="F2507" s="48"/>
      <c r="G2507" s="43"/>
    </row>
    <row r="2508" spans="6:7" x14ac:dyDescent="0.3">
      <c r="F2508" s="48"/>
      <c r="G2508" s="43"/>
    </row>
    <row r="2509" spans="6:7" x14ac:dyDescent="0.3">
      <c r="F2509" s="48"/>
      <c r="G2509" s="43"/>
    </row>
    <row r="2510" spans="6:7" x14ac:dyDescent="0.3">
      <c r="F2510" s="48"/>
      <c r="G2510" s="43"/>
    </row>
    <row r="2511" spans="6:7" x14ac:dyDescent="0.3">
      <c r="F2511" s="48"/>
      <c r="G2511" s="43"/>
    </row>
    <row r="2512" spans="6:7" x14ac:dyDescent="0.3">
      <c r="F2512" s="48"/>
      <c r="G2512" s="43"/>
    </row>
    <row r="2513" spans="6:7" x14ac:dyDescent="0.3">
      <c r="F2513" s="48"/>
      <c r="G2513" s="43"/>
    </row>
    <row r="2514" spans="6:7" x14ac:dyDescent="0.3">
      <c r="F2514" s="48"/>
      <c r="G2514" s="43"/>
    </row>
    <row r="2515" spans="6:7" x14ac:dyDescent="0.3">
      <c r="F2515" s="48"/>
      <c r="G2515" s="43"/>
    </row>
    <row r="2516" spans="6:7" x14ac:dyDescent="0.3">
      <c r="F2516" s="48"/>
      <c r="G2516" s="43"/>
    </row>
    <row r="2517" spans="6:7" x14ac:dyDescent="0.3">
      <c r="F2517" s="48"/>
      <c r="G2517" s="43"/>
    </row>
    <row r="2518" spans="6:7" x14ac:dyDescent="0.3">
      <c r="F2518" s="48"/>
      <c r="G2518" s="43"/>
    </row>
    <row r="2519" spans="6:7" x14ac:dyDescent="0.3">
      <c r="F2519" s="48"/>
      <c r="G2519" s="43"/>
    </row>
    <row r="2520" spans="6:7" x14ac:dyDescent="0.3">
      <c r="F2520" s="48"/>
      <c r="G2520" s="43"/>
    </row>
    <row r="2521" spans="6:7" x14ac:dyDescent="0.3">
      <c r="F2521" s="48"/>
      <c r="G2521" s="43"/>
    </row>
    <row r="2522" spans="6:7" x14ac:dyDescent="0.3">
      <c r="F2522" s="48"/>
      <c r="G2522" s="43"/>
    </row>
    <row r="2523" spans="6:7" x14ac:dyDescent="0.3">
      <c r="F2523" s="48"/>
      <c r="G2523" s="43"/>
    </row>
    <row r="2524" spans="6:7" x14ac:dyDescent="0.3">
      <c r="F2524" s="48"/>
      <c r="G2524" s="43"/>
    </row>
    <row r="2525" spans="6:7" x14ac:dyDescent="0.3">
      <c r="F2525" s="48"/>
      <c r="G2525" s="43"/>
    </row>
    <row r="2526" spans="6:7" x14ac:dyDescent="0.3">
      <c r="F2526" s="48"/>
      <c r="G2526" s="43"/>
    </row>
    <row r="2527" spans="6:7" x14ac:dyDescent="0.3">
      <c r="F2527" s="48"/>
      <c r="G2527" s="43"/>
    </row>
    <row r="2528" spans="6:7" x14ac:dyDescent="0.3">
      <c r="F2528" s="48"/>
      <c r="G2528" s="43"/>
    </row>
    <row r="2529" spans="6:7" x14ac:dyDescent="0.3">
      <c r="F2529" s="48"/>
      <c r="G2529" s="43"/>
    </row>
    <row r="2530" spans="6:7" x14ac:dyDescent="0.3">
      <c r="F2530" s="48"/>
      <c r="G2530" s="43"/>
    </row>
    <row r="2531" spans="6:7" x14ac:dyDescent="0.3">
      <c r="F2531" s="48"/>
      <c r="G2531" s="43"/>
    </row>
    <row r="2532" spans="6:7" x14ac:dyDescent="0.3">
      <c r="F2532" s="48"/>
      <c r="G2532" s="43"/>
    </row>
    <row r="2533" spans="6:7" x14ac:dyDescent="0.3">
      <c r="F2533" s="48"/>
      <c r="G2533" s="43"/>
    </row>
    <row r="2534" spans="6:7" x14ac:dyDescent="0.3">
      <c r="F2534" s="48"/>
      <c r="G2534" s="43"/>
    </row>
    <row r="2535" spans="6:7" x14ac:dyDescent="0.3">
      <c r="F2535" s="48"/>
      <c r="G2535" s="43"/>
    </row>
    <row r="2536" spans="6:7" x14ac:dyDescent="0.3">
      <c r="F2536" s="48"/>
      <c r="G2536" s="43"/>
    </row>
  </sheetData>
  <autoFilter ref="B3:P61" xr:uid="{C8803111-B6CC-4D6A-A2FE-C7C1FE1B3BE2}"/>
  <sortState xmlns:xlrd2="http://schemas.microsoft.com/office/spreadsheetml/2017/richdata2" ref="G3:G61">
    <sortCondition ref="G4:G61"/>
  </sortState>
  <conditionalFormatting sqref="G10 G18">
    <cfRule type="expression" dxfId="45" priority="14">
      <formula>"İLİŞİĞİ KESİLDİ"</formula>
    </cfRule>
    <cfRule type="cellIs" dxfId="44" priority="15" operator="equal">
      <formula>"""#YOK"""</formula>
    </cfRule>
    <cfRule type="cellIs" dxfId="43" priority="16" operator="equal">
      <formula>#N/A</formula>
    </cfRule>
  </conditionalFormatting>
  <conditionalFormatting sqref="G21">
    <cfRule type="expression" dxfId="42" priority="1">
      <formula>"İLİŞİĞİ KESİLDİ"</formula>
    </cfRule>
    <cfRule type="cellIs" dxfId="41" priority="2" operator="equal">
      <formula>"""#YOK"""</formula>
    </cfRule>
    <cfRule type="cellIs" dxfId="40" priority="3" operator="equal">
      <formula>#N/A</formula>
    </cfRule>
  </conditionalFormatting>
  <conditionalFormatting sqref="G36 G52">
    <cfRule type="expression" dxfId="39" priority="13">
      <formula>"İLİŞİĞİ KESİLDİ"</formula>
    </cfRule>
  </conditionalFormatting>
  <conditionalFormatting sqref="G36:G52">
    <cfRule type="cellIs" dxfId="38" priority="5" operator="equal">
      <formula>"""#YOK"""</formula>
    </cfRule>
    <cfRule type="cellIs" dxfId="37" priority="6" operator="equal">
      <formula>#N/A</formula>
    </cfRule>
  </conditionalFormatting>
  <conditionalFormatting sqref="G56">
    <cfRule type="expression" dxfId="36" priority="10">
      <formula>"İLİŞİĞİ KESİLDİ"</formula>
    </cfRule>
    <cfRule type="cellIs" dxfId="35" priority="11" operator="equal">
      <formula>"""#YOK"""</formula>
    </cfRule>
    <cfRule type="cellIs" dxfId="34" priority="12" operator="equal">
      <formula>#N/A</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B454-7C37-4C97-8DA8-C7CA16D31577}">
  <sheetPr>
    <pageSetUpPr fitToPage="1"/>
  </sheetPr>
  <dimension ref="A1:AG1038"/>
  <sheetViews>
    <sheetView topLeftCell="A55" workbookViewId="0">
      <selection activeCell="J75" sqref="J75"/>
    </sheetView>
  </sheetViews>
  <sheetFormatPr defaultRowHeight="15" x14ac:dyDescent="0.25"/>
  <cols>
    <col min="1" max="1" width="3.42578125" customWidth="1"/>
    <col min="2" max="2" width="14.42578125" customWidth="1"/>
    <col min="3" max="3" width="28.140625" customWidth="1"/>
    <col min="4" max="4" width="20" customWidth="1"/>
    <col min="5" max="5" width="8.28515625" customWidth="1"/>
    <col min="6" max="6" width="6.5703125" customWidth="1"/>
    <col min="7" max="7" width="5.5703125" customWidth="1"/>
    <col min="8" max="8" width="6.42578125" customWidth="1"/>
    <col min="9" max="9" width="2.5703125" customWidth="1"/>
    <col min="10" max="10" width="11.28515625" customWidth="1"/>
    <col min="11" max="11" width="46" customWidth="1"/>
    <col min="12" max="12" width="6.85546875" style="77" customWidth="1"/>
    <col min="13" max="16" width="3.5703125" customWidth="1"/>
    <col min="17" max="17" width="4.85546875" customWidth="1"/>
    <col min="18" max="18" width="12.28515625" customWidth="1"/>
    <col min="19" max="19" width="28.5703125" bestFit="1" customWidth="1"/>
    <col min="20" max="20" width="2.85546875" customWidth="1"/>
    <col min="21" max="21" width="12.28515625" customWidth="1"/>
    <col min="22" max="22" width="20.140625" customWidth="1"/>
    <col min="23" max="23" width="19.5703125" customWidth="1"/>
    <col min="24" max="24" width="22" customWidth="1"/>
    <col min="25" max="25" width="5.42578125" customWidth="1"/>
    <col min="26" max="26" width="7.140625" style="77" customWidth="1"/>
    <col min="27" max="29" width="9.140625" style="77"/>
  </cols>
  <sheetData>
    <row r="1" spans="1:33" x14ac:dyDescent="0.25">
      <c r="B1" s="101">
        <v>-8</v>
      </c>
      <c r="C1" s="101">
        <v>-7</v>
      </c>
      <c r="D1" s="101">
        <v>-6</v>
      </c>
      <c r="E1" s="101">
        <v>-5</v>
      </c>
      <c r="F1" s="101">
        <v>-4</v>
      </c>
      <c r="G1" s="101">
        <v>-3</v>
      </c>
      <c r="H1" s="101">
        <v>-2</v>
      </c>
      <c r="I1" s="101">
        <v>-1</v>
      </c>
      <c r="J1" s="101">
        <v>0</v>
      </c>
      <c r="K1" s="101">
        <v>1</v>
      </c>
      <c r="L1" s="102">
        <v>3</v>
      </c>
      <c r="M1" s="101">
        <v>4</v>
      </c>
      <c r="N1" s="102">
        <v>5</v>
      </c>
      <c r="O1" s="101">
        <v>6</v>
      </c>
      <c r="P1" s="102">
        <v>7</v>
      </c>
      <c r="Q1" s="101">
        <v>8</v>
      </c>
      <c r="R1" s="102">
        <v>9</v>
      </c>
      <c r="S1" s="101">
        <v>10</v>
      </c>
      <c r="T1" s="104"/>
      <c r="U1" s="102">
        <v>9</v>
      </c>
      <c r="W1" s="102">
        <v>9</v>
      </c>
      <c r="X1" s="102">
        <v>9</v>
      </c>
      <c r="Z1" s="189"/>
      <c r="AA1" s="189"/>
      <c r="AB1" s="189"/>
      <c r="AC1" s="189"/>
      <c r="AD1" s="190"/>
      <c r="AE1" s="190"/>
      <c r="AF1" s="190"/>
    </row>
    <row r="2" spans="1:33" x14ac:dyDescent="0.25">
      <c r="B2" s="27"/>
      <c r="C2" s="8"/>
      <c r="D2" s="9"/>
      <c r="E2" s="9"/>
      <c r="F2" s="9"/>
      <c r="G2" s="9"/>
      <c r="H2" s="21"/>
      <c r="I2" s="2"/>
      <c r="J2" s="285" t="s">
        <v>2424</v>
      </c>
      <c r="K2" s="285"/>
      <c r="L2" s="285"/>
      <c r="M2" s="285"/>
      <c r="N2" s="285"/>
      <c r="O2" s="285"/>
      <c r="P2" s="285"/>
      <c r="Q2" s="285"/>
      <c r="R2" s="285"/>
      <c r="S2" s="285"/>
      <c r="T2" s="104"/>
      <c r="Z2" s="189"/>
      <c r="AA2" s="189"/>
      <c r="AB2" s="189"/>
      <c r="AC2" s="189"/>
      <c r="AD2" s="190"/>
      <c r="AE2" s="190"/>
      <c r="AF2" s="190"/>
    </row>
    <row r="3" spans="1:33" x14ac:dyDescent="0.25">
      <c r="B3" s="22"/>
      <c r="C3" s="8"/>
      <c r="D3" s="9"/>
      <c r="E3" s="9"/>
      <c r="F3" s="9"/>
      <c r="G3" s="9"/>
      <c r="H3" s="21"/>
      <c r="I3" s="2"/>
      <c r="J3" s="285" t="s">
        <v>2425</v>
      </c>
      <c r="K3" s="285"/>
      <c r="L3" s="285"/>
      <c r="M3" s="285"/>
      <c r="N3" s="285"/>
      <c r="O3" s="285"/>
      <c r="P3" s="285"/>
      <c r="Q3" s="285"/>
      <c r="R3" s="285"/>
      <c r="S3" s="285"/>
      <c r="T3" s="104"/>
      <c r="Z3" s="189"/>
      <c r="AA3" s="189"/>
      <c r="AB3" s="189"/>
      <c r="AC3" s="189"/>
      <c r="AD3" s="190"/>
      <c r="AE3" s="190"/>
      <c r="AF3" s="190"/>
    </row>
    <row r="4" spans="1:33" x14ac:dyDescent="0.25">
      <c r="B4" s="22"/>
      <c r="C4" s="8"/>
      <c r="D4" s="9"/>
      <c r="E4" s="9"/>
      <c r="F4" s="9"/>
      <c r="G4" s="9"/>
      <c r="H4" s="21"/>
      <c r="I4" s="2"/>
      <c r="J4" s="285" t="s">
        <v>2426</v>
      </c>
      <c r="K4" s="285"/>
      <c r="L4" s="285"/>
      <c r="M4" s="285"/>
      <c r="N4" s="285"/>
      <c r="O4" s="285"/>
      <c r="P4" s="285"/>
      <c r="Q4" s="285"/>
      <c r="R4" s="285"/>
      <c r="S4" s="285"/>
      <c r="T4" s="104"/>
      <c r="Z4" s="189"/>
      <c r="AA4" s="189"/>
      <c r="AB4" s="189"/>
      <c r="AC4" s="189"/>
      <c r="AD4" s="190"/>
      <c r="AE4" s="190"/>
      <c r="AF4" s="190"/>
    </row>
    <row r="5" spans="1:33" x14ac:dyDescent="0.25">
      <c r="B5" s="22"/>
      <c r="C5" s="8"/>
      <c r="D5" s="9"/>
      <c r="E5" s="9"/>
      <c r="F5" s="9"/>
      <c r="G5" s="9"/>
      <c r="H5" s="9"/>
      <c r="I5" s="2"/>
      <c r="J5" s="7"/>
      <c r="K5" s="5"/>
      <c r="L5" s="10"/>
      <c r="M5" s="5"/>
      <c r="N5" s="5"/>
      <c r="O5" s="5"/>
      <c r="P5" s="5"/>
      <c r="Q5" s="5"/>
      <c r="R5" s="17"/>
      <c r="S5" s="17"/>
      <c r="T5" s="104"/>
      <c r="U5" s="237" t="s">
        <v>5293</v>
      </c>
      <c r="V5" s="238"/>
      <c r="W5" s="239"/>
      <c r="X5" s="239"/>
      <c r="Z5" s="189" t="s">
        <v>5298</v>
      </c>
      <c r="AA5" s="189"/>
      <c r="AB5" s="189"/>
      <c r="AC5" s="189"/>
      <c r="AD5" s="190"/>
      <c r="AE5" s="190"/>
      <c r="AF5" s="190"/>
    </row>
    <row r="6" spans="1:33" x14ac:dyDescent="0.25">
      <c r="B6" s="105" t="s">
        <v>4505</v>
      </c>
      <c r="C6" s="106" t="s">
        <v>2407</v>
      </c>
      <c r="D6" s="107" t="s">
        <v>2408</v>
      </c>
      <c r="E6" s="107" t="s">
        <v>2409</v>
      </c>
      <c r="F6" s="107" t="s">
        <v>4488</v>
      </c>
      <c r="G6" s="107" t="s">
        <v>4488</v>
      </c>
      <c r="H6" s="107" t="s">
        <v>2419</v>
      </c>
      <c r="I6" s="107"/>
      <c r="J6" s="108" t="s">
        <v>0</v>
      </c>
      <c r="K6" s="107" t="s">
        <v>1</v>
      </c>
      <c r="L6" s="109" t="s">
        <v>2</v>
      </c>
      <c r="M6" s="107" t="s">
        <v>3</v>
      </c>
      <c r="N6" s="107" t="s">
        <v>4</v>
      </c>
      <c r="O6" s="107" t="s">
        <v>5</v>
      </c>
      <c r="P6" s="107" t="s">
        <v>6</v>
      </c>
      <c r="Q6" s="107" t="s">
        <v>7</v>
      </c>
      <c r="R6" s="106" t="s">
        <v>8</v>
      </c>
      <c r="S6" s="110" t="s">
        <v>9</v>
      </c>
      <c r="T6" s="104"/>
      <c r="U6" s="202" t="s">
        <v>8</v>
      </c>
      <c r="V6" s="202" t="s">
        <v>5569</v>
      </c>
      <c r="W6" s="202" t="s">
        <v>5294</v>
      </c>
      <c r="X6" s="202" t="s">
        <v>5295</v>
      </c>
      <c r="Y6" s="202"/>
      <c r="Z6" s="203" t="s">
        <v>5297</v>
      </c>
      <c r="AA6" s="203" t="s">
        <v>2416</v>
      </c>
      <c r="AB6" s="203" t="s">
        <v>2411</v>
      </c>
      <c r="AC6" s="203" t="s">
        <v>2382</v>
      </c>
      <c r="AD6" s="204" t="s">
        <v>5296</v>
      </c>
      <c r="AE6" s="204" t="s">
        <v>5296</v>
      </c>
      <c r="AF6" s="204" t="s">
        <v>5296</v>
      </c>
      <c r="AG6" s="197" t="s">
        <v>5296</v>
      </c>
    </row>
    <row r="7" spans="1:33" x14ac:dyDescent="0.25">
      <c r="A7" s="191"/>
      <c r="B7" s="191"/>
      <c r="C7" s="192"/>
      <c r="D7" s="193"/>
      <c r="E7" s="193"/>
      <c r="F7" s="193"/>
      <c r="G7" s="193"/>
      <c r="H7" s="193"/>
      <c r="I7" s="193"/>
      <c r="J7" s="194"/>
      <c r="K7" s="193"/>
      <c r="L7" s="195"/>
      <c r="M7" s="193"/>
      <c r="N7" s="193"/>
      <c r="O7" s="193"/>
      <c r="P7" s="193"/>
      <c r="Q7" s="193"/>
      <c r="R7" s="240"/>
      <c r="S7" s="241"/>
      <c r="T7" s="104"/>
      <c r="U7" s="205"/>
      <c r="V7" s="206"/>
      <c r="W7" s="205"/>
      <c r="X7" s="205"/>
      <c r="Y7" s="205"/>
      <c r="Z7" s="207"/>
      <c r="AA7" s="207"/>
      <c r="AB7" s="207"/>
      <c r="AC7" s="207"/>
      <c r="AD7" s="205"/>
      <c r="AE7" s="205"/>
      <c r="AF7" s="205"/>
      <c r="AG7" s="196"/>
    </row>
    <row r="8" spans="1:33" x14ac:dyDescent="0.25">
      <c r="A8" s="217" t="s">
        <v>5568</v>
      </c>
      <c r="B8" s="210" t="s">
        <v>4492</v>
      </c>
      <c r="C8" s="211" t="s">
        <v>5081</v>
      </c>
      <c r="D8" s="212" t="s">
        <v>5125</v>
      </c>
      <c r="E8" s="212" t="s">
        <v>4510</v>
      </c>
      <c r="F8" s="212" t="s">
        <v>4488</v>
      </c>
      <c r="G8" s="212" t="s">
        <v>4488</v>
      </c>
      <c r="H8" s="212" t="s">
        <v>2427</v>
      </c>
      <c r="I8" s="213"/>
      <c r="J8" s="214" t="s">
        <v>5081</v>
      </c>
      <c r="K8" s="211"/>
      <c r="L8" s="215"/>
      <c r="M8" s="211"/>
      <c r="N8" s="211"/>
      <c r="O8" s="211"/>
      <c r="P8" s="211"/>
      <c r="Q8" s="212"/>
      <c r="R8" s="231"/>
      <c r="S8" s="242"/>
      <c r="T8" s="217"/>
      <c r="U8" s="218"/>
      <c r="V8" s="218" t="s">
        <v>2423</v>
      </c>
      <c r="W8" s="218"/>
      <c r="X8" s="218"/>
      <c r="Y8" s="218"/>
      <c r="Z8" s="218"/>
      <c r="AA8" s="218"/>
      <c r="AB8" s="218"/>
      <c r="AC8" s="218"/>
      <c r="AD8" s="218"/>
      <c r="AE8" s="218"/>
      <c r="AF8" s="218"/>
      <c r="AG8" s="198"/>
    </row>
    <row r="9" spans="1:33" x14ac:dyDescent="0.25">
      <c r="A9" t="s">
        <v>5568</v>
      </c>
      <c r="B9" s="16" t="str">
        <f ca="1">IFERROR(OFFSET('DERS PLANLARI'!$I$5,MATCH($J9,'DERS PLANLARI'!$I$6:$I$2011,0),B$1),"")</f>
        <v>KAMU HUKUKU</v>
      </c>
      <c r="C9" s="16" t="str">
        <f ca="1">IFERROR(OFFSET('DERS PLANLARI'!$I$5,MATCH($J9,'DERS PLANLARI'!$I$6:$I$2011,0),C$1),"")</f>
        <v>KAMU HUKUKU (YL) (TEZSİZ) (İÖ)</v>
      </c>
      <c r="D9" s="16" t="str">
        <f ca="1">IFERROR(OFFSET('DERS PLANLARI'!$I$5,MATCH($J9,'DERS PLANLARI'!$I$6:$I$2011,0),D$1),"")</f>
        <v>(TEZSİZ) (İÖ)</v>
      </c>
      <c r="E9" s="16" t="str">
        <f ca="1">IFERROR(OFFSET('DERS PLANLARI'!$I$5,MATCH($J9,'DERS PLANLARI'!$I$6:$I$2011,0),E$1),"")</f>
        <v>Tzs Ders</v>
      </c>
      <c r="F9" s="16" t="str">
        <f ca="1">IFERROR(OFFSET('DERS PLANLARI'!$I$5,MATCH($J9,'DERS PLANLARI'!$I$6:$I$2011,0),F$1),"")</f>
        <v>KHKI</v>
      </c>
      <c r="G9" s="16">
        <f ca="1">IFERROR(OFFSET('DERS PLANLARI'!$I$5,MATCH($J9,'DERS PLANLARI'!$I$6:$I$2011,0),G$1),"")</f>
        <v>5503</v>
      </c>
      <c r="H9" s="16" t="str">
        <f ca="1">IFERROR(OFFSET('DERS PLANLARI'!$I$5,MATCH($J9,'DERS PLANLARI'!$I$6:$I$2011,0),H$1),"")</f>
        <v>BHR</v>
      </c>
      <c r="I9" s="119"/>
      <c r="J9" s="120" t="s">
        <v>478</v>
      </c>
      <c r="K9" s="243" t="str">
        <f ca="1">IFERROR(OFFSET('DERS PLANLARI'!$I$5,MATCH($J9,'DERS PLANLARI'!$I$6:$I$2011,0),K$1),"")</f>
        <v>Uygulamada Vergi Ceza Hukuku</v>
      </c>
      <c r="L9" s="244" t="str">
        <f ca="1">IFERROR(OFFSET('DERS PLANLARI'!$I$5,MATCH($J9,'DERS PLANLARI'!$I$6:$I$2011,0),L$1),"")</f>
        <v>Z. kli</v>
      </c>
      <c r="M9" s="245">
        <f ca="1">IFERROR(OFFSET('DERS PLANLARI'!$I$5,MATCH($J9,'DERS PLANLARI'!$I$6:$I$2011,0),M$1),"")</f>
        <v>3</v>
      </c>
      <c r="N9" s="245">
        <f ca="1">IFERROR(OFFSET('DERS PLANLARI'!$I$5,MATCH($J9,'DERS PLANLARI'!$I$6:$I$2011,0),N$1),"")</f>
        <v>0</v>
      </c>
      <c r="O9" s="245">
        <f ca="1">IFERROR(OFFSET('DERS PLANLARI'!$I$5,MATCH($J9,'DERS PLANLARI'!$I$6:$I$2011,0),O$1),"")</f>
        <v>3</v>
      </c>
      <c r="P9" s="245">
        <f ca="1">IFERROR(OFFSET('DERS PLANLARI'!$I$5,MATCH($J9,'DERS PLANLARI'!$I$6:$I$2011,0),P$1),"")</f>
        <v>3</v>
      </c>
      <c r="Q9" s="245">
        <f ca="1">IFERROR(OFFSET('DERS PLANLARI'!$I$5,MATCH($J9,'DERS PLANLARI'!$I$6:$I$2011,0),Q$1),"")</f>
        <v>7.5</v>
      </c>
      <c r="R9" s="246" t="str">
        <f ca="1">IF($E9="UAD",OFFSET('DERS PLANLARI'!$I$5,MATCH($J9,'DERS PLANLARI'!$I$6:$I$2011,0),R$1),U9)</f>
        <v/>
      </c>
      <c r="S9" s="246">
        <f ca="1">IF($E9="UAD",OFFSET('DERS PLANLARI'!$I$5,MATCH($J9,'DERS PLANLARI'!$I$6:$I$2011,0),S$1),V9)</f>
        <v>0</v>
      </c>
      <c r="T9" s="104"/>
      <c r="U9" s="208" t="str">
        <f ca="1">IFERROR(OFFSET(ÖğretimÜyeleri!$D$2,MATCH($V9,ÖğretimÜyeleri!$D$3:$D$290,0),-2),"")</f>
        <v/>
      </c>
      <c r="V9" s="209"/>
      <c r="W9" s="208" t="str">
        <f ca="1">IFERROR(OFFSET(ÖğretimÜyeleri!$D$2,MATCH($S9,ÖğretimÜyeleri!$D$3:$D$290,0),3),"")</f>
        <v/>
      </c>
      <c r="X9" s="208"/>
      <c r="Y9" s="199"/>
      <c r="Z9" s="200">
        <f t="shared" ref="Z9:Z72" si="0">COUNTIF(J:J,J9)</f>
        <v>1</v>
      </c>
      <c r="AA9" s="200">
        <f t="shared" ref="AA9:AC28" ca="1" si="1">COUNTIFS($E:$E,AA$6,$S:$S,$S9)</f>
        <v>57</v>
      </c>
      <c r="AB9" s="200">
        <f t="shared" ca="1" si="1"/>
        <v>41</v>
      </c>
      <c r="AC9" s="200">
        <f t="shared" ca="1" si="1"/>
        <v>0</v>
      </c>
      <c r="AD9" s="201"/>
      <c r="AE9" s="201"/>
      <c r="AF9" s="201"/>
    </row>
    <row r="10" spans="1:33" x14ac:dyDescent="0.25">
      <c r="A10" t="s">
        <v>5568</v>
      </c>
      <c r="B10" s="16" t="str">
        <f ca="1">IFERROR(OFFSET('DERS PLANLARI'!$I$5,MATCH($J10,'DERS PLANLARI'!$I$6:$I$2011,0),B$1),"")</f>
        <v>KAMU HUKUKU</v>
      </c>
      <c r="C10" s="16" t="str">
        <f ca="1">IFERROR(OFFSET('DERS PLANLARI'!$I$5,MATCH($J10,'DERS PLANLARI'!$I$6:$I$2011,0),C$1),"")</f>
        <v>KAMU HUKUKU (YL) (TEZSİZ) (İÖ)</v>
      </c>
      <c r="D10" s="16" t="str">
        <f ca="1">IFERROR(OFFSET('DERS PLANLARI'!$I$5,MATCH($J10,'DERS PLANLARI'!$I$6:$I$2011,0),D$1),"")</f>
        <v>(TEZSİZ) (İÖ)</v>
      </c>
      <c r="E10" s="16" t="str">
        <f ca="1">IFERROR(OFFSET('DERS PLANLARI'!$I$5,MATCH($J10,'DERS PLANLARI'!$I$6:$I$2011,0),E$1),"")</f>
        <v>Tzs Ders</v>
      </c>
      <c r="F10" s="16" t="str">
        <f ca="1">IFERROR(OFFSET('DERS PLANLARI'!$I$5,MATCH($J10,'DERS PLANLARI'!$I$6:$I$2011,0),F$1),"")</f>
        <v>KHKI</v>
      </c>
      <c r="G10" s="16">
        <f ca="1">IFERROR(OFFSET('DERS PLANLARI'!$I$5,MATCH($J10,'DERS PLANLARI'!$I$6:$I$2011,0),G$1),"")</f>
        <v>5510</v>
      </c>
      <c r="H10" s="16" t="str">
        <f ca="1">IFERROR(OFFSET('DERS PLANLARI'!$I$5,MATCH($J10,'DERS PLANLARI'!$I$6:$I$2011,0),H$1),"")</f>
        <v>BHR</v>
      </c>
      <c r="I10" s="119"/>
      <c r="J10" s="120" t="s">
        <v>4170</v>
      </c>
      <c r="K10" s="247" t="str">
        <f ca="1">IFERROR(OFFSET('DERS PLANLARI'!$I$5,MATCH($J10,'DERS PLANLARI'!$I$6:$I$2011,0),K$1),"")</f>
        <v>Türk Anayasal Gelişmeleri</v>
      </c>
      <c r="L10" s="244" t="str">
        <f ca="1">IFERROR(OFFSET('DERS PLANLARI'!$I$5,MATCH($J10,'DERS PLANLARI'!$I$6:$I$2011,0),L$1),"")</f>
        <v>Z. kli</v>
      </c>
      <c r="M10" s="245">
        <f ca="1">IFERROR(OFFSET('DERS PLANLARI'!$I$5,MATCH($J10,'DERS PLANLARI'!$I$6:$I$2011,0),M$1),"")</f>
        <v>3</v>
      </c>
      <c r="N10" s="245">
        <f ca="1">IFERROR(OFFSET('DERS PLANLARI'!$I$5,MATCH($J10,'DERS PLANLARI'!$I$6:$I$2011,0),N$1),"")</f>
        <v>0</v>
      </c>
      <c r="O10" s="245">
        <f ca="1">IFERROR(OFFSET('DERS PLANLARI'!$I$5,MATCH($J10,'DERS PLANLARI'!$I$6:$I$2011,0),O$1),"")</f>
        <v>3</v>
      </c>
      <c r="P10" s="245">
        <f ca="1">IFERROR(OFFSET('DERS PLANLARI'!$I$5,MATCH($J10,'DERS PLANLARI'!$I$6:$I$2011,0),P$1),"")</f>
        <v>3</v>
      </c>
      <c r="Q10" s="245">
        <f ca="1">IFERROR(OFFSET('DERS PLANLARI'!$I$5,MATCH($J10,'DERS PLANLARI'!$I$6:$I$2011,0),Q$1),"")</f>
        <v>7.5</v>
      </c>
      <c r="R10" s="246" t="str">
        <f ca="1">IF($E10="UAD",OFFSET('DERS PLANLARI'!$I$5,MATCH($J10,'DERS PLANLARI'!$I$6:$I$2011,0),R$1),U10)</f>
        <v/>
      </c>
      <c r="S10" s="246">
        <f ca="1">IF($E10="UAD",OFFSET('DERS PLANLARI'!$I$5,MATCH($J10,'DERS PLANLARI'!$I$6:$I$2011,0),S$1),V10)</f>
        <v>0</v>
      </c>
      <c r="T10" s="104"/>
      <c r="U10" s="208" t="str">
        <f ca="1">IFERROR(OFFSET(ÖğretimÜyeleri!$D$2,MATCH($V10,ÖğretimÜyeleri!$D$3:$D$290,0),-2),"")</f>
        <v/>
      </c>
      <c r="V10" s="209"/>
      <c r="W10" s="208" t="str">
        <f ca="1">IFERROR(OFFSET(ÖğretimÜyeleri!$D$2,MATCH($S10,ÖğretimÜyeleri!$D$3:$D$290,0),3),"")</f>
        <v/>
      </c>
      <c r="X10" s="208"/>
      <c r="Y10" s="199"/>
      <c r="Z10" s="200">
        <f t="shared" si="0"/>
        <v>1</v>
      </c>
      <c r="AA10" s="200">
        <f t="shared" ca="1" si="1"/>
        <v>57</v>
      </c>
      <c r="AB10" s="200">
        <f t="shared" ca="1" si="1"/>
        <v>41</v>
      </c>
      <c r="AC10" s="200">
        <f t="shared" ca="1" si="1"/>
        <v>0</v>
      </c>
      <c r="AD10" s="201"/>
      <c r="AE10" s="201"/>
      <c r="AF10" s="201"/>
    </row>
    <row r="11" spans="1:33" x14ac:dyDescent="0.25">
      <c r="A11" t="s">
        <v>5568</v>
      </c>
      <c r="B11" s="16" t="str">
        <f ca="1">IFERROR(OFFSET('DERS PLANLARI'!$I$5,MATCH($J11,'DERS PLANLARI'!$I$6:$I$2011,0),B$1),"")</f>
        <v>KAMU HUKUKU</v>
      </c>
      <c r="C11" s="16" t="str">
        <f ca="1">IFERROR(OFFSET('DERS PLANLARI'!$I$5,MATCH($J11,'DERS PLANLARI'!$I$6:$I$2011,0),C$1),"")</f>
        <v>KAMU HUKUKU (YL) (TEZSİZ) (İÖ)</v>
      </c>
      <c r="D11" s="16" t="str">
        <f ca="1">IFERROR(OFFSET('DERS PLANLARI'!$I$5,MATCH($J11,'DERS PLANLARI'!$I$6:$I$2011,0),D$1),"")</f>
        <v>(TEZSİZ) (İÖ)</v>
      </c>
      <c r="E11" s="16" t="str">
        <f ca="1">IFERROR(OFFSET('DERS PLANLARI'!$I$5,MATCH($J11,'DERS PLANLARI'!$I$6:$I$2011,0),E$1),"")</f>
        <v>Tzs Ders</v>
      </c>
      <c r="F11" s="16" t="str">
        <f ca="1">IFERROR(OFFSET('DERS PLANLARI'!$I$5,MATCH($J11,'DERS PLANLARI'!$I$6:$I$2011,0),F$1),"")</f>
        <v>KHKI</v>
      </c>
      <c r="G11" s="16">
        <f ca="1">IFERROR(OFFSET('DERS PLANLARI'!$I$5,MATCH($J11,'DERS PLANLARI'!$I$6:$I$2011,0),G$1),"")</f>
        <v>5511</v>
      </c>
      <c r="H11" s="16" t="str">
        <f ca="1">IFERROR(OFFSET('DERS PLANLARI'!$I$5,MATCH($J11,'DERS PLANLARI'!$I$6:$I$2011,0),H$1),"")</f>
        <v>BHR</v>
      </c>
      <c r="I11" s="119"/>
      <c r="J11" s="120" t="s">
        <v>4171</v>
      </c>
      <c r="K11" s="247" t="str">
        <f ca="1">IFERROR(OFFSET('DERS PLANLARI'!$I$5,MATCH($J11,'DERS PLANLARI'!$I$6:$I$2011,0),K$1),"")</f>
        <v>Hukuk Devleti İlkesi</v>
      </c>
      <c r="L11" s="244" t="str">
        <f ca="1">IFERROR(OFFSET('DERS PLANLARI'!$I$5,MATCH($J11,'DERS PLANLARI'!$I$6:$I$2011,0),L$1),"")</f>
        <v>Z. kli</v>
      </c>
      <c r="M11" s="245">
        <f ca="1">IFERROR(OFFSET('DERS PLANLARI'!$I$5,MATCH($J11,'DERS PLANLARI'!$I$6:$I$2011,0),M$1),"")</f>
        <v>3</v>
      </c>
      <c r="N11" s="245">
        <f ca="1">IFERROR(OFFSET('DERS PLANLARI'!$I$5,MATCH($J11,'DERS PLANLARI'!$I$6:$I$2011,0),N$1),"")</f>
        <v>0</v>
      </c>
      <c r="O11" s="245">
        <f ca="1">IFERROR(OFFSET('DERS PLANLARI'!$I$5,MATCH($J11,'DERS PLANLARI'!$I$6:$I$2011,0),O$1),"")</f>
        <v>3</v>
      </c>
      <c r="P11" s="245">
        <f ca="1">IFERROR(OFFSET('DERS PLANLARI'!$I$5,MATCH($J11,'DERS PLANLARI'!$I$6:$I$2011,0),P$1),"")</f>
        <v>3</v>
      </c>
      <c r="Q11" s="245">
        <f ca="1">IFERROR(OFFSET('DERS PLANLARI'!$I$5,MATCH($J11,'DERS PLANLARI'!$I$6:$I$2011,0),Q$1),"")</f>
        <v>7.5</v>
      </c>
      <c r="R11" s="246" t="str">
        <f ca="1">IF($E11="UAD",OFFSET('DERS PLANLARI'!$I$5,MATCH($J11,'DERS PLANLARI'!$I$6:$I$2011,0),R$1),U11)</f>
        <v/>
      </c>
      <c r="S11" s="246">
        <f ca="1">IF($E11="UAD",OFFSET('DERS PLANLARI'!$I$5,MATCH($J11,'DERS PLANLARI'!$I$6:$I$2011,0),S$1),V11)</f>
        <v>0</v>
      </c>
      <c r="T11" s="104"/>
      <c r="U11" s="208" t="str">
        <f ca="1">IFERROR(OFFSET(ÖğretimÜyeleri!$D$2,MATCH($V11,ÖğretimÜyeleri!$D$3:$D$290,0),-2),"")</f>
        <v/>
      </c>
      <c r="V11" s="209"/>
      <c r="W11" s="208" t="str">
        <f ca="1">IFERROR(OFFSET(ÖğretimÜyeleri!$D$2,MATCH($S11,ÖğretimÜyeleri!$D$3:$D$290,0),3),"")</f>
        <v/>
      </c>
      <c r="X11" s="208"/>
      <c r="Y11" s="199"/>
      <c r="Z11" s="200">
        <f t="shared" si="0"/>
        <v>1</v>
      </c>
      <c r="AA11" s="200">
        <f t="shared" ca="1" si="1"/>
        <v>57</v>
      </c>
      <c r="AB11" s="200">
        <f t="shared" ca="1" si="1"/>
        <v>41</v>
      </c>
      <c r="AC11" s="200">
        <f t="shared" ca="1" si="1"/>
        <v>0</v>
      </c>
      <c r="AD11" s="201"/>
      <c r="AE11" s="201"/>
      <c r="AF11" s="201"/>
    </row>
    <row r="12" spans="1:33" x14ac:dyDescent="0.25">
      <c r="A12" t="s">
        <v>5568</v>
      </c>
      <c r="B12" s="16" t="str">
        <f ca="1">IFERROR(OFFSET('DERS PLANLARI'!$I$5,MATCH($J12,'DERS PLANLARI'!$I$6:$I$2011,0),B$1),"")</f>
        <v>KAMU HUKUKU</v>
      </c>
      <c r="C12" s="16" t="str">
        <f ca="1">IFERROR(OFFSET('DERS PLANLARI'!$I$5,MATCH($J12,'DERS PLANLARI'!$I$6:$I$2011,0),C$1),"")</f>
        <v>KAMU HUKUKU (YL) (TEZSİZ) (İÖ)</v>
      </c>
      <c r="D12" s="16" t="str">
        <f ca="1">IFERROR(OFFSET('DERS PLANLARI'!$I$5,MATCH($J12,'DERS PLANLARI'!$I$6:$I$2011,0),D$1),"")</f>
        <v>(TEZSİZ) (İÖ)</v>
      </c>
      <c r="E12" s="16" t="str">
        <f ca="1">IFERROR(OFFSET('DERS PLANLARI'!$I$5,MATCH($J12,'DERS PLANLARI'!$I$6:$I$2011,0),E$1),"")</f>
        <v>Tzs Ders</v>
      </c>
      <c r="F12" s="16" t="str">
        <f ca="1">IFERROR(OFFSET('DERS PLANLARI'!$I$5,MATCH($J12,'DERS PLANLARI'!$I$6:$I$2011,0),F$1),"")</f>
        <v>KHKI</v>
      </c>
      <c r="G12" s="16">
        <f ca="1">IFERROR(OFFSET('DERS PLANLARI'!$I$5,MATCH($J12,'DERS PLANLARI'!$I$6:$I$2011,0),G$1),"")</f>
        <v>5512</v>
      </c>
      <c r="H12" s="16" t="str">
        <f ca="1">IFERROR(OFFSET('DERS PLANLARI'!$I$5,MATCH($J12,'DERS PLANLARI'!$I$6:$I$2011,0),H$1),"")</f>
        <v>BHR</v>
      </c>
      <c r="I12" s="119"/>
      <c r="J12" s="120" t="s">
        <v>4172</v>
      </c>
      <c r="K12" s="247" t="str">
        <f ca="1">IFERROR(OFFSET('DERS PLANLARI'!$I$5,MATCH($J12,'DERS PLANLARI'!$I$6:$I$2011,0),K$1),"")</f>
        <v>İnsan Haklarının Uluslararası Alanda Korunması</v>
      </c>
      <c r="L12" s="244" t="str">
        <f ca="1">IFERROR(OFFSET('DERS PLANLARI'!$I$5,MATCH($J12,'DERS PLANLARI'!$I$6:$I$2011,0),L$1),"")</f>
        <v>Z. kli</v>
      </c>
      <c r="M12" s="245">
        <f ca="1">IFERROR(OFFSET('DERS PLANLARI'!$I$5,MATCH($J12,'DERS PLANLARI'!$I$6:$I$2011,0),M$1),"")</f>
        <v>3</v>
      </c>
      <c r="N12" s="245">
        <f ca="1">IFERROR(OFFSET('DERS PLANLARI'!$I$5,MATCH($J12,'DERS PLANLARI'!$I$6:$I$2011,0),N$1),"")</f>
        <v>0</v>
      </c>
      <c r="O12" s="245">
        <f ca="1">IFERROR(OFFSET('DERS PLANLARI'!$I$5,MATCH($J12,'DERS PLANLARI'!$I$6:$I$2011,0),O$1),"")</f>
        <v>3</v>
      </c>
      <c r="P12" s="245">
        <f ca="1">IFERROR(OFFSET('DERS PLANLARI'!$I$5,MATCH($J12,'DERS PLANLARI'!$I$6:$I$2011,0),P$1),"")</f>
        <v>3</v>
      </c>
      <c r="Q12" s="245">
        <f ca="1">IFERROR(OFFSET('DERS PLANLARI'!$I$5,MATCH($J12,'DERS PLANLARI'!$I$6:$I$2011,0),Q$1),"")</f>
        <v>7.5</v>
      </c>
      <c r="R12" s="246" t="str">
        <f ca="1">IF($E12="UAD",OFFSET('DERS PLANLARI'!$I$5,MATCH($J12,'DERS PLANLARI'!$I$6:$I$2011,0),R$1),U12)</f>
        <v/>
      </c>
      <c r="S12" s="246">
        <f ca="1">IF($E12="UAD",OFFSET('DERS PLANLARI'!$I$5,MATCH($J12,'DERS PLANLARI'!$I$6:$I$2011,0),S$1),V12)</f>
        <v>0</v>
      </c>
      <c r="T12" s="104"/>
      <c r="U12" s="208" t="str">
        <f ca="1">IFERROR(OFFSET(ÖğretimÜyeleri!$D$2,MATCH($V12,ÖğretimÜyeleri!$D$3:$D$290,0),-2),"")</f>
        <v/>
      </c>
      <c r="V12" s="209"/>
      <c r="W12" s="208" t="str">
        <f ca="1">IFERROR(OFFSET(ÖğretimÜyeleri!$D$2,MATCH($S12,ÖğretimÜyeleri!$D$3:$D$290,0),3),"")</f>
        <v/>
      </c>
      <c r="X12" s="208"/>
      <c r="Y12" s="199"/>
      <c r="Z12" s="200">
        <f t="shared" si="0"/>
        <v>1</v>
      </c>
      <c r="AA12" s="200">
        <f t="shared" ca="1" si="1"/>
        <v>57</v>
      </c>
      <c r="AB12" s="200">
        <f t="shared" ca="1" si="1"/>
        <v>41</v>
      </c>
      <c r="AC12" s="200">
        <f t="shared" ca="1" si="1"/>
        <v>0</v>
      </c>
      <c r="AD12" s="201"/>
      <c r="AE12" s="201"/>
      <c r="AF12" s="201"/>
    </row>
    <row r="13" spans="1:33" x14ac:dyDescent="0.25">
      <c r="A13" t="s">
        <v>5568</v>
      </c>
      <c r="B13" s="16" t="str">
        <f ca="1">IFERROR(OFFSET('DERS PLANLARI'!$I$5,MATCH($J13,'DERS PLANLARI'!$I$6:$I$2011,0),B$1),"")</f>
        <v>KAMU HUKUKU</v>
      </c>
      <c r="C13" s="16" t="str">
        <f ca="1">IFERROR(OFFSET('DERS PLANLARI'!$I$5,MATCH($J13,'DERS PLANLARI'!$I$6:$I$2011,0),C$1),"")</f>
        <v>KAMU HUKUKU (YL) (TEZSİZ) (İÖ)</v>
      </c>
      <c r="D13" s="16" t="str">
        <f ca="1">IFERROR(OFFSET('DERS PLANLARI'!$I$5,MATCH($J13,'DERS PLANLARI'!$I$6:$I$2011,0),D$1),"")</f>
        <v>(TEZSİZ) (İÖ)</v>
      </c>
      <c r="E13" s="16" t="str">
        <f ca="1">IFERROR(OFFSET('DERS PLANLARI'!$I$5,MATCH($J13,'DERS PLANLARI'!$I$6:$I$2011,0),E$1),"")</f>
        <v>Tzs Ders</v>
      </c>
      <c r="F13" s="16" t="str">
        <f ca="1">IFERROR(OFFSET('DERS PLANLARI'!$I$5,MATCH($J13,'DERS PLANLARI'!$I$6:$I$2011,0),F$1),"")</f>
        <v>KHKI</v>
      </c>
      <c r="G13" s="16">
        <f ca="1">IFERROR(OFFSET('DERS PLANLARI'!$I$5,MATCH($J13,'DERS PLANLARI'!$I$6:$I$2011,0),G$1),"")</f>
        <v>5550</v>
      </c>
      <c r="H13" s="16" t="str">
        <f ca="1">IFERROR(OFFSET('DERS PLANLARI'!$I$5,MATCH($J13,'DERS PLANLARI'!$I$6:$I$2011,0),H$1),"")</f>
        <v>BHR</v>
      </c>
      <c r="I13" s="119"/>
      <c r="J13" s="120" t="s">
        <v>482</v>
      </c>
      <c r="K13" s="243" t="str">
        <f ca="1">IFERROR(OFFSET('DERS PLANLARI'!$I$5,MATCH($J13,'DERS PLANLARI'!$I$6:$I$2011,0),K$1),"")</f>
        <v>Ceza Muhakemesinde Koruma Tedbirleri</v>
      </c>
      <c r="L13" s="244" t="str">
        <f ca="1">IFERROR(OFFSET('DERS PLANLARI'!$I$5,MATCH($J13,'DERS PLANLARI'!$I$6:$I$2011,0),L$1),"")</f>
        <v>Z. kli</v>
      </c>
      <c r="M13" s="245">
        <f ca="1">IFERROR(OFFSET('DERS PLANLARI'!$I$5,MATCH($J13,'DERS PLANLARI'!$I$6:$I$2011,0),M$1),"")</f>
        <v>3</v>
      </c>
      <c r="N13" s="245">
        <f ca="1">IFERROR(OFFSET('DERS PLANLARI'!$I$5,MATCH($J13,'DERS PLANLARI'!$I$6:$I$2011,0),N$1),"")</f>
        <v>0</v>
      </c>
      <c r="O13" s="245">
        <f ca="1">IFERROR(OFFSET('DERS PLANLARI'!$I$5,MATCH($J13,'DERS PLANLARI'!$I$6:$I$2011,0),O$1),"")</f>
        <v>3</v>
      </c>
      <c r="P13" s="245">
        <f ca="1">IFERROR(OFFSET('DERS PLANLARI'!$I$5,MATCH($J13,'DERS PLANLARI'!$I$6:$I$2011,0),P$1),"")</f>
        <v>3</v>
      </c>
      <c r="Q13" s="245">
        <f ca="1">IFERROR(OFFSET('DERS PLANLARI'!$I$5,MATCH($J13,'DERS PLANLARI'!$I$6:$I$2011,0),Q$1),"")</f>
        <v>7.5</v>
      </c>
      <c r="R13" s="246" t="str">
        <f ca="1">IF($E13="UAD",OFFSET('DERS PLANLARI'!$I$5,MATCH($J13,'DERS PLANLARI'!$I$6:$I$2011,0),R$1),U13)</f>
        <v/>
      </c>
      <c r="S13" s="246">
        <f ca="1">IF($E13="UAD",OFFSET('DERS PLANLARI'!$I$5,MATCH($J13,'DERS PLANLARI'!$I$6:$I$2011,0),S$1),V13)</f>
        <v>0</v>
      </c>
      <c r="T13" s="104"/>
      <c r="U13" s="208" t="str">
        <f ca="1">IFERROR(OFFSET(ÖğretimÜyeleri!$D$2,MATCH($V13,ÖğretimÜyeleri!$D$3:$D$290,0),-2),"")</f>
        <v/>
      </c>
      <c r="V13" s="209"/>
      <c r="W13" s="208" t="str">
        <f ca="1">IFERROR(OFFSET(ÖğretimÜyeleri!$D$2,MATCH($S13,ÖğretimÜyeleri!$D$3:$D$290,0),3),"")</f>
        <v/>
      </c>
      <c r="X13" s="208"/>
      <c r="Y13" s="199"/>
      <c r="Z13" s="200">
        <f t="shared" si="0"/>
        <v>1</v>
      </c>
      <c r="AA13" s="200">
        <f t="shared" ca="1" si="1"/>
        <v>57</v>
      </c>
      <c r="AB13" s="200">
        <f t="shared" ca="1" si="1"/>
        <v>41</v>
      </c>
      <c r="AC13" s="200">
        <f t="shared" ca="1" si="1"/>
        <v>0</v>
      </c>
      <c r="AD13" s="201"/>
      <c r="AE13" s="201"/>
      <c r="AF13" s="201"/>
    </row>
    <row r="14" spans="1:33" x14ac:dyDescent="0.25">
      <c r="A14" t="s">
        <v>5568</v>
      </c>
      <c r="B14" s="16" t="str">
        <f ca="1">IFERROR(OFFSET('DERS PLANLARI'!$I$5,MATCH($J14,'DERS PLANLARI'!$I$6:$I$2011,0),B$1),"")</f>
        <v>KAMU HUKUKU</v>
      </c>
      <c r="C14" s="16" t="str">
        <f ca="1">IFERROR(OFFSET('DERS PLANLARI'!$I$5,MATCH($J14,'DERS PLANLARI'!$I$6:$I$2011,0),C$1),"")</f>
        <v>KAMU HUKUKU (YL) (TEZSİZ) (İÖ)</v>
      </c>
      <c r="D14" s="16" t="str">
        <f ca="1">IFERROR(OFFSET('DERS PLANLARI'!$I$5,MATCH($J14,'DERS PLANLARI'!$I$6:$I$2011,0),D$1),"")</f>
        <v>(TEZSİZ) (İÖ)</v>
      </c>
      <c r="E14" s="16" t="str">
        <f ca="1">IFERROR(OFFSET('DERS PLANLARI'!$I$5,MATCH($J14,'DERS PLANLARI'!$I$6:$I$2011,0),E$1),"")</f>
        <v>Proje</v>
      </c>
      <c r="F14" s="16" t="str">
        <f ca="1">IFERROR(OFFSET('DERS PLANLARI'!$I$5,MATCH($J14,'DERS PLANLARI'!$I$6:$I$2011,0),F$1),"")</f>
        <v>KHKI</v>
      </c>
      <c r="G14" s="16">
        <f ca="1">IFERROR(OFFSET('DERS PLANLARI'!$I$5,MATCH($J14,'DERS PLANLARI'!$I$6:$I$2011,0),G$1),"")</f>
        <v>5999</v>
      </c>
      <c r="H14" s="16" t="str">
        <f ca="1">IFERROR(OFFSET('DERS PLANLARI'!$I$5,MATCH($J14,'DERS PLANLARI'!$I$6:$I$2011,0),H$1),"")</f>
        <v>BHR</v>
      </c>
      <c r="I14" s="119"/>
      <c r="J14" s="120" t="s">
        <v>487</v>
      </c>
      <c r="K14" s="243" t="str">
        <f ca="1">IFERROR(OFFSET('DERS PLANLARI'!$I$5,MATCH($J14,'DERS PLANLARI'!$I$6:$I$2011,0),K$1),"")</f>
        <v>Dönem Projesi</v>
      </c>
      <c r="L14" s="248" t="str">
        <f ca="1">IFERROR(OFFSET('DERS PLANLARI'!$I$5,MATCH($J14,'DERS PLANLARI'!$I$6:$I$2011,0),L$1),"")</f>
        <v>Z. ksz</v>
      </c>
      <c r="M14" s="245">
        <f ca="1">IFERROR(OFFSET('DERS PLANLARI'!$I$5,MATCH($J14,'DERS PLANLARI'!$I$6:$I$2011,0),M$1),"")</f>
        <v>0</v>
      </c>
      <c r="N14" s="245">
        <f ca="1">IFERROR(OFFSET('DERS PLANLARI'!$I$5,MATCH($J14,'DERS PLANLARI'!$I$6:$I$2011,0),N$1),"")</f>
        <v>1</v>
      </c>
      <c r="O14" s="245">
        <f ca="1">IFERROR(OFFSET('DERS PLANLARI'!$I$5,MATCH($J14,'DERS PLANLARI'!$I$6:$I$2011,0),O$1),"")</f>
        <v>0</v>
      </c>
      <c r="P14" s="245">
        <f ca="1">IFERROR(OFFSET('DERS PLANLARI'!$I$5,MATCH($J14,'DERS PLANLARI'!$I$6:$I$2011,0),P$1),"")</f>
        <v>1</v>
      </c>
      <c r="Q14" s="245">
        <f ca="1">IFERROR(OFFSET('DERS PLANLARI'!$I$5,MATCH($J14,'DERS PLANLARI'!$I$6:$I$2011,0),Q$1),"")</f>
        <v>30</v>
      </c>
      <c r="R14" s="246">
        <f ca="1">IF($E14="UAD",OFFSET('DERS PLANLARI'!$I$5,MATCH($J14,'DERS PLANLARI'!$I$6:$I$2011,0),R$1),U14)</f>
        <v>0</v>
      </c>
      <c r="S14" s="246" t="str">
        <f ca="1">IF($E14="UAD",OFFSET('DERS PLANLARI'!$I$5,MATCH($J14,'DERS PLANLARI'!$I$6:$I$2011,0),S$1),V14)</f>
        <v>İlgili Öğretim Üyesi</v>
      </c>
      <c r="T14" s="104"/>
      <c r="U14" s="208">
        <f ca="1">IFERROR(OFFSET(ÖğretimÜyeleri!$D$2,MATCH($V14,ÖğretimÜyeleri!$D$3:$D$290,0),-2),"")</f>
        <v>0</v>
      </c>
      <c r="V14" s="209" t="s">
        <v>2896</v>
      </c>
      <c r="W14" s="208" t="str">
        <f ca="1">IFERROR(OFFSET(ÖğretimÜyeleri!$D$2,MATCH($S14,ÖğretimÜyeleri!$D$3:$D$290,0),3),"")</f>
        <v>İlgili Öğretim Üyesi</v>
      </c>
      <c r="X14" s="208"/>
      <c r="Y14" s="199"/>
      <c r="Z14" s="200">
        <f t="shared" si="0"/>
        <v>1</v>
      </c>
      <c r="AA14" s="200">
        <f t="shared" ca="1" si="1"/>
        <v>0</v>
      </c>
      <c r="AB14" s="200">
        <f t="shared" ca="1" si="1"/>
        <v>0</v>
      </c>
      <c r="AC14" s="200">
        <f t="shared" ca="1" si="1"/>
        <v>0</v>
      </c>
      <c r="AD14" s="201"/>
      <c r="AE14" s="201"/>
      <c r="AF14" s="201"/>
    </row>
    <row r="15" spans="1:33" x14ac:dyDescent="0.25">
      <c r="A15" s="217" t="s">
        <v>5568</v>
      </c>
      <c r="B15" s="210" t="s">
        <v>4714</v>
      </c>
      <c r="C15" s="211" t="s">
        <v>5082</v>
      </c>
      <c r="D15" s="212" t="s">
        <v>5125</v>
      </c>
      <c r="E15" s="212" t="s">
        <v>4510</v>
      </c>
      <c r="F15" s="212" t="s">
        <v>4488</v>
      </c>
      <c r="G15" s="212" t="s">
        <v>4488</v>
      </c>
      <c r="H15" s="212" t="s">
        <v>2427</v>
      </c>
      <c r="I15" s="213"/>
      <c r="J15" s="214" t="s">
        <v>5082</v>
      </c>
      <c r="K15" s="211"/>
      <c r="L15" s="215"/>
      <c r="M15" s="211"/>
      <c r="N15" s="211"/>
      <c r="O15" s="211"/>
      <c r="P15" s="211"/>
      <c r="Q15" s="212"/>
      <c r="R15" s="231"/>
      <c r="S15" s="242"/>
      <c r="T15" s="217"/>
      <c r="U15" s="219" t="str">
        <f ca="1">IFERROR(OFFSET(ÖğretimÜyeleri!$D$2,MATCH($V15,ÖğretimÜyeleri!$D$3:$D$290,0),-2),"")</f>
        <v/>
      </c>
      <c r="V15" s="218" t="s">
        <v>2423</v>
      </c>
      <c r="W15" s="219" t="str">
        <f ca="1">IFERROR(OFFSET(ÖğretimÜyeleri!$D$2,MATCH($S15,ÖğretimÜyeleri!$D$3:$D$290,0),3),"")</f>
        <v/>
      </c>
      <c r="X15" s="219"/>
      <c r="Y15" s="220"/>
      <c r="Z15" s="221">
        <f t="shared" si="0"/>
        <v>1</v>
      </c>
      <c r="AA15" s="221">
        <f t="shared" ca="1" si="1"/>
        <v>57</v>
      </c>
      <c r="AB15" s="221">
        <f t="shared" ca="1" si="1"/>
        <v>41</v>
      </c>
      <c r="AC15" s="221">
        <f t="shared" ca="1" si="1"/>
        <v>0</v>
      </c>
      <c r="AD15" s="220"/>
      <c r="AE15" s="220"/>
      <c r="AF15" s="220"/>
    </row>
    <row r="16" spans="1:33" x14ac:dyDescent="0.25">
      <c r="A16" t="s">
        <v>5568</v>
      </c>
      <c r="B16" s="16" t="str">
        <f ca="1">IFERROR(OFFSET('DERS PLANLARI'!$I$5,MATCH($J16,'DERS PLANLARI'!$I$6:$I$2011,0),B$1),"")</f>
        <v>ÖZEL HUKUK</v>
      </c>
      <c r="C16" s="16" t="str">
        <f ca="1">IFERROR(OFFSET('DERS PLANLARI'!$I$5,MATCH($J16,'DERS PLANLARI'!$I$6:$I$2011,0),C$1),"")</f>
        <v>ÖZEL HUKUK (YL) (TEZSİZ) (İÖ)</v>
      </c>
      <c r="D16" s="16" t="str">
        <f ca="1">IFERROR(OFFSET('DERS PLANLARI'!$I$5,MATCH($J16,'DERS PLANLARI'!$I$6:$I$2011,0),D$1),"")</f>
        <v>(TEZSİZ) (İÖ)</v>
      </c>
      <c r="E16" s="16" t="str">
        <f ca="1">IFERROR(OFFSET('DERS PLANLARI'!$I$5,MATCH($J16,'DERS PLANLARI'!$I$6:$I$2011,0),E$1),"")</f>
        <v>Tzs Ders</v>
      </c>
      <c r="F16" s="16" t="str">
        <f ca="1">IFERROR(OFFSET('DERS PLANLARI'!$I$5,MATCH($J16,'DERS PLANLARI'!$I$6:$I$2011,0),F$1),"")</f>
        <v>ÖHKI</v>
      </c>
      <c r="G16" s="16">
        <f ca="1">IFERROR(OFFSET('DERS PLANLARI'!$I$5,MATCH($J16,'DERS PLANLARI'!$I$6:$I$2011,0),G$1),"")</f>
        <v>5550</v>
      </c>
      <c r="H16" s="16" t="str">
        <f ca="1">IFERROR(OFFSET('DERS PLANLARI'!$I$5,MATCH($J16,'DERS PLANLARI'!$I$6:$I$2011,0),H$1),"")</f>
        <v>BHR</v>
      </c>
      <c r="I16" s="119"/>
      <c r="J16" s="130" t="s">
        <v>4721</v>
      </c>
      <c r="K16" s="249" t="str">
        <f ca="1">IFERROR(OFFSET('DERS PLANLARI'!$I$5,MATCH($J16,'DERS PLANLARI'!$I$6:$I$2011,0),K$1),"")</f>
        <v>Mal Rejimleri</v>
      </c>
      <c r="L16" s="244" t="str">
        <f ca="1">IFERROR(OFFSET('DERS PLANLARI'!$I$5,MATCH($J16,'DERS PLANLARI'!$I$6:$I$2011,0),L$1),"")</f>
        <v>Z. kli</v>
      </c>
      <c r="M16" s="245">
        <f ca="1">IFERROR(OFFSET('DERS PLANLARI'!$I$5,MATCH($J16,'DERS PLANLARI'!$I$6:$I$2011,0),M$1),"")</f>
        <v>3</v>
      </c>
      <c r="N16" s="245">
        <f ca="1">IFERROR(OFFSET('DERS PLANLARI'!$I$5,MATCH($J16,'DERS PLANLARI'!$I$6:$I$2011,0),N$1),"")</f>
        <v>0</v>
      </c>
      <c r="O16" s="245">
        <f ca="1">IFERROR(OFFSET('DERS PLANLARI'!$I$5,MATCH($J16,'DERS PLANLARI'!$I$6:$I$2011,0),O$1),"")</f>
        <v>3</v>
      </c>
      <c r="P16" s="245">
        <f ca="1">IFERROR(OFFSET('DERS PLANLARI'!$I$5,MATCH($J16,'DERS PLANLARI'!$I$6:$I$2011,0),P$1),"")</f>
        <v>3</v>
      </c>
      <c r="Q16" s="245">
        <f ca="1">IFERROR(OFFSET('DERS PLANLARI'!$I$5,MATCH($J16,'DERS PLANLARI'!$I$6:$I$2011,0),Q$1),"")</f>
        <v>7.5</v>
      </c>
      <c r="R16" s="243" t="str">
        <f ca="1">IF($E16="UAD",OFFSET('DERS PLANLARI'!$I$5,MATCH($J16,'DERS PLANLARI'!$I$6:$I$2011,0),R$1),U16)</f>
        <v/>
      </c>
      <c r="S16" s="243">
        <f ca="1">IF($E16="UAD",OFFSET('DERS PLANLARI'!$I$5,MATCH($J16,'DERS PLANLARI'!$I$6:$I$2011,0),S$1),V16)</f>
        <v>0</v>
      </c>
      <c r="T16" s="104"/>
      <c r="U16" s="208" t="str">
        <f ca="1">IFERROR(OFFSET(ÖğretimÜyeleri!$D$2,MATCH($V16,ÖğretimÜyeleri!$D$3:$D$290,0),-2),"")</f>
        <v/>
      </c>
      <c r="V16" s="209"/>
      <c r="W16" s="208" t="str">
        <f ca="1">IFERROR(OFFSET(ÖğretimÜyeleri!$D$2,MATCH($S16,ÖğretimÜyeleri!$D$3:$D$290,0),3),"")</f>
        <v/>
      </c>
      <c r="X16" s="208"/>
      <c r="Y16" s="199"/>
      <c r="Z16" s="200">
        <f t="shared" si="0"/>
        <v>1</v>
      </c>
      <c r="AA16" s="200">
        <f t="shared" ca="1" si="1"/>
        <v>57</v>
      </c>
      <c r="AB16" s="200">
        <f t="shared" ca="1" si="1"/>
        <v>41</v>
      </c>
      <c r="AC16" s="200">
        <f t="shared" ca="1" si="1"/>
        <v>0</v>
      </c>
      <c r="AD16" s="201"/>
      <c r="AE16" s="201"/>
      <c r="AF16" s="201"/>
    </row>
    <row r="17" spans="1:32" x14ac:dyDescent="0.25">
      <c r="A17" t="s">
        <v>5568</v>
      </c>
      <c r="B17" s="16" t="str">
        <f ca="1">IFERROR(OFFSET('DERS PLANLARI'!$I$5,MATCH($J17,'DERS PLANLARI'!$I$6:$I$2011,0),B$1),"")</f>
        <v>ÖZEL HUKUK</v>
      </c>
      <c r="C17" s="16" t="str">
        <f ca="1">IFERROR(OFFSET('DERS PLANLARI'!$I$5,MATCH($J17,'DERS PLANLARI'!$I$6:$I$2011,0),C$1),"")</f>
        <v>ÖZEL HUKUK (YL) (TEZSİZ) (İÖ)</v>
      </c>
      <c r="D17" s="16" t="str">
        <f ca="1">IFERROR(OFFSET('DERS PLANLARI'!$I$5,MATCH($J17,'DERS PLANLARI'!$I$6:$I$2011,0),D$1),"")</f>
        <v>(TEZSİZ) (İÖ)</v>
      </c>
      <c r="E17" s="16" t="str">
        <f ca="1">IFERROR(OFFSET('DERS PLANLARI'!$I$5,MATCH($J17,'DERS PLANLARI'!$I$6:$I$2011,0),E$1),"")</f>
        <v>Tzs Ders</v>
      </c>
      <c r="F17" s="16" t="str">
        <f ca="1">IFERROR(OFFSET('DERS PLANLARI'!$I$5,MATCH($J17,'DERS PLANLARI'!$I$6:$I$2011,0),F$1),"")</f>
        <v>ÖHKI</v>
      </c>
      <c r="G17" s="16">
        <f ca="1">IFERROR(OFFSET('DERS PLANLARI'!$I$5,MATCH($J17,'DERS PLANLARI'!$I$6:$I$2011,0),G$1),"")</f>
        <v>5551</v>
      </c>
      <c r="H17" s="16" t="str">
        <f ca="1">IFERROR(OFFSET('DERS PLANLARI'!$I$5,MATCH($J17,'DERS PLANLARI'!$I$6:$I$2011,0),H$1),"")</f>
        <v>BHR</v>
      </c>
      <c r="I17" s="119"/>
      <c r="J17" s="130" t="s">
        <v>4722</v>
      </c>
      <c r="K17" s="247" t="str">
        <f ca="1">IFERROR(OFFSET('DERS PLANLARI'!$I$5,MATCH($J17,'DERS PLANLARI'!$I$6:$I$2011,0),K$1),"")</f>
        <v>İş Güvencesi Hukuku</v>
      </c>
      <c r="L17" s="244" t="str">
        <f ca="1">IFERROR(OFFSET('DERS PLANLARI'!$I$5,MATCH($J17,'DERS PLANLARI'!$I$6:$I$2011,0),L$1),"")</f>
        <v>Z. kli</v>
      </c>
      <c r="M17" s="245">
        <f ca="1">IFERROR(OFFSET('DERS PLANLARI'!$I$5,MATCH($J17,'DERS PLANLARI'!$I$6:$I$2011,0),M$1),"")</f>
        <v>3</v>
      </c>
      <c r="N17" s="245">
        <f ca="1">IFERROR(OFFSET('DERS PLANLARI'!$I$5,MATCH($J17,'DERS PLANLARI'!$I$6:$I$2011,0),N$1),"")</f>
        <v>0</v>
      </c>
      <c r="O17" s="245">
        <f ca="1">IFERROR(OFFSET('DERS PLANLARI'!$I$5,MATCH($J17,'DERS PLANLARI'!$I$6:$I$2011,0),O$1),"")</f>
        <v>3</v>
      </c>
      <c r="P17" s="245">
        <f ca="1">IFERROR(OFFSET('DERS PLANLARI'!$I$5,MATCH($J17,'DERS PLANLARI'!$I$6:$I$2011,0),P$1),"")</f>
        <v>3</v>
      </c>
      <c r="Q17" s="245">
        <f ca="1">IFERROR(OFFSET('DERS PLANLARI'!$I$5,MATCH($J17,'DERS PLANLARI'!$I$6:$I$2011,0),Q$1),"")</f>
        <v>7.5</v>
      </c>
      <c r="R17" s="243" t="str">
        <f ca="1">IF($E17="UAD",OFFSET('DERS PLANLARI'!$I$5,MATCH($J17,'DERS PLANLARI'!$I$6:$I$2011,0),R$1),U17)</f>
        <v/>
      </c>
      <c r="S17" s="243">
        <f ca="1">IF($E17="UAD",OFFSET('DERS PLANLARI'!$I$5,MATCH($J17,'DERS PLANLARI'!$I$6:$I$2011,0),S$1),V17)</f>
        <v>0</v>
      </c>
      <c r="T17" s="104"/>
      <c r="U17" s="208" t="str">
        <f ca="1">IFERROR(OFFSET(ÖğretimÜyeleri!$D$2,MATCH($V17,ÖğretimÜyeleri!$D$3:$D$290,0),-2),"")</f>
        <v/>
      </c>
      <c r="V17" s="209"/>
      <c r="W17" s="208" t="str">
        <f ca="1">IFERROR(OFFSET(ÖğretimÜyeleri!$D$2,MATCH($S17,ÖğretimÜyeleri!$D$3:$D$290,0),3),"")</f>
        <v/>
      </c>
      <c r="X17" s="208"/>
      <c r="Y17" s="199"/>
      <c r="Z17" s="200">
        <f t="shared" si="0"/>
        <v>1</v>
      </c>
      <c r="AA17" s="200">
        <f t="shared" ca="1" si="1"/>
        <v>57</v>
      </c>
      <c r="AB17" s="200">
        <f t="shared" ca="1" si="1"/>
        <v>41</v>
      </c>
      <c r="AC17" s="200">
        <f t="shared" ca="1" si="1"/>
        <v>0</v>
      </c>
      <c r="AD17" s="201"/>
      <c r="AE17" s="201"/>
      <c r="AF17" s="201"/>
    </row>
    <row r="18" spans="1:32" x14ac:dyDescent="0.25">
      <c r="A18" t="s">
        <v>5568</v>
      </c>
      <c r="B18" s="16" t="str">
        <f ca="1">IFERROR(OFFSET('DERS PLANLARI'!$I$5,MATCH($J18,'DERS PLANLARI'!$I$6:$I$2011,0),B$1),"")</f>
        <v>ÖZEL HUKUK</v>
      </c>
      <c r="C18" s="16" t="str">
        <f ca="1">IFERROR(OFFSET('DERS PLANLARI'!$I$5,MATCH($J18,'DERS PLANLARI'!$I$6:$I$2011,0),C$1),"")</f>
        <v>ÖZEL HUKUK (YL) (TEZSİZ) (İÖ)</v>
      </c>
      <c r="D18" s="16" t="str">
        <f ca="1">IFERROR(OFFSET('DERS PLANLARI'!$I$5,MATCH($J18,'DERS PLANLARI'!$I$6:$I$2011,0),D$1),"")</f>
        <v>(TEZSİZ) (İÖ)</v>
      </c>
      <c r="E18" s="16" t="str">
        <f ca="1">IFERROR(OFFSET('DERS PLANLARI'!$I$5,MATCH($J18,'DERS PLANLARI'!$I$6:$I$2011,0),E$1),"")</f>
        <v>Tzs Ders</v>
      </c>
      <c r="F18" s="16" t="str">
        <f ca="1">IFERROR(OFFSET('DERS PLANLARI'!$I$5,MATCH($J18,'DERS PLANLARI'!$I$6:$I$2011,0),F$1),"")</f>
        <v>ÖHKI</v>
      </c>
      <c r="G18" s="16">
        <f ca="1">IFERROR(OFFSET('DERS PLANLARI'!$I$5,MATCH($J18,'DERS PLANLARI'!$I$6:$I$2011,0),G$1),"")</f>
        <v>5552</v>
      </c>
      <c r="H18" s="16" t="str">
        <f ca="1">IFERROR(OFFSET('DERS PLANLARI'!$I$5,MATCH($J18,'DERS PLANLARI'!$I$6:$I$2011,0),H$1),"")</f>
        <v>BHR</v>
      </c>
      <c r="I18" s="119"/>
      <c r="J18" s="130" t="s">
        <v>4723</v>
      </c>
      <c r="K18" s="249" t="str">
        <f ca="1">IFERROR(OFFSET('DERS PLANLARI'!$I$5,MATCH($J18,'DERS PLANLARI'!$I$6:$I$2011,0),K$1),"")</f>
        <v>Hava Taşıma Hukuku</v>
      </c>
      <c r="L18" s="244" t="str">
        <f ca="1">IFERROR(OFFSET('DERS PLANLARI'!$I$5,MATCH($J18,'DERS PLANLARI'!$I$6:$I$2011,0),L$1),"")</f>
        <v>Z. kli</v>
      </c>
      <c r="M18" s="245">
        <f ca="1">IFERROR(OFFSET('DERS PLANLARI'!$I$5,MATCH($J18,'DERS PLANLARI'!$I$6:$I$2011,0),M$1),"")</f>
        <v>3</v>
      </c>
      <c r="N18" s="245">
        <f ca="1">IFERROR(OFFSET('DERS PLANLARI'!$I$5,MATCH($J18,'DERS PLANLARI'!$I$6:$I$2011,0),N$1),"")</f>
        <v>0</v>
      </c>
      <c r="O18" s="245">
        <f ca="1">IFERROR(OFFSET('DERS PLANLARI'!$I$5,MATCH($J18,'DERS PLANLARI'!$I$6:$I$2011,0),O$1),"")</f>
        <v>3</v>
      </c>
      <c r="P18" s="245">
        <f ca="1">IFERROR(OFFSET('DERS PLANLARI'!$I$5,MATCH($J18,'DERS PLANLARI'!$I$6:$I$2011,0),P$1),"")</f>
        <v>3</v>
      </c>
      <c r="Q18" s="245">
        <f ca="1">IFERROR(OFFSET('DERS PLANLARI'!$I$5,MATCH($J18,'DERS PLANLARI'!$I$6:$I$2011,0),Q$1),"")</f>
        <v>7.5</v>
      </c>
      <c r="R18" s="243" t="str">
        <f ca="1">IF($E18="UAD",OFFSET('DERS PLANLARI'!$I$5,MATCH($J18,'DERS PLANLARI'!$I$6:$I$2011,0),R$1),U18)</f>
        <v/>
      </c>
      <c r="S18" s="243">
        <f ca="1">IF($E18="UAD",OFFSET('DERS PLANLARI'!$I$5,MATCH($J18,'DERS PLANLARI'!$I$6:$I$2011,0),S$1),V18)</f>
        <v>0</v>
      </c>
      <c r="T18" s="104"/>
      <c r="U18" s="208" t="str">
        <f ca="1">IFERROR(OFFSET(ÖğretimÜyeleri!$D$2,MATCH($V18,ÖğretimÜyeleri!$D$3:$D$290,0),-2),"")</f>
        <v/>
      </c>
      <c r="V18" s="209"/>
      <c r="W18" s="208" t="str">
        <f ca="1">IFERROR(OFFSET(ÖğretimÜyeleri!$D$2,MATCH($S18,ÖğretimÜyeleri!$D$3:$D$290,0),3),"")</f>
        <v/>
      </c>
      <c r="X18" s="208"/>
      <c r="Y18" s="199"/>
      <c r="Z18" s="200">
        <f t="shared" si="0"/>
        <v>1</v>
      </c>
      <c r="AA18" s="200">
        <f t="shared" ca="1" si="1"/>
        <v>57</v>
      </c>
      <c r="AB18" s="200">
        <f t="shared" ca="1" si="1"/>
        <v>41</v>
      </c>
      <c r="AC18" s="200">
        <f t="shared" ca="1" si="1"/>
        <v>0</v>
      </c>
      <c r="AD18" s="201"/>
      <c r="AE18" s="201"/>
      <c r="AF18" s="201"/>
    </row>
    <row r="19" spans="1:32" x14ac:dyDescent="0.25">
      <c r="A19" t="s">
        <v>5568</v>
      </c>
      <c r="B19" s="16" t="str">
        <f ca="1">IFERROR(OFFSET('DERS PLANLARI'!$I$5,MATCH($J19,'DERS PLANLARI'!$I$6:$I$2011,0),B$1),"")</f>
        <v>ÖZEL HUKUK</v>
      </c>
      <c r="C19" s="16" t="str">
        <f ca="1">IFERROR(OFFSET('DERS PLANLARI'!$I$5,MATCH($J19,'DERS PLANLARI'!$I$6:$I$2011,0),C$1),"")</f>
        <v>ÖZEL HUKUK (YL) (TEZSİZ) (İÖ)</v>
      </c>
      <c r="D19" s="16" t="str">
        <f ca="1">IFERROR(OFFSET('DERS PLANLARI'!$I$5,MATCH($J19,'DERS PLANLARI'!$I$6:$I$2011,0),D$1),"")</f>
        <v>(TEZSİZ) (İÖ)</v>
      </c>
      <c r="E19" s="16" t="str">
        <f ca="1">IFERROR(OFFSET('DERS PLANLARI'!$I$5,MATCH($J19,'DERS PLANLARI'!$I$6:$I$2011,0),E$1),"")</f>
        <v>Tzs Ders</v>
      </c>
      <c r="F19" s="16" t="str">
        <f ca="1">IFERROR(OFFSET('DERS PLANLARI'!$I$5,MATCH($J19,'DERS PLANLARI'!$I$6:$I$2011,0),F$1),"")</f>
        <v>ÖHKI</v>
      </c>
      <c r="G19" s="16">
        <f ca="1">IFERROR(OFFSET('DERS PLANLARI'!$I$5,MATCH($J19,'DERS PLANLARI'!$I$6:$I$2011,0),G$1),"")</f>
        <v>5553</v>
      </c>
      <c r="H19" s="16" t="str">
        <f ca="1">IFERROR(OFFSET('DERS PLANLARI'!$I$5,MATCH($J19,'DERS PLANLARI'!$I$6:$I$2011,0),H$1),"")</f>
        <v>BHR</v>
      </c>
      <c r="I19" s="119"/>
      <c r="J19" s="130" t="s">
        <v>4724</v>
      </c>
      <c r="K19" s="249" t="str">
        <f ca="1">IFERROR(OFFSET('DERS PLANLARI'!$I$5,MATCH($J19,'DERS PLANLARI'!$I$6:$I$2011,0),K$1),"")</f>
        <v>Yabancılar Hukukuna İlişkin Güncel Konular</v>
      </c>
      <c r="L19" s="244" t="str">
        <f ca="1">IFERROR(OFFSET('DERS PLANLARI'!$I$5,MATCH($J19,'DERS PLANLARI'!$I$6:$I$2011,0),L$1),"")</f>
        <v>Z. kli</v>
      </c>
      <c r="M19" s="245">
        <f ca="1">IFERROR(OFFSET('DERS PLANLARI'!$I$5,MATCH($J19,'DERS PLANLARI'!$I$6:$I$2011,0),M$1),"")</f>
        <v>3</v>
      </c>
      <c r="N19" s="245">
        <f ca="1">IFERROR(OFFSET('DERS PLANLARI'!$I$5,MATCH($J19,'DERS PLANLARI'!$I$6:$I$2011,0),N$1),"")</f>
        <v>0</v>
      </c>
      <c r="O19" s="245">
        <f ca="1">IFERROR(OFFSET('DERS PLANLARI'!$I$5,MATCH($J19,'DERS PLANLARI'!$I$6:$I$2011,0),O$1),"")</f>
        <v>3</v>
      </c>
      <c r="P19" s="245">
        <f ca="1">IFERROR(OFFSET('DERS PLANLARI'!$I$5,MATCH($J19,'DERS PLANLARI'!$I$6:$I$2011,0),P$1),"")</f>
        <v>3</v>
      </c>
      <c r="Q19" s="245">
        <f ca="1">IFERROR(OFFSET('DERS PLANLARI'!$I$5,MATCH($J19,'DERS PLANLARI'!$I$6:$I$2011,0),Q$1),"")</f>
        <v>7.5</v>
      </c>
      <c r="R19" s="243" t="str">
        <f ca="1">IF($E19="UAD",OFFSET('DERS PLANLARI'!$I$5,MATCH($J19,'DERS PLANLARI'!$I$6:$I$2011,0),R$1),U19)</f>
        <v/>
      </c>
      <c r="S19" s="243">
        <f ca="1">IF($E19="UAD",OFFSET('DERS PLANLARI'!$I$5,MATCH($J19,'DERS PLANLARI'!$I$6:$I$2011,0),S$1),V19)</f>
        <v>0</v>
      </c>
      <c r="T19" s="104"/>
      <c r="U19" s="208" t="str">
        <f ca="1">IFERROR(OFFSET(ÖğretimÜyeleri!$D$2,MATCH($V19,ÖğretimÜyeleri!$D$3:$D$290,0),-2),"")</f>
        <v/>
      </c>
      <c r="V19" s="209"/>
      <c r="W19" s="208" t="str">
        <f ca="1">IFERROR(OFFSET(ÖğretimÜyeleri!$D$2,MATCH($S19,ÖğretimÜyeleri!$D$3:$D$290,0),3),"")</f>
        <v/>
      </c>
      <c r="X19" s="208"/>
      <c r="Y19" s="199"/>
      <c r="Z19" s="200">
        <f t="shared" si="0"/>
        <v>1</v>
      </c>
      <c r="AA19" s="200">
        <f t="shared" ca="1" si="1"/>
        <v>57</v>
      </c>
      <c r="AB19" s="200">
        <f t="shared" ca="1" si="1"/>
        <v>41</v>
      </c>
      <c r="AC19" s="200">
        <f t="shared" ca="1" si="1"/>
        <v>0</v>
      </c>
      <c r="AD19" s="201"/>
      <c r="AE19" s="201"/>
      <c r="AF19" s="201"/>
    </row>
    <row r="20" spans="1:32" x14ac:dyDescent="0.25">
      <c r="A20" t="s">
        <v>5568</v>
      </c>
      <c r="B20" s="16" t="str">
        <f ca="1">IFERROR(OFFSET('DERS PLANLARI'!$I$5,MATCH($J20,'DERS PLANLARI'!$I$6:$I$2011,0),B$1),"")</f>
        <v>ÖZEL HUKUK</v>
      </c>
      <c r="C20" s="16" t="str">
        <f ca="1">IFERROR(OFFSET('DERS PLANLARI'!$I$5,MATCH($J20,'DERS PLANLARI'!$I$6:$I$2011,0),C$1),"")</f>
        <v>ÖZEL HUKUK (YL) (TEZSİZ) (İÖ)</v>
      </c>
      <c r="D20" s="16" t="str">
        <f ca="1">IFERROR(OFFSET('DERS PLANLARI'!$I$5,MATCH($J20,'DERS PLANLARI'!$I$6:$I$2011,0),D$1),"")</f>
        <v>(TEZSİZ) (İÖ)</v>
      </c>
      <c r="E20" s="16" t="str">
        <f ca="1">IFERROR(OFFSET('DERS PLANLARI'!$I$5,MATCH($J20,'DERS PLANLARI'!$I$6:$I$2011,0),E$1),"")</f>
        <v>Tzs Ders</v>
      </c>
      <c r="F20" s="16" t="str">
        <f ca="1">IFERROR(OFFSET('DERS PLANLARI'!$I$5,MATCH($J20,'DERS PLANLARI'!$I$6:$I$2011,0),F$1),"")</f>
        <v>ÖHKI</v>
      </c>
      <c r="G20" s="16">
        <f ca="1">IFERROR(OFFSET('DERS PLANLARI'!$I$5,MATCH($J20,'DERS PLANLARI'!$I$6:$I$2011,0),G$1),"")</f>
        <v>5554</v>
      </c>
      <c r="H20" s="16" t="str">
        <f ca="1">IFERROR(OFFSET('DERS PLANLARI'!$I$5,MATCH($J20,'DERS PLANLARI'!$I$6:$I$2011,0),H$1),"")</f>
        <v>BHR</v>
      </c>
      <c r="I20" s="119"/>
      <c r="J20" s="130" t="s">
        <v>4725</v>
      </c>
      <c r="K20" s="249" t="str">
        <f ca="1">IFERROR(OFFSET('DERS PLANLARI'!$I$5,MATCH($J20,'DERS PLANLARI'!$I$6:$I$2011,0),K$1),"")</f>
        <v>İflasta Alacaklar Arasında Sıra ve Alacaklılara Eşitsiz İşlem</v>
      </c>
      <c r="L20" s="244" t="str">
        <f ca="1">IFERROR(OFFSET('DERS PLANLARI'!$I$5,MATCH($J20,'DERS PLANLARI'!$I$6:$I$2011,0),L$1),"")</f>
        <v>Z. kli</v>
      </c>
      <c r="M20" s="245">
        <f ca="1">IFERROR(OFFSET('DERS PLANLARI'!$I$5,MATCH($J20,'DERS PLANLARI'!$I$6:$I$2011,0),M$1),"")</f>
        <v>3</v>
      </c>
      <c r="N20" s="245">
        <f ca="1">IFERROR(OFFSET('DERS PLANLARI'!$I$5,MATCH($J20,'DERS PLANLARI'!$I$6:$I$2011,0),N$1),"")</f>
        <v>0</v>
      </c>
      <c r="O20" s="245">
        <f ca="1">IFERROR(OFFSET('DERS PLANLARI'!$I$5,MATCH($J20,'DERS PLANLARI'!$I$6:$I$2011,0),O$1),"")</f>
        <v>3</v>
      </c>
      <c r="P20" s="245">
        <f ca="1">IFERROR(OFFSET('DERS PLANLARI'!$I$5,MATCH($J20,'DERS PLANLARI'!$I$6:$I$2011,0),P$1),"")</f>
        <v>3</v>
      </c>
      <c r="Q20" s="245">
        <f ca="1">IFERROR(OFFSET('DERS PLANLARI'!$I$5,MATCH($J20,'DERS PLANLARI'!$I$6:$I$2011,0),Q$1),"")</f>
        <v>7.5</v>
      </c>
      <c r="R20" s="243" t="str">
        <f ca="1">IF($E20="UAD",OFFSET('DERS PLANLARI'!$I$5,MATCH($J20,'DERS PLANLARI'!$I$6:$I$2011,0),R$1),U20)</f>
        <v/>
      </c>
      <c r="S20" s="243">
        <f ca="1">IF($E20="UAD",OFFSET('DERS PLANLARI'!$I$5,MATCH($J20,'DERS PLANLARI'!$I$6:$I$2011,0),S$1),V20)</f>
        <v>0</v>
      </c>
      <c r="T20" s="104"/>
      <c r="U20" s="208" t="str">
        <f ca="1">IFERROR(OFFSET(ÖğretimÜyeleri!$D$2,MATCH($V20,ÖğretimÜyeleri!$D$3:$D$290,0),-2),"")</f>
        <v/>
      </c>
      <c r="V20" s="209"/>
      <c r="W20" s="208" t="str">
        <f ca="1">IFERROR(OFFSET(ÖğretimÜyeleri!$D$2,MATCH($S20,ÖğretimÜyeleri!$D$3:$D$290,0),3),"")</f>
        <v/>
      </c>
      <c r="X20" s="208"/>
      <c r="Y20" s="199"/>
      <c r="Z20" s="200">
        <f t="shared" si="0"/>
        <v>1</v>
      </c>
      <c r="AA20" s="200">
        <f t="shared" ca="1" si="1"/>
        <v>57</v>
      </c>
      <c r="AB20" s="200">
        <f t="shared" ca="1" si="1"/>
        <v>41</v>
      </c>
      <c r="AC20" s="200">
        <f t="shared" ca="1" si="1"/>
        <v>0</v>
      </c>
      <c r="AD20" s="201"/>
      <c r="AE20" s="201"/>
      <c r="AF20" s="201"/>
    </row>
    <row r="21" spans="1:32" x14ac:dyDescent="0.25">
      <c r="A21" t="s">
        <v>5568</v>
      </c>
      <c r="B21" s="16" t="str">
        <f ca="1">IFERROR(OFFSET('DERS PLANLARI'!$I$5,MATCH($J21,'DERS PLANLARI'!$I$6:$I$2011,0),B$1),"")</f>
        <v>ÖZEL HUKUK</v>
      </c>
      <c r="C21" s="16" t="str">
        <f ca="1">IFERROR(OFFSET('DERS PLANLARI'!$I$5,MATCH($J21,'DERS PLANLARI'!$I$6:$I$2011,0),C$1),"")</f>
        <v>ÖZEL HUKUK (YL) (TEZSİZ) (İÖ)</v>
      </c>
      <c r="D21" s="16" t="str">
        <f ca="1">IFERROR(OFFSET('DERS PLANLARI'!$I$5,MATCH($J21,'DERS PLANLARI'!$I$6:$I$2011,0),D$1),"")</f>
        <v>(TEZSİZ) (İÖ)</v>
      </c>
      <c r="E21" s="16" t="str">
        <f ca="1">IFERROR(OFFSET('DERS PLANLARI'!$I$5,MATCH($J21,'DERS PLANLARI'!$I$6:$I$2011,0),E$1),"")</f>
        <v>Proje</v>
      </c>
      <c r="F21" s="16" t="str">
        <f ca="1">IFERROR(OFFSET('DERS PLANLARI'!$I$5,MATCH($J21,'DERS PLANLARI'!$I$6:$I$2011,0),F$1),"")</f>
        <v>ÖHKI</v>
      </c>
      <c r="G21" s="16">
        <f ca="1">IFERROR(OFFSET('DERS PLANLARI'!$I$5,MATCH($J21,'DERS PLANLARI'!$I$6:$I$2011,0),G$1),"")</f>
        <v>5999</v>
      </c>
      <c r="H21" s="16" t="str">
        <f ca="1">IFERROR(OFFSET('DERS PLANLARI'!$I$5,MATCH($J21,'DERS PLANLARI'!$I$6:$I$2011,0),H$1),"")</f>
        <v>BHR</v>
      </c>
      <c r="I21" s="119"/>
      <c r="J21" s="130" t="s">
        <v>4726</v>
      </c>
      <c r="K21" s="249" t="str">
        <f ca="1">IFERROR(OFFSET('DERS PLANLARI'!$I$5,MATCH($J21,'DERS PLANLARI'!$I$6:$I$2011,0),K$1),"")</f>
        <v>Dönem Projesi</v>
      </c>
      <c r="L21" s="248" t="str">
        <f ca="1">IFERROR(OFFSET('DERS PLANLARI'!$I$5,MATCH($J21,'DERS PLANLARI'!$I$6:$I$2011,0),L$1),"")</f>
        <v>Z. ksz</v>
      </c>
      <c r="M21" s="245">
        <f ca="1">IFERROR(OFFSET('DERS PLANLARI'!$I$5,MATCH($J21,'DERS PLANLARI'!$I$6:$I$2011,0),M$1),"")</f>
        <v>0</v>
      </c>
      <c r="N21" s="245">
        <f ca="1">IFERROR(OFFSET('DERS PLANLARI'!$I$5,MATCH($J21,'DERS PLANLARI'!$I$6:$I$2011,0),N$1),"")</f>
        <v>1</v>
      </c>
      <c r="O21" s="245">
        <f ca="1">IFERROR(OFFSET('DERS PLANLARI'!$I$5,MATCH($J21,'DERS PLANLARI'!$I$6:$I$2011,0),O$1),"")</f>
        <v>0</v>
      </c>
      <c r="P21" s="245">
        <f ca="1">IFERROR(OFFSET('DERS PLANLARI'!$I$5,MATCH($J21,'DERS PLANLARI'!$I$6:$I$2011,0),P$1),"")</f>
        <v>1</v>
      </c>
      <c r="Q21" s="245">
        <f ca="1">IFERROR(OFFSET('DERS PLANLARI'!$I$5,MATCH($J21,'DERS PLANLARI'!$I$6:$I$2011,0),Q$1),"")</f>
        <v>30</v>
      </c>
      <c r="R21" s="246">
        <f ca="1">IF($E21="UAD",OFFSET('DERS PLANLARI'!$I$5,MATCH($J21,'DERS PLANLARI'!$I$6:$I$2011,0),R$1),U21)</f>
        <v>0</v>
      </c>
      <c r="S21" s="246" t="str">
        <f ca="1">IF($E21="UAD",OFFSET('DERS PLANLARI'!$I$5,MATCH($J21,'DERS PLANLARI'!$I$6:$I$2011,0),S$1),V21)</f>
        <v>İlgili Öğretim Üyesi</v>
      </c>
      <c r="T21" s="104"/>
      <c r="U21" s="208">
        <f ca="1">IFERROR(OFFSET(ÖğretimÜyeleri!$D$2,MATCH($V21,ÖğretimÜyeleri!$D$3:$D$290,0),-2),"")</f>
        <v>0</v>
      </c>
      <c r="V21" s="209" t="s">
        <v>2896</v>
      </c>
      <c r="W21" s="208" t="str">
        <f ca="1">IFERROR(OFFSET(ÖğretimÜyeleri!$D$2,MATCH($S21,ÖğretimÜyeleri!$D$3:$D$290,0),3),"")</f>
        <v>İlgili Öğretim Üyesi</v>
      </c>
      <c r="X21" s="208"/>
      <c r="Y21" s="199"/>
      <c r="Z21" s="200">
        <f t="shared" si="0"/>
        <v>1</v>
      </c>
      <c r="AA21" s="200">
        <f t="shared" ca="1" si="1"/>
        <v>0</v>
      </c>
      <c r="AB21" s="200">
        <f t="shared" ca="1" si="1"/>
        <v>0</v>
      </c>
      <c r="AC21" s="200">
        <f t="shared" ca="1" si="1"/>
        <v>0</v>
      </c>
      <c r="AD21" s="201"/>
      <c r="AE21" s="201"/>
      <c r="AF21" s="201"/>
    </row>
    <row r="22" spans="1:32" x14ac:dyDescent="0.25">
      <c r="A22" s="217" t="s">
        <v>5568</v>
      </c>
      <c r="B22" s="210" t="s">
        <v>4508</v>
      </c>
      <c r="C22" s="211" t="s">
        <v>5122</v>
      </c>
      <c r="D22" s="212" t="s">
        <v>5126</v>
      </c>
      <c r="E22" s="212" t="s">
        <v>4510</v>
      </c>
      <c r="F22" s="212" t="s">
        <v>4488</v>
      </c>
      <c r="G22" s="212" t="s">
        <v>4488</v>
      </c>
      <c r="H22" s="212" t="s">
        <v>2427</v>
      </c>
      <c r="I22" s="213"/>
      <c r="J22" s="214" t="s">
        <v>5122</v>
      </c>
      <c r="K22" s="211"/>
      <c r="L22" s="215"/>
      <c r="M22" s="216"/>
      <c r="N22" s="216"/>
      <c r="O22" s="216"/>
      <c r="P22" s="216"/>
      <c r="Q22" s="215"/>
      <c r="R22" s="242"/>
      <c r="S22" s="242"/>
      <c r="T22" s="217"/>
      <c r="U22" s="219" t="str">
        <f ca="1">IFERROR(OFFSET(ÖğretimÜyeleri!$D$2,MATCH($V22,ÖğretimÜyeleri!$D$3:$D$290,0),-2),"")</f>
        <v/>
      </c>
      <c r="V22" s="218" t="s">
        <v>2423</v>
      </c>
      <c r="W22" s="219" t="str">
        <f ca="1">IFERROR(OFFSET(ÖğretimÜyeleri!$D$2,MATCH($S22,ÖğretimÜyeleri!$D$3:$D$290,0),3),"")</f>
        <v/>
      </c>
      <c r="X22" s="219"/>
      <c r="Y22" s="220"/>
      <c r="Z22" s="221">
        <f t="shared" si="0"/>
        <v>1</v>
      </c>
      <c r="AA22" s="221">
        <f t="shared" ca="1" si="1"/>
        <v>57</v>
      </c>
      <c r="AB22" s="221">
        <f t="shared" ca="1" si="1"/>
        <v>41</v>
      </c>
      <c r="AC22" s="221">
        <f t="shared" ca="1" si="1"/>
        <v>0</v>
      </c>
      <c r="AD22" s="220"/>
      <c r="AE22" s="220"/>
      <c r="AF22" s="220"/>
    </row>
    <row r="23" spans="1:32" x14ac:dyDescent="0.25">
      <c r="A23" t="s">
        <v>5568</v>
      </c>
      <c r="B23" s="16" t="str">
        <f ca="1">IFERROR(OFFSET('DERS PLANLARI'!$I$5,MATCH($J23,'DERS PLANLARI'!$I$6:$I$2011,0),B$1),"")</f>
        <v>BİLGİSAYAR VE ÖĞRETİM TEKNOLOJİLERİ EĞİTİMİ</v>
      </c>
      <c r="C23" s="16" t="str">
        <f ca="1">IFERROR(OFFSET('DERS PLANLARI'!$I$5,MATCH($J23,'DERS PLANLARI'!$I$6:$I$2011,0),C$1),"")</f>
        <v>BİLGİSAYAR VE ÖĞRETİM TEKNOLOJİLERİ EĞİTİMİ (YL) (TEZSİZ) (UZAKTAN ÖĞRETİM)</v>
      </c>
      <c r="D23" s="16" t="str">
        <f ca="1">IFERROR(OFFSET('DERS PLANLARI'!$I$5,MATCH($J23,'DERS PLANLARI'!$I$6:$I$2011,0),D$1),"")</f>
        <v>(TEZSİZ) (UZAKTAN ÖĞRETİM)</v>
      </c>
      <c r="E23" s="16" t="str">
        <f ca="1">IFERROR(OFFSET('DERS PLANLARI'!$I$5,MATCH($J23,'DERS PLANLARI'!$I$6:$I$2011,0),E$1),"")</f>
        <v>Tzs Ders</v>
      </c>
      <c r="F23" s="16" t="str">
        <f ca="1">IFERROR(OFFSET('DERS PLANLARI'!$I$5,MATCH($J23,'DERS PLANLARI'!$I$6:$I$2011,0),F$1),"")</f>
        <v>ETU</v>
      </c>
      <c r="G23" s="16">
        <f ca="1">IFERROR(OFFSET('DERS PLANLARI'!$I$5,MATCH($J23,'DERS PLANLARI'!$I$6:$I$2011,0),G$1),"")</f>
        <v>5550</v>
      </c>
      <c r="H23" s="16" t="str">
        <f ca="1">IFERROR(OFFSET('DERS PLANLARI'!$I$5,MATCH($J23,'DERS PLANLARI'!$I$6:$I$2011,0),H$1),"")</f>
        <v>BHR</v>
      </c>
      <c r="I23" s="119"/>
      <c r="J23" s="120" t="s">
        <v>239</v>
      </c>
      <c r="K23" s="250" t="str">
        <f ca="1">IFERROR(OFFSET('DERS PLANLARI'!$I$5,MATCH($J23,'DERS PLANLARI'!$I$6:$I$2011,0),K$1),"")</f>
        <v>Çokluortam Uygulamaları</v>
      </c>
      <c r="L23" s="244" t="str">
        <f ca="1">IFERROR(OFFSET('DERS PLANLARI'!$I$5,MATCH($J23,'DERS PLANLARI'!$I$6:$I$2011,0),L$1),"")</f>
        <v>Z. kli</v>
      </c>
      <c r="M23" s="245">
        <f ca="1">IFERROR(OFFSET('DERS PLANLARI'!$I$5,MATCH($J23,'DERS PLANLARI'!$I$6:$I$2011,0),M$1),"")</f>
        <v>3</v>
      </c>
      <c r="N23" s="245">
        <f ca="1">IFERROR(OFFSET('DERS PLANLARI'!$I$5,MATCH($J23,'DERS PLANLARI'!$I$6:$I$2011,0),N$1),"")</f>
        <v>0</v>
      </c>
      <c r="O23" s="245">
        <f ca="1">IFERROR(OFFSET('DERS PLANLARI'!$I$5,MATCH($J23,'DERS PLANLARI'!$I$6:$I$2011,0),O$1),"")</f>
        <v>3</v>
      </c>
      <c r="P23" s="245">
        <f ca="1">IFERROR(OFFSET('DERS PLANLARI'!$I$5,MATCH($J23,'DERS PLANLARI'!$I$6:$I$2011,0),P$1),"")</f>
        <v>3</v>
      </c>
      <c r="Q23" s="245">
        <f ca="1">IFERROR(OFFSET('DERS PLANLARI'!$I$5,MATCH($J23,'DERS PLANLARI'!$I$6:$I$2011,0),Q$1),"")</f>
        <v>7.5</v>
      </c>
      <c r="R23" s="246" t="str">
        <f ca="1">IF($E23="UAD",OFFSET('DERS PLANLARI'!$I$5,MATCH($J23,'DERS PLANLARI'!$I$6:$I$2011,0),R$1),U23)</f>
        <v/>
      </c>
      <c r="S23" s="246">
        <f ca="1">IF($E23="UAD",OFFSET('DERS PLANLARI'!$I$5,MATCH($J23,'DERS PLANLARI'!$I$6:$I$2011,0),S$1),V23)</f>
        <v>0</v>
      </c>
      <c r="T23" s="104"/>
      <c r="U23" s="208" t="str">
        <f ca="1">IFERROR(OFFSET(ÖğretimÜyeleri!$D$2,MATCH($V23,ÖğretimÜyeleri!$D$3:$D$290,0),-2),"")</f>
        <v/>
      </c>
      <c r="V23" s="209"/>
      <c r="W23" s="208" t="str">
        <f ca="1">IFERROR(OFFSET(ÖğretimÜyeleri!$D$2,MATCH($S23,ÖğretimÜyeleri!$D$3:$D$290,0),3),"")</f>
        <v/>
      </c>
      <c r="X23" s="208"/>
      <c r="Y23" s="199"/>
      <c r="Z23" s="200">
        <f t="shared" si="0"/>
        <v>1</v>
      </c>
      <c r="AA23" s="200">
        <f t="shared" ca="1" si="1"/>
        <v>57</v>
      </c>
      <c r="AB23" s="200">
        <f t="shared" ca="1" si="1"/>
        <v>41</v>
      </c>
      <c r="AC23" s="200">
        <f t="shared" ca="1" si="1"/>
        <v>0</v>
      </c>
      <c r="AD23" s="201"/>
      <c r="AE23" s="201"/>
      <c r="AF23" s="201"/>
    </row>
    <row r="24" spans="1:32" x14ac:dyDescent="0.25">
      <c r="A24" t="s">
        <v>5568</v>
      </c>
      <c r="B24" s="16" t="str">
        <f ca="1">IFERROR(OFFSET('DERS PLANLARI'!$I$5,MATCH($J24,'DERS PLANLARI'!$I$6:$I$2011,0),B$1),"")</f>
        <v>BİLGİSAYAR VE ÖĞRETİM TEKNOLOJİLERİ EĞİTİMİ</v>
      </c>
      <c r="C24" s="16" t="str">
        <f ca="1">IFERROR(OFFSET('DERS PLANLARI'!$I$5,MATCH($J24,'DERS PLANLARI'!$I$6:$I$2011,0),C$1),"")</f>
        <v>BİLGİSAYAR VE ÖĞRETİM TEKNOLOJİLERİ EĞİTİMİ (YL) (TEZSİZ) (UZAKTAN ÖĞRETİM)</v>
      </c>
      <c r="D24" s="16" t="str">
        <f ca="1">IFERROR(OFFSET('DERS PLANLARI'!$I$5,MATCH($J24,'DERS PLANLARI'!$I$6:$I$2011,0),D$1),"")</f>
        <v>(TEZSİZ) (UZAKTAN ÖĞRETİM)</v>
      </c>
      <c r="E24" s="16" t="str">
        <f ca="1">IFERROR(OFFSET('DERS PLANLARI'!$I$5,MATCH($J24,'DERS PLANLARI'!$I$6:$I$2011,0),E$1),"")</f>
        <v>Tzs Ders</v>
      </c>
      <c r="F24" s="16" t="str">
        <f ca="1">IFERROR(OFFSET('DERS PLANLARI'!$I$5,MATCH($J24,'DERS PLANLARI'!$I$6:$I$2011,0),F$1),"")</f>
        <v>ETU</v>
      </c>
      <c r="G24" s="16">
        <f ca="1">IFERROR(OFFSET('DERS PLANLARI'!$I$5,MATCH($J24,'DERS PLANLARI'!$I$6:$I$2011,0),G$1),"")</f>
        <v>5551</v>
      </c>
      <c r="H24" s="16" t="str">
        <f ca="1">IFERROR(OFFSET('DERS PLANLARI'!$I$5,MATCH($J24,'DERS PLANLARI'!$I$6:$I$2011,0),H$1),"")</f>
        <v>BHR</v>
      </c>
      <c r="I24" s="119"/>
      <c r="J24" s="120" t="s">
        <v>241</v>
      </c>
      <c r="K24" s="250" t="str">
        <f ca="1">IFERROR(OFFSET('DERS PLANLARI'!$I$5,MATCH($J24,'DERS PLANLARI'!$I$6:$I$2011,0),K$1),"")</f>
        <v>E-Öğrenme Ortamları</v>
      </c>
      <c r="L24" s="244" t="str">
        <f ca="1">IFERROR(OFFSET('DERS PLANLARI'!$I$5,MATCH($J24,'DERS PLANLARI'!$I$6:$I$2011,0),L$1),"")</f>
        <v>Z. kli</v>
      </c>
      <c r="M24" s="245">
        <f ca="1">IFERROR(OFFSET('DERS PLANLARI'!$I$5,MATCH($J24,'DERS PLANLARI'!$I$6:$I$2011,0),M$1),"")</f>
        <v>3</v>
      </c>
      <c r="N24" s="245">
        <f ca="1">IFERROR(OFFSET('DERS PLANLARI'!$I$5,MATCH($J24,'DERS PLANLARI'!$I$6:$I$2011,0),N$1),"")</f>
        <v>0</v>
      </c>
      <c r="O24" s="245">
        <f ca="1">IFERROR(OFFSET('DERS PLANLARI'!$I$5,MATCH($J24,'DERS PLANLARI'!$I$6:$I$2011,0),O$1),"")</f>
        <v>3</v>
      </c>
      <c r="P24" s="245">
        <f ca="1">IFERROR(OFFSET('DERS PLANLARI'!$I$5,MATCH($J24,'DERS PLANLARI'!$I$6:$I$2011,0),P$1),"")</f>
        <v>3</v>
      </c>
      <c r="Q24" s="245">
        <f ca="1">IFERROR(OFFSET('DERS PLANLARI'!$I$5,MATCH($J24,'DERS PLANLARI'!$I$6:$I$2011,0),Q$1),"")</f>
        <v>7.5</v>
      </c>
      <c r="R24" s="246" t="str">
        <f ca="1">IF($E24="UAD",OFFSET('DERS PLANLARI'!$I$5,MATCH($J24,'DERS PLANLARI'!$I$6:$I$2011,0),R$1),U24)</f>
        <v/>
      </c>
      <c r="S24" s="246">
        <f ca="1">IF($E24="UAD",OFFSET('DERS PLANLARI'!$I$5,MATCH($J24,'DERS PLANLARI'!$I$6:$I$2011,0),S$1),V24)</f>
        <v>0</v>
      </c>
      <c r="T24" s="104"/>
      <c r="U24" s="208" t="str">
        <f ca="1">IFERROR(OFFSET(ÖğretimÜyeleri!$D$2,MATCH($V24,ÖğretimÜyeleri!$D$3:$D$290,0),-2),"")</f>
        <v/>
      </c>
      <c r="V24" s="209"/>
      <c r="W24" s="208" t="str">
        <f ca="1">IFERROR(OFFSET(ÖğretimÜyeleri!$D$2,MATCH($S24,ÖğretimÜyeleri!$D$3:$D$290,0),3),"")</f>
        <v/>
      </c>
      <c r="X24" s="208"/>
      <c r="Y24" s="199"/>
      <c r="Z24" s="200">
        <f t="shared" si="0"/>
        <v>1</v>
      </c>
      <c r="AA24" s="200">
        <f t="shared" ca="1" si="1"/>
        <v>57</v>
      </c>
      <c r="AB24" s="200">
        <f t="shared" ca="1" si="1"/>
        <v>41</v>
      </c>
      <c r="AC24" s="200">
        <f t="shared" ca="1" si="1"/>
        <v>0</v>
      </c>
      <c r="AD24" s="201"/>
      <c r="AE24" s="201"/>
      <c r="AF24" s="201"/>
    </row>
    <row r="25" spans="1:32" x14ac:dyDescent="0.25">
      <c r="A25" t="s">
        <v>5568</v>
      </c>
      <c r="B25" s="16" t="str">
        <f ca="1">IFERROR(OFFSET('DERS PLANLARI'!$I$5,MATCH($J25,'DERS PLANLARI'!$I$6:$I$2011,0),B$1),"")</f>
        <v>BİLGİSAYAR VE ÖĞRETİM TEKNOLOJİLERİ EĞİTİMİ</v>
      </c>
      <c r="C25" s="16" t="str">
        <f ca="1">IFERROR(OFFSET('DERS PLANLARI'!$I$5,MATCH($J25,'DERS PLANLARI'!$I$6:$I$2011,0),C$1),"")</f>
        <v>BİLGİSAYAR VE ÖĞRETİM TEKNOLOJİLERİ EĞİTİMİ (YL) (TEZSİZ) (UZAKTAN ÖĞRETİM)</v>
      </c>
      <c r="D25" s="16" t="str">
        <f ca="1">IFERROR(OFFSET('DERS PLANLARI'!$I$5,MATCH($J25,'DERS PLANLARI'!$I$6:$I$2011,0),D$1),"")</f>
        <v>(TEZSİZ) (UZAKTAN ÖĞRETİM)</v>
      </c>
      <c r="E25" s="16" t="str">
        <f ca="1">IFERROR(OFFSET('DERS PLANLARI'!$I$5,MATCH($J25,'DERS PLANLARI'!$I$6:$I$2011,0),E$1),"")</f>
        <v>Tzs Ders</v>
      </c>
      <c r="F25" s="16" t="str">
        <f ca="1">IFERROR(OFFSET('DERS PLANLARI'!$I$5,MATCH($J25,'DERS PLANLARI'!$I$6:$I$2011,0),F$1),"")</f>
        <v>ETU</v>
      </c>
      <c r="G25" s="16">
        <f ca="1">IFERROR(OFFSET('DERS PLANLARI'!$I$5,MATCH($J25,'DERS PLANLARI'!$I$6:$I$2011,0),G$1),"")</f>
        <v>5552</v>
      </c>
      <c r="H25" s="16" t="str">
        <f ca="1">IFERROR(OFFSET('DERS PLANLARI'!$I$5,MATCH($J25,'DERS PLANLARI'!$I$6:$I$2011,0),H$1),"")</f>
        <v>BHR</v>
      </c>
      <c r="I25" s="119"/>
      <c r="J25" s="120" t="s">
        <v>243</v>
      </c>
      <c r="K25" s="250" t="str">
        <f ca="1">IFERROR(OFFSET('DERS PLANLARI'!$I$5,MATCH($J25,'DERS PLANLARI'!$I$6:$I$2011,0),K$1),"")</f>
        <v>İstatistiksel Veri Analizi</v>
      </c>
      <c r="L25" s="244" t="str">
        <f ca="1">IFERROR(OFFSET('DERS PLANLARI'!$I$5,MATCH($J25,'DERS PLANLARI'!$I$6:$I$2011,0),L$1),"")</f>
        <v>Z. kli</v>
      </c>
      <c r="M25" s="245">
        <f ca="1">IFERROR(OFFSET('DERS PLANLARI'!$I$5,MATCH($J25,'DERS PLANLARI'!$I$6:$I$2011,0),M$1),"")</f>
        <v>3</v>
      </c>
      <c r="N25" s="245">
        <f ca="1">IFERROR(OFFSET('DERS PLANLARI'!$I$5,MATCH($J25,'DERS PLANLARI'!$I$6:$I$2011,0),N$1),"")</f>
        <v>0</v>
      </c>
      <c r="O25" s="245">
        <f ca="1">IFERROR(OFFSET('DERS PLANLARI'!$I$5,MATCH($J25,'DERS PLANLARI'!$I$6:$I$2011,0),O$1),"")</f>
        <v>3</v>
      </c>
      <c r="P25" s="245">
        <f ca="1">IFERROR(OFFSET('DERS PLANLARI'!$I$5,MATCH($J25,'DERS PLANLARI'!$I$6:$I$2011,0),P$1),"")</f>
        <v>3</v>
      </c>
      <c r="Q25" s="245">
        <f ca="1">IFERROR(OFFSET('DERS PLANLARI'!$I$5,MATCH($J25,'DERS PLANLARI'!$I$6:$I$2011,0),Q$1),"")</f>
        <v>7.5</v>
      </c>
      <c r="R25" s="246" t="str">
        <f ca="1">IF($E25="UAD",OFFSET('DERS PLANLARI'!$I$5,MATCH($J25,'DERS PLANLARI'!$I$6:$I$2011,0),R$1),U25)</f>
        <v/>
      </c>
      <c r="S25" s="246">
        <f ca="1">IF($E25="UAD",OFFSET('DERS PLANLARI'!$I$5,MATCH($J25,'DERS PLANLARI'!$I$6:$I$2011,0),S$1),V25)</f>
        <v>0</v>
      </c>
      <c r="T25" s="104"/>
      <c r="U25" s="208" t="str">
        <f ca="1">IFERROR(OFFSET(ÖğretimÜyeleri!$D$2,MATCH($V25,ÖğretimÜyeleri!$D$3:$D$290,0),-2),"")</f>
        <v/>
      </c>
      <c r="V25" s="209"/>
      <c r="W25" s="208" t="str">
        <f ca="1">IFERROR(OFFSET(ÖğretimÜyeleri!$D$2,MATCH($S25,ÖğretimÜyeleri!$D$3:$D$290,0),3),"")</f>
        <v/>
      </c>
      <c r="X25" s="208"/>
      <c r="Y25" s="199"/>
      <c r="Z25" s="200">
        <f t="shared" si="0"/>
        <v>1</v>
      </c>
      <c r="AA25" s="200">
        <f t="shared" ca="1" si="1"/>
        <v>57</v>
      </c>
      <c r="AB25" s="200">
        <f t="shared" ca="1" si="1"/>
        <v>41</v>
      </c>
      <c r="AC25" s="200">
        <f t="shared" ca="1" si="1"/>
        <v>0</v>
      </c>
      <c r="AD25" s="201"/>
      <c r="AE25" s="201"/>
      <c r="AF25" s="201"/>
    </row>
    <row r="26" spans="1:32" x14ac:dyDescent="0.25">
      <c r="A26" t="s">
        <v>5568</v>
      </c>
      <c r="B26" s="16" t="str">
        <f ca="1">IFERROR(OFFSET('DERS PLANLARI'!$I$5,MATCH($J26,'DERS PLANLARI'!$I$6:$I$2011,0),B$1),"")</f>
        <v>BİLGİSAYAR VE ÖĞRETİM TEKNOLOJİLERİ EĞİTİMİ</v>
      </c>
      <c r="C26" s="16" t="str">
        <f ca="1">IFERROR(OFFSET('DERS PLANLARI'!$I$5,MATCH($J26,'DERS PLANLARI'!$I$6:$I$2011,0),C$1),"")</f>
        <v>BİLGİSAYAR VE ÖĞRETİM TEKNOLOJİLERİ EĞİTİMİ (YL) (TEZSİZ) (UZAKTAN ÖĞRETİM)</v>
      </c>
      <c r="D26" s="16" t="str">
        <f ca="1">IFERROR(OFFSET('DERS PLANLARI'!$I$5,MATCH($J26,'DERS PLANLARI'!$I$6:$I$2011,0),D$1),"")</f>
        <v>(TEZSİZ) (UZAKTAN ÖĞRETİM)</v>
      </c>
      <c r="E26" s="16" t="str">
        <f ca="1">IFERROR(OFFSET('DERS PLANLARI'!$I$5,MATCH($J26,'DERS PLANLARI'!$I$6:$I$2011,0),E$1),"")</f>
        <v>Tzs Ders</v>
      </c>
      <c r="F26" s="16" t="str">
        <f ca="1">IFERROR(OFFSET('DERS PLANLARI'!$I$5,MATCH($J26,'DERS PLANLARI'!$I$6:$I$2011,0),F$1),"")</f>
        <v>ETU</v>
      </c>
      <c r="G26" s="16">
        <f ca="1">IFERROR(OFFSET('DERS PLANLARI'!$I$5,MATCH($J26,'DERS PLANLARI'!$I$6:$I$2011,0),G$1),"")</f>
        <v>5553</v>
      </c>
      <c r="H26" s="16" t="str">
        <f ca="1">IFERROR(OFFSET('DERS PLANLARI'!$I$5,MATCH($J26,'DERS PLANLARI'!$I$6:$I$2011,0),H$1),"")</f>
        <v>BHR</v>
      </c>
      <c r="I26" s="119"/>
      <c r="J26" s="120" t="s">
        <v>245</v>
      </c>
      <c r="K26" s="250" t="str">
        <f ca="1">IFERROR(OFFSET('DERS PLANLARI'!$I$5,MATCH($J26,'DERS PLANLARI'!$I$6:$I$2011,0),K$1),"")</f>
        <v>Okullarda Teknoloji Entegrasyonu</v>
      </c>
      <c r="L26" s="244" t="str">
        <f ca="1">IFERROR(OFFSET('DERS PLANLARI'!$I$5,MATCH($J26,'DERS PLANLARI'!$I$6:$I$2011,0),L$1),"")</f>
        <v>Z. kli</v>
      </c>
      <c r="M26" s="245">
        <f ca="1">IFERROR(OFFSET('DERS PLANLARI'!$I$5,MATCH($J26,'DERS PLANLARI'!$I$6:$I$2011,0),M$1),"")</f>
        <v>3</v>
      </c>
      <c r="N26" s="245">
        <f ca="1">IFERROR(OFFSET('DERS PLANLARI'!$I$5,MATCH($J26,'DERS PLANLARI'!$I$6:$I$2011,0),N$1),"")</f>
        <v>0</v>
      </c>
      <c r="O26" s="245">
        <f ca="1">IFERROR(OFFSET('DERS PLANLARI'!$I$5,MATCH($J26,'DERS PLANLARI'!$I$6:$I$2011,0),O$1),"")</f>
        <v>3</v>
      </c>
      <c r="P26" s="245">
        <f ca="1">IFERROR(OFFSET('DERS PLANLARI'!$I$5,MATCH($J26,'DERS PLANLARI'!$I$6:$I$2011,0),P$1),"")</f>
        <v>3</v>
      </c>
      <c r="Q26" s="245">
        <f ca="1">IFERROR(OFFSET('DERS PLANLARI'!$I$5,MATCH($J26,'DERS PLANLARI'!$I$6:$I$2011,0),Q$1),"")</f>
        <v>7.5</v>
      </c>
      <c r="R26" s="246" t="str">
        <f ca="1">IF($E26="UAD",OFFSET('DERS PLANLARI'!$I$5,MATCH($J26,'DERS PLANLARI'!$I$6:$I$2011,0),R$1),U26)</f>
        <v/>
      </c>
      <c r="S26" s="246">
        <f ca="1">IF($E26="UAD",OFFSET('DERS PLANLARI'!$I$5,MATCH($J26,'DERS PLANLARI'!$I$6:$I$2011,0),S$1),V26)</f>
        <v>0</v>
      </c>
      <c r="T26" s="104"/>
      <c r="U26" s="208" t="str">
        <f ca="1">IFERROR(OFFSET(ÖğretimÜyeleri!$D$2,MATCH($V26,ÖğretimÜyeleri!$D$3:$D$290,0),-2),"")</f>
        <v/>
      </c>
      <c r="V26" s="209"/>
      <c r="W26" s="208" t="str">
        <f ca="1">IFERROR(OFFSET(ÖğretimÜyeleri!$D$2,MATCH($S26,ÖğretimÜyeleri!$D$3:$D$290,0),3),"")</f>
        <v/>
      </c>
      <c r="X26" s="208"/>
      <c r="Y26" s="199"/>
      <c r="Z26" s="200">
        <f t="shared" si="0"/>
        <v>1</v>
      </c>
      <c r="AA26" s="200">
        <f t="shared" ca="1" si="1"/>
        <v>57</v>
      </c>
      <c r="AB26" s="200">
        <f t="shared" ca="1" si="1"/>
        <v>41</v>
      </c>
      <c r="AC26" s="200">
        <f t="shared" ca="1" si="1"/>
        <v>0</v>
      </c>
      <c r="AD26" s="201"/>
      <c r="AE26" s="201"/>
      <c r="AF26" s="201"/>
    </row>
    <row r="27" spans="1:32" x14ac:dyDescent="0.25">
      <c r="A27" t="s">
        <v>5568</v>
      </c>
      <c r="B27" s="16" t="str">
        <f ca="1">IFERROR(OFFSET('DERS PLANLARI'!$I$5,MATCH($J27,'DERS PLANLARI'!$I$6:$I$2011,0),B$1),"")</f>
        <v>BİLGİSAYAR VE ÖĞRETİM TEKNOLOJİLERİ EĞİTİMİ</v>
      </c>
      <c r="C27" s="16" t="str">
        <f ca="1">IFERROR(OFFSET('DERS PLANLARI'!$I$5,MATCH($J27,'DERS PLANLARI'!$I$6:$I$2011,0),C$1),"")</f>
        <v>BİLGİSAYAR VE ÖĞRETİM TEKNOLOJİLERİ EĞİTİMİ (YL) (TEZSİZ) (UZAKTAN ÖĞRETİM)</v>
      </c>
      <c r="D27" s="16" t="str">
        <f ca="1">IFERROR(OFFSET('DERS PLANLARI'!$I$5,MATCH($J27,'DERS PLANLARI'!$I$6:$I$2011,0),D$1),"")</f>
        <v>(TEZSİZ) (UZAKTAN ÖĞRETİM)</v>
      </c>
      <c r="E27" s="16" t="str">
        <f ca="1">IFERROR(OFFSET('DERS PLANLARI'!$I$5,MATCH($J27,'DERS PLANLARI'!$I$6:$I$2011,0),E$1),"")</f>
        <v>Proje</v>
      </c>
      <c r="F27" s="16" t="str">
        <f ca="1">IFERROR(OFFSET('DERS PLANLARI'!$I$5,MATCH($J27,'DERS PLANLARI'!$I$6:$I$2011,0),F$1),"")</f>
        <v>ETU</v>
      </c>
      <c r="G27" s="16">
        <f ca="1">IFERROR(OFFSET('DERS PLANLARI'!$I$5,MATCH($J27,'DERS PLANLARI'!$I$6:$I$2011,0),G$1),"")</f>
        <v>5999</v>
      </c>
      <c r="H27" s="16" t="str">
        <f ca="1">IFERROR(OFFSET('DERS PLANLARI'!$I$5,MATCH($J27,'DERS PLANLARI'!$I$6:$I$2011,0),H$1),"")</f>
        <v>BHR</v>
      </c>
      <c r="I27" s="119"/>
      <c r="J27" s="127" t="s">
        <v>247</v>
      </c>
      <c r="K27" s="250" t="str">
        <f ca="1">IFERROR(OFFSET('DERS PLANLARI'!$I$5,MATCH($J27,'DERS PLANLARI'!$I$6:$I$2011,0),K$1),"")</f>
        <v>Dönem Projesi</v>
      </c>
      <c r="L27" s="248" t="str">
        <f ca="1">IFERROR(OFFSET('DERS PLANLARI'!$I$5,MATCH($J27,'DERS PLANLARI'!$I$6:$I$2011,0),L$1),"")</f>
        <v>Z. ksz</v>
      </c>
      <c r="M27" s="245">
        <f ca="1">IFERROR(OFFSET('DERS PLANLARI'!$I$5,MATCH($J27,'DERS PLANLARI'!$I$6:$I$2011,0),M$1),"")</f>
        <v>0</v>
      </c>
      <c r="N27" s="245">
        <f ca="1">IFERROR(OFFSET('DERS PLANLARI'!$I$5,MATCH($J27,'DERS PLANLARI'!$I$6:$I$2011,0),N$1),"")</f>
        <v>1</v>
      </c>
      <c r="O27" s="245">
        <f ca="1">IFERROR(OFFSET('DERS PLANLARI'!$I$5,MATCH($J27,'DERS PLANLARI'!$I$6:$I$2011,0),O$1),"")</f>
        <v>0</v>
      </c>
      <c r="P27" s="245">
        <f ca="1">IFERROR(OFFSET('DERS PLANLARI'!$I$5,MATCH($J27,'DERS PLANLARI'!$I$6:$I$2011,0),P$1),"")</f>
        <v>1</v>
      </c>
      <c r="Q27" s="245">
        <f ca="1">IFERROR(OFFSET('DERS PLANLARI'!$I$5,MATCH($J27,'DERS PLANLARI'!$I$6:$I$2011,0),Q$1),"")</f>
        <v>30</v>
      </c>
      <c r="R27" s="246">
        <f ca="1">IF($E27="UAD",OFFSET('DERS PLANLARI'!$I$5,MATCH($J27,'DERS PLANLARI'!$I$6:$I$2011,0),R$1),U27)</f>
        <v>0</v>
      </c>
      <c r="S27" s="246" t="str">
        <f ca="1">IF($E27="UAD",OFFSET('DERS PLANLARI'!$I$5,MATCH($J27,'DERS PLANLARI'!$I$6:$I$2011,0),S$1),V27)</f>
        <v>İlgili Öğretim Üyesi</v>
      </c>
      <c r="T27" s="104"/>
      <c r="U27" s="208">
        <f ca="1">IFERROR(OFFSET(ÖğretimÜyeleri!$D$2,MATCH($V27,ÖğretimÜyeleri!$D$3:$D$290,0),-2),"")</f>
        <v>0</v>
      </c>
      <c r="V27" s="209" t="s">
        <v>2896</v>
      </c>
      <c r="W27" s="208" t="str">
        <f ca="1">IFERROR(OFFSET(ÖğretimÜyeleri!$D$2,MATCH($S27,ÖğretimÜyeleri!$D$3:$D$290,0),3),"")</f>
        <v>İlgili Öğretim Üyesi</v>
      </c>
      <c r="X27" s="208"/>
      <c r="Y27" s="199"/>
      <c r="Z27" s="200">
        <f t="shared" si="0"/>
        <v>1</v>
      </c>
      <c r="AA27" s="200">
        <f t="shared" ca="1" si="1"/>
        <v>0</v>
      </c>
      <c r="AB27" s="200">
        <f t="shared" ca="1" si="1"/>
        <v>0</v>
      </c>
      <c r="AC27" s="200">
        <f t="shared" ca="1" si="1"/>
        <v>0</v>
      </c>
      <c r="AD27" s="201"/>
      <c r="AE27" s="201"/>
      <c r="AF27" s="201"/>
    </row>
    <row r="28" spans="1:32" x14ac:dyDescent="0.25">
      <c r="A28" s="217" t="s">
        <v>5568</v>
      </c>
      <c r="B28" s="210" t="s">
        <v>4503</v>
      </c>
      <c r="C28" s="211" t="s">
        <v>5118</v>
      </c>
      <c r="D28" s="212" t="s">
        <v>5126</v>
      </c>
      <c r="E28" s="212" t="s">
        <v>4510</v>
      </c>
      <c r="F28" s="212" t="s">
        <v>4488</v>
      </c>
      <c r="G28" s="212" t="s">
        <v>4488</v>
      </c>
      <c r="H28" s="212" t="s">
        <v>2427</v>
      </c>
      <c r="I28" s="213"/>
      <c r="J28" s="214" t="s">
        <v>5118</v>
      </c>
      <c r="K28" s="211"/>
      <c r="L28" s="215"/>
      <c r="M28" s="216"/>
      <c r="N28" s="216"/>
      <c r="O28" s="216"/>
      <c r="P28" s="216"/>
      <c r="Q28" s="215"/>
      <c r="R28" s="242"/>
      <c r="S28" s="242"/>
      <c r="T28" s="217"/>
      <c r="U28" s="219" t="str">
        <f ca="1">IFERROR(OFFSET(ÖğretimÜyeleri!$D$2,MATCH($V28,ÖğretimÜyeleri!$D$3:$D$290,0),-2),"")</f>
        <v/>
      </c>
      <c r="V28" s="218" t="s">
        <v>2423</v>
      </c>
      <c r="W28" s="219" t="str">
        <f ca="1">IFERROR(OFFSET(ÖğretimÜyeleri!$D$2,MATCH($S28,ÖğretimÜyeleri!$D$3:$D$290,0),3),"")</f>
        <v/>
      </c>
      <c r="X28" s="219"/>
      <c r="Y28" s="220"/>
      <c r="Z28" s="221">
        <f t="shared" si="0"/>
        <v>1</v>
      </c>
      <c r="AA28" s="221">
        <f t="shared" ca="1" si="1"/>
        <v>57</v>
      </c>
      <c r="AB28" s="221">
        <f t="shared" ca="1" si="1"/>
        <v>41</v>
      </c>
      <c r="AC28" s="221">
        <f t="shared" ca="1" si="1"/>
        <v>0</v>
      </c>
      <c r="AD28" s="220"/>
      <c r="AE28" s="220"/>
      <c r="AF28" s="220"/>
    </row>
    <row r="29" spans="1:32" x14ac:dyDescent="0.25">
      <c r="A29" t="s">
        <v>5568</v>
      </c>
      <c r="B29" s="16" t="str">
        <f ca="1">IFERROR(OFFSET('DERS PLANLARI'!$I$5,MATCH($J29,'DERS PLANLARI'!$I$6:$I$2011,0),B$1),"")</f>
        <v>EĞİTİM BİLİMLERİ</v>
      </c>
      <c r="C29" s="16" t="str">
        <f ca="1">IFERROR(OFFSET('DERS PLANLARI'!$I$5,MATCH($J29,'DERS PLANLARI'!$I$6:$I$2011,0),C$1),"")</f>
        <v>EĞİTİM YÖNETİMİ (YL) (TEZSİZ) (UZAKTAN ÖĞRETİM)</v>
      </c>
      <c r="D29" s="16" t="str">
        <f ca="1">IFERROR(OFFSET('DERS PLANLARI'!$I$5,MATCH($J29,'DERS PLANLARI'!$I$6:$I$2011,0),D$1),"")</f>
        <v>(TEZSİZ) (UZAKTAN ÖĞRETİM)</v>
      </c>
      <c r="E29" s="16" t="str">
        <f ca="1">IFERROR(OFFSET('DERS PLANLARI'!$I$5,MATCH($J29,'DERS PLANLARI'!$I$6:$I$2011,0),E$1),"")</f>
        <v>Tzs Ders</v>
      </c>
      <c r="F29" s="16" t="str">
        <f ca="1">IFERROR(OFFSET('DERS PLANLARI'!$I$5,MATCH($J29,'DERS PLANLARI'!$I$6:$I$2011,0),F$1),"")</f>
        <v>EYÖU</v>
      </c>
      <c r="G29" s="16">
        <f ca="1">IFERROR(OFFSET('DERS PLANLARI'!$I$5,MATCH($J29,'DERS PLANLARI'!$I$6:$I$2011,0),G$1),"")</f>
        <v>5506</v>
      </c>
      <c r="H29" s="16" t="str">
        <f ca="1">IFERROR(OFFSET('DERS PLANLARI'!$I$5,MATCH($J29,'DERS PLANLARI'!$I$6:$I$2011,0),H$1),"")</f>
        <v>BHR</v>
      </c>
      <c r="I29" s="119"/>
      <c r="J29" s="120" t="s">
        <v>455</v>
      </c>
      <c r="K29" s="250" t="str">
        <f ca="1">IFERROR(OFFSET('DERS PLANLARI'!$I$5,MATCH($J29,'DERS PLANLARI'!$I$6:$I$2011,0),K$1),"")</f>
        <v>İnsan Kaynakları Yönetimi</v>
      </c>
      <c r="L29" s="244" t="str">
        <f ca="1">IFERROR(OFFSET('DERS PLANLARI'!$I$5,MATCH($J29,'DERS PLANLARI'!$I$6:$I$2011,0),L$1),"")</f>
        <v>Z. kli</v>
      </c>
      <c r="M29" s="245">
        <f ca="1">IFERROR(OFFSET('DERS PLANLARI'!$I$5,MATCH($J29,'DERS PLANLARI'!$I$6:$I$2011,0),M$1),"")</f>
        <v>3</v>
      </c>
      <c r="N29" s="245">
        <f ca="1">IFERROR(OFFSET('DERS PLANLARI'!$I$5,MATCH($J29,'DERS PLANLARI'!$I$6:$I$2011,0),N$1),"")</f>
        <v>0</v>
      </c>
      <c r="O29" s="245">
        <f ca="1">IFERROR(OFFSET('DERS PLANLARI'!$I$5,MATCH($J29,'DERS PLANLARI'!$I$6:$I$2011,0),O$1),"")</f>
        <v>3</v>
      </c>
      <c r="P29" s="245">
        <f ca="1">IFERROR(OFFSET('DERS PLANLARI'!$I$5,MATCH($J29,'DERS PLANLARI'!$I$6:$I$2011,0),P$1),"")</f>
        <v>3</v>
      </c>
      <c r="Q29" s="245">
        <f ca="1">IFERROR(OFFSET('DERS PLANLARI'!$I$5,MATCH($J29,'DERS PLANLARI'!$I$6:$I$2011,0),Q$1),"")</f>
        <v>7.5</v>
      </c>
      <c r="R29" s="243" t="str">
        <f ca="1">IF($E29="UAD",OFFSET('DERS PLANLARI'!$I$5,MATCH($J29,'DERS PLANLARI'!$I$6:$I$2011,0),R$1),U29)</f>
        <v/>
      </c>
      <c r="S29" s="246">
        <f ca="1">IF($E29="UAD",OFFSET('DERS PLANLARI'!$I$5,MATCH($J29,'DERS PLANLARI'!$I$6:$I$2011,0),S$1),V29)</f>
        <v>0</v>
      </c>
      <c r="T29" s="104"/>
      <c r="U29" s="208" t="str">
        <f ca="1">IFERROR(OFFSET(ÖğretimÜyeleri!$D$2,MATCH($V29,ÖğretimÜyeleri!$D$3:$D$290,0),-2),"")</f>
        <v/>
      </c>
      <c r="V29" s="209"/>
      <c r="W29" s="208" t="str">
        <f ca="1">IFERROR(OFFSET(ÖğretimÜyeleri!$D$2,MATCH($S29,ÖğretimÜyeleri!$D$3:$D$290,0),3),"")</f>
        <v/>
      </c>
      <c r="X29" s="208"/>
      <c r="Y29" s="199"/>
      <c r="Z29" s="200">
        <f t="shared" si="0"/>
        <v>1</v>
      </c>
      <c r="AA29" s="200">
        <f t="shared" ref="AA29:AC48" ca="1" si="2">COUNTIFS($E:$E,AA$6,$S:$S,$S29)</f>
        <v>57</v>
      </c>
      <c r="AB29" s="200">
        <f t="shared" ca="1" si="2"/>
        <v>41</v>
      </c>
      <c r="AC29" s="200">
        <f t="shared" ca="1" si="2"/>
        <v>0</v>
      </c>
      <c r="AD29" s="201"/>
      <c r="AE29" s="201"/>
      <c r="AF29" s="201"/>
    </row>
    <row r="30" spans="1:32" x14ac:dyDescent="0.25">
      <c r="A30" t="s">
        <v>5568</v>
      </c>
      <c r="B30" s="16" t="str">
        <f ca="1">IFERROR(OFFSET('DERS PLANLARI'!$I$5,MATCH($J30,'DERS PLANLARI'!$I$6:$I$2011,0),B$1),"")</f>
        <v>EĞİTİM BİLİMLERİ</v>
      </c>
      <c r="C30" s="16" t="str">
        <f ca="1">IFERROR(OFFSET('DERS PLANLARI'!$I$5,MATCH($J30,'DERS PLANLARI'!$I$6:$I$2011,0),C$1),"")</f>
        <v>EĞİTİM YÖNETİMİ (YL) (TEZSİZ) (UZAKTAN ÖĞRETİM)</v>
      </c>
      <c r="D30" s="16" t="str">
        <f ca="1">IFERROR(OFFSET('DERS PLANLARI'!$I$5,MATCH($J30,'DERS PLANLARI'!$I$6:$I$2011,0),D$1),"")</f>
        <v>(TEZSİZ) (UZAKTAN ÖĞRETİM)</v>
      </c>
      <c r="E30" s="16" t="str">
        <f ca="1">IFERROR(OFFSET('DERS PLANLARI'!$I$5,MATCH($J30,'DERS PLANLARI'!$I$6:$I$2011,0),E$1),"")</f>
        <v>Tzs Ders</v>
      </c>
      <c r="F30" s="16" t="str">
        <f ca="1">IFERROR(OFFSET('DERS PLANLARI'!$I$5,MATCH($J30,'DERS PLANLARI'!$I$6:$I$2011,0),F$1),"")</f>
        <v>EYÖU</v>
      </c>
      <c r="G30" s="16">
        <f ca="1">IFERROR(OFFSET('DERS PLANLARI'!$I$5,MATCH($J30,'DERS PLANLARI'!$I$6:$I$2011,0),G$1),"")</f>
        <v>5507</v>
      </c>
      <c r="H30" s="16" t="str">
        <f ca="1">IFERROR(OFFSET('DERS PLANLARI'!$I$5,MATCH($J30,'DERS PLANLARI'!$I$6:$I$2011,0),H$1),"")</f>
        <v>BHR</v>
      </c>
      <c r="I30" s="119"/>
      <c r="J30" s="120" t="s">
        <v>456</v>
      </c>
      <c r="K30" s="250" t="str">
        <f ca="1">IFERROR(OFFSET('DERS PLANLARI'!$I$5,MATCH($J30,'DERS PLANLARI'!$I$6:$I$2011,0),K$1),"")</f>
        <v>Öğrenci Kişilik Hiz. ve Reh.</v>
      </c>
      <c r="L30" s="244" t="str">
        <f ca="1">IFERROR(OFFSET('DERS PLANLARI'!$I$5,MATCH($J30,'DERS PLANLARI'!$I$6:$I$2011,0),L$1),"")</f>
        <v>Z. kli</v>
      </c>
      <c r="M30" s="245">
        <f ca="1">IFERROR(OFFSET('DERS PLANLARI'!$I$5,MATCH($J30,'DERS PLANLARI'!$I$6:$I$2011,0),M$1),"")</f>
        <v>3</v>
      </c>
      <c r="N30" s="245">
        <f ca="1">IFERROR(OFFSET('DERS PLANLARI'!$I$5,MATCH($J30,'DERS PLANLARI'!$I$6:$I$2011,0),N$1),"")</f>
        <v>0</v>
      </c>
      <c r="O30" s="245">
        <f ca="1">IFERROR(OFFSET('DERS PLANLARI'!$I$5,MATCH($J30,'DERS PLANLARI'!$I$6:$I$2011,0),O$1),"")</f>
        <v>3</v>
      </c>
      <c r="P30" s="245">
        <f ca="1">IFERROR(OFFSET('DERS PLANLARI'!$I$5,MATCH($J30,'DERS PLANLARI'!$I$6:$I$2011,0),P$1),"")</f>
        <v>3</v>
      </c>
      <c r="Q30" s="245">
        <f ca="1">IFERROR(OFFSET('DERS PLANLARI'!$I$5,MATCH($J30,'DERS PLANLARI'!$I$6:$I$2011,0),Q$1),"")</f>
        <v>7.5</v>
      </c>
      <c r="R30" s="243" t="str">
        <f ca="1">IF($E30="UAD",OFFSET('DERS PLANLARI'!$I$5,MATCH($J30,'DERS PLANLARI'!$I$6:$I$2011,0),R$1),U30)</f>
        <v/>
      </c>
      <c r="S30" s="246">
        <f ca="1">IF($E30="UAD",OFFSET('DERS PLANLARI'!$I$5,MATCH($J30,'DERS PLANLARI'!$I$6:$I$2011,0),S$1),V30)</f>
        <v>0</v>
      </c>
      <c r="T30" s="104"/>
      <c r="U30" s="208" t="str">
        <f ca="1">IFERROR(OFFSET(ÖğretimÜyeleri!$D$2,MATCH($V30,ÖğretimÜyeleri!$D$3:$D$290,0),-2),"")</f>
        <v/>
      </c>
      <c r="V30" s="209"/>
      <c r="W30" s="208" t="str">
        <f ca="1">IFERROR(OFFSET(ÖğretimÜyeleri!$D$2,MATCH($S30,ÖğretimÜyeleri!$D$3:$D$290,0),3),"")</f>
        <v/>
      </c>
      <c r="X30" s="208"/>
      <c r="Y30" s="199"/>
      <c r="Z30" s="200">
        <f t="shared" si="0"/>
        <v>1</v>
      </c>
      <c r="AA30" s="200">
        <f t="shared" ca="1" si="2"/>
        <v>57</v>
      </c>
      <c r="AB30" s="200">
        <f t="shared" ca="1" si="2"/>
        <v>41</v>
      </c>
      <c r="AC30" s="200">
        <f t="shared" ca="1" si="2"/>
        <v>0</v>
      </c>
      <c r="AD30" s="201"/>
      <c r="AE30" s="201"/>
      <c r="AF30" s="201"/>
    </row>
    <row r="31" spans="1:32" x14ac:dyDescent="0.25">
      <c r="A31" t="s">
        <v>5568</v>
      </c>
      <c r="B31" s="16" t="str">
        <f ca="1">IFERROR(OFFSET('DERS PLANLARI'!$I$5,MATCH($J31,'DERS PLANLARI'!$I$6:$I$2011,0),B$1),"")</f>
        <v>EĞİTİM BİLİMLERİ</v>
      </c>
      <c r="C31" s="16" t="str">
        <f ca="1">IFERROR(OFFSET('DERS PLANLARI'!$I$5,MATCH($J31,'DERS PLANLARI'!$I$6:$I$2011,0),C$1),"")</f>
        <v>EĞİTİM YÖNETİMİ (YL) (TEZSİZ) (UZAKTAN ÖĞRETİM)</v>
      </c>
      <c r="D31" s="16" t="str">
        <f ca="1">IFERROR(OFFSET('DERS PLANLARI'!$I$5,MATCH($J31,'DERS PLANLARI'!$I$6:$I$2011,0),D$1),"")</f>
        <v>(TEZSİZ) (UZAKTAN ÖĞRETİM)</v>
      </c>
      <c r="E31" s="16" t="str">
        <f ca="1">IFERROR(OFFSET('DERS PLANLARI'!$I$5,MATCH($J31,'DERS PLANLARI'!$I$6:$I$2011,0),E$1),"")</f>
        <v>Tzs Ders</v>
      </c>
      <c r="F31" s="16" t="str">
        <f ca="1">IFERROR(OFFSET('DERS PLANLARI'!$I$5,MATCH($J31,'DERS PLANLARI'!$I$6:$I$2011,0),F$1),"")</f>
        <v>EYÖU</v>
      </c>
      <c r="G31" s="16">
        <f ca="1">IFERROR(OFFSET('DERS PLANLARI'!$I$5,MATCH($J31,'DERS PLANLARI'!$I$6:$I$2011,0),G$1),"")</f>
        <v>5508</v>
      </c>
      <c r="H31" s="16" t="str">
        <f ca="1">IFERROR(OFFSET('DERS PLANLARI'!$I$5,MATCH($J31,'DERS PLANLARI'!$I$6:$I$2011,0),H$1),"")</f>
        <v>BHR</v>
      </c>
      <c r="I31" s="119"/>
      <c r="J31" s="120" t="s">
        <v>457</v>
      </c>
      <c r="K31" s="250" t="str">
        <f ca="1">IFERROR(OFFSET('DERS PLANLARI'!$I$5,MATCH($J31,'DERS PLANLARI'!$I$6:$I$2011,0),K$1),"")</f>
        <v>Liderlik ve Liderlik Eğt.</v>
      </c>
      <c r="L31" s="244" t="str">
        <f ca="1">IFERROR(OFFSET('DERS PLANLARI'!$I$5,MATCH($J31,'DERS PLANLARI'!$I$6:$I$2011,0),L$1),"")</f>
        <v>Z. kli</v>
      </c>
      <c r="M31" s="245">
        <f ca="1">IFERROR(OFFSET('DERS PLANLARI'!$I$5,MATCH($J31,'DERS PLANLARI'!$I$6:$I$2011,0),M$1),"")</f>
        <v>3</v>
      </c>
      <c r="N31" s="245">
        <f ca="1">IFERROR(OFFSET('DERS PLANLARI'!$I$5,MATCH($J31,'DERS PLANLARI'!$I$6:$I$2011,0),N$1),"")</f>
        <v>0</v>
      </c>
      <c r="O31" s="245">
        <f ca="1">IFERROR(OFFSET('DERS PLANLARI'!$I$5,MATCH($J31,'DERS PLANLARI'!$I$6:$I$2011,0),O$1),"")</f>
        <v>3</v>
      </c>
      <c r="P31" s="245">
        <f ca="1">IFERROR(OFFSET('DERS PLANLARI'!$I$5,MATCH($J31,'DERS PLANLARI'!$I$6:$I$2011,0),P$1),"")</f>
        <v>3</v>
      </c>
      <c r="Q31" s="245">
        <f ca="1">IFERROR(OFFSET('DERS PLANLARI'!$I$5,MATCH($J31,'DERS PLANLARI'!$I$6:$I$2011,0),Q$1),"")</f>
        <v>7.5</v>
      </c>
      <c r="R31" s="243" t="str">
        <f ca="1">IF($E31="UAD",OFFSET('DERS PLANLARI'!$I$5,MATCH($J31,'DERS PLANLARI'!$I$6:$I$2011,0),R$1),U31)</f>
        <v/>
      </c>
      <c r="S31" s="246">
        <f ca="1">IF($E31="UAD",OFFSET('DERS PLANLARI'!$I$5,MATCH($J31,'DERS PLANLARI'!$I$6:$I$2011,0),S$1),V31)</f>
        <v>0</v>
      </c>
      <c r="T31" s="104"/>
      <c r="U31" s="208" t="str">
        <f ca="1">IFERROR(OFFSET(ÖğretimÜyeleri!$D$2,MATCH($V31,ÖğretimÜyeleri!$D$3:$D$290,0),-2),"")</f>
        <v/>
      </c>
      <c r="V31" s="209"/>
      <c r="W31" s="208" t="str">
        <f ca="1">IFERROR(OFFSET(ÖğretimÜyeleri!$D$2,MATCH($S31,ÖğretimÜyeleri!$D$3:$D$290,0),3),"")</f>
        <v/>
      </c>
      <c r="X31" s="208"/>
      <c r="Y31" s="199"/>
      <c r="Z31" s="200">
        <f t="shared" si="0"/>
        <v>1</v>
      </c>
      <c r="AA31" s="200">
        <f t="shared" ca="1" si="2"/>
        <v>57</v>
      </c>
      <c r="AB31" s="200">
        <f t="shared" ca="1" si="2"/>
        <v>41</v>
      </c>
      <c r="AC31" s="200">
        <f t="shared" ca="1" si="2"/>
        <v>0</v>
      </c>
      <c r="AD31" s="201"/>
      <c r="AE31" s="201"/>
      <c r="AF31" s="201"/>
    </row>
    <row r="32" spans="1:32" x14ac:dyDescent="0.25">
      <c r="A32" t="s">
        <v>5568</v>
      </c>
      <c r="B32" s="16" t="str">
        <f ca="1">IFERROR(OFFSET('DERS PLANLARI'!$I$5,MATCH($J32,'DERS PLANLARI'!$I$6:$I$2011,0),B$1),"")</f>
        <v>EĞİTİM BİLİMLERİ</v>
      </c>
      <c r="C32" s="16" t="str">
        <f ca="1">IFERROR(OFFSET('DERS PLANLARI'!$I$5,MATCH($J32,'DERS PLANLARI'!$I$6:$I$2011,0),C$1),"")</f>
        <v>EĞİTİM YÖNETİMİ (YL) (TEZSİZ) (UZAKTAN ÖĞRETİM)</v>
      </c>
      <c r="D32" s="16" t="str">
        <f ca="1">IFERROR(OFFSET('DERS PLANLARI'!$I$5,MATCH($J32,'DERS PLANLARI'!$I$6:$I$2011,0),D$1),"")</f>
        <v>(TEZSİZ) (UZAKTAN ÖĞRETİM)</v>
      </c>
      <c r="E32" s="16" t="str">
        <f ca="1">IFERROR(OFFSET('DERS PLANLARI'!$I$5,MATCH($J32,'DERS PLANLARI'!$I$6:$I$2011,0),E$1),"")</f>
        <v>Tzs Ders</v>
      </c>
      <c r="F32" s="16" t="str">
        <f ca="1">IFERROR(OFFSET('DERS PLANLARI'!$I$5,MATCH($J32,'DERS PLANLARI'!$I$6:$I$2011,0),F$1),"")</f>
        <v>EYÖU</v>
      </c>
      <c r="G32" s="16">
        <f ca="1">IFERROR(OFFSET('DERS PLANLARI'!$I$5,MATCH($J32,'DERS PLANLARI'!$I$6:$I$2011,0),G$1),"")</f>
        <v>5509</v>
      </c>
      <c r="H32" s="16" t="str">
        <f ca="1">IFERROR(OFFSET('DERS PLANLARI'!$I$5,MATCH($J32,'DERS PLANLARI'!$I$6:$I$2011,0),H$1),"")</f>
        <v>BHR</v>
      </c>
      <c r="I32" s="119"/>
      <c r="J32" s="120" t="s">
        <v>459</v>
      </c>
      <c r="K32" s="250" t="str">
        <f ca="1">IFERROR(OFFSET('DERS PLANLARI'!$I$5,MATCH($J32,'DERS PLANLARI'!$I$6:$I$2011,0),K$1),"")</f>
        <v>Eğitim Yön. Yeni Yaklaşım.</v>
      </c>
      <c r="L32" s="244" t="str">
        <f ca="1">IFERROR(OFFSET('DERS PLANLARI'!$I$5,MATCH($J32,'DERS PLANLARI'!$I$6:$I$2011,0),L$1),"")</f>
        <v>Z. kli</v>
      </c>
      <c r="M32" s="245">
        <f ca="1">IFERROR(OFFSET('DERS PLANLARI'!$I$5,MATCH($J32,'DERS PLANLARI'!$I$6:$I$2011,0),M$1),"")</f>
        <v>3</v>
      </c>
      <c r="N32" s="245">
        <f ca="1">IFERROR(OFFSET('DERS PLANLARI'!$I$5,MATCH($J32,'DERS PLANLARI'!$I$6:$I$2011,0),N$1),"")</f>
        <v>0</v>
      </c>
      <c r="O32" s="245">
        <f ca="1">IFERROR(OFFSET('DERS PLANLARI'!$I$5,MATCH($J32,'DERS PLANLARI'!$I$6:$I$2011,0),O$1),"")</f>
        <v>3</v>
      </c>
      <c r="P32" s="245">
        <f ca="1">IFERROR(OFFSET('DERS PLANLARI'!$I$5,MATCH($J32,'DERS PLANLARI'!$I$6:$I$2011,0),P$1),"")</f>
        <v>3</v>
      </c>
      <c r="Q32" s="245">
        <f ca="1">IFERROR(OFFSET('DERS PLANLARI'!$I$5,MATCH($J32,'DERS PLANLARI'!$I$6:$I$2011,0),Q$1),"")</f>
        <v>7.5</v>
      </c>
      <c r="R32" s="246" t="str">
        <f ca="1">IF($E32="UAD",OFFSET('DERS PLANLARI'!$I$5,MATCH($J32,'DERS PLANLARI'!$I$6:$I$2011,0),R$1),U32)</f>
        <v/>
      </c>
      <c r="S32" s="246">
        <f ca="1">IF($E32="UAD",OFFSET('DERS PLANLARI'!$I$5,MATCH($J32,'DERS PLANLARI'!$I$6:$I$2011,0),S$1),V32)</f>
        <v>0</v>
      </c>
      <c r="T32" s="104"/>
      <c r="U32" s="208" t="str">
        <f ca="1">IFERROR(OFFSET(ÖğretimÜyeleri!$D$2,MATCH($V32,ÖğretimÜyeleri!$D$3:$D$290,0),-2),"")</f>
        <v/>
      </c>
      <c r="V32" s="209"/>
      <c r="W32" s="208" t="str">
        <f ca="1">IFERROR(OFFSET(ÖğretimÜyeleri!$D$2,MATCH($S32,ÖğretimÜyeleri!$D$3:$D$290,0),3),"")</f>
        <v/>
      </c>
      <c r="X32" s="208"/>
      <c r="Y32" s="199"/>
      <c r="Z32" s="200">
        <f t="shared" si="0"/>
        <v>1</v>
      </c>
      <c r="AA32" s="200">
        <f t="shared" ca="1" si="2"/>
        <v>57</v>
      </c>
      <c r="AB32" s="200">
        <f t="shared" ca="1" si="2"/>
        <v>41</v>
      </c>
      <c r="AC32" s="200">
        <f t="shared" ca="1" si="2"/>
        <v>0</v>
      </c>
      <c r="AD32" s="201"/>
      <c r="AE32" s="201"/>
      <c r="AF32" s="201"/>
    </row>
    <row r="33" spans="1:32" x14ac:dyDescent="0.25">
      <c r="A33" t="s">
        <v>5568</v>
      </c>
      <c r="B33" s="16" t="str">
        <f ca="1">IFERROR(OFFSET('DERS PLANLARI'!$I$5,MATCH($J33,'DERS PLANLARI'!$I$6:$I$2011,0),B$1),"")</f>
        <v>EĞİTİM BİLİMLERİ</v>
      </c>
      <c r="C33" s="16" t="str">
        <f ca="1">IFERROR(OFFSET('DERS PLANLARI'!$I$5,MATCH($J33,'DERS PLANLARI'!$I$6:$I$2011,0),C$1),"")</f>
        <v>EĞİTİM YÖNETİMİ (YL) (TEZSİZ) (UZAKTAN ÖĞRETİM)</v>
      </c>
      <c r="D33" s="16" t="str">
        <f ca="1">IFERROR(OFFSET('DERS PLANLARI'!$I$5,MATCH($J33,'DERS PLANLARI'!$I$6:$I$2011,0),D$1),"")</f>
        <v>(TEZSİZ) (UZAKTAN ÖĞRETİM)</v>
      </c>
      <c r="E33" s="16" t="str">
        <f ca="1">IFERROR(OFFSET('DERS PLANLARI'!$I$5,MATCH($J33,'DERS PLANLARI'!$I$6:$I$2011,0),E$1),"")</f>
        <v>Proje</v>
      </c>
      <c r="F33" s="16" t="str">
        <f ca="1">IFERROR(OFFSET('DERS PLANLARI'!$I$5,MATCH($J33,'DERS PLANLARI'!$I$6:$I$2011,0),F$1),"")</f>
        <v>EYÖU</v>
      </c>
      <c r="G33" s="16">
        <f ca="1">IFERROR(OFFSET('DERS PLANLARI'!$I$5,MATCH($J33,'DERS PLANLARI'!$I$6:$I$2011,0),G$1),"")</f>
        <v>5999</v>
      </c>
      <c r="H33" s="16" t="str">
        <f ca="1">IFERROR(OFFSET('DERS PLANLARI'!$I$5,MATCH($J33,'DERS PLANLARI'!$I$6:$I$2011,0),H$1),"")</f>
        <v>BHR</v>
      </c>
      <c r="I33" s="119"/>
      <c r="J33" s="120" t="s">
        <v>461</v>
      </c>
      <c r="K33" s="250" t="str">
        <f ca="1">IFERROR(OFFSET('DERS PLANLARI'!$I$5,MATCH($J33,'DERS PLANLARI'!$I$6:$I$2011,0),K$1),"")</f>
        <v>Dönem Projesi</v>
      </c>
      <c r="L33" s="248" t="str">
        <f ca="1">IFERROR(OFFSET('DERS PLANLARI'!$I$5,MATCH($J33,'DERS PLANLARI'!$I$6:$I$2011,0),L$1),"")</f>
        <v>Z. ksz</v>
      </c>
      <c r="M33" s="245">
        <f ca="1">IFERROR(OFFSET('DERS PLANLARI'!$I$5,MATCH($J33,'DERS PLANLARI'!$I$6:$I$2011,0),M$1),"")</f>
        <v>0</v>
      </c>
      <c r="N33" s="245">
        <f ca="1">IFERROR(OFFSET('DERS PLANLARI'!$I$5,MATCH($J33,'DERS PLANLARI'!$I$6:$I$2011,0),N$1),"")</f>
        <v>1</v>
      </c>
      <c r="O33" s="245">
        <f ca="1">IFERROR(OFFSET('DERS PLANLARI'!$I$5,MATCH($J33,'DERS PLANLARI'!$I$6:$I$2011,0),O$1),"")</f>
        <v>0</v>
      </c>
      <c r="P33" s="245">
        <f ca="1">IFERROR(OFFSET('DERS PLANLARI'!$I$5,MATCH($J33,'DERS PLANLARI'!$I$6:$I$2011,0),P$1),"")</f>
        <v>1</v>
      </c>
      <c r="Q33" s="245">
        <f ca="1">IFERROR(OFFSET('DERS PLANLARI'!$I$5,MATCH($J33,'DERS PLANLARI'!$I$6:$I$2011,0),Q$1),"")</f>
        <v>30</v>
      </c>
      <c r="R33" s="243">
        <f ca="1">IF($E33="UAD",OFFSET('DERS PLANLARI'!$I$5,MATCH($J33,'DERS PLANLARI'!$I$6:$I$2011,0),R$1),U33)</f>
        <v>0</v>
      </c>
      <c r="S33" s="246" t="str">
        <f ca="1">IF($E33="UAD",OFFSET('DERS PLANLARI'!$I$5,MATCH($J33,'DERS PLANLARI'!$I$6:$I$2011,0),S$1),V33)</f>
        <v>İlgili Öğretim Üyesi</v>
      </c>
      <c r="T33" s="104"/>
      <c r="U33" s="208">
        <f ca="1">IFERROR(OFFSET(ÖğretimÜyeleri!$D$2,MATCH($V33,ÖğretimÜyeleri!$D$3:$D$290,0),-2),"")</f>
        <v>0</v>
      </c>
      <c r="V33" s="209" t="s">
        <v>2896</v>
      </c>
      <c r="W33" s="208" t="str">
        <f ca="1">IFERROR(OFFSET(ÖğretimÜyeleri!$D$2,MATCH($S33,ÖğretimÜyeleri!$D$3:$D$290,0),3),"")</f>
        <v>İlgili Öğretim Üyesi</v>
      </c>
      <c r="X33" s="208"/>
      <c r="Y33" s="199"/>
      <c r="Z33" s="200">
        <f t="shared" si="0"/>
        <v>1</v>
      </c>
      <c r="AA33" s="200">
        <f t="shared" ca="1" si="2"/>
        <v>0</v>
      </c>
      <c r="AB33" s="200">
        <f t="shared" ca="1" si="2"/>
        <v>0</v>
      </c>
      <c r="AC33" s="200">
        <f t="shared" ca="1" si="2"/>
        <v>0</v>
      </c>
      <c r="AD33" s="201"/>
      <c r="AE33" s="201"/>
      <c r="AF33" s="201"/>
    </row>
    <row r="34" spans="1:32" x14ac:dyDescent="0.25">
      <c r="A34" s="217" t="s">
        <v>5568</v>
      </c>
      <c r="B34" s="210" t="s">
        <v>4507</v>
      </c>
      <c r="C34" s="211" t="s">
        <v>5123</v>
      </c>
      <c r="D34" s="212" t="s">
        <v>5126</v>
      </c>
      <c r="E34" s="212" t="s">
        <v>4510</v>
      </c>
      <c r="F34" s="212" t="s">
        <v>4488</v>
      </c>
      <c r="G34" s="212" t="s">
        <v>4488</v>
      </c>
      <c r="H34" s="212" t="s">
        <v>2427</v>
      </c>
      <c r="I34" s="213"/>
      <c r="J34" s="222" t="s">
        <v>5123</v>
      </c>
      <c r="K34" s="211"/>
      <c r="L34" s="211"/>
      <c r="M34" s="216"/>
      <c r="N34" s="216"/>
      <c r="O34" s="216"/>
      <c r="P34" s="216"/>
      <c r="Q34" s="215"/>
      <c r="R34" s="242"/>
      <c r="S34" s="242"/>
      <c r="T34" s="217"/>
      <c r="U34" s="219" t="str">
        <f ca="1">IFERROR(OFFSET(ÖğretimÜyeleri!$D$2,MATCH($V34,ÖğretimÜyeleri!$D$3:$D$290,0),-2),"")</f>
        <v/>
      </c>
      <c r="V34" s="218" t="s">
        <v>2423</v>
      </c>
      <c r="W34" s="219" t="str">
        <f ca="1">IFERROR(OFFSET(ÖğretimÜyeleri!$D$2,MATCH($S34,ÖğretimÜyeleri!$D$3:$D$290,0),3),"")</f>
        <v/>
      </c>
      <c r="X34" s="219"/>
      <c r="Y34" s="220"/>
      <c r="Z34" s="221">
        <f t="shared" si="0"/>
        <v>1</v>
      </c>
      <c r="AA34" s="221">
        <f t="shared" ca="1" si="2"/>
        <v>57</v>
      </c>
      <c r="AB34" s="221">
        <f t="shared" ca="1" si="2"/>
        <v>41</v>
      </c>
      <c r="AC34" s="221">
        <f t="shared" ca="1" si="2"/>
        <v>0</v>
      </c>
      <c r="AD34" s="220"/>
      <c r="AE34" s="220"/>
      <c r="AF34" s="220"/>
    </row>
    <row r="35" spans="1:32" x14ac:dyDescent="0.25">
      <c r="A35" t="s">
        <v>5568</v>
      </c>
      <c r="B35" s="16" t="str">
        <f ca="1">IFERROR(OFFSET('DERS PLANLARI'!$I$5,MATCH($J35,'DERS PLANLARI'!$I$6:$I$2011,0),B$1),"")</f>
        <v>FELSEFE ve DİN BİLİMLERİ</v>
      </c>
      <c r="C35" s="16" t="str">
        <f ca="1">IFERROR(OFFSET('DERS PLANLARI'!$I$5,MATCH($J35,'DERS PLANLARI'!$I$6:$I$2011,0),C$1),"")</f>
        <v>DİN KÜLTÜRÜ VE AHLAK BİLGİSİ EĞİTİMİ (YL) (TEZSİZ) (UZAKTAN EĞİTİM)</v>
      </c>
      <c r="D35" s="16" t="str">
        <f ca="1">IFERROR(OFFSET('DERS PLANLARI'!$I$5,MATCH($J35,'DERS PLANLARI'!$I$6:$I$2011,0),D$1),"")</f>
        <v>(TEZSİZ) (UZAKTAN ÖĞRETİM)</v>
      </c>
      <c r="E35" s="16" t="str">
        <f ca="1">IFERROR(OFFSET('DERS PLANLARI'!$I$5,MATCH($J35,'DERS PLANLARI'!$I$6:$I$2011,0),E$1),"")</f>
        <v>Tzs Ders</v>
      </c>
      <c r="F35" s="16" t="str">
        <f ca="1">IFERROR(OFFSET('DERS PLANLARI'!$I$5,MATCH($J35,'DERS PLANLARI'!$I$6:$I$2011,0),F$1),"")</f>
        <v>FDİBU</v>
      </c>
      <c r="G35" s="16">
        <f ca="1">IFERROR(OFFSET('DERS PLANLARI'!$I$5,MATCH($J35,'DERS PLANLARI'!$I$6:$I$2011,0),G$1),"")</f>
        <v>5501</v>
      </c>
      <c r="H35" s="16" t="str">
        <f ca="1">IFERROR(OFFSET('DERS PLANLARI'!$I$5,MATCH($J35,'DERS PLANLARI'!$I$6:$I$2011,0),H$1),"")</f>
        <v>BHR</v>
      </c>
      <c r="I35" s="119"/>
      <c r="J35" s="127" t="s">
        <v>2531</v>
      </c>
      <c r="K35" s="251" t="str">
        <f ca="1">IFERROR(OFFSET('DERS PLANLARI'!$I$5,MATCH($J35,'DERS PLANLARI'!$I$6:$I$2011,0),K$1),"")</f>
        <v>Cumhuriyetin Kuruluşundan Günümüze Din Eğitimi Politika ve Uygulamaları</v>
      </c>
      <c r="L35" s="244" t="str">
        <f ca="1">IFERROR(OFFSET('DERS PLANLARI'!$I$5,MATCH($J35,'DERS PLANLARI'!$I$6:$I$2011,0),L$1),"")</f>
        <v>Z. kli</v>
      </c>
      <c r="M35" s="245">
        <f ca="1">IFERROR(OFFSET('DERS PLANLARI'!$I$5,MATCH($J35,'DERS PLANLARI'!$I$6:$I$2011,0),M$1),"")</f>
        <v>3</v>
      </c>
      <c r="N35" s="245">
        <f ca="1">IFERROR(OFFSET('DERS PLANLARI'!$I$5,MATCH($J35,'DERS PLANLARI'!$I$6:$I$2011,0),N$1),"")</f>
        <v>0</v>
      </c>
      <c r="O35" s="245">
        <f ca="1">IFERROR(OFFSET('DERS PLANLARI'!$I$5,MATCH($J35,'DERS PLANLARI'!$I$6:$I$2011,0),O$1),"")</f>
        <v>3</v>
      </c>
      <c r="P35" s="245">
        <f ca="1">IFERROR(OFFSET('DERS PLANLARI'!$I$5,MATCH($J35,'DERS PLANLARI'!$I$6:$I$2011,0),P$1),"")</f>
        <v>3</v>
      </c>
      <c r="Q35" s="245">
        <f ca="1">IFERROR(OFFSET('DERS PLANLARI'!$I$5,MATCH($J35,'DERS PLANLARI'!$I$6:$I$2011,0),Q$1),"")</f>
        <v>7.5</v>
      </c>
      <c r="R35" s="243" t="str">
        <f ca="1">IF($E35="UAD",OFFSET('DERS PLANLARI'!$I$5,MATCH($J35,'DERS PLANLARI'!$I$6:$I$2011,0),R$1),U35)</f>
        <v/>
      </c>
      <c r="S35" s="246">
        <f ca="1">IF($E35="UAD",OFFSET('DERS PLANLARI'!$I$5,MATCH($J35,'DERS PLANLARI'!$I$6:$I$2011,0),S$1),V35)</f>
        <v>0</v>
      </c>
      <c r="T35" s="104"/>
      <c r="U35" s="208" t="str">
        <f ca="1">IFERROR(OFFSET(ÖğretimÜyeleri!$D$2,MATCH($V35,ÖğretimÜyeleri!$D$3:$D$290,0),-2),"")</f>
        <v/>
      </c>
      <c r="V35" s="209"/>
      <c r="W35" s="208" t="str">
        <f ca="1">IFERROR(OFFSET(ÖğretimÜyeleri!$D$2,MATCH($S35,ÖğretimÜyeleri!$D$3:$D$290,0),3),"")</f>
        <v/>
      </c>
      <c r="X35" s="208"/>
      <c r="Y35" s="199"/>
      <c r="Z35" s="200">
        <f t="shared" si="0"/>
        <v>1</v>
      </c>
      <c r="AA35" s="200">
        <f t="shared" ca="1" si="2"/>
        <v>57</v>
      </c>
      <c r="AB35" s="200">
        <f t="shared" ca="1" si="2"/>
        <v>41</v>
      </c>
      <c r="AC35" s="200">
        <f t="shared" ca="1" si="2"/>
        <v>0</v>
      </c>
      <c r="AD35" s="201"/>
      <c r="AE35" s="201"/>
      <c r="AF35" s="201"/>
    </row>
    <row r="36" spans="1:32" x14ac:dyDescent="0.25">
      <c r="A36" t="s">
        <v>5568</v>
      </c>
      <c r="B36" s="16" t="str">
        <f ca="1">IFERROR(OFFSET('DERS PLANLARI'!$I$5,MATCH($J36,'DERS PLANLARI'!$I$6:$I$2011,0),B$1),"")</f>
        <v>FELSEFE ve DİN BİLİMLERİ</v>
      </c>
      <c r="C36" s="16" t="str">
        <f ca="1">IFERROR(OFFSET('DERS PLANLARI'!$I$5,MATCH($J36,'DERS PLANLARI'!$I$6:$I$2011,0),C$1),"")</f>
        <v>DİN KÜLTÜRÜ VE AHLAK BİLGİSİ EĞİTİMİ (YL) (TEZSİZ) (UZAKTAN EĞİTİM)</v>
      </c>
      <c r="D36" s="16" t="str">
        <f ca="1">IFERROR(OFFSET('DERS PLANLARI'!$I$5,MATCH($J36,'DERS PLANLARI'!$I$6:$I$2011,0),D$1),"")</f>
        <v>(TEZSİZ) (UZAKTAN ÖĞRETİM)</v>
      </c>
      <c r="E36" s="16" t="str">
        <f ca="1">IFERROR(OFFSET('DERS PLANLARI'!$I$5,MATCH($J36,'DERS PLANLARI'!$I$6:$I$2011,0),E$1),"")</f>
        <v>Tzs Ders</v>
      </c>
      <c r="F36" s="16" t="str">
        <f ca="1">IFERROR(OFFSET('DERS PLANLARI'!$I$5,MATCH($J36,'DERS PLANLARI'!$I$6:$I$2011,0),F$1),"")</f>
        <v>FDİBU</v>
      </c>
      <c r="G36" s="16">
        <f ca="1">IFERROR(OFFSET('DERS PLANLARI'!$I$5,MATCH($J36,'DERS PLANLARI'!$I$6:$I$2011,0),G$1),"")</f>
        <v>5503</v>
      </c>
      <c r="H36" s="16" t="str">
        <f ca="1">IFERROR(OFFSET('DERS PLANLARI'!$I$5,MATCH($J36,'DERS PLANLARI'!$I$6:$I$2011,0),H$1),"")</f>
        <v>BHR</v>
      </c>
      <c r="I36" s="119"/>
      <c r="J36" s="129" t="s">
        <v>5427</v>
      </c>
      <c r="K36" s="252" t="str">
        <f ca="1">IFERROR(OFFSET('DERS PLANLARI'!$I$5,MATCH($J36,'DERS PLANLARI'!$I$6:$I$2011,0),K$1),"")</f>
        <v>Güncel Gelişmeler Karşısında Ahlak ve Değerler Eğitimi</v>
      </c>
      <c r="L36" s="244" t="str">
        <f ca="1">IFERROR(OFFSET('DERS PLANLARI'!$I$5,MATCH($J36,'DERS PLANLARI'!$I$6:$I$2011,0),L$1),"")</f>
        <v>Z. kli</v>
      </c>
      <c r="M36" s="245">
        <f ca="1">IFERROR(OFFSET('DERS PLANLARI'!$I$5,MATCH($J36,'DERS PLANLARI'!$I$6:$I$2011,0),M$1),"")</f>
        <v>3</v>
      </c>
      <c r="N36" s="245">
        <f ca="1">IFERROR(OFFSET('DERS PLANLARI'!$I$5,MATCH($J36,'DERS PLANLARI'!$I$6:$I$2011,0),N$1),"")</f>
        <v>0</v>
      </c>
      <c r="O36" s="245">
        <f ca="1">IFERROR(OFFSET('DERS PLANLARI'!$I$5,MATCH($J36,'DERS PLANLARI'!$I$6:$I$2011,0),O$1),"")</f>
        <v>3</v>
      </c>
      <c r="P36" s="245">
        <f ca="1">IFERROR(OFFSET('DERS PLANLARI'!$I$5,MATCH($J36,'DERS PLANLARI'!$I$6:$I$2011,0),P$1),"")</f>
        <v>3</v>
      </c>
      <c r="Q36" s="245">
        <f ca="1">IFERROR(OFFSET('DERS PLANLARI'!$I$5,MATCH($J36,'DERS PLANLARI'!$I$6:$I$2011,0),Q$1),"")</f>
        <v>7.5</v>
      </c>
      <c r="R36" s="243" t="str">
        <f ca="1">IF($E36="UAD",OFFSET('DERS PLANLARI'!$I$5,MATCH($J36,'DERS PLANLARI'!$I$6:$I$2011,0),R$1),U36)</f>
        <v/>
      </c>
      <c r="S36" s="246">
        <f ca="1">IF($E36="UAD",OFFSET('DERS PLANLARI'!$I$5,MATCH($J36,'DERS PLANLARI'!$I$6:$I$2011,0),S$1),V36)</f>
        <v>0</v>
      </c>
      <c r="T36" s="104"/>
      <c r="U36" s="208" t="str">
        <f ca="1">IFERROR(OFFSET(ÖğretimÜyeleri!$D$2,MATCH($V36,ÖğretimÜyeleri!$D$3:$D$290,0),-2),"")</f>
        <v/>
      </c>
      <c r="V36" s="209"/>
      <c r="W36" s="208" t="str">
        <f ca="1">IFERROR(OFFSET(ÖğretimÜyeleri!$D$2,MATCH($S36,ÖğretimÜyeleri!$D$3:$D$290,0),3),"")</f>
        <v/>
      </c>
      <c r="X36" s="208"/>
      <c r="Y36" s="199"/>
      <c r="Z36" s="200">
        <f t="shared" si="0"/>
        <v>1</v>
      </c>
      <c r="AA36" s="200">
        <f t="shared" ca="1" si="2"/>
        <v>57</v>
      </c>
      <c r="AB36" s="200">
        <f t="shared" ca="1" si="2"/>
        <v>41</v>
      </c>
      <c r="AC36" s="200">
        <f t="shared" ca="1" si="2"/>
        <v>0</v>
      </c>
      <c r="AD36" s="201"/>
      <c r="AE36" s="201"/>
      <c r="AF36" s="201"/>
    </row>
    <row r="37" spans="1:32" x14ac:dyDescent="0.25">
      <c r="A37" t="s">
        <v>5568</v>
      </c>
      <c r="B37" s="16" t="str">
        <f ca="1">IFERROR(OFFSET('DERS PLANLARI'!$I$5,MATCH($J37,'DERS PLANLARI'!$I$6:$I$2011,0),B$1),"")</f>
        <v>FELSEFE ve DİN BİLİMLERİ</v>
      </c>
      <c r="C37" s="16" t="str">
        <f ca="1">IFERROR(OFFSET('DERS PLANLARI'!$I$5,MATCH($J37,'DERS PLANLARI'!$I$6:$I$2011,0),C$1),"")</f>
        <v>DİN KÜLTÜRÜ VE AHLAK BİLGİSİ EĞİTİMİ (YL) (TEZSİZ) (UZAKTAN EĞİTİM)</v>
      </c>
      <c r="D37" s="16" t="str">
        <f ca="1">IFERROR(OFFSET('DERS PLANLARI'!$I$5,MATCH($J37,'DERS PLANLARI'!$I$6:$I$2011,0),D$1),"")</f>
        <v>(TEZSİZ) (UZAKTAN ÖĞRETİM)</v>
      </c>
      <c r="E37" s="16" t="str">
        <f ca="1">IFERROR(OFFSET('DERS PLANLARI'!$I$5,MATCH($J37,'DERS PLANLARI'!$I$6:$I$2011,0),E$1),"")</f>
        <v>Tzs Ders</v>
      </c>
      <c r="F37" s="16" t="str">
        <f ca="1">IFERROR(OFFSET('DERS PLANLARI'!$I$5,MATCH($J37,'DERS PLANLARI'!$I$6:$I$2011,0),F$1),"")</f>
        <v>FDİBU</v>
      </c>
      <c r="G37" s="16">
        <f ca="1">IFERROR(OFFSET('DERS PLANLARI'!$I$5,MATCH($J37,'DERS PLANLARI'!$I$6:$I$2011,0),G$1),"")</f>
        <v>5504</v>
      </c>
      <c r="H37" s="16" t="str">
        <f ca="1">IFERROR(OFFSET('DERS PLANLARI'!$I$5,MATCH($J37,'DERS PLANLARI'!$I$6:$I$2011,0),H$1),"")</f>
        <v>BHR</v>
      </c>
      <c r="I37" s="119"/>
      <c r="J37" s="127" t="s">
        <v>2533</v>
      </c>
      <c r="K37" s="251" t="str">
        <f ca="1">IFERROR(OFFSET('DERS PLANLARI'!$I$5,MATCH($J37,'DERS PLANLARI'!$I$6:$I$2011,0),K$1),"")</f>
        <v xml:space="preserve">Etkinlik ve Süreç Odaklı DKAB Eğitimi  </v>
      </c>
      <c r="L37" s="244" t="str">
        <f ca="1">IFERROR(OFFSET('DERS PLANLARI'!$I$5,MATCH($J37,'DERS PLANLARI'!$I$6:$I$2011,0),L$1),"")</f>
        <v>Z. kli</v>
      </c>
      <c r="M37" s="245">
        <f ca="1">IFERROR(OFFSET('DERS PLANLARI'!$I$5,MATCH($J37,'DERS PLANLARI'!$I$6:$I$2011,0),M$1),"")</f>
        <v>3</v>
      </c>
      <c r="N37" s="245">
        <f ca="1">IFERROR(OFFSET('DERS PLANLARI'!$I$5,MATCH($J37,'DERS PLANLARI'!$I$6:$I$2011,0),N$1),"")</f>
        <v>0</v>
      </c>
      <c r="O37" s="245">
        <f ca="1">IFERROR(OFFSET('DERS PLANLARI'!$I$5,MATCH($J37,'DERS PLANLARI'!$I$6:$I$2011,0),O$1),"")</f>
        <v>3</v>
      </c>
      <c r="P37" s="245">
        <f ca="1">IFERROR(OFFSET('DERS PLANLARI'!$I$5,MATCH($J37,'DERS PLANLARI'!$I$6:$I$2011,0),P$1),"")</f>
        <v>3</v>
      </c>
      <c r="Q37" s="245">
        <f ca="1">IFERROR(OFFSET('DERS PLANLARI'!$I$5,MATCH($J37,'DERS PLANLARI'!$I$6:$I$2011,0),Q$1),"")</f>
        <v>7.5</v>
      </c>
      <c r="R37" s="243" t="str">
        <f ca="1">IF($E37="UAD",OFFSET('DERS PLANLARI'!$I$5,MATCH($J37,'DERS PLANLARI'!$I$6:$I$2011,0),R$1),U37)</f>
        <v/>
      </c>
      <c r="S37" s="246">
        <f ca="1">IF($E37="UAD",OFFSET('DERS PLANLARI'!$I$5,MATCH($J37,'DERS PLANLARI'!$I$6:$I$2011,0),S$1),V37)</f>
        <v>0</v>
      </c>
      <c r="T37" s="104"/>
      <c r="U37" s="208" t="str">
        <f ca="1">IFERROR(OFFSET(ÖğretimÜyeleri!$D$2,MATCH($V37,ÖğretimÜyeleri!$D$3:$D$290,0),-2),"")</f>
        <v/>
      </c>
      <c r="V37" s="209"/>
      <c r="W37" s="208" t="str">
        <f ca="1">IFERROR(OFFSET(ÖğretimÜyeleri!$D$2,MATCH($S37,ÖğretimÜyeleri!$D$3:$D$290,0),3),"")</f>
        <v/>
      </c>
      <c r="X37" s="208"/>
      <c r="Y37" s="199"/>
      <c r="Z37" s="200">
        <f t="shared" si="0"/>
        <v>1</v>
      </c>
      <c r="AA37" s="200">
        <f t="shared" ca="1" si="2"/>
        <v>57</v>
      </c>
      <c r="AB37" s="200">
        <f t="shared" ca="1" si="2"/>
        <v>41</v>
      </c>
      <c r="AC37" s="200">
        <f t="shared" ca="1" si="2"/>
        <v>0</v>
      </c>
      <c r="AD37" s="201"/>
      <c r="AE37" s="201"/>
      <c r="AF37" s="201"/>
    </row>
    <row r="38" spans="1:32" x14ac:dyDescent="0.25">
      <c r="A38" t="s">
        <v>5568</v>
      </c>
      <c r="B38" s="16" t="str">
        <f ca="1">IFERROR(OFFSET('DERS PLANLARI'!$I$5,MATCH($J38,'DERS PLANLARI'!$I$6:$I$2011,0),B$1),"")</f>
        <v>FELSEFE ve DİN BİLİMLERİ</v>
      </c>
      <c r="C38" s="16" t="str">
        <f ca="1">IFERROR(OFFSET('DERS PLANLARI'!$I$5,MATCH($J38,'DERS PLANLARI'!$I$6:$I$2011,0),C$1),"")</f>
        <v>DİN KÜLTÜRÜ VE AHLAK BİLGİSİ EĞİTİMİ (YL) (TEZSİZ) (UZAKTAN EĞİTİM)</v>
      </c>
      <c r="D38" s="16" t="str">
        <f ca="1">IFERROR(OFFSET('DERS PLANLARI'!$I$5,MATCH($J38,'DERS PLANLARI'!$I$6:$I$2011,0),D$1),"")</f>
        <v>(TEZSİZ) (UZAKTAN ÖĞRETİM)</v>
      </c>
      <c r="E38" s="16" t="str">
        <f ca="1">IFERROR(OFFSET('DERS PLANLARI'!$I$5,MATCH($J38,'DERS PLANLARI'!$I$6:$I$2011,0),E$1),"")</f>
        <v>Tzs Ders</v>
      </c>
      <c r="F38" s="16" t="str">
        <f ca="1">IFERROR(OFFSET('DERS PLANLARI'!$I$5,MATCH($J38,'DERS PLANLARI'!$I$6:$I$2011,0),F$1),"")</f>
        <v>FDİBU</v>
      </c>
      <c r="G38" s="16">
        <f ca="1">IFERROR(OFFSET('DERS PLANLARI'!$I$5,MATCH($J38,'DERS PLANLARI'!$I$6:$I$2011,0),G$1),"")</f>
        <v>5552</v>
      </c>
      <c r="H38" s="16" t="str">
        <f ca="1">IFERROR(OFFSET('DERS PLANLARI'!$I$5,MATCH($J38,'DERS PLANLARI'!$I$6:$I$2011,0),H$1),"")</f>
        <v>BHR</v>
      </c>
      <c r="I38" s="119"/>
      <c r="J38" s="127" t="s">
        <v>2535</v>
      </c>
      <c r="K38" s="251" t="str">
        <f ca="1">IFERROR(OFFSET('DERS PLANLARI'!$I$5,MATCH($J38,'DERS PLANLARI'!$I$6:$I$2011,0),K$1),"")</f>
        <v>Küreselleşme, Din ve Eğitim İlişkisi</v>
      </c>
      <c r="L38" s="244" t="str">
        <f ca="1">IFERROR(OFFSET('DERS PLANLARI'!$I$5,MATCH($J38,'DERS PLANLARI'!$I$6:$I$2011,0),L$1),"")</f>
        <v>Z. kli</v>
      </c>
      <c r="M38" s="245">
        <f ca="1">IFERROR(OFFSET('DERS PLANLARI'!$I$5,MATCH($J38,'DERS PLANLARI'!$I$6:$I$2011,0),M$1),"")</f>
        <v>3</v>
      </c>
      <c r="N38" s="245">
        <f ca="1">IFERROR(OFFSET('DERS PLANLARI'!$I$5,MATCH($J38,'DERS PLANLARI'!$I$6:$I$2011,0),N$1),"")</f>
        <v>0</v>
      </c>
      <c r="O38" s="245">
        <f ca="1">IFERROR(OFFSET('DERS PLANLARI'!$I$5,MATCH($J38,'DERS PLANLARI'!$I$6:$I$2011,0),O$1),"")</f>
        <v>3</v>
      </c>
      <c r="P38" s="245">
        <f ca="1">IFERROR(OFFSET('DERS PLANLARI'!$I$5,MATCH($J38,'DERS PLANLARI'!$I$6:$I$2011,0),P$1),"")</f>
        <v>3</v>
      </c>
      <c r="Q38" s="245">
        <f ca="1">IFERROR(OFFSET('DERS PLANLARI'!$I$5,MATCH($J38,'DERS PLANLARI'!$I$6:$I$2011,0),Q$1),"")</f>
        <v>7.5</v>
      </c>
      <c r="R38" s="243" t="str">
        <f ca="1">IF($E38="UAD",OFFSET('DERS PLANLARI'!$I$5,MATCH($J38,'DERS PLANLARI'!$I$6:$I$2011,0),R$1),U38)</f>
        <v/>
      </c>
      <c r="S38" s="246">
        <f ca="1">IF($E38="UAD",OFFSET('DERS PLANLARI'!$I$5,MATCH($J38,'DERS PLANLARI'!$I$6:$I$2011,0),S$1),V38)</f>
        <v>0</v>
      </c>
      <c r="T38" s="104"/>
      <c r="U38" s="208" t="str">
        <f ca="1">IFERROR(OFFSET(ÖğretimÜyeleri!$D$2,MATCH($V38,ÖğretimÜyeleri!$D$3:$D$290,0),-2),"")</f>
        <v/>
      </c>
      <c r="V38" s="209"/>
      <c r="W38" s="208" t="str">
        <f ca="1">IFERROR(OFFSET(ÖğretimÜyeleri!$D$2,MATCH($S38,ÖğretimÜyeleri!$D$3:$D$290,0),3),"")</f>
        <v/>
      </c>
      <c r="X38" s="208"/>
      <c r="Y38" s="199"/>
      <c r="Z38" s="200">
        <f t="shared" si="0"/>
        <v>1</v>
      </c>
      <c r="AA38" s="200">
        <f t="shared" ca="1" si="2"/>
        <v>57</v>
      </c>
      <c r="AB38" s="200">
        <f t="shared" ca="1" si="2"/>
        <v>41</v>
      </c>
      <c r="AC38" s="200">
        <f t="shared" ca="1" si="2"/>
        <v>0</v>
      </c>
      <c r="AD38" s="201"/>
      <c r="AE38" s="201"/>
      <c r="AF38" s="201"/>
    </row>
    <row r="39" spans="1:32" x14ac:dyDescent="0.25">
      <c r="A39" t="s">
        <v>5568</v>
      </c>
      <c r="B39" s="16" t="str">
        <f ca="1">IFERROR(OFFSET('DERS PLANLARI'!$I$5,MATCH($J39,'DERS PLANLARI'!$I$6:$I$2011,0),B$1),"")</f>
        <v>FELSEFE ve DİN BİLİMLERİ</v>
      </c>
      <c r="C39" s="16" t="str">
        <f ca="1">IFERROR(OFFSET('DERS PLANLARI'!$I$5,MATCH($J39,'DERS PLANLARI'!$I$6:$I$2011,0),C$1),"")</f>
        <v>DİN KÜLTÜRÜ VE AHLAK BİLGİSİ EĞİTİMİ (YL) (TEZSİZ) (UZAKTAN EĞİTİM)</v>
      </c>
      <c r="D39" s="16" t="str">
        <f ca="1">IFERROR(OFFSET('DERS PLANLARI'!$I$5,MATCH($J39,'DERS PLANLARI'!$I$6:$I$2011,0),D$1),"")</f>
        <v>(TEZSİZ) (UZAKTAN ÖĞRETİM)</v>
      </c>
      <c r="E39" s="16" t="str">
        <f ca="1">IFERROR(OFFSET('DERS PLANLARI'!$I$5,MATCH($J39,'DERS PLANLARI'!$I$6:$I$2011,0),E$1),"")</f>
        <v>Tzs Ders</v>
      </c>
      <c r="F39" s="16" t="str">
        <f ca="1">IFERROR(OFFSET('DERS PLANLARI'!$I$5,MATCH($J39,'DERS PLANLARI'!$I$6:$I$2011,0),F$1),"")</f>
        <v>FDİBU</v>
      </c>
      <c r="G39" s="16">
        <f ca="1">IFERROR(OFFSET('DERS PLANLARI'!$I$5,MATCH($J39,'DERS PLANLARI'!$I$6:$I$2011,0),G$1),"")</f>
        <v>5554</v>
      </c>
      <c r="H39" s="16" t="str">
        <f ca="1">IFERROR(OFFSET('DERS PLANLARI'!$I$5,MATCH($J39,'DERS PLANLARI'!$I$6:$I$2011,0),H$1),"")</f>
        <v>BHR</v>
      </c>
      <c r="I39" s="119"/>
      <c r="J39" s="129" t="s">
        <v>5430</v>
      </c>
      <c r="K39" s="253" t="str">
        <f ca="1">IFERROR(OFFSET('DERS PLANLARI'!$I$5,MATCH($J39,'DERS PLANLARI'!$I$6:$I$2011,0),K$1),"")</f>
        <v>Temel Dini Konuların Öğretiminde Pedagojik Yaklaşımlar</v>
      </c>
      <c r="L39" s="244" t="str">
        <f ca="1">IFERROR(OFFSET('DERS PLANLARI'!$I$5,MATCH($J39,'DERS PLANLARI'!$I$6:$I$2011,0),L$1),"")</f>
        <v>Z. kli</v>
      </c>
      <c r="M39" s="245">
        <f ca="1">IFERROR(OFFSET('DERS PLANLARI'!$I$5,MATCH($J39,'DERS PLANLARI'!$I$6:$I$2011,0),M$1),"")</f>
        <v>3</v>
      </c>
      <c r="N39" s="245">
        <f ca="1">IFERROR(OFFSET('DERS PLANLARI'!$I$5,MATCH($J39,'DERS PLANLARI'!$I$6:$I$2011,0),N$1),"")</f>
        <v>0</v>
      </c>
      <c r="O39" s="245">
        <f ca="1">IFERROR(OFFSET('DERS PLANLARI'!$I$5,MATCH($J39,'DERS PLANLARI'!$I$6:$I$2011,0),O$1),"")</f>
        <v>3</v>
      </c>
      <c r="P39" s="245">
        <f ca="1">IFERROR(OFFSET('DERS PLANLARI'!$I$5,MATCH($J39,'DERS PLANLARI'!$I$6:$I$2011,0),P$1),"")</f>
        <v>3</v>
      </c>
      <c r="Q39" s="245">
        <f ca="1">IFERROR(OFFSET('DERS PLANLARI'!$I$5,MATCH($J39,'DERS PLANLARI'!$I$6:$I$2011,0),Q$1),"")</f>
        <v>7.5</v>
      </c>
      <c r="R39" s="243" t="str">
        <f ca="1">IF($E39="UAD",OFFSET('DERS PLANLARI'!$I$5,MATCH($J39,'DERS PLANLARI'!$I$6:$I$2011,0),R$1),U39)</f>
        <v/>
      </c>
      <c r="S39" s="246">
        <f ca="1">IF($E39="UAD",OFFSET('DERS PLANLARI'!$I$5,MATCH($J39,'DERS PLANLARI'!$I$6:$I$2011,0),S$1),V39)</f>
        <v>0</v>
      </c>
      <c r="T39" s="104"/>
      <c r="U39" s="208" t="str">
        <f ca="1">IFERROR(OFFSET(ÖğretimÜyeleri!$D$2,MATCH($V39,ÖğretimÜyeleri!$D$3:$D$290,0),-2),"")</f>
        <v/>
      </c>
      <c r="V39" s="209"/>
      <c r="W39" s="208" t="str">
        <f ca="1">IFERROR(OFFSET(ÖğretimÜyeleri!$D$2,MATCH($S39,ÖğretimÜyeleri!$D$3:$D$290,0),3),"")</f>
        <v/>
      </c>
      <c r="X39" s="208"/>
      <c r="Y39" s="199"/>
      <c r="Z39" s="200">
        <f t="shared" si="0"/>
        <v>1</v>
      </c>
      <c r="AA39" s="200">
        <f t="shared" ca="1" si="2"/>
        <v>57</v>
      </c>
      <c r="AB39" s="200">
        <f t="shared" ca="1" si="2"/>
        <v>41</v>
      </c>
      <c r="AC39" s="200">
        <f t="shared" ca="1" si="2"/>
        <v>0</v>
      </c>
      <c r="AD39" s="201"/>
      <c r="AE39" s="201"/>
      <c r="AF39" s="201"/>
    </row>
    <row r="40" spans="1:32" x14ac:dyDescent="0.25">
      <c r="A40" t="s">
        <v>5568</v>
      </c>
      <c r="B40" s="16" t="str">
        <f ca="1">IFERROR(OFFSET('DERS PLANLARI'!$I$5,MATCH($J40,'DERS PLANLARI'!$I$6:$I$2011,0),B$1),"")</f>
        <v>FELSEFE ve DİN BİLİMLERİ</v>
      </c>
      <c r="C40" s="16" t="str">
        <f ca="1">IFERROR(OFFSET('DERS PLANLARI'!$I$5,MATCH($J40,'DERS PLANLARI'!$I$6:$I$2011,0),C$1),"")</f>
        <v>DİN KÜLTÜRÜ VE AHLAK BİLGİSİ EĞİTİMİ (YL) (TEZSİZ) (UZAKTAN EĞİTİM)</v>
      </c>
      <c r="D40" s="16" t="str">
        <f ca="1">IFERROR(OFFSET('DERS PLANLARI'!$I$5,MATCH($J40,'DERS PLANLARI'!$I$6:$I$2011,0),D$1),"")</f>
        <v>(TEZSİZ) (UZAKTAN ÖĞRETİM)</v>
      </c>
      <c r="E40" s="16" t="str">
        <f ca="1">IFERROR(OFFSET('DERS PLANLARI'!$I$5,MATCH($J40,'DERS PLANLARI'!$I$6:$I$2011,0),E$1),"")</f>
        <v>Proje</v>
      </c>
      <c r="F40" s="16" t="str">
        <f ca="1">IFERROR(OFFSET('DERS PLANLARI'!$I$5,MATCH($J40,'DERS PLANLARI'!$I$6:$I$2011,0),F$1),"")</f>
        <v>FDİBU</v>
      </c>
      <c r="G40" s="16">
        <f ca="1">IFERROR(OFFSET('DERS PLANLARI'!$I$5,MATCH($J40,'DERS PLANLARI'!$I$6:$I$2011,0),G$1),"")</f>
        <v>5999</v>
      </c>
      <c r="H40" s="16" t="str">
        <f ca="1">IFERROR(OFFSET('DERS PLANLARI'!$I$5,MATCH($J40,'DERS PLANLARI'!$I$6:$I$2011,0),H$1),"")</f>
        <v>BHR</v>
      </c>
      <c r="I40" s="119"/>
      <c r="J40" s="127" t="s">
        <v>2537</v>
      </c>
      <c r="K40" s="251" t="str">
        <f ca="1">IFERROR(OFFSET('DERS PLANLARI'!$I$5,MATCH($J40,'DERS PLANLARI'!$I$6:$I$2011,0),K$1),"")</f>
        <v>Dönem Projesi</v>
      </c>
      <c r="L40" s="248" t="str">
        <f ca="1">IFERROR(OFFSET('DERS PLANLARI'!$I$5,MATCH($J40,'DERS PLANLARI'!$I$6:$I$2011,0),L$1),"")</f>
        <v>Z. ksz</v>
      </c>
      <c r="M40" s="245">
        <f ca="1">IFERROR(OFFSET('DERS PLANLARI'!$I$5,MATCH($J40,'DERS PLANLARI'!$I$6:$I$2011,0),M$1),"")</f>
        <v>0</v>
      </c>
      <c r="N40" s="245">
        <f ca="1">IFERROR(OFFSET('DERS PLANLARI'!$I$5,MATCH($J40,'DERS PLANLARI'!$I$6:$I$2011,0),N$1),"")</f>
        <v>1</v>
      </c>
      <c r="O40" s="245">
        <f ca="1">IFERROR(OFFSET('DERS PLANLARI'!$I$5,MATCH($J40,'DERS PLANLARI'!$I$6:$I$2011,0),O$1),"")</f>
        <v>0</v>
      </c>
      <c r="P40" s="245">
        <f ca="1">IFERROR(OFFSET('DERS PLANLARI'!$I$5,MATCH($J40,'DERS PLANLARI'!$I$6:$I$2011,0),P$1),"")</f>
        <v>1</v>
      </c>
      <c r="Q40" s="245">
        <f ca="1">IFERROR(OFFSET('DERS PLANLARI'!$I$5,MATCH($J40,'DERS PLANLARI'!$I$6:$I$2011,0),Q$1),"")</f>
        <v>30</v>
      </c>
      <c r="R40" s="246">
        <f ca="1">IF($E40="UAD",OFFSET('DERS PLANLARI'!$I$5,MATCH($J40,'DERS PLANLARI'!$I$6:$I$2011,0),R$1),U40)</f>
        <v>0</v>
      </c>
      <c r="S40" s="246" t="str">
        <f ca="1">IF($E40="UAD",OFFSET('DERS PLANLARI'!$I$5,MATCH($J40,'DERS PLANLARI'!$I$6:$I$2011,0),S$1),V40)</f>
        <v>İlgili Öğretim Üyesi</v>
      </c>
      <c r="T40" s="104"/>
      <c r="U40" s="208">
        <f ca="1">IFERROR(OFFSET(ÖğretimÜyeleri!$D$2,MATCH($V40,ÖğretimÜyeleri!$D$3:$D$290,0),-2),"")</f>
        <v>0</v>
      </c>
      <c r="V40" s="209" t="s">
        <v>2896</v>
      </c>
      <c r="W40" s="208" t="str">
        <f ca="1">IFERROR(OFFSET(ÖğretimÜyeleri!$D$2,MATCH($S40,ÖğretimÜyeleri!$D$3:$D$290,0),3),"")</f>
        <v>İlgili Öğretim Üyesi</v>
      </c>
      <c r="X40" s="208"/>
      <c r="Y40" s="199"/>
      <c r="Z40" s="200">
        <f t="shared" si="0"/>
        <v>1</v>
      </c>
      <c r="AA40" s="200">
        <f t="shared" ca="1" si="2"/>
        <v>0</v>
      </c>
      <c r="AB40" s="200">
        <f t="shared" ca="1" si="2"/>
        <v>0</v>
      </c>
      <c r="AC40" s="200">
        <f t="shared" ca="1" si="2"/>
        <v>0</v>
      </c>
      <c r="AD40" s="201"/>
      <c r="AE40" s="201"/>
      <c r="AF40" s="201"/>
    </row>
    <row r="41" spans="1:32" x14ac:dyDescent="0.25">
      <c r="A41" s="217" t="s">
        <v>5568</v>
      </c>
      <c r="B41" s="210" t="s">
        <v>4504</v>
      </c>
      <c r="C41" s="211" t="s">
        <v>5119</v>
      </c>
      <c r="D41" s="212" t="s">
        <v>5126</v>
      </c>
      <c r="E41" s="212" t="s">
        <v>4510</v>
      </c>
      <c r="F41" s="212" t="s">
        <v>4488</v>
      </c>
      <c r="G41" s="212" t="s">
        <v>4488</v>
      </c>
      <c r="H41" s="212" t="s">
        <v>2427</v>
      </c>
      <c r="I41" s="213"/>
      <c r="J41" s="214" t="s">
        <v>5119</v>
      </c>
      <c r="K41" s="211"/>
      <c r="L41" s="215"/>
      <c r="M41" s="216"/>
      <c r="N41" s="216"/>
      <c r="O41" s="216"/>
      <c r="P41" s="216"/>
      <c r="Q41" s="215"/>
      <c r="R41" s="242"/>
      <c r="S41" s="242"/>
      <c r="T41" s="217"/>
      <c r="U41" s="219" t="str">
        <f ca="1">IFERROR(OFFSET(ÖğretimÜyeleri!$D$2,MATCH($V41,ÖğretimÜyeleri!$D$3:$D$290,0),-2),"")</f>
        <v/>
      </c>
      <c r="V41" s="218" t="s">
        <v>2423</v>
      </c>
      <c r="W41" s="219" t="str">
        <f ca="1">IFERROR(OFFSET(ÖğretimÜyeleri!$D$2,MATCH($S41,ÖğretimÜyeleri!$D$3:$D$290,0),3),"")</f>
        <v/>
      </c>
      <c r="X41" s="219"/>
      <c r="Y41" s="220"/>
      <c r="Z41" s="221">
        <f t="shared" si="0"/>
        <v>1</v>
      </c>
      <c r="AA41" s="221">
        <f t="shared" ca="1" si="2"/>
        <v>57</v>
      </c>
      <c r="AB41" s="221">
        <f t="shared" ca="1" si="2"/>
        <v>41</v>
      </c>
      <c r="AC41" s="221">
        <f t="shared" ca="1" si="2"/>
        <v>0</v>
      </c>
      <c r="AD41" s="220"/>
      <c r="AE41" s="220"/>
      <c r="AF41" s="220"/>
    </row>
    <row r="42" spans="1:32" x14ac:dyDescent="0.25">
      <c r="A42" t="s">
        <v>5568</v>
      </c>
      <c r="B42" s="16" t="str">
        <f ca="1">IFERROR(OFFSET('DERS PLANLARI'!$I$5,MATCH($J42,'DERS PLANLARI'!$I$6:$I$2011,0),B$1),"")</f>
        <v>HALKLA İLİŞKİLER VE REKLAMCILIK</v>
      </c>
      <c r="C42" s="16" t="str">
        <f ca="1">IFERROR(OFFSET('DERS PLANLARI'!$I$5,MATCH($J42,'DERS PLANLARI'!$I$6:$I$2011,0),C$1),"")</f>
        <v>HALKLA İLİŞKİLER  VE REKLAMCILIK (YL) (TEZSİZ) (UZAKTAN EĞİTİM)</v>
      </c>
      <c r="D42" s="16" t="str">
        <f ca="1">IFERROR(OFFSET('DERS PLANLARI'!$I$5,MATCH($J42,'DERS PLANLARI'!$I$6:$I$2011,0),D$1),"")</f>
        <v>(TEZSİZ) (UZAKTAN ÖĞRETİM)</v>
      </c>
      <c r="E42" s="16" t="str">
        <f ca="1">IFERROR(OFFSET('DERS PLANLARI'!$I$5,MATCH($J42,'DERS PLANLARI'!$I$6:$I$2011,0),E$1),"")</f>
        <v>Tzs Ders</v>
      </c>
      <c r="F42" s="16" t="str">
        <f ca="1">IFERROR(OFFSET('DERS PLANLARI'!$I$5,MATCH($J42,'DERS PLANLARI'!$I$6:$I$2011,0),F$1),"")</f>
        <v>HIRU</v>
      </c>
      <c r="G42" s="16">
        <f ca="1">IFERROR(OFFSET('DERS PLANLARI'!$I$5,MATCH($J42,'DERS PLANLARI'!$I$6:$I$2011,0),G$1),"")</f>
        <v>5500</v>
      </c>
      <c r="H42" s="16" t="str">
        <f ca="1">IFERROR(OFFSET('DERS PLANLARI'!$I$5,MATCH($J42,'DERS PLANLARI'!$I$6:$I$2011,0),H$1),"")</f>
        <v>BHR</v>
      </c>
      <c r="I42" s="119"/>
      <c r="J42" s="120" t="s">
        <v>462</v>
      </c>
      <c r="K42" s="243" t="str">
        <f ca="1">IFERROR(OFFSET('DERS PLANLARI'!$I$5,MATCH($J42,'DERS PLANLARI'!$I$6:$I$2011,0),K$1),"")</f>
        <v xml:space="preserve">Pazarlamada Güncel Konular </v>
      </c>
      <c r="L42" s="244" t="str">
        <f ca="1">IFERROR(OFFSET('DERS PLANLARI'!$I$5,MATCH($J42,'DERS PLANLARI'!$I$6:$I$2011,0),L$1),"")</f>
        <v>Z. kli</v>
      </c>
      <c r="M42" s="245">
        <f ca="1">IFERROR(OFFSET('DERS PLANLARI'!$I$5,MATCH($J42,'DERS PLANLARI'!$I$6:$I$2011,0),M$1),"")</f>
        <v>3</v>
      </c>
      <c r="N42" s="245">
        <f ca="1">IFERROR(OFFSET('DERS PLANLARI'!$I$5,MATCH($J42,'DERS PLANLARI'!$I$6:$I$2011,0),N$1),"")</f>
        <v>0</v>
      </c>
      <c r="O42" s="245">
        <f ca="1">IFERROR(OFFSET('DERS PLANLARI'!$I$5,MATCH($J42,'DERS PLANLARI'!$I$6:$I$2011,0),O$1),"")</f>
        <v>3</v>
      </c>
      <c r="P42" s="245">
        <f ca="1">IFERROR(OFFSET('DERS PLANLARI'!$I$5,MATCH($J42,'DERS PLANLARI'!$I$6:$I$2011,0),P$1),"")</f>
        <v>3</v>
      </c>
      <c r="Q42" s="245">
        <f ca="1">IFERROR(OFFSET('DERS PLANLARI'!$I$5,MATCH($J42,'DERS PLANLARI'!$I$6:$I$2011,0),Q$1),"")</f>
        <v>7.5</v>
      </c>
      <c r="R42" s="246" t="str">
        <f ca="1">IF($E42="UAD",OFFSET('DERS PLANLARI'!$I$5,MATCH($J42,'DERS PLANLARI'!$I$6:$I$2011,0),R$1),U42)</f>
        <v/>
      </c>
      <c r="S42" s="246">
        <f ca="1">IF($E42="UAD",OFFSET('DERS PLANLARI'!$I$5,MATCH($J42,'DERS PLANLARI'!$I$6:$I$2011,0),S$1),V42)</f>
        <v>0</v>
      </c>
      <c r="T42" s="104"/>
      <c r="U42" s="208" t="str">
        <f ca="1">IFERROR(OFFSET(ÖğretimÜyeleri!$D$2,MATCH($V42,ÖğretimÜyeleri!$D$3:$D$290,0),-2),"")</f>
        <v/>
      </c>
      <c r="V42" s="209"/>
      <c r="W42" s="208" t="str">
        <f ca="1">IFERROR(OFFSET(ÖğretimÜyeleri!$D$2,MATCH($S42,ÖğretimÜyeleri!$D$3:$D$290,0),3),"")</f>
        <v/>
      </c>
      <c r="X42" s="208"/>
      <c r="Y42" s="199"/>
      <c r="Z42" s="200">
        <f t="shared" si="0"/>
        <v>1</v>
      </c>
      <c r="AA42" s="200">
        <f t="shared" ca="1" si="2"/>
        <v>57</v>
      </c>
      <c r="AB42" s="200">
        <f t="shared" ca="1" si="2"/>
        <v>41</v>
      </c>
      <c r="AC42" s="200">
        <f t="shared" ca="1" si="2"/>
        <v>0</v>
      </c>
      <c r="AD42" s="201"/>
      <c r="AE42" s="201"/>
      <c r="AF42" s="201"/>
    </row>
    <row r="43" spans="1:32" x14ac:dyDescent="0.25">
      <c r="A43" t="s">
        <v>5568</v>
      </c>
      <c r="B43" s="16" t="str">
        <f ca="1">IFERROR(OFFSET('DERS PLANLARI'!$I$5,MATCH($J43,'DERS PLANLARI'!$I$6:$I$2011,0),B$1),"")</f>
        <v>HALKLA İLİŞKİLER VE REKLAMCILIK</v>
      </c>
      <c r="C43" s="16" t="str">
        <f ca="1">IFERROR(OFFSET('DERS PLANLARI'!$I$5,MATCH($J43,'DERS PLANLARI'!$I$6:$I$2011,0),C$1),"")</f>
        <v>HALKLA İLİŞKİLER  VE REKLAMCILIK (YL) (TEZSİZ) (UZAKTAN EĞİTİM)</v>
      </c>
      <c r="D43" s="16" t="str">
        <f ca="1">IFERROR(OFFSET('DERS PLANLARI'!$I$5,MATCH($J43,'DERS PLANLARI'!$I$6:$I$2011,0),D$1),"")</f>
        <v>(TEZSİZ) (UZAKTAN ÖĞRETİM)</v>
      </c>
      <c r="E43" s="16" t="str">
        <f ca="1">IFERROR(OFFSET('DERS PLANLARI'!$I$5,MATCH($J43,'DERS PLANLARI'!$I$6:$I$2011,0),E$1),"")</f>
        <v>Tzs Ders</v>
      </c>
      <c r="F43" s="16" t="str">
        <f ca="1">IFERROR(OFFSET('DERS PLANLARI'!$I$5,MATCH($J43,'DERS PLANLARI'!$I$6:$I$2011,0),F$1),"")</f>
        <v>HIRU</v>
      </c>
      <c r="G43" s="16">
        <f ca="1">IFERROR(OFFSET('DERS PLANLARI'!$I$5,MATCH($J43,'DERS PLANLARI'!$I$6:$I$2011,0),G$1),"")</f>
        <v>5502</v>
      </c>
      <c r="H43" s="16" t="str">
        <f ca="1">IFERROR(OFFSET('DERS PLANLARI'!$I$5,MATCH($J43,'DERS PLANLARI'!$I$6:$I$2011,0),H$1),"")</f>
        <v>BHR</v>
      </c>
      <c r="I43" s="119"/>
      <c r="J43" s="120" t="s">
        <v>464</v>
      </c>
      <c r="K43" s="243" t="str">
        <f ca="1">IFERROR(OFFSET('DERS PLANLARI'!$I$5,MATCH($J43,'DERS PLANLARI'!$I$6:$I$2011,0),K$1),"")</f>
        <v>Kurumsal İletişim Planlaması</v>
      </c>
      <c r="L43" s="244" t="str">
        <f ca="1">IFERROR(OFFSET('DERS PLANLARI'!$I$5,MATCH($J43,'DERS PLANLARI'!$I$6:$I$2011,0),L$1),"")</f>
        <v>Z. kli</v>
      </c>
      <c r="M43" s="245">
        <f ca="1">IFERROR(OFFSET('DERS PLANLARI'!$I$5,MATCH($J43,'DERS PLANLARI'!$I$6:$I$2011,0),M$1),"")</f>
        <v>3</v>
      </c>
      <c r="N43" s="245">
        <f ca="1">IFERROR(OFFSET('DERS PLANLARI'!$I$5,MATCH($J43,'DERS PLANLARI'!$I$6:$I$2011,0),N$1),"")</f>
        <v>0</v>
      </c>
      <c r="O43" s="245">
        <f ca="1">IFERROR(OFFSET('DERS PLANLARI'!$I$5,MATCH($J43,'DERS PLANLARI'!$I$6:$I$2011,0),O$1),"")</f>
        <v>3</v>
      </c>
      <c r="P43" s="245">
        <f ca="1">IFERROR(OFFSET('DERS PLANLARI'!$I$5,MATCH($J43,'DERS PLANLARI'!$I$6:$I$2011,0),P$1),"")</f>
        <v>3</v>
      </c>
      <c r="Q43" s="245">
        <f ca="1">IFERROR(OFFSET('DERS PLANLARI'!$I$5,MATCH($J43,'DERS PLANLARI'!$I$6:$I$2011,0),Q$1),"")</f>
        <v>7.5</v>
      </c>
      <c r="R43" s="246" t="str">
        <f ca="1">IF($E43="UAD",OFFSET('DERS PLANLARI'!$I$5,MATCH($J43,'DERS PLANLARI'!$I$6:$I$2011,0),R$1),U43)</f>
        <v/>
      </c>
      <c r="S43" s="246">
        <f ca="1">IF($E43="UAD",OFFSET('DERS PLANLARI'!$I$5,MATCH($J43,'DERS PLANLARI'!$I$6:$I$2011,0),S$1),V43)</f>
        <v>0</v>
      </c>
      <c r="T43" s="104"/>
      <c r="U43" s="208" t="str">
        <f ca="1">IFERROR(OFFSET(ÖğretimÜyeleri!$D$2,MATCH($V43,ÖğretimÜyeleri!$D$3:$D$290,0),-2),"")</f>
        <v/>
      </c>
      <c r="V43" s="209"/>
      <c r="W43" s="208" t="str">
        <f ca="1">IFERROR(OFFSET(ÖğretimÜyeleri!$D$2,MATCH($S43,ÖğretimÜyeleri!$D$3:$D$290,0),3),"")</f>
        <v/>
      </c>
      <c r="X43" s="208"/>
      <c r="Y43" s="199"/>
      <c r="Z43" s="200">
        <f t="shared" si="0"/>
        <v>1</v>
      </c>
      <c r="AA43" s="200">
        <f t="shared" ca="1" si="2"/>
        <v>57</v>
      </c>
      <c r="AB43" s="200">
        <f t="shared" ca="1" si="2"/>
        <v>41</v>
      </c>
      <c r="AC43" s="200">
        <f t="shared" ca="1" si="2"/>
        <v>0</v>
      </c>
      <c r="AD43" s="201"/>
      <c r="AE43" s="201"/>
      <c r="AF43" s="201"/>
    </row>
    <row r="44" spans="1:32" x14ac:dyDescent="0.25">
      <c r="A44" t="s">
        <v>5568</v>
      </c>
      <c r="B44" s="16" t="str">
        <f ca="1">IFERROR(OFFSET('DERS PLANLARI'!$I$5,MATCH($J44,'DERS PLANLARI'!$I$6:$I$2011,0),B$1),"")</f>
        <v>HALKLA İLİŞKİLER VE REKLAMCILIK</v>
      </c>
      <c r="C44" s="16" t="str">
        <f ca="1">IFERROR(OFFSET('DERS PLANLARI'!$I$5,MATCH($J44,'DERS PLANLARI'!$I$6:$I$2011,0),C$1),"")</f>
        <v>HALKLA İLİŞKİLER  VE REKLAMCILIK (YL) (TEZSİZ) (UZAKTAN EĞİTİM)</v>
      </c>
      <c r="D44" s="16" t="str">
        <f ca="1">IFERROR(OFFSET('DERS PLANLARI'!$I$5,MATCH($J44,'DERS PLANLARI'!$I$6:$I$2011,0),D$1),"")</f>
        <v>(TEZSİZ) (UZAKTAN ÖĞRETİM)</v>
      </c>
      <c r="E44" s="16" t="str">
        <f ca="1">IFERROR(OFFSET('DERS PLANLARI'!$I$5,MATCH($J44,'DERS PLANLARI'!$I$6:$I$2011,0),E$1),"")</f>
        <v>Tzs Ders</v>
      </c>
      <c r="F44" s="16" t="str">
        <f ca="1">IFERROR(OFFSET('DERS PLANLARI'!$I$5,MATCH($J44,'DERS PLANLARI'!$I$6:$I$2011,0),F$1),"")</f>
        <v>HIRU</v>
      </c>
      <c r="G44" s="16">
        <f ca="1">IFERROR(OFFSET('DERS PLANLARI'!$I$5,MATCH($J44,'DERS PLANLARI'!$I$6:$I$2011,0),G$1),"")</f>
        <v>5553</v>
      </c>
      <c r="H44" s="16" t="str">
        <f ca="1">IFERROR(OFFSET('DERS PLANLARI'!$I$5,MATCH($J44,'DERS PLANLARI'!$I$6:$I$2011,0),H$1),"")</f>
        <v>BHR</v>
      </c>
      <c r="I44" s="119"/>
      <c r="J44" s="120" t="s">
        <v>474</v>
      </c>
      <c r="K44" s="243" t="str">
        <f ca="1">IFERROR(OFFSET('DERS PLANLARI'!$I$5,MATCH($J44,'DERS PLANLARI'!$I$6:$I$2011,0),K$1),"")</f>
        <v>Medyada Toplumsal Cinsiyet</v>
      </c>
      <c r="L44" s="244" t="str">
        <f ca="1">IFERROR(OFFSET('DERS PLANLARI'!$I$5,MATCH($J44,'DERS PLANLARI'!$I$6:$I$2011,0),L$1),"")</f>
        <v>Z. kli</v>
      </c>
      <c r="M44" s="245">
        <f ca="1">IFERROR(OFFSET('DERS PLANLARI'!$I$5,MATCH($J44,'DERS PLANLARI'!$I$6:$I$2011,0),M$1),"")</f>
        <v>3</v>
      </c>
      <c r="N44" s="245">
        <f ca="1">IFERROR(OFFSET('DERS PLANLARI'!$I$5,MATCH($J44,'DERS PLANLARI'!$I$6:$I$2011,0),N$1),"")</f>
        <v>0</v>
      </c>
      <c r="O44" s="245">
        <f ca="1">IFERROR(OFFSET('DERS PLANLARI'!$I$5,MATCH($J44,'DERS PLANLARI'!$I$6:$I$2011,0),O$1),"")</f>
        <v>3</v>
      </c>
      <c r="P44" s="245">
        <f ca="1">IFERROR(OFFSET('DERS PLANLARI'!$I$5,MATCH($J44,'DERS PLANLARI'!$I$6:$I$2011,0),P$1),"")</f>
        <v>3</v>
      </c>
      <c r="Q44" s="245">
        <f ca="1">IFERROR(OFFSET('DERS PLANLARI'!$I$5,MATCH($J44,'DERS PLANLARI'!$I$6:$I$2011,0),Q$1),"")</f>
        <v>7.5</v>
      </c>
      <c r="R44" s="246" t="str">
        <f ca="1">IF($E44="UAD",OFFSET('DERS PLANLARI'!$I$5,MATCH($J44,'DERS PLANLARI'!$I$6:$I$2011,0),R$1),U44)</f>
        <v/>
      </c>
      <c r="S44" s="246">
        <f ca="1">IF($E44="UAD",OFFSET('DERS PLANLARI'!$I$5,MATCH($J44,'DERS PLANLARI'!$I$6:$I$2011,0),S$1),V44)</f>
        <v>0</v>
      </c>
      <c r="T44" s="104"/>
      <c r="U44" s="208" t="str">
        <f ca="1">IFERROR(OFFSET(ÖğretimÜyeleri!$D$2,MATCH($V44,ÖğretimÜyeleri!$D$3:$D$290,0),-2),"")</f>
        <v/>
      </c>
      <c r="V44" s="209"/>
      <c r="W44" s="208" t="str">
        <f ca="1">IFERROR(OFFSET(ÖğretimÜyeleri!$D$2,MATCH($S44,ÖğretimÜyeleri!$D$3:$D$290,0),3),"")</f>
        <v/>
      </c>
      <c r="X44" s="208"/>
      <c r="Y44" s="199"/>
      <c r="Z44" s="200">
        <f t="shared" si="0"/>
        <v>1</v>
      </c>
      <c r="AA44" s="200">
        <f t="shared" ca="1" si="2"/>
        <v>57</v>
      </c>
      <c r="AB44" s="200">
        <f t="shared" ca="1" si="2"/>
        <v>41</v>
      </c>
      <c r="AC44" s="200">
        <f t="shared" ca="1" si="2"/>
        <v>0</v>
      </c>
      <c r="AD44" s="201"/>
      <c r="AE44" s="201"/>
      <c r="AF44" s="201"/>
    </row>
    <row r="45" spans="1:32" x14ac:dyDescent="0.25">
      <c r="A45" t="s">
        <v>5568</v>
      </c>
      <c r="B45" s="16" t="str">
        <f ca="1">IFERROR(OFFSET('DERS PLANLARI'!$I$5,MATCH($J45,'DERS PLANLARI'!$I$6:$I$2011,0),B$1),"")</f>
        <v>HALKLA İLİŞKİLER VE REKLAMCILIK</v>
      </c>
      <c r="C45" s="16" t="str">
        <f ca="1">IFERROR(OFFSET('DERS PLANLARI'!$I$5,MATCH($J45,'DERS PLANLARI'!$I$6:$I$2011,0),C$1),"")</f>
        <v>HALKLA İLİŞKİLER  VE REKLAMCILIK (YL) (TEZSİZ) (UZAKTAN EĞİTİM)</v>
      </c>
      <c r="D45" s="16" t="str">
        <f ca="1">IFERROR(OFFSET('DERS PLANLARI'!$I$5,MATCH($J45,'DERS PLANLARI'!$I$6:$I$2011,0),D$1),"")</f>
        <v>(TEZSİZ) (UZAKTAN ÖĞRETİM)</v>
      </c>
      <c r="E45" s="16" t="str">
        <f ca="1">IFERROR(OFFSET('DERS PLANLARI'!$I$5,MATCH($J45,'DERS PLANLARI'!$I$6:$I$2011,0),E$1),"")</f>
        <v>Tzs Ders</v>
      </c>
      <c r="F45" s="16" t="str">
        <f ca="1">IFERROR(OFFSET('DERS PLANLARI'!$I$5,MATCH($J45,'DERS PLANLARI'!$I$6:$I$2011,0),F$1),"")</f>
        <v>HIRU</v>
      </c>
      <c r="G45" s="16">
        <f ca="1">IFERROR(OFFSET('DERS PLANLARI'!$I$5,MATCH($J45,'DERS PLANLARI'!$I$6:$I$2011,0),G$1),"")</f>
        <v>5507</v>
      </c>
      <c r="H45" s="16" t="str">
        <f ca="1">IFERROR(OFFSET('DERS PLANLARI'!$I$5,MATCH($J45,'DERS PLANLARI'!$I$6:$I$2011,0),H$1),"")</f>
        <v>BHR</v>
      </c>
      <c r="I45" s="119"/>
      <c r="J45" s="120" t="s">
        <v>2525</v>
      </c>
      <c r="K45" s="243" t="str">
        <f ca="1">IFERROR(OFFSET('DERS PLANLARI'!$I$5,MATCH($J45,'DERS PLANLARI'!$I$6:$I$2011,0),K$1),"")</f>
        <v>Kamu Diplomasisi</v>
      </c>
      <c r="L45" s="244" t="str">
        <f ca="1">IFERROR(OFFSET('DERS PLANLARI'!$I$5,MATCH($J45,'DERS PLANLARI'!$I$6:$I$2011,0),L$1),"")</f>
        <v>Z. kli</v>
      </c>
      <c r="M45" s="245">
        <f ca="1">IFERROR(OFFSET('DERS PLANLARI'!$I$5,MATCH($J45,'DERS PLANLARI'!$I$6:$I$2011,0),M$1),"")</f>
        <v>3</v>
      </c>
      <c r="N45" s="245">
        <f ca="1">IFERROR(OFFSET('DERS PLANLARI'!$I$5,MATCH($J45,'DERS PLANLARI'!$I$6:$I$2011,0),N$1),"")</f>
        <v>0</v>
      </c>
      <c r="O45" s="245">
        <f ca="1">IFERROR(OFFSET('DERS PLANLARI'!$I$5,MATCH($J45,'DERS PLANLARI'!$I$6:$I$2011,0),O$1),"")</f>
        <v>3</v>
      </c>
      <c r="P45" s="245">
        <f ca="1">IFERROR(OFFSET('DERS PLANLARI'!$I$5,MATCH($J45,'DERS PLANLARI'!$I$6:$I$2011,0),P$1),"")</f>
        <v>3</v>
      </c>
      <c r="Q45" s="245">
        <f ca="1">IFERROR(OFFSET('DERS PLANLARI'!$I$5,MATCH($J45,'DERS PLANLARI'!$I$6:$I$2011,0),Q$1),"")</f>
        <v>7.5</v>
      </c>
      <c r="R45" s="246" t="str">
        <f ca="1">IF($E45="UAD",OFFSET('DERS PLANLARI'!$I$5,MATCH($J45,'DERS PLANLARI'!$I$6:$I$2011,0),R$1),U45)</f>
        <v/>
      </c>
      <c r="S45" s="246">
        <f ca="1">IF($E45="UAD",OFFSET('DERS PLANLARI'!$I$5,MATCH($J45,'DERS PLANLARI'!$I$6:$I$2011,0),S$1),V45)</f>
        <v>0</v>
      </c>
      <c r="T45" s="104"/>
      <c r="U45" s="208" t="str">
        <f ca="1">IFERROR(OFFSET(ÖğretimÜyeleri!$D$2,MATCH($V45,ÖğretimÜyeleri!$D$3:$D$290,0),-2),"")</f>
        <v/>
      </c>
      <c r="V45" s="209"/>
      <c r="W45" s="208" t="str">
        <f ca="1">IFERROR(OFFSET(ÖğretimÜyeleri!$D$2,MATCH($S45,ÖğretimÜyeleri!$D$3:$D$290,0),3),"")</f>
        <v/>
      </c>
      <c r="X45" s="208"/>
      <c r="Y45" s="199"/>
      <c r="Z45" s="200">
        <f t="shared" si="0"/>
        <v>1</v>
      </c>
      <c r="AA45" s="200">
        <f t="shared" ca="1" si="2"/>
        <v>57</v>
      </c>
      <c r="AB45" s="200">
        <f t="shared" ca="1" si="2"/>
        <v>41</v>
      </c>
      <c r="AC45" s="200">
        <f t="shared" ca="1" si="2"/>
        <v>0</v>
      </c>
      <c r="AD45" s="201"/>
      <c r="AE45" s="201"/>
      <c r="AF45" s="201"/>
    </row>
    <row r="46" spans="1:32" x14ac:dyDescent="0.25">
      <c r="A46" t="s">
        <v>5568</v>
      </c>
      <c r="B46" s="16" t="str">
        <f ca="1">IFERROR(OFFSET('DERS PLANLARI'!$I$5,MATCH($J46,'DERS PLANLARI'!$I$6:$I$2011,0),B$1),"")</f>
        <v>HALKLA İLİŞKİLER VE REKLAMCILIK</v>
      </c>
      <c r="C46" s="16" t="str">
        <f ca="1">IFERROR(OFFSET('DERS PLANLARI'!$I$5,MATCH($J46,'DERS PLANLARI'!$I$6:$I$2011,0),C$1),"")</f>
        <v>HALKLA İLİŞKİLER  VE REKLAMCILIK (YL) (TEZSİZ) (UZAKTAN EĞİTİM)</v>
      </c>
      <c r="D46" s="16" t="str">
        <f ca="1">IFERROR(OFFSET('DERS PLANLARI'!$I$5,MATCH($J46,'DERS PLANLARI'!$I$6:$I$2011,0),D$1),"")</f>
        <v>(TEZSİZ) (UZAKTAN ÖĞRETİM)</v>
      </c>
      <c r="E46" s="16" t="str">
        <f ca="1">IFERROR(OFFSET('DERS PLANLARI'!$I$5,MATCH($J46,'DERS PLANLARI'!$I$6:$I$2011,0),E$1),"")</f>
        <v>Tzs Ders</v>
      </c>
      <c r="F46" s="16" t="str">
        <f ca="1">IFERROR(OFFSET('DERS PLANLARI'!$I$5,MATCH($J46,'DERS PLANLARI'!$I$6:$I$2011,0),F$1),"")</f>
        <v>HIRU</v>
      </c>
      <c r="G46" s="16">
        <f ca="1">IFERROR(OFFSET('DERS PLANLARI'!$I$5,MATCH($J46,'DERS PLANLARI'!$I$6:$I$2011,0),G$1),"")</f>
        <v>5508</v>
      </c>
      <c r="H46" s="16" t="str">
        <f ca="1">IFERROR(OFFSET('DERS PLANLARI'!$I$5,MATCH($J46,'DERS PLANLARI'!$I$6:$I$2011,0),H$1),"")</f>
        <v>BHR</v>
      </c>
      <c r="I46" s="119"/>
      <c r="J46" s="120" t="s">
        <v>2527</v>
      </c>
      <c r="K46" s="243" t="str">
        <f ca="1">IFERROR(OFFSET('DERS PLANLARI'!$I$5,MATCH($J46,'DERS PLANLARI'!$I$6:$I$2011,0),K$1),"")</f>
        <v>Yaratıcı Mesaj ve İnşası</v>
      </c>
      <c r="L46" s="244" t="str">
        <f ca="1">IFERROR(OFFSET('DERS PLANLARI'!$I$5,MATCH($J46,'DERS PLANLARI'!$I$6:$I$2011,0),L$1),"")</f>
        <v>Z. kli</v>
      </c>
      <c r="M46" s="245">
        <f ca="1">IFERROR(OFFSET('DERS PLANLARI'!$I$5,MATCH($J46,'DERS PLANLARI'!$I$6:$I$2011,0),M$1),"")</f>
        <v>3</v>
      </c>
      <c r="N46" s="245">
        <f ca="1">IFERROR(OFFSET('DERS PLANLARI'!$I$5,MATCH($J46,'DERS PLANLARI'!$I$6:$I$2011,0),N$1),"")</f>
        <v>0</v>
      </c>
      <c r="O46" s="245">
        <f ca="1">IFERROR(OFFSET('DERS PLANLARI'!$I$5,MATCH($J46,'DERS PLANLARI'!$I$6:$I$2011,0),O$1),"")</f>
        <v>3</v>
      </c>
      <c r="P46" s="245">
        <f ca="1">IFERROR(OFFSET('DERS PLANLARI'!$I$5,MATCH($J46,'DERS PLANLARI'!$I$6:$I$2011,0),P$1),"")</f>
        <v>3</v>
      </c>
      <c r="Q46" s="245">
        <f ca="1">IFERROR(OFFSET('DERS PLANLARI'!$I$5,MATCH($J46,'DERS PLANLARI'!$I$6:$I$2011,0),Q$1),"")</f>
        <v>7.5</v>
      </c>
      <c r="R46" s="246" t="str">
        <f ca="1">IF($E46="UAD",OFFSET('DERS PLANLARI'!$I$5,MATCH($J46,'DERS PLANLARI'!$I$6:$I$2011,0),R$1),U46)</f>
        <v/>
      </c>
      <c r="S46" s="246">
        <f ca="1">IF($E46="UAD",OFFSET('DERS PLANLARI'!$I$5,MATCH($J46,'DERS PLANLARI'!$I$6:$I$2011,0),S$1),V46)</f>
        <v>0</v>
      </c>
      <c r="T46" s="104"/>
      <c r="U46" s="208" t="str">
        <f ca="1">IFERROR(OFFSET(ÖğretimÜyeleri!$D$2,MATCH($V46,ÖğretimÜyeleri!$D$3:$D$290,0),-2),"")</f>
        <v/>
      </c>
      <c r="V46" s="209"/>
      <c r="W46" s="208" t="str">
        <f ca="1">IFERROR(OFFSET(ÖğretimÜyeleri!$D$2,MATCH($S46,ÖğretimÜyeleri!$D$3:$D$290,0),3),"")</f>
        <v/>
      </c>
      <c r="X46" s="208"/>
      <c r="Y46" s="199"/>
      <c r="Z46" s="200">
        <f t="shared" si="0"/>
        <v>1</v>
      </c>
      <c r="AA46" s="200">
        <f t="shared" ca="1" si="2"/>
        <v>57</v>
      </c>
      <c r="AB46" s="200">
        <f t="shared" ca="1" si="2"/>
        <v>41</v>
      </c>
      <c r="AC46" s="200">
        <f t="shared" ca="1" si="2"/>
        <v>0</v>
      </c>
      <c r="AD46" s="201"/>
      <c r="AE46" s="201"/>
      <c r="AF46" s="201"/>
    </row>
    <row r="47" spans="1:32" x14ac:dyDescent="0.25">
      <c r="A47" t="s">
        <v>5568</v>
      </c>
      <c r="B47" s="16" t="str">
        <f ca="1">IFERROR(OFFSET('DERS PLANLARI'!$I$5,MATCH($J47,'DERS PLANLARI'!$I$6:$I$2011,0),B$1),"")</f>
        <v>HALKLA İLİŞKİLER VE REKLAMCILIK</v>
      </c>
      <c r="C47" s="16" t="str">
        <f ca="1">IFERROR(OFFSET('DERS PLANLARI'!$I$5,MATCH($J47,'DERS PLANLARI'!$I$6:$I$2011,0),C$1),"")</f>
        <v>HALKLA İLİŞKİLER  VE REKLAMCILIK (YL) (TEZSİZ) (UZAKTAN EĞİTİM)</v>
      </c>
      <c r="D47" s="16" t="str">
        <f ca="1">IFERROR(OFFSET('DERS PLANLARI'!$I$5,MATCH($J47,'DERS PLANLARI'!$I$6:$I$2011,0),D$1),"")</f>
        <v>(TEZSİZ) (UZAKTAN ÖĞRETİM)</v>
      </c>
      <c r="E47" s="16" t="str">
        <f ca="1">IFERROR(OFFSET('DERS PLANLARI'!$I$5,MATCH($J47,'DERS PLANLARI'!$I$6:$I$2011,0),E$1),"")</f>
        <v>Proje</v>
      </c>
      <c r="F47" s="16" t="str">
        <f ca="1">IFERROR(OFFSET('DERS PLANLARI'!$I$5,MATCH($J47,'DERS PLANLARI'!$I$6:$I$2011,0),F$1),"")</f>
        <v>HIRU</v>
      </c>
      <c r="G47" s="16">
        <f ca="1">IFERROR(OFFSET('DERS PLANLARI'!$I$5,MATCH($J47,'DERS PLANLARI'!$I$6:$I$2011,0),G$1),"")</f>
        <v>5999</v>
      </c>
      <c r="H47" s="16" t="str">
        <f ca="1">IFERROR(OFFSET('DERS PLANLARI'!$I$5,MATCH($J47,'DERS PLANLARI'!$I$6:$I$2011,0),H$1),"")</f>
        <v>BHR</v>
      </c>
      <c r="I47" s="119"/>
      <c r="J47" s="120" t="s">
        <v>476</v>
      </c>
      <c r="K47" s="243" t="str">
        <f ca="1">IFERROR(OFFSET('DERS PLANLARI'!$I$5,MATCH($J47,'DERS PLANLARI'!$I$6:$I$2011,0),K$1),"")</f>
        <v>Dönem Projesi</v>
      </c>
      <c r="L47" s="248" t="str">
        <f ca="1">IFERROR(OFFSET('DERS PLANLARI'!$I$5,MATCH($J47,'DERS PLANLARI'!$I$6:$I$2011,0),L$1),"")</f>
        <v>Z. ksz</v>
      </c>
      <c r="M47" s="245">
        <f ca="1">IFERROR(OFFSET('DERS PLANLARI'!$I$5,MATCH($J47,'DERS PLANLARI'!$I$6:$I$2011,0),M$1),"")</f>
        <v>0</v>
      </c>
      <c r="N47" s="245">
        <f ca="1">IFERROR(OFFSET('DERS PLANLARI'!$I$5,MATCH($J47,'DERS PLANLARI'!$I$6:$I$2011,0),N$1),"")</f>
        <v>1</v>
      </c>
      <c r="O47" s="245">
        <f ca="1">IFERROR(OFFSET('DERS PLANLARI'!$I$5,MATCH($J47,'DERS PLANLARI'!$I$6:$I$2011,0),O$1),"")</f>
        <v>0</v>
      </c>
      <c r="P47" s="245">
        <f ca="1">IFERROR(OFFSET('DERS PLANLARI'!$I$5,MATCH($J47,'DERS PLANLARI'!$I$6:$I$2011,0),P$1),"")</f>
        <v>1</v>
      </c>
      <c r="Q47" s="245">
        <f ca="1">IFERROR(OFFSET('DERS PLANLARI'!$I$5,MATCH($J47,'DERS PLANLARI'!$I$6:$I$2011,0),Q$1),"")</f>
        <v>30</v>
      </c>
      <c r="R47" s="246">
        <f ca="1">IF($E47="UAD",OFFSET('DERS PLANLARI'!$I$5,MATCH($J47,'DERS PLANLARI'!$I$6:$I$2011,0),R$1),U47)</f>
        <v>0</v>
      </c>
      <c r="S47" s="246" t="str">
        <f ca="1">IF($E47="UAD",OFFSET('DERS PLANLARI'!$I$5,MATCH($J47,'DERS PLANLARI'!$I$6:$I$2011,0),S$1),V47)</f>
        <v>İlgili Öğretim Üyesi</v>
      </c>
      <c r="T47" s="104"/>
      <c r="U47" s="208">
        <f ca="1">IFERROR(OFFSET(ÖğretimÜyeleri!$D$2,MATCH($V47,ÖğretimÜyeleri!$D$3:$D$290,0),-2),"")</f>
        <v>0</v>
      </c>
      <c r="V47" s="209" t="s">
        <v>2896</v>
      </c>
      <c r="W47" s="208" t="str">
        <f ca="1">IFERROR(OFFSET(ÖğretimÜyeleri!$D$2,MATCH($S47,ÖğretimÜyeleri!$D$3:$D$290,0),3),"")</f>
        <v>İlgili Öğretim Üyesi</v>
      </c>
      <c r="X47" s="208"/>
      <c r="Y47" s="199"/>
      <c r="Z47" s="200">
        <f t="shared" si="0"/>
        <v>1</v>
      </c>
      <c r="AA47" s="200">
        <f t="shared" ca="1" si="2"/>
        <v>0</v>
      </c>
      <c r="AB47" s="200">
        <f t="shared" ca="1" si="2"/>
        <v>0</v>
      </c>
      <c r="AC47" s="200">
        <f t="shared" ca="1" si="2"/>
        <v>0</v>
      </c>
      <c r="AD47" s="201"/>
      <c r="AE47" s="201"/>
      <c r="AF47" s="201"/>
    </row>
    <row r="48" spans="1:32" x14ac:dyDescent="0.25">
      <c r="A48" s="217" t="s">
        <v>5568</v>
      </c>
      <c r="B48" s="210" t="s">
        <v>4491</v>
      </c>
      <c r="C48" s="211" t="s">
        <v>5124</v>
      </c>
      <c r="D48" s="212" t="s">
        <v>5126</v>
      </c>
      <c r="E48" s="212" t="s">
        <v>4510</v>
      </c>
      <c r="F48" s="212" t="s">
        <v>4488</v>
      </c>
      <c r="G48" s="212" t="s">
        <v>4488</v>
      </c>
      <c r="H48" s="212" t="s">
        <v>2427</v>
      </c>
      <c r="I48" s="213"/>
      <c r="J48" s="214" t="s">
        <v>5124</v>
      </c>
      <c r="K48" s="211"/>
      <c r="L48" s="215"/>
      <c r="M48" s="216"/>
      <c r="N48" s="216"/>
      <c r="O48" s="216"/>
      <c r="P48" s="216"/>
      <c r="Q48" s="215"/>
      <c r="R48" s="242"/>
      <c r="S48" s="242"/>
      <c r="T48" s="217"/>
      <c r="U48" s="219" t="str">
        <f ca="1">IFERROR(OFFSET(ÖğretimÜyeleri!$D$2,MATCH($V48,ÖğretimÜyeleri!$D$3:$D$290,0),-2),"")</f>
        <v/>
      </c>
      <c r="V48" s="218" t="s">
        <v>2423</v>
      </c>
      <c r="W48" s="219" t="str">
        <f ca="1">IFERROR(OFFSET(ÖğretimÜyeleri!$D$2,MATCH($S48,ÖğretimÜyeleri!$D$3:$D$290,0),3),"")</f>
        <v/>
      </c>
      <c r="X48" s="219"/>
      <c r="Y48" s="220"/>
      <c r="Z48" s="221">
        <f t="shared" si="0"/>
        <v>1</v>
      </c>
      <c r="AA48" s="221">
        <f t="shared" ca="1" si="2"/>
        <v>57</v>
      </c>
      <c r="AB48" s="221">
        <f t="shared" ca="1" si="2"/>
        <v>41</v>
      </c>
      <c r="AC48" s="221">
        <f t="shared" ca="1" si="2"/>
        <v>0</v>
      </c>
      <c r="AD48" s="220"/>
      <c r="AE48" s="220"/>
      <c r="AF48" s="220"/>
    </row>
    <row r="49" spans="1:32" x14ac:dyDescent="0.25">
      <c r="A49" t="s">
        <v>5568</v>
      </c>
      <c r="B49" s="16" t="str">
        <f ca="1">IFERROR(OFFSET('DERS PLANLARI'!$I$5,MATCH($J49,'DERS PLANLARI'!$I$6:$I$2011,0),B$1),"")</f>
        <v>MATEMATİK VE FEN BİLİMLERİ EĞİTİMİ</v>
      </c>
      <c r="C49" s="16" t="str">
        <f ca="1">IFERROR(OFFSET('DERS PLANLARI'!$I$5,MATCH($J49,'DERS PLANLARI'!$I$6:$I$2011,0),C$1),"")</f>
        <v>MATEMATİK EĞİTİMİ (YL) (TEZSİZ) (UZAKTAN EĞİTİM)</v>
      </c>
      <c r="D49" s="16" t="str">
        <f ca="1">IFERROR(OFFSET('DERS PLANLARI'!$I$5,MATCH($J49,'DERS PLANLARI'!$I$6:$I$2011,0),D$1),"")</f>
        <v>(TEZSİZ) (UZAKTAN ÖĞRETİM)</v>
      </c>
      <c r="E49" s="16" t="str">
        <f ca="1">IFERROR(OFFSET('DERS PLANLARI'!$I$5,MATCH($J49,'DERS PLANLARI'!$I$6:$I$2011,0),E$1),"")</f>
        <v>Tzs Ders</v>
      </c>
      <c r="F49" s="16" t="str">
        <f ca="1">IFERROR(OFFSET('DERS PLANLARI'!$I$5,MATCH($J49,'DERS PLANLARI'!$I$6:$I$2011,0),F$1),"")</f>
        <v>MTEU</v>
      </c>
      <c r="G49" s="16">
        <f ca="1">IFERROR(OFFSET('DERS PLANLARI'!$I$5,MATCH($J49,'DERS PLANLARI'!$I$6:$I$2011,0),G$1),"")</f>
        <v>5550</v>
      </c>
      <c r="H49" s="16" t="str">
        <f ca="1">IFERROR(OFFSET('DERS PLANLARI'!$I$5,MATCH($J49,'DERS PLANLARI'!$I$6:$I$2011,0),H$1),"")</f>
        <v>BHR</v>
      </c>
      <c r="I49" s="119"/>
      <c r="J49" s="120" t="s">
        <v>2552</v>
      </c>
      <c r="K49" s="254" t="str">
        <f ca="1">IFERROR(OFFSET('DERS PLANLARI'!$I$5,MATCH($J49,'DERS PLANLARI'!$I$6:$I$2011,0),K$1),"")</f>
        <v>Matematiği Öğretme-Öğrenme Süreçlerinin Tasarımı</v>
      </c>
      <c r="L49" s="244" t="str">
        <f ca="1">IFERROR(OFFSET('DERS PLANLARI'!$I$5,MATCH($J49,'DERS PLANLARI'!$I$6:$I$2011,0),L$1),"")</f>
        <v>Z. kli</v>
      </c>
      <c r="M49" s="245">
        <f ca="1">IFERROR(OFFSET('DERS PLANLARI'!$I$5,MATCH($J49,'DERS PLANLARI'!$I$6:$I$2011,0),M$1),"")</f>
        <v>3</v>
      </c>
      <c r="N49" s="245">
        <f ca="1">IFERROR(OFFSET('DERS PLANLARI'!$I$5,MATCH($J49,'DERS PLANLARI'!$I$6:$I$2011,0),N$1),"")</f>
        <v>0</v>
      </c>
      <c r="O49" s="245">
        <f ca="1">IFERROR(OFFSET('DERS PLANLARI'!$I$5,MATCH($J49,'DERS PLANLARI'!$I$6:$I$2011,0),O$1),"")</f>
        <v>3</v>
      </c>
      <c r="P49" s="245">
        <f ca="1">IFERROR(OFFSET('DERS PLANLARI'!$I$5,MATCH($J49,'DERS PLANLARI'!$I$6:$I$2011,0),P$1),"")</f>
        <v>3</v>
      </c>
      <c r="Q49" s="245">
        <f ca="1">IFERROR(OFFSET('DERS PLANLARI'!$I$5,MATCH($J49,'DERS PLANLARI'!$I$6:$I$2011,0),Q$1),"")</f>
        <v>7.5</v>
      </c>
      <c r="R49" s="246" t="str">
        <f ca="1">IF($E49="UAD",OFFSET('DERS PLANLARI'!$I$5,MATCH($J49,'DERS PLANLARI'!$I$6:$I$2011,0),R$1),U49)</f>
        <v/>
      </c>
      <c r="S49" s="246">
        <f ca="1">IF($E49="UAD",OFFSET('DERS PLANLARI'!$I$5,MATCH($J49,'DERS PLANLARI'!$I$6:$I$2011,0),S$1),V49)</f>
        <v>0</v>
      </c>
      <c r="T49" s="104"/>
      <c r="U49" s="208" t="str">
        <f ca="1">IFERROR(OFFSET(ÖğretimÜyeleri!$D$2,MATCH($V49,ÖğretimÜyeleri!$D$3:$D$290,0),-2),"")</f>
        <v/>
      </c>
      <c r="V49" s="209"/>
      <c r="W49" s="208" t="str">
        <f ca="1">IFERROR(OFFSET(ÖğretimÜyeleri!$D$2,MATCH($S49,ÖğretimÜyeleri!$D$3:$D$290,0),3),"")</f>
        <v/>
      </c>
      <c r="X49" s="208"/>
      <c r="Y49" s="199"/>
      <c r="Z49" s="200">
        <f t="shared" si="0"/>
        <v>1</v>
      </c>
      <c r="AA49" s="200">
        <f t="shared" ref="AA49:AC68" ca="1" si="3">COUNTIFS($E:$E,AA$6,$S:$S,$S49)</f>
        <v>57</v>
      </c>
      <c r="AB49" s="200">
        <f t="shared" ca="1" si="3"/>
        <v>41</v>
      </c>
      <c r="AC49" s="200">
        <f t="shared" ca="1" si="3"/>
        <v>0</v>
      </c>
      <c r="AD49" s="201"/>
      <c r="AE49" s="201"/>
      <c r="AF49" s="201"/>
    </row>
    <row r="50" spans="1:32" x14ac:dyDescent="0.25">
      <c r="A50" t="s">
        <v>5568</v>
      </c>
      <c r="B50" s="16" t="str">
        <f ca="1">IFERROR(OFFSET('DERS PLANLARI'!$I$5,MATCH($J50,'DERS PLANLARI'!$I$6:$I$2011,0),B$1),"")</f>
        <v>MATEMATİK VE FEN BİLİMLERİ EĞİTİMİ</v>
      </c>
      <c r="C50" s="16" t="str">
        <f ca="1">IFERROR(OFFSET('DERS PLANLARI'!$I$5,MATCH($J50,'DERS PLANLARI'!$I$6:$I$2011,0),C$1),"")</f>
        <v>MATEMATİK EĞİTİMİ (YL) (TEZSİZ) (UZAKTAN EĞİTİM)</v>
      </c>
      <c r="D50" s="16" t="str">
        <f ca="1">IFERROR(OFFSET('DERS PLANLARI'!$I$5,MATCH($J50,'DERS PLANLARI'!$I$6:$I$2011,0),D$1),"")</f>
        <v>(TEZSİZ) (UZAKTAN ÖĞRETİM)</v>
      </c>
      <c r="E50" s="16" t="str">
        <f ca="1">IFERROR(OFFSET('DERS PLANLARI'!$I$5,MATCH($J50,'DERS PLANLARI'!$I$6:$I$2011,0),E$1),"")</f>
        <v>Tzs Ders</v>
      </c>
      <c r="F50" s="16" t="str">
        <f ca="1">IFERROR(OFFSET('DERS PLANLARI'!$I$5,MATCH($J50,'DERS PLANLARI'!$I$6:$I$2011,0),F$1),"")</f>
        <v>MTEU</v>
      </c>
      <c r="G50" s="16">
        <f ca="1">IFERROR(OFFSET('DERS PLANLARI'!$I$5,MATCH($J50,'DERS PLANLARI'!$I$6:$I$2011,0),G$1),"")</f>
        <v>5551</v>
      </c>
      <c r="H50" s="16" t="str">
        <f ca="1">IFERROR(OFFSET('DERS PLANLARI'!$I$5,MATCH($J50,'DERS PLANLARI'!$I$6:$I$2011,0),H$1),"")</f>
        <v>BHR</v>
      </c>
      <c r="I50" s="119"/>
      <c r="J50" s="120" t="s">
        <v>2553</v>
      </c>
      <c r="K50" s="254" t="str">
        <f ca="1">IFERROR(OFFSET('DERS PLANLARI'!$I$5,MATCH($J50,'DERS PLANLARI'!$I$6:$I$2011,0),K$1),"")</f>
        <v>Matematik Tarihi ve Felsefesi</v>
      </c>
      <c r="L50" s="244" t="str">
        <f ca="1">IFERROR(OFFSET('DERS PLANLARI'!$I$5,MATCH($J50,'DERS PLANLARI'!$I$6:$I$2011,0),L$1),"")</f>
        <v>Z. kli</v>
      </c>
      <c r="M50" s="245">
        <f ca="1">IFERROR(OFFSET('DERS PLANLARI'!$I$5,MATCH($J50,'DERS PLANLARI'!$I$6:$I$2011,0),M$1),"")</f>
        <v>3</v>
      </c>
      <c r="N50" s="245">
        <f ca="1">IFERROR(OFFSET('DERS PLANLARI'!$I$5,MATCH($J50,'DERS PLANLARI'!$I$6:$I$2011,0),N$1),"")</f>
        <v>0</v>
      </c>
      <c r="O50" s="245">
        <f ca="1">IFERROR(OFFSET('DERS PLANLARI'!$I$5,MATCH($J50,'DERS PLANLARI'!$I$6:$I$2011,0),O$1),"")</f>
        <v>3</v>
      </c>
      <c r="P50" s="245">
        <f ca="1">IFERROR(OFFSET('DERS PLANLARI'!$I$5,MATCH($J50,'DERS PLANLARI'!$I$6:$I$2011,0),P$1),"")</f>
        <v>3</v>
      </c>
      <c r="Q50" s="245">
        <f ca="1">IFERROR(OFFSET('DERS PLANLARI'!$I$5,MATCH($J50,'DERS PLANLARI'!$I$6:$I$2011,0),Q$1),"")</f>
        <v>7.5</v>
      </c>
      <c r="R50" s="246" t="str">
        <f ca="1">IF($E50="UAD",OFFSET('DERS PLANLARI'!$I$5,MATCH($J50,'DERS PLANLARI'!$I$6:$I$2011,0),R$1),U50)</f>
        <v/>
      </c>
      <c r="S50" s="246">
        <f ca="1">IF($E50="UAD",OFFSET('DERS PLANLARI'!$I$5,MATCH($J50,'DERS PLANLARI'!$I$6:$I$2011,0),S$1),V50)</f>
        <v>0</v>
      </c>
      <c r="T50" s="104"/>
      <c r="U50" s="208" t="str">
        <f ca="1">IFERROR(OFFSET(ÖğretimÜyeleri!$D$2,MATCH($V50,ÖğretimÜyeleri!$D$3:$D$290,0),-2),"")</f>
        <v/>
      </c>
      <c r="V50" s="209"/>
      <c r="W50" s="208" t="str">
        <f ca="1">IFERROR(OFFSET(ÖğretimÜyeleri!$D$2,MATCH($S50,ÖğretimÜyeleri!$D$3:$D$290,0),3),"")</f>
        <v/>
      </c>
      <c r="X50" s="208"/>
      <c r="Y50" s="199"/>
      <c r="Z50" s="200">
        <f t="shared" si="0"/>
        <v>1</v>
      </c>
      <c r="AA50" s="200">
        <f t="shared" ca="1" si="3"/>
        <v>57</v>
      </c>
      <c r="AB50" s="200">
        <f t="shared" ca="1" si="3"/>
        <v>41</v>
      </c>
      <c r="AC50" s="200">
        <f t="shared" ca="1" si="3"/>
        <v>0</v>
      </c>
      <c r="AD50" s="201"/>
      <c r="AE50" s="201"/>
      <c r="AF50" s="201"/>
    </row>
    <row r="51" spans="1:32" x14ac:dyDescent="0.25">
      <c r="A51" t="s">
        <v>5568</v>
      </c>
      <c r="B51" s="16" t="str">
        <f ca="1">IFERROR(OFFSET('DERS PLANLARI'!$I$5,MATCH($J51,'DERS PLANLARI'!$I$6:$I$2011,0),B$1),"")</f>
        <v>MATEMATİK VE FEN BİLİMLERİ EĞİTİMİ</v>
      </c>
      <c r="C51" s="16" t="str">
        <f ca="1">IFERROR(OFFSET('DERS PLANLARI'!$I$5,MATCH($J51,'DERS PLANLARI'!$I$6:$I$2011,0),C$1),"")</f>
        <v>MATEMATİK EĞİTİMİ (YL) (TEZSİZ) (UZAKTAN EĞİTİM)</v>
      </c>
      <c r="D51" s="16" t="str">
        <f ca="1">IFERROR(OFFSET('DERS PLANLARI'!$I$5,MATCH($J51,'DERS PLANLARI'!$I$6:$I$2011,0),D$1),"")</f>
        <v>(TEZSİZ) (UZAKTAN ÖĞRETİM)</v>
      </c>
      <c r="E51" s="16" t="str">
        <f ca="1">IFERROR(OFFSET('DERS PLANLARI'!$I$5,MATCH($J51,'DERS PLANLARI'!$I$6:$I$2011,0),E$1),"")</f>
        <v>Tzs Ders</v>
      </c>
      <c r="F51" s="16" t="str">
        <f ca="1">IFERROR(OFFSET('DERS PLANLARI'!$I$5,MATCH($J51,'DERS PLANLARI'!$I$6:$I$2011,0),F$1),"")</f>
        <v>MTEU</v>
      </c>
      <c r="G51" s="16">
        <f ca="1">IFERROR(OFFSET('DERS PLANLARI'!$I$5,MATCH($J51,'DERS PLANLARI'!$I$6:$I$2011,0),G$1),"")</f>
        <v>5552</v>
      </c>
      <c r="H51" s="16" t="str">
        <f ca="1">IFERROR(OFFSET('DERS PLANLARI'!$I$5,MATCH($J51,'DERS PLANLARI'!$I$6:$I$2011,0),H$1),"")</f>
        <v>BHR</v>
      </c>
      <c r="I51" s="119"/>
      <c r="J51" s="120" t="s">
        <v>2554</v>
      </c>
      <c r="K51" s="254" t="str">
        <f ca="1">IFERROR(OFFSET('DERS PLANLARI'!$I$5,MATCH($J51,'DERS PLANLARI'!$I$6:$I$2011,0),K$1),"")</f>
        <v>Sayı ve Cebir Kavramlarının Öğretimi</v>
      </c>
      <c r="L51" s="244" t="str">
        <f ca="1">IFERROR(OFFSET('DERS PLANLARI'!$I$5,MATCH($J51,'DERS PLANLARI'!$I$6:$I$2011,0),L$1),"")</f>
        <v>Z. kli</v>
      </c>
      <c r="M51" s="245">
        <f ca="1">IFERROR(OFFSET('DERS PLANLARI'!$I$5,MATCH($J51,'DERS PLANLARI'!$I$6:$I$2011,0),M$1),"")</f>
        <v>3</v>
      </c>
      <c r="N51" s="245">
        <f ca="1">IFERROR(OFFSET('DERS PLANLARI'!$I$5,MATCH($J51,'DERS PLANLARI'!$I$6:$I$2011,0),N$1),"")</f>
        <v>0</v>
      </c>
      <c r="O51" s="245">
        <f ca="1">IFERROR(OFFSET('DERS PLANLARI'!$I$5,MATCH($J51,'DERS PLANLARI'!$I$6:$I$2011,0),O$1),"")</f>
        <v>3</v>
      </c>
      <c r="P51" s="245">
        <f ca="1">IFERROR(OFFSET('DERS PLANLARI'!$I$5,MATCH($J51,'DERS PLANLARI'!$I$6:$I$2011,0),P$1),"")</f>
        <v>3</v>
      </c>
      <c r="Q51" s="245">
        <f ca="1">IFERROR(OFFSET('DERS PLANLARI'!$I$5,MATCH($J51,'DERS PLANLARI'!$I$6:$I$2011,0),Q$1),"")</f>
        <v>7.5</v>
      </c>
      <c r="R51" s="246" t="str">
        <f ca="1">IF($E51="UAD",OFFSET('DERS PLANLARI'!$I$5,MATCH($J51,'DERS PLANLARI'!$I$6:$I$2011,0),R$1),U51)</f>
        <v/>
      </c>
      <c r="S51" s="246">
        <f ca="1">IF($E51="UAD",OFFSET('DERS PLANLARI'!$I$5,MATCH($J51,'DERS PLANLARI'!$I$6:$I$2011,0),S$1),V51)</f>
        <v>0</v>
      </c>
      <c r="T51" s="104"/>
      <c r="U51" s="208" t="str">
        <f ca="1">IFERROR(OFFSET(ÖğretimÜyeleri!$D$2,MATCH($V51,ÖğretimÜyeleri!$D$3:$D$290,0),-2),"")</f>
        <v/>
      </c>
      <c r="V51" s="209"/>
      <c r="W51" s="208" t="str">
        <f ca="1">IFERROR(OFFSET(ÖğretimÜyeleri!$D$2,MATCH($S51,ÖğretimÜyeleri!$D$3:$D$290,0),3),"")</f>
        <v/>
      </c>
      <c r="X51" s="208"/>
      <c r="Y51" s="199"/>
      <c r="Z51" s="200">
        <f t="shared" si="0"/>
        <v>1</v>
      </c>
      <c r="AA51" s="200">
        <f t="shared" ca="1" si="3"/>
        <v>57</v>
      </c>
      <c r="AB51" s="200">
        <f t="shared" ca="1" si="3"/>
        <v>41</v>
      </c>
      <c r="AC51" s="200">
        <f t="shared" ca="1" si="3"/>
        <v>0</v>
      </c>
      <c r="AD51" s="201"/>
      <c r="AE51" s="201"/>
      <c r="AF51" s="201"/>
    </row>
    <row r="52" spans="1:32" x14ac:dyDescent="0.25">
      <c r="A52" t="s">
        <v>5568</v>
      </c>
      <c r="B52" s="16" t="str">
        <f ca="1">IFERROR(OFFSET('DERS PLANLARI'!$I$5,MATCH($J52,'DERS PLANLARI'!$I$6:$I$2011,0),B$1),"")</f>
        <v>MATEMATİK VE FEN BİLİMLERİ EĞİTİMİ</v>
      </c>
      <c r="C52" s="16" t="str">
        <f ca="1">IFERROR(OFFSET('DERS PLANLARI'!$I$5,MATCH($J52,'DERS PLANLARI'!$I$6:$I$2011,0),C$1),"")</f>
        <v>MATEMATİK EĞİTİMİ (YL) (TEZSİZ) (UZAKTAN EĞİTİM)</v>
      </c>
      <c r="D52" s="16" t="str">
        <f ca="1">IFERROR(OFFSET('DERS PLANLARI'!$I$5,MATCH($J52,'DERS PLANLARI'!$I$6:$I$2011,0),D$1),"")</f>
        <v>(TEZSİZ) (UZAKTAN ÖĞRETİM)</v>
      </c>
      <c r="E52" s="16" t="str">
        <f ca="1">IFERROR(OFFSET('DERS PLANLARI'!$I$5,MATCH($J52,'DERS PLANLARI'!$I$6:$I$2011,0),E$1),"")</f>
        <v>Tzs Ders</v>
      </c>
      <c r="F52" s="16" t="str">
        <f ca="1">IFERROR(OFFSET('DERS PLANLARI'!$I$5,MATCH($J52,'DERS PLANLARI'!$I$6:$I$2011,0),F$1),"")</f>
        <v>MTEU</v>
      </c>
      <c r="G52" s="16">
        <f ca="1">IFERROR(OFFSET('DERS PLANLARI'!$I$5,MATCH($J52,'DERS PLANLARI'!$I$6:$I$2011,0),G$1),"")</f>
        <v>5553</v>
      </c>
      <c r="H52" s="16" t="str">
        <f ca="1">IFERROR(OFFSET('DERS PLANLARI'!$I$5,MATCH($J52,'DERS PLANLARI'!$I$6:$I$2011,0),H$1),"")</f>
        <v>BHR</v>
      </c>
      <c r="I52" s="119"/>
      <c r="J52" s="120" t="s">
        <v>2555</v>
      </c>
      <c r="K52" s="254" t="str">
        <f ca="1">IFERROR(OFFSET('DERS PLANLARI'!$I$5,MATCH($J52,'DERS PLANLARI'!$I$6:$I$2011,0),K$1),"")</f>
        <v>Geometri Kavramlarının Öğretimi</v>
      </c>
      <c r="L52" s="244" t="str">
        <f ca="1">IFERROR(OFFSET('DERS PLANLARI'!$I$5,MATCH($J52,'DERS PLANLARI'!$I$6:$I$2011,0),L$1),"")</f>
        <v>Z. kli</v>
      </c>
      <c r="M52" s="245">
        <f ca="1">IFERROR(OFFSET('DERS PLANLARI'!$I$5,MATCH($J52,'DERS PLANLARI'!$I$6:$I$2011,0),M$1),"")</f>
        <v>3</v>
      </c>
      <c r="N52" s="245">
        <f ca="1">IFERROR(OFFSET('DERS PLANLARI'!$I$5,MATCH($J52,'DERS PLANLARI'!$I$6:$I$2011,0),N$1),"")</f>
        <v>0</v>
      </c>
      <c r="O52" s="245">
        <f ca="1">IFERROR(OFFSET('DERS PLANLARI'!$I$5,MATCH($J52,'DERS PLANLARI'!$I$6:$I$2011,0),O$1),"")</f>
        <v>3</v>
      </c>
      <c r="P52" s="245">
        <f ca="1">IFERROR(OFFSET('DERS PLANLARI'!$I$5,MATCH($J52,'DERS PLANLARI'!$I$6:$I$2011,0),P$1),"")</f>
        <v>3</v>
      </c>
      <c r="Q52" s="245">
        <f ca="1">IFERROR(OFFSET('DERS PLANLARI'!$I$5,MATCH($J52,'DERS PLANLARI'!$I$6:$I$2011,0),Q$1),"")</f>
        <v>7.5</v>
      </c>
      <c r="R52" s="246" t="str">
        <f ca="1">IF($E52="UAD",OFFSET('DERS PLANLARI'!$I$5,MATCH($J52,'DERS PLANLARI'!$I$6:$I$2011,0),R$1),U52)</f>
        <v/>
      </c>
      <c r="S52" s="246">
        <f ca="1">IF($E52="UAD",OFFSET('DERS PLANLARI'!$I$5,MATCH($J52,'DERS PLANLARI'!$I$6:$I$2011,0),S$1),V52)</f>
        <v>0</v>
      </c>
      <c r="T52" s="104"/>
      <c r="U52" s="208" t="str">
        <f ca="1">IFERROR(OFFSET(ÖğretimÜyeleri!$D$2,MATCH($V52,ÖğretimÜyeleri!$D$3:$D$290,0),-2),"")</f>
        <v/>
      </c>
      <c r="V52" s="209"/>
      <c r="W52" s="208" t="str">
        <f ca="1">IFERROR(OFFSET(ÖğretimÜyeleri!$D$2,MATCH($S52,ÖğretimÜyeleri!$D$3:$D$290,0),3),"")</f>
        <v/>
      </c>
      <c r="X52" s="208"/>
      <c r="Y52" s="199"/>
      <c r="Z52" s="200">
        <f t="shared" si="0"/>
        <v>1</v>
      </c>
      <c r="AA52" s="200">
        <f t="shared" ca="1" si="3"/>
        <v>57</v>
      </c>
      <c r="AB52" s="200">
        <f t="shared" ca="1" si="3"/>
        <v>41</v>
      </c>
      <c r="AC52" s="200">
        <f t="shared" ca="1" si="3"/>
        <v>0</v>
      </c>
      <c r="AD52" s="201"/>
      <c r="AE52" s="201"/>
      <c r="AF52" s="201"/>
    </row>
    <row r="53" spans="1:32" x14ac:dyDescent="0.25">
      <c r="A53" t="s">
        <v>5568</v>
      </c>
      <c r="B53" s="16" t="str">
        <f ca="1">IFERROR(OFFSET('DERS PLANLARI'!$I$5,MATCH($J53,'DERS PLANLARI'!$I$6:$I$2011,0),B$1),"")</f>
        <v>MATEMATİK VE FEN BİLİMLERİ EĞİTİMİ</v>
      </c>
      <c r="C53" s="16" t="str">
        <f ca="1">IFERROR(OFFSET('DERS PLANLARI'!$I$5,MATCH($J53,'DERS PLANLARI'!$I$6:$I$2011,0),C$1),"")</f>
        <v>MATEMATİK EĞİTİMİ (YL) (TEZSİZ) (UZAKTAN EĞİTİM)</v>
      </c>
      <c r="D53" s="16" t="str">
        <f ca="1">IFERROR(OFFSET('DERS PLANLARI'!$I$5,MATCH($J53,'DERS PLANLARI'!$I$6:$I$2011,0),D$1),"")</f>
        <v>(TEZSİZ) (UZAKTAN ÖĞRETİM)</v>
      </c>
      <c r="E53" s="16" t="str">
        <f ca="1">IFERROR(OFFSET('DERS PLANLARI'!$I$5,MATCH($J53,'DERS PLANLARI'!$I$6:$I$2011,0),E$1),"")</f>
        <v>Tzs Ders</v>
      </c>
      <c r="F53" s="16" t="str">
        <f ca="1">IFERROR(OFFSET('DERS PLANLARI'!$I$5,MATCH($J53,'DERS PLANLARI'!$I$6:$I$2011,0),F$1),"")</f>
        <v>MTEU</v>
      </c>
      <c r="G53" s="16">
        <f ca="1">IFERROR(OFFSET('DERS PLANLARI'!$I$5,MATCH($J53,'DERS PLANLARI'!$I$6:$I$2011,0),G$1),"")</f>
        <v>5554</v>
      </c>
      <c r="H53" s="16" t="str">
        <f ca="1">IFERROR(OFFSET('DERS PLANLARI'!$I$5,MATCH($J53,'DERS PLANLARI'!$I$6:$I$2011,0),H$1),"")</f>
        <v>BHR</v>
      </c>
      <c r="I53" s="119"/>
      <c r="J53" s="120" t="s">
        <v>2556</v>
      </c>
      <c r="K53" s="254" t="str">
        <f ca="1">IFERROR(OFFSET('DERS PLANLARI'!$I$5,MATCH($J53,'DERS PLANLARI'!$I$6:$I$2011,0),K$1),"")</f>
        <v>Olasılık ve İstatistik Kavramlarının Öğretimi</v>
      </c>
      <c r="L53" s="244" t="str">
        <f ca="1">IFERROR(OFFSET('DERS PLANLARI'!$I$5,MATCH($J53,'DERS PLANLARI'!$I$6:$I$2011,0),L$1),"")</f>
        <v>Z. kli</v>
      </c>
      <c r="M53" s="245">
        <f ca="1">IFERROR(OFFSET('DERS PLANLARI'!$I$5,MATCH($J53,'DERS PLANLARI'!$I$6:$I$2011,0),M$1),"")</f>
        <v>3</v>
      </c>
      <c r="N53" s="245">
        <f ca="1">IFERROR(OFFSET('DERS PLANLARI'!$I$5,MATCH($J53,'DERS PLANLARI'!$I$6:$I$2011,0),N$1),"")</f>
        <v>0</v>
      </c>
      <c r="O53" s="245">
        <f ca="1">IFERROR(OFFSET('DERS PLANLARI'!$I$5,MATCH($J53,'DERS PLANLARI'!$I$6:$I$2011,0),O$1),"")</f>
        <v>3</v>
      </c>
      <c r="P53" s="245">
        <f ca="1">IFERROR(OFFSET('DERS PLANLARI'!$I$5,MATCH($J53,'DERS PLANLARI'!$I$6:$I$2011,0),P$1),"")</f>
        <v>3</v>
      </c>
      <c r="Q53" s="245">
        <f ca="1">IFERROR(OFFSET('DERS PLANLARI'!$I$5,MATCH($J53,'DERS PLANLARI'!$I$6:$I$2011,0),Q$1),"")</f>
        <v>7.5</v>
      </c>
      <c r="R53" s="246" t="str">
        <f ca="1">IF($E53="UAD",OFFSET('DERS PLANLARI'!$I$5,MATCH($J53,'DERS PLANLARI'!$I$6:$I$2011,0),R$1),U53)</f>
        <v/>
      </c>
      <c r="S53" s="246">
        <f ca="1">IF($E53="UAD",OFFSET('DERS PLANLARI'!$I$5,MATCH($J53,'DERS PLANLARI'!$I$6:$I$2011,0),S$1),V53)</f>
        <v>0</v>
      </c>
      <c r="T53" s="104"/>
      <c r="U53" s="208" t="str">
        <f ca="1">IFERROR(OFFSET(ÖğretimÜyeleri!$D$2,MATCH($V53,ÖğretimÜyeleri!$D$3:$D$290,0),-2),"")</f>
        <v/>
      </c>
      <c r="V53" s="209"/>
      <c r="W53" s="208" t="str">
        <f ca="1">IFERROR(OFFSET(ÖğretimÜyeleri!$D$2,MATCH($S53,ÖğretimÜyeleri!$D$3:$D$290,0),3),"")</f>
        <v/>
      </c>
      <c r="X53" s="208"/>
      <c r="Y53" s="199"/>
      <c r="Z53" s="200">
        <f t="shared" si="0"/>
        <v>1</v>
      </c>
      <c r="AA53" s="200">
        <f t="shared" ca="1" si="3"/>
        <v>57</v>
      </c>
      <c r="AB53" s="200">
        <f t="shared" ca="1" si="3"/>
        <v>41</v>
      </c>
      <c r="AC53" s="200">
        <f t="shared" ca="1" si="3"/>
        <v>0</v>
      </c>
      <c r="AD53" s="201"/>
      <c r="AE53" s="201"/>
      <c r="AF53" s="201"/>
    </row>
    <row r="54" spans="1:32" x14ac:dyDescent="0.25">
      <c r="A54" t="s">
        <v>5568</v>
      </c>
      <c r="B54" s="16" t="str">
        <f ca="1">IFERROR(OFFSET('DERS PLANLARI'!$I$5,MATCH($J54,'DERS PLANLARI'!$I$6:$I$2011,0),B$1),"")</f>
        <v>MATEMATİK VE FEN BİLİMLERİ EĞİTİMİ</v>
      </c>
      <c r="C54" s="16" t="str">
        <f ca="1">IFERROR(OFFSET('DERS PLANLARI'!$I$5,MATCH($J54,'DERS PLANLARI'!$I$6:$I$2011,0),C$1),"")</f>
        <v>MATEMATİK EĞİTİMİ (YL) (TEZSİZ) (UZAKTAN EĞİTİM)</v>
      </c>
      <c r="D54" s="16" t="str">
        <f ca="1">IFERROR(OFFSET('DERS PLANLARI'!$I$5,MATCH($J54,'DERS PLANLARI'!$I$6:$I$2011,0),D$1),"")</f>
        <v>(TEZSİZ) (UZAKTAN ÖĞRETİM)</v>
      </c>
      <c r="E54" s="16" t="str">
        <f ca="1">IFERROR(OFFSET('DERS PLANLARI'!$I$5,MATCH($J54,'DERS PLANLARI'!$I$6:$I$2011,0),E$1),"")</f>
        <v>Proje</v>
      </c>
      <c r="F54" s="16" t="str">
        <f ca="1">IFERROR(OFFSET('DERS PLANLARI'!$I$5,MATCH($J54,'DERS PLANLARI'!$I$6:$I$2011,0),F$1),"")</f>
        <v>MTEU</v>
      </c>
      <c r="G54" s="16">
        <f ca="1">IFERROR(OFFSET('DERS PLANLARI'!$I$5,MATCH($J54,'DERS PLANLARI'!$I$6:$I$2011,0),G$1),"")</f>
        <v>5999</v>
      </c>
      <c r="H54" s="16" t="str">
        <f ca="1">IFERROR(OFFSET('DERS PLANLARI'!$I$5,MATCH($J54,'DERS PLANLARI'!$I$6:$I$2011,0),H$1),"")</f>
        <v>BHR</v>
      </c>
      <c r="I54" s="119"/>
      <c r="J54" s="120" t="s">
        <v>2557</v>
      </c>
      <c r="K54" s="254" t="str">
        <f ca="1">IFERROR(OFFSET('DERS PLANLARI'!$I$5,MATCH($J54,'DERS PLANLARI'!$I$6:$I$2011,0),K$1),"")</f>
        <v>Dönem Projesi</v>
      </c>
      <c r="L54" s="248" t="str">
        <f ca="1">IFERROR(OFFSET('DERS PLANLARI'!$I$5,MATCH($J54,'DERS PLANLARI'!$I$6:$I$2011,0),L$1),"")</f>
        <v>Z. ksz</v>
      </c>
      <c r="M54" s="245">
        <f ca="1">IFERROR(OFFSET('DERS PLANLARI'!$I$5,MATCH($J54,'DERS PLANLARI'!$I$6:$I$2011,0),M$1),"")</f>
        <v>0</v>
      </c>
      <c r="N54" s="245">
        <f ca="1">IFERROR(OFFSET('DERS PLANLARI'!$I$5,MATCH($J54,'DERS PLANLARI'!$I$6:$I$2011,0),N$1),"")</f>
        <v>1</v>
      </c>
      <c r="O54" s="245">
        <f ca="1">IFERROR(OFFSET('DERS PLANLARI'!$I$5,MATCH($J54,'DERS PLANLARI'!$I$6:$I$2011,0),O$1),"")</f>
        <v>0</v>
      </c>
      <c r="P54" s="245">
        <f ca="1">IFERROR(OFFSET('DERS PLANLARI'!$I$5,MATCH($J54,'DERS PLANLARI'!$I$6:$I$2011,0),P$1),"")</f>
        <v>1</v>
      </c>
      <c r="Q54" s="245">
        <f ca="1">IFERROR(OFFSET('DERS PLANLARI'!$I$5,MATCH($J54,'DERS PLANLARI'!$I$6:$I$2011,0),Q$1),"")</f>
        <v>30</v>
      </c>
      <c r="R54" s="246">
        <f ca="1">IF($E54="UAD",OFFSET('DERS PLANLARI'!$I$5,MATCH($J54,'DERS PLANLARI'!$I$6:$I$2011,0),R$1),U54)</f>
        <v>0</v>
      </c>
      <c r="S54" s="246" t="str">
        <f ca="1">IF($E54="UAD",OFFSET('DERS PLANLARI'!$I$5,MATCH($J54,'DERS PLANLARI'!$I$6:$I$2011,0),S$1),V54)</f>
        <v>İlgili Öğretim Üyesi</v>
      </c>
      <c r="T54" s="104"/>
      <c r="U54" s="208">
        <f ca="1">IFERROR(OFFSET(ÖğretimÜyeleri!$D$2,MATCH($V54,ÖğretimÜyeleri!$D$3:$D$290,0),-2),"")</f>
        <v>0</v>
      </c>
      <c r="V54" s="209" t="s">
        <v>2896</v>
      </c>
      <c r="W54" s="208" t="str">
        <f ca="1">IFERROR(OFFSET(ÖğretimÜyeleri!$D$2,MATCH($S54,ÖğretimÜyeleri!$D$3:$D$290,0),3),"")</f>
        <v>İlgili Öğretim Üyesi</v>
      </c>
      <c r="X54" s="208"/>
      <c r="Y54" s="199"/>
      <c r="Z54" s="200">
        <f t="shared" si="0"/>
        <v>1</v>
      </c>
      <c r="AA54" s="200">
        <f t="shared" ca="1" si="3"/>
        <v>0</v>
      </c>
      <c r="AB54" s="200">
        <f t="shared" ca="1" si="3"/>
        <v>0</v>
      </c>
      <c r="AC54" s="200">
        <f t="shared" ca="1" si="3"/>
        <v>0</v>
      </c>
      <c r="AD54" s="201"/>
      <c r="AE54" s="201"/>
      <c r="AF54" s="201"/>
    </row>
    <row r="55" spans="1:32" x14ac:dyDescent="0.25">
      <c r="A55" s="217" t="s">
        <v>5568</v>
      </c>
      <c r="B55" s="210" t="s">
        <v>4498</v>
      </c>
      <c r="C55" s="211" t="s">
        <v>5120</v>
      </c>
      <c r="D55" s="212" t="s">
        <v>5126</v>
      </c>
      <c r="E55" s="212" t="s">
        <v>4510</v>
      </c>
      <c r="F55" s="212" t="s">
        <v>4488</v>
      </c>
      <c r="G55" s="212" t="s">
        <v>4488</v>
      </c>
      <c r="H55" s="212" t="s">
        <v>2427</v>
      </c>
      <c r="I55" s="213"/>
      <c r="J55" s="214" t="s">
        <v>5120</v>
      </c>
      <c r="K55" s="211"/>
      <c r="L55" s="215"/>
      <c r="M55" s="216"/>
      <c r="N55" s="216"/>
      <c r="O55" s="216"/>
      <c r="P55" s="216"/>
      <c r="Q55" s="215"/>
      <c r="R55" s="242"/>
      <c r="S55" s="242"/>
      <c r="T55" s="217"/>
      <c r="U55" s="219" t="str">
        <f ca="1">IFERROR(OFFSET(ÖğretimÜyeleri!$D$2,MATCH($V55,ÖğretimÜyeleri!$D$3:$D$290,0),-2),"")</f>
        <v/>
      </c>
      <c r="V55" s="218" t="s">
        <v>2423</v>
      </c>
      <c r="W55" s="219" t="str">
        <f ca="1">IFERROR(OFFSET(ÖğretimÜyeleri!$D$2,MATCH($S55,ÖğretimÜyeleri!$D$3:$D$290,0),3),"")</f>
        <v/>
      </c>
      <c r="X55" s="219"/>
      <c r="Y55" s="220"/>
      <c r="Z55" s="221">
        <f t="shared" si="0"/>
        <v>1</v>
      </c>
      <c r="AA55" s="221">
        <f t="shared" ca="1" si="3"/>
        <v>57</v>
      </c>
      <c r="AB55" s="221">
        <f t="shared" ca="1" si="3"/>
        <v>41</v>
      </c>
      <c r="AC55" s="221">
        <f t="shared" ca="1" si="3"/>
        <v>0</v>
      </c>
      <c r="AD55" s="220"/>
      <c r="AE55" s="220"/>
      <c r="AF55" s="220"/>
    </row>
    <row r="56" spans="1:32" x14ac:dyDescent="0.25">
      <c r="A56" t="s">
        <v>5568</v>
      </c>
      <c r="B56" s="16" t="str">
        <f ca="1">IFERROR(OFFSET('DERS PLANLARI'!$I$5,MATCH($J56,'DERS PLANLARI'!$I$6:$I$2011,0),B$1),"")</f>
        <v>TEMEL EĞİTİM</v>
      </c>
      <c r="C56" s="16" t="str">
        <f ca="1">IFERROR(OFFSET('DERS PLANLARI'!$I$5,MATCH($J56,'DERS PLANLARI'!$I$6:$I$2011,0),C$1),"")</f>
        <v>SINIF ÖĞRETMENLİĞİ EĞİTİMİ (YL) (TEZSİZ) (UZAKTAN ÖĞRETİM)</v>
      </c>
      <c r="D56" s="16" t="str">
        <f ca="1">IFERROR(OFFSET('DERS PLANLARI'!$I$5,MATCH($J56,'DERS PLANLARI'!$I$6:$I$2011,0),D$1),"")</f>
        <v>(TEZSİZ) (UZAKTAN ÖĞRETİM)</v>
      </c>
      <c r="E56" s="16" t="str">
        <f ca="1">IFERROR(OFFSET('DERS PLANLARI'!$I$5,MATCH($J56,'DERS PLANLARI'!$I$6:$I$2011,0),E$1),"")</f>
        <v>Tzs Ders</v>
      </c>
      <c r="F56" s="16" t="str">
        <f ca="1">IFERROR(OFFSET('DERS PLANLARI'!$I$5,MATCH($J56,'DERS PLANLARI'!$I$6:$I$2011,0),F$1),"")</f>
        <v>SNEU</v>
      </c>
      <c r="G56" s="16">
        <f ca="1">IFERROR(OFFSET('DERS PLANLARI'!$I$5,MATCH($J56,'DERS PLANLARI'!$I$6:$I$2011,0),G$1),"")</f>
        <v>5550</v>
      </c>
      <c r="H56" s="16" t="str">
        <f ca="1">IFERROR(OFFSET('DERS PLANLARI'!$I$5,MATCH($J56,'DERS PLANLARI'!$I$6:$I$2011,0),H$1),"")</f>
        <v>BHR</v>
      </c>
      <c r="I56" s="119"/>
      <c r="J56" s="127" t="s">
        <v>520</v>
      </c>
      <c r="K56" s="250" t="str">
        <f ca="1">IFERROR(OFFSET('DERS PLANLARI'!$I$5,MATCH($J56,'DERS PLANLARI'!$I$6:$I$2011,0),K$1),"")</f>
        <v xml:space="preserve">İlkokul Programları ve Geliştirilmesi </v>
      </c>
      <c r="L56" s="244" t="str">
        <f ca="1">IFERROR(OFFSET('DERS PLANLARI'!$I$5,MATCH($J56,'DERS PLANLARI'!$I$6:$I$2011,0),L$1),"")</f>
        <v>Z. kli</v>
      </c>
      <c r="M56" s="245">
        <f ca="1">IFERROR(OFFSET('DERS PLANLARI'!$I$5,MATCH($J56,'DERS PLANLARI'!$I$6:$I$2011,0),M$1),"")</f>
        <v>3</v>
      </c>
      <c r="N56" s="245">
        <f ca="1">IFERROR(OFFSET('DERS PLANLARI'!$I$5,MATCH($J56,'DERS PLANLARI'!$I$6:$I$2011,0),N$1),"")</f>
        <v>0</v>
      </c>
      <c r="O56" s="245">
        <f ca="1">IFERROR(OFFSET('DERS PLANLARI'!$I$5,MATCH($J56,'DERS PLANLARI'!$I$6:$I$2011,0),O$1),"")</f>
        <v>3</v>
      </c>
      <c r="P56" s="245">
        <f ca="1">IFERROR(OFFSET('DERS PLANLARI'!$I$5,MATCH($J56,'DERS PLANLARI'!$I$6:$I$2011,0),P$1),"")</f>
        <v>3</v>
      </c>
      <c r="Q56" s="245">
        <f ca="1">IFERROR(OFFSET('DERS PLANLARI'!$I$5,MATCH($J56,'DERS PLANLARI'!$I$6:$I$2011,0),Q$1),"")</f>
        <v>7.5</v>
      </c>
      <c r="R56" s="246" t="str">
        <f ca="1">IF($E56="UAD",OFFSET('DERS PLANLARI'!$I$5,MATCH($J56,'DERS PLANLARI'!$I$6:$I$2011,0),R$1),U56)</f>
        <v/>
      </c>
      <c r="S56" s="246">
        <f ca="1">IF($E56="UAD",OFFSET('DERS PLANLARI'!$I$5,MATCH($J56,'DERS PLANLARI'!$I$6:$I$2011,0),S$1),V56)</f>
        <v>0</v>
      </c>
      <c r="T56" s="104"/>
      <c r="U56" s="208" t="str">
        <f ca="1">IFERROR(OFFSET(ÖğretimÜyeleri!$D$2,MATCH($V56,ÖğretimÜyeleri!$D$3:$D$290,0),-2),"")</f>
        <v/>
      </c>
      <c r="V56" s="209"/>
      <c r="W56" s="208" t="str">
        <f ca="1">IFERROR(OFFSET(ÖğretimÜyeleri!$D$2,MATCH($S56,ÖğretimÜyeleri!$D$3:$D$290,0),3),"")</f>
        <v/>
      </c>
      <c r="X56" s="208"/>
      <c r="Y56" s="199"/>
      <c r="Z56" s="200">
        <f t="shared" si="0"/>
        <v>1</v>
      </c>
      <c r="AA56" s="200">
        <f t="shared" ca="1" si="3"/>
        <v>57</v>
      </c>
      <c r="AB56" s="200">
        <f t="shared" ca="1" si="3"/>
        <v>41</v>
      </c>
      <c r="AC56" s="200">
        <f t="shared" ca="1" si="3"/>
        <v>0</v>
      </c>
      <c r="AD56" s="201"/>
      <c r="AE56" s="201"/>
      <c r="AF56" s="201"/>
    </row>
    <row r="57" spans="1:32" x14ac:dyDescent="0.25">
      <c r="A57" t="s">
        <v>5568</v>
      </c>
      <c r="B57" s="16" t="str">
        <f ca="1">IFERROR(OFFSET('DERS PLANLARI'!$I$5,MATCH($J57,'DERS PLANLARI'!$I$6:$I$2011,0),B$1),"")</f>
        <v>TEMEL EĞİTİM</v>
      </c>
      <c r="C57" s="16" t="str">
        <f ca="1">IFERROR(OFFSET('DERS PLANLARI'!$I$5,MATCH($J57,'DERS PLANLARI'!$I$6:$I$2011,0),C$1),"")</f>
        <v>SINIF ÖĞRETMENLİĞİ EĞİTİMİ (YL) (TEZSİZ) (UZAKTAN ÖĞRETİM)</v>
      </c>
      <c r="D57" s="16" t="str">
        <f ca="1">IFERROR(OFFSET('DERS PLANLARI'!$I$5,MATCH($J57,'DERS PLANLARI'!$I$6:$I$2011,0),D$1),"")</f>
        <v>(TEZSİZ) (UZAKTAN ÖĞRETİM)</v>
      </c>
      <c r="E57" s="16" t="str">
        <f ca="1">IFERROR(OFFSET('DERS PLANLARI'!$I$5,MATCH($J57,'DERS PLANLARI'!$I$6:$I$2011,0),E$1),"")</f>
        <v>Tzs Ders</v>
      </c>
      <c r="F57" s="16" t="str">
        <f ca="1">IFERROR(OFFSET('DERS PLANLARI'!$I$5,MATCH($J57,'DERS PLANLARI'!$I$6:$I$2011,0),F$1),"")</f>
        <v>SNEU</v>
      </c>
      <c r="G57" s="16">
        <f ca="1">IFERROR(OFFSET('DERS PLANLARI'!$I$5,MATCH($J57,'DERS PLANLARI'!$I$6:$I$2011,0),G$1),"")</f>
        <v>5551</v>
      </c>
      <c r="H57" s="16" t="str">
        <f ca="1">IFERROR(OFFSET('DERS PLANLARI'!$I$5,MATCH($J57,'DERS PLANLARI'!$I$6:$I$2011,0),H$1),"")</f>
        <v>BHR</v>
      </c>
      <c r="I57" s="119"/>
      <c r="J57" s="127" t="s">
        <v>522</v>
      </c>
      <c r="K57" s="250" t="str">
        <f ca="1">IFERROR(OFFSET('DERS PLANLARI'!$I$5,MATCH($J57,'DERS PLANLARI'!$I$6:$I$2011,0),K$1),"")</f>
        <v>Türkçe Öğretiminde Yeni Yaklaşımlar</v>
      </c>
      <c r="L57" s="244" t="str">
        <f ca="1">IFERROR(OFFSET('DERS PLANLARI'!$I$5,MATCH($J57,'DERS PLANLARI'!$I$6:$I$2011,0),L$1),"")</f>
        <v>Z. kli</v>
      </c>
      <c r="M57" s="245">
        <f ca="1">IFERROR(OFFSET('DERS PLANLARI'!$I$5,MATCH($J57,'DERS PLANLARI'!$I$6:$I$2011,0),M$1),"")</f>
        <v>3</v>
      </c>
      <c r="N57" s="245">
        <f ca="1">IFERROR(OFFSET('DERS PLANLARI'!$I$5,MATCH($J57,'DERS PLANLARI'!$I$6:$I$2011,0),N$1),"")</f>
        <v>0</v>
      </c>
      <c r="O57" s="245">
        <f ca="1">IFERROR(OFFSET('DERS PLANLARI'!$I$5,MATCH($J57,'DERS PLANLARI'!$I$6:$I$2011,0),O$1),"")</f>
        <v>3</v>
      </c>
      <c r="P57" s="245">
        <f ca="1">IFERROR(OFFSET('DERS PLANLARI'!$I$5,MATCH($J57,'DERS PLANLARI'!$I$6:$I$2011,0),P$1),"")</f>
        <v>3</v>
      </c>
      <c r="Q57" s="245">
        <f ca="1">IFERROR(OFFSET('DERS PLANLARI'!$I$5,MATCH($J57,'DERS PLANLARI'!$I$6:$I$2011,0),Q$1),"")</f>
        <v>7.5</v>
      </c>
      <c r="R57" s="246" t="str">
        <f ca="1">IF($E57="UAD",OFFSET('DERS PLANLARI'!$I$5,MATCH($J57,'DERS PLANLARI'!$I$6:$I$2011,0),R$1),U57)</f>
        <v/>
      </c>
      <c r="S57" s="246">
        <f ca="1">IF($E57="UAD",OFFSET('DERS PLANLARI'!$I$5,MATCH($J57,'DERS PLANLARI'!$I$6:$I$2011,0),S$1),V57)</f>
        <v>0</v>
      </c>
      <c r="T57" s="104"/>
      <c r="U57" s="208" t="str">
        <f ca="1">IFERROR(OFFSET(ÖğretimÜyeleri!$D$2,MATCH($V57,ÖğretimÜyeleri!$D$3:$D$290,0),-2),"")</f>
        <v/>
      </c>
      <c r="V57" s="209"/>
      <c r="W57" s="208" t="str">
        <f ca="1">IFERROR(OFFSET(ÖğretimÜyeleri!$D$2,MATCH($S57,ÖğretimÜyeleri!$D$3:$D$290,0),3),"")</f>
        <v/>
      </c>
      <c r="X57" s="208"/>
      <c r="Y57" s="199"/>
      <c r="Z57" s="200">
        <f t="shared" si="0"/>
        <v>1</v>
      </c>
      <c r="AA57" s="200">
        <f t="shared" ca="1" si="3"/>
        <v>57</v>
      </c>
      <c r="AB57" s="200">
        <f t="shared" ca="1" si="3"/>
        <v>41</v>
      </c>
      <c r="AC57" s="200">
        <f t="shared" ca="1" si="3"/>
        <v>0</v>
      </c>
      <c r="AD57" s="201"/>
      <c r="AE57" s="201"/>
      <c r="AF57" s="201"/>
    </row>
    <row r="58" spans="1:32" x14ac:dyDescent="0.25">
      <c r="A58" t="s">
        <v>5568</v>
      </c>
      <c r="B58" s="16" t="str">
        <f ca="1">IFERROR(OFFSET('DERS PLANLARI'!$I$5,MATCH($J58,'DERS PLANLARI'!$I$6:$I$2011,0),B$1),"")</f>
        <v>TEMEL EĞİTİM</v>
      </c>
      <c r="C58" s="16" t="str">
        <f ca="1">IFERROR(OFFSET('DERS PLANLARI'!$I$5,MATCH($J58,'DERS PLANLARI'!$I$6:$I$2011,0),C$1),"")</f>
        <v>SINIF ÖĞRETMENLİĞİ EĞİTİMİ (YL) (TEZSİZ) (UZAKTAN ÖĞRETİM)</v>
      </c>
      <c r="D58" s="16" t="str">
        <f ca="1">IFERROR(OFFSET('DERS PLANLARI'!$I$5,MATCH($J58,'DERS PLANLARI'!$I$6:$I$2011,0),D$1),"")</f>
        <v>(TEZSİZ) (UZAKTAN ÖĞRETİM)</v>
      </c>
      <c r="E58" s="16" t="str">
        <f ca="1">IFERROR(OFFSET('DERS PLANLARI'!$I$5,MATCH($J58,'DERS PLANLARI'!$I$6:$I$2011,0),E$1),"")</f>
        <v>Tzs Ders</v>
      </c>
      <c r="F58" s="16" t="str">
        <f ca="1">IFERROR(OFFSET('DERS PLANLARI'!$I$5,MATCH($J58,'DERS PLANLARI'!$I$6:$I$2011,0),F$1),"")</f>
        <v>SNEU</v>
      </c>
      <c r="G58" s="16">
        <f ca="1">IFERROR(OFFSET('DERS PLANLARI'!$I$5,MATCH($J58,'DERS PLANLARI'!$I$6:$I$2011,0),G$1),"")</f>
        <v>5552</v>
      </c>
      <c r="H58" s="16" t="str">
        <f ca="1">IFERROR(OFFSET('DERS PLANLARI'!$I$5,MATCH($J58,'DERS PLANLARI'!$I$6:$I$2011,0),H$1),"")</f>
        <v>BHR</v>
      </c>
      <c r="I58" s="119"/>
      <c r="J58" s="127" t="s">
        <v>524</v>
      </c>
      <c r="K58" s="250" t="str">
        <f ca="1">IFERROR(OFFSET('DERS PLANLARI'!$I$5,MATCH($J58,'DERS PLANLARI'!$I$6:$I$2011,0),K$1),"")</f>
        <v xml:space="preserve">Sınıf Öğretmenliğinde Okul Geliştirme ve 
Mesleki Gelişim 
</v>
      </c>
      <c r="L58" s="244" t="str">
        <f ca="1">IFERROR(OFFSET('DERS PLANLARI'!$I$5,MATCH($J58,'DERS PLANLARI'!$I$6:$I$2011,0),L$1),"")</f>
        <v>Z. kli</v>
      </c>
      <c r="M58" s="245">
        <f ca="1">IFERROR(OFFSET('DERS PLANLARI'!$I$5,MATCH($J58,'DERS PLANLARI'!$I$6:$I$2011,0),M$1),"")</f>
        <v>3</v>
      </c>
      <c r="N58" s="245">
        <f ca="1">IFERROR(OFFSET('DERS PLANLARI'!$I$5,MATCH($J58,'DERS PLANLARI'!$I$6:$I$2011,0),N$1),"")</f>
        <v>0</v>
      </c>
      <c r="O58" s="245">
        <f ca="1">IFERROR(OFFSET('DERS PLANLARI'!$I$5,MATCH($J58,'DERS PLANLARI'!$I$6:$I$2011,0),O$1),"")</f>
        <v>3</v>
      </c>
      <c r="P58" s="245">
        <f ca="1">IFERROR(OFFSET('DERS PLANLARI'!$I$5,MATCH($J58,'DERS PLANLARI'!$I$6:$I$2011,0),P$1),"")</f>
        <v>3</v>
      </c>
      <c r="Q58" s="245">
        <f ca="1">IFERROR(OFFSET('DERS PLANLARI'!$I$5,MATCH($J58,'DERS PLANLARI'!$I$6:$I$2011,0),Q$1),"")</f>
        <v>7.5</v>
      </c>
      <c r="R58" s="246" t="str">
        <f ca="1">IF($E58="UAD",OFFSET('DERS PLANLARI'!$I$5,MATCH($J58,'DERS PLANLARI'!$I$6:$I$2011,0),R$1),U58)</f>
        <v/>
      </c>
      <c r="S58" s="246">
        <f ca="1">IF($E58="UAD",OFFSET('DERS PLANLARI'!$I$5,MATCH($J58,'DERS PLANLARI'!$I$6:$I$2011,0),S$1),V58)</f>
        <v>0</v>
      </c>
      <c r="T58" s="104"/>
      <c r="U58" s="208" t="str">
        <f ca="1">IFERROR(OFFSET(ÖğretimÜyeleri!$D$2,MATCH($V58,ÖğretimÜyeleri!$D$3:$D$290,0),-2),"")</f>
        <v/>
      </c>
      <c r="V58" s="209"/>
      <c r="W58" s="208" t="str">
        <f ca="1">IFERROR(OFFSET(ÖğretimÜyeleri!$D$2,MATCH($S58,ÖğretimÜyeleri!$D$3:$D$290,0),3),"")</f>
        <v/>
      </c>
      <c r="X58" s="208"/>
      <c r="Y58" s="199"/>
      <c r="Z58" s="200">
        <f t="shared" si="0"/>
        <v>1</v>
      </c>
      <c r="AA58" s="200">
        <f t="shared" ca="1" si="3"/>
        <v>57</v>
      </c>
      <c r="AB58" s="200">
        <f t="shared" ca="1" si="3"/>
        <v>41</v>
      </c>
      <c r="AC58" s="200">
        <f t="shared" ca="1" si="3"/>
        <v>0</v>
      </c>
      <c r="AD58" s="201"/>
      <c r="AE58" s="201"/>
      <c r="AF58" s="201"/>
    </row>
    <row r="59" spans="1:32" x14ac:dyDescent="0.25">
      <c r="A59" t="s">
        <v>5568</v>
      </c>
      <c r="B59" s="16" t="str">
        <f ca="1">IFERROR(OFFSET('DERS PLANLARI'!$I$5,MATCH($J59,'DERS PLANLARI'!$I$6:$I$2011,0),B$1),"")</f>
        <v>TEMEL EĞİTİM</v>
      </c>
      <c r="C59" s="16" t="str">
        <f ca="1">IFERROR(OFFSET('DERS PLANLARI'!$I$5,MATCH($J59,'DERS PLANLARI'!$I$6:$I$2011,0),C$1),"")</f>
        <v>SINIF ÖĞRETMENLİĞİ EĞİTİMİ (YL) (TEZSİZ) (UZAKTAN ÖĞRETİM)</v>
      </c>
      <c r="D59" s="16" t="str">
        <f ca="1">IFERROR(OFFSET('DERS PLANLARI'!$I$5,MATCH($J59,'DERS PLANLARI'!$I$6:$I$2011,0),D$1),"")</f>
        <v>(TEZSİZ) (UZAKTAN ÖĞRETİM)</v>
      </c>
      <c r="E59" s="16" t="str">
        <f ca="1">IFERROR(OFFSET('DERS PLANLARI'!$I$5,MATCH($J59,'DERS PLANLARI'!$I$6:$I$2011,0),E$1),"")</f>
        <v>Tzs Ders</v>
      </c>
      <c r="F59" s="16" t="str">
        <f ca="1">IFERROR(OFFSET('DERS PLANLARI'!$I$5,MATCH($J59,'DERS PLANLARI'!$I$6:$I$2011,0),F$1),"")</f>
        <v>SNEU</v>
      </c>
      <c r="G59" s="16">
        <f ca="1">IFERROR(OFFSET('DERS PLANLARI'!$I$5,MATCH($J59,'DERS PLANLARI'!$I$6:$I$2011,0),G$1),"")</f>
        <v>5553</v>
      </c>
      <c r="H59" s="16" t="str">
        <f ca="1">IFERROR(OFFSET('DERS PLANLARI'!$I$5,MATCH($J59,'DERS PLANLARI'!$I$6:$I$2011,0),H$1),"")</f>
        <v>BHR</v>
      </c>
      <c r="I59" s="119"/>
      <c r="J59" s="127" t="s">
        <v>526</v>
      </c>
      <c r="K59" s="250" t="str">
        <f ca="1">IFERROR(OFFSET('DERS PLANLARI'!$I$5,MATCH($J59,'DERS PLANLARI'!$I$6:$I$2011,0),K$1),"")</f>
        <v xml:space="preserve">Sınıf Öğretmenliğinde Yapısalcı Kuram ve 
Uygulamaları
</v>
      </c>
      <c r="L59" s="244" t="str">
        <f ca="1">IFERROR(OFFSET('DERS PLANLARI'!$I$5,MATCH($J59,'DERS PLANLARI'!$I$6:$I$2011,0),L$1),"")</f>
        <v>Z. kli</v>
      </c>
      <c r="M59" s="245">
        <f ca="1">IFERROR(OFFSET('DERS PLANLARI'!$I$5,MATCH($J59,'DERS PLANLARI'!$I$6:$I$2011,0),M$1),"")</f>
        <v>3</v>
      </c>
      <c r="N59" s="245">
        <f ca="1">IFERROR(OFFSET('DERS PLANLARI'!$I$5,MATCH($J59,'DERS PLANLARI'!$I$6:$I$2011,0),N$1),"")</f>
        <v>0</v>
      </c>
      <c r="O59" s="245">
        <f ca="1">IFERROR(OFFSET('DERS PLANLARI'!$I$5,MATCH($J59,'DERS PLANLARI'!$I$6:$I$2011,0),O$1),"")</f>
        <v>3</v>
      </c>
      <c r="P59" s="245">
        <f ca="1">IFERROR(OFFSET('DERS PLANLARI'!$I$5,MATCH($J59,'DERS PLANLARI'!$I$6:$I$2011,0),P$1),"")</f>
        <v>3</v>
      </c>
      <c r="Q59" s="245">
        <f ca="1">IFERROR(OFFSET('DERS PLANLARI'!$I$5,MATCH($J59,'DERS PLANLARI'!$I$6:$I$2011,0),Q$1),"")</f>
        <v>7.5</v>
      </c>
      <c r="R59" s="246" t="str">
        <f ca="1">IF($E59="UAD",OFFSET('DERS PLANLARI'!$I$5,MATCH($J59,'DERS PLANLARI'!$I$6:$I$2011,0),R$1),U59)</f>
        <v/>
      </c>
      <c r="S59" s="246">
        <f ca="1">IF($E59="UAD",OFFSET('DERS PLANLARI'!$I$5,MATCH($J59,'DERS PLANLARI'!$I$6:$I$2011,0),S$1),V59)</f>
        <v>0</v>
      </c>
      <c r="T59" s="104"/>
      <c r="U59" s="208" t="str">
        <f ca="1">IFERROR(OFFSET(ÖğretimÜyeleri!$D$2,MATCH($V59,ÖğretimÜyeleri!$D$3:$D$290,0),-2),"")</f>
        <v/>
      </c>
      <c r="V59" s="209"/>
      <c r="W59" s="208" t="str">
        <f ca="1">IFERROR(OFFSET(ÖğretimÜyeleri!$D$2,MATCH($S59,ÖğretimÜyeleri!$D$3:$D$290,0),3),"")</f>
        <v/>
      </c>
      <c r="X59" s="208"/>
      <c r="Y59" s="199"/>
      <c r="Z59" s="200">
        <f t="shared" si="0"/>
        <v>1</v>
      </c>
      <c r="AA59" s="200">
        <f t="shared" ca="1" si="3"/>
        <v>57</v>
      </c>
      <c r="AB59" s="200">
        <f t="shared" ca="1" si="3"/>
        <v>41</v>
      </c>
      <c r="AC59" s="200">
        <f t="shared" ca="1" si="3"/>
        <v>0</v>
      </c>
      <c r="AD59" s="201"/>
      <c r="AE59" s="201"/>
      <c r="AF59" s="201"/>
    </row>
    <row r="60" spans="1:32" x14ac:dyDescent="0.25">
      <c r="A60" t="s">
        <v>5568</v>
      </c>
      <c r="B60" s="16" t="str">
        <f ca="1">IFERROR(OFFSET('DERS PLANLARI'!$I$5,MATCH($J60,'DERS PLANLARI'!$I$6:$I$2011,0),B$1),"")</f>
        <v>TEMEL EĞİTİM</v>
      </c>
      <c r="C60" s="16" t="str">
        <f ca="1">IFERROR(OFFSET('DERS PLANLARI'!$I$5,MATCH($J60,'DERS PLANLARI'!$I$6:$I$2011,0),C$1),"")</f>
        <v>SINIF ÖĞRETMENLİĞİ EĞİTİMİ (YL) (TEZSİZ) (UZAKTAN ÖĞRETİM)</v>
      </c>
      <c r="D60" s="16" t="str">
        <f ca="1">IFERROR(OFFSET('DERS PLANLARI'!$I$5,MATCH($J60,'DERS PLANLARI'!$I$6:$I$2011,0),D$1),"")</f>
        <v>(TEZSİZ) (UZAKTAN ÖĞRETİM)</v>
      </c>
      <c r="E60" s="16" t="str">
        <f ca="1">IFERROR(OFFSET('DERS PLANLARI'!$I$5,MATCH($J60,'DERS PLANLARI'!$I$6:$I$2011,0),E$1),"")</f>
        <v>Proje</v>
      </c>
      <c r="F60" s="16" t="str">
        <f ca="1">IFERROR(OFFSET('DERS PLANLARI'!$I$5,MATCH($J60,'DERS PLANLARI'!$I$6:$I$2011,0),F$1),"")</f>
        <v>SNEU</v>
      </c>
      <c r="G60" s="16">
        <f ca="1">IFERROR(OFFSET('DERS PLANLARI'!$I$5,MATCH($J60,'DERS PLANLARI'!$I$6:$I$2011,0),G$1),"")</f>
        <v>5999</v>
      </c>
      <c r="H60" s="16" t="str">
        <f ca="1">IFERROR(OFFSET('DERS PLANLARI'!$I$5,MATCH($J60,'DERS PLANLARI'!$I$6:$I$2011,0),H$1),"")</f>
        <v>BHR</v>
      </c>
      <c r="I60" s="119"/>
      <c r="J60" s="127" t="s">
        <v>528</v>
      </c>
      <c r="K60" s="250" t="str">
        <f ca="1">IFERROR(OFFSET('DERS PLANLARI'!$I$5,MATCH($J60,'DERS PLANLARI'!$I$6:$I$2011,0),K$1),"")</f>
        <v>Dönem Projesi</v>
      </c>
      <c r="L60" s="248" t="str">
        <f ca="1">IFERROR(OFFSET('DERS PLANLARI'!$I$5,MATCH($J60,'DERS PLANLARI'!$I$6:$I$2011,0),L$1),"")</f>
        <v>Z. ksz</v>
      </c>
      <c r="M60" s="245">
        <f ca="1">IFERROR(OFFSET('DERS PLANLARI'!$I$5,MATCH($J60,'DERS PLANLARI'!$I$6:$I$2011,0),M$1),"")</f>
        <v>0</v>
      </c>
      <c r="N60" s="245">
        <f ca="1">IFERROR(OFFSET('DERS PLANLARI'!$I$5,MATCH($J60,'DERS PLANLARI'!$I$6:$I$2011,0),N$1),"")</f>
        <v>1</v>
      </c>
      <c r="O60" s="245">
        <f ca="1">IFERROR(OFFSET('DERS PLANLARI'!$I$5,MATCH($J60,'DERS PLANLARI'!$I$6:$I$2011,0),O$1),"")</f>
        <v>0</v>
      </c>
      <c r="P60" s="245">
        <f ca="1">IFERROR(OFFSET('DERS PLANLARI'!$I$5,MATCH($J60,'DERS PLANLARI'!$I$6:$I$2011,0),P$1),"")</f>
        <v>1</v>
      </c>
      <c r="Q60" s="245">
        <f ca="1">IFERROR(OFFSET('DERS PLANLARI'!$I$5,MATCH($J60,'DERS PLANLARI'!$I$6:$I$2011,0),Q$1),"")</f>
        <v>30</v>
      </c>
      <c r="R60" s="246">
        <f ca="1">IF($E60="UAD",OFFSET('DERS PLANLARI'!$I$5,MATCH($J60,'DERS PLANLARI'!$I$6:$I$2011,0),R$1),U60)</f>
        <v>0</v>
      </c>
      <c r="S60" s="246" t="str">
        <f ca="1">IF($E60="UAD",OFFSET('DERS PLANLARI'!$I$5,MATCH($J60,'DERS PLANLARI'!$I$6:$I$2011,0),S$1),V60)</f>
        <v>İlgili Öğretim Üyesi</v>
      </c>
      <c r="T60" s="104"/>
      <c r="U60" s="208">
        <f ca="1">IFERROR(OFFSET(ÖğretimÜyeleri!$D$2,MATCH($V60,ÖğretimÜyeleri!$D$3:$D$290,0),-2),"")</f>
        <v>0</v>
      </c>
      <c r="V60" s="209" t="s">
        <v>2896</v>
      </c>
      <c r="W60" s="208" t="str">
        <f ca="1">IFERROR(OFFSET(ÖğretimÜyeleri!$D$2,MATCH($S60,ÖğretimÜyeleri!$D$3:$D$290,0),3),"")</f>
        <v>İlgili Öğretim Üyesi</v>
      </c>
      <c r="X60" s="208"/>
      <c r="Y60" s="199"/>
      <c r="Z60" s="200">
        <f t="shared" si="0"/>
        <v>1</v>
      </c>
      <c r="AA60" s="200">
        <f t="shared" ca="1" si="3"/>
        <v>0</v>
      </c>
      <c r="AB60" s="200">
        <f t="shared" ca="1" si="3"/>
        <v>0</v>
      </c>
      <c r="AC60" s="200">
        <f t="shared" ca="1" si="3"/>
        <v>0</v>
      </c>
      <c r="AD60" s="201"/>
      <c r="AE60" s="201"/>
      <c r="AF60" s="201"/>
    </row>
    <row r="61" spans="1:32" x14ac:dyDescent="0.25">
      <c r="A61" s="217" t="s">
        <v>5568</v>
      </c>
      <c r="B61" s="210" t="s">
        <v>4497</v>
      </c>
      <c r="C61" s="211" t="s">
        <v>5121</v>
      </c>
      <c r="D61" s="212" t="s">
        <v>5126</v>
      </c>
      <c r="E61" s="212" t="s">
        <v>4510</v>
      </c>
      <c r="F61" s="212" t="s">
        <v>4488</v>
      </c>
      <c r="G61" s="212" t="s">
        <v>4488</v>
      </c>
      <c r="H61" s="212" t="s">
        <v>2427</v>
      </c>
      <c r="I61" s="213"/>
      <c r="J61" s="214" t="s">
        <v>5121</v>
      </c>
      <c r="K61" s="211"/>
      <c r="L61" s="215"/>
      <c r="M61" s="216"/>
      <c r="N61" s="216"/>
      <c r="O61" s="216"/>
      <c r="P61" s="216"/>
      <c r="Q61" s="215"/>
      <c r="R61" s="242"/>
      <c r="S61" s="242"/>
      <c r="T61" s="217"/>
      <c r="U61" s="219" t="str">
        <f ca="1">IFERROR(OFFSET(ÖğretimÜyeleri!$D$2,MATCH($V61,ÖğretimÜyeleri!$D$3:$D$290,0),-2),"")</f>
        <v/>
      </c>
      <c r="V61" s="218" t="s">
        <v>2423</v>
      </c>
      <c r="W61" s="219" t="str">
        <f ca="1">IFERROR(OFFSET(ÖğretimÜyeleri!$D$2,MATCH($S61,ÖğretimÜyeleri!$D$3:$D$290,0),3),"")</f>
        <v/>
      </c>
      <c r="X61" s="219"/>
      <c r="Y61" s="220"/>
      <c r="Z61" s="221">
        <f t="shared" si="0"/>
        <v>1</v>
      </c>
      <c r="AA61" s="221">
        <f t="shared" ca="1" si="3"/>
        <v>57</v>
      </c>
      <c r="AB61" s="221">
        <f t="shared" ca="1" si="3"/>
        <v>41</v>
      </c>
      <c r="AC61" s="221">
        <f t="shared" ca="1" si="3"/>
        <v>0</v>
      </c>
      <c r="AD61" s="220"/>
      <c r="AE61" s="220"/>
      <c r="AF61" s="220"/>
    </row>
    <row r="62" spans="1:32" x14ac:dyDescent="0.25">
      <c r="A62" t="s">
        <v>5568</v>
      </c>
      <c r="B62" s="16" t="str">
        <f ca="1">IFERROR(OFFSET('DERS PLANLARI'!$I$5,MATCH($J62,'DERS PLANLARI'!$I$6:$I$2011,0),B$1),"")</f>
        <v>TÜRKÇE VE SOSYAL BİLİMLER EĞİTİMİ</v>
      </c>
      <c r="C62" s="16" t="str">
        <f ca="1">IFERROR(OFFSET('DERS PLANLARI'!$I$5,MATCH($J62,'DERS PLANLARI'!$I$6:$I$2011,0),C$1),"")</f>
        <v>TÜRKÇE EĞİTİMİ (YL) (TEZSİZ) (UZAKTAN EĞİTİM)</v>
      </c>
      <c r="D62" s="16" t="str">
        <f ca="1">IFERROR(OFFSET('DERS PLANLARI'!$I$5,MATCH($J62,'DERS PLANLARI'!$I$6:$I$2011,0),D$1),"")</f>
        <v>(TEZSİZ) (UZAKTAN ÖĞRETİM)</v>
      </c>
      <c r="E62" s="16" t="str">
        <f ca="1">IFERROR(OFFSET('DERS PLANLARI'!$I$5,MATCH($J62,'DERS PLANLARI'!$I$6:$I$2011,0),E$1),"")</f>
        <v>Tzs Ders</v>
      </c>
      <c r="F62" s="16" t="str">
        <f ca="1">IFERROR(OFFSET('DERS PLANLARI'!$I$5,MATCH($J62,'DERS PLANLARI'!$I$6:$I$2011,0),F$1),"")</f>
        <v>TÜEU</v>
      </c>
      <c r="G62" s="16">
        <f ca="1">IFERROR(OFFSET('DERS PLANLARI'!$I$5,MATCH($J62,'DERS PLANLARI'!$I$6:$I$2011,0),G$1),"")</f>
        <v>5550</v>
      </c>
      <c r="H62" s="16" t="str">
        <f ca="1">IFERROR(OFFSET('DERS PLANLARI'!$I$5,MATCH($J62,'DERS PLANLARI'!$I$6:$I$2011,0),H$1),"")</f>
        <v>BHR</v>
      </c>
      <c r="I62" s="119"/>
      <c r="J62" s="120" t="s">
        <v>500</v>
      </c>
      <c r="K62" s="250" t="str">
        <f ca="1">IFERROR(OFFSET('DERS PLANLARI'!$I$5,MATCH($J62,'DERS PLANLARI'!$I$6:$I$2011,0),K$1),"")</f>
        <v>Yabancılara ve Yurt Dışındaki Türklere Türkiye Türkçesi Öğretimi</v>
      </c>
      <c r="L62" s="244" t="str">
        <f ca="1">IFERROR(OFFSET('DERS PLANLARI'!$I$5,MATCH($J62,'DERS PLANLARI'!$I$6:$I$2011,0),L$1),"")</f>
        <v>Z. kli</v>
      </c>
      <c r="M62" s="245">
        <f ca="1">IFERROR(OFFSET('DERS PLANLARI'!$I$5,MATCH($J62,'DERS PLANLARI'!$I$6:$I$2011,0),M$1),"")</f>
        <v>3</v>
      </c>
      <c r="N62" s="245">
        <f ca="1">IFERROR(OFFSET('DERS PLANLARI'!$I$5,MATCH($J62,'DERS PLANLARI'!$I$6:$I$2011,0),N$1),"")</f>
        <v>0</v>
      </c>
      <c r="O62" s="245">
        <f ca="1">IFERROR(OFFSET('DERS PLANLARI'!$I$5,MATCH($J62,'DERS PLANLARI'!$I$6:$I$2011,0),O$1),"")</f>
        <v>3</v>
      </c>
      <c r="P62" s="245">
        <f ca="1">IFERROR(OFFSET('DERS PLANLARI'!$I$5,MATCH($J62,'DERS PLANLARI'!$I$6:$I$2011,0),P$1),"")</f>
        <v>3</v>
      </c>
      <c r="Q62" s="245">
        <f ca="1">IFERROR(OFFSET('DERS PLANLARI'!$I$5,MATCH($J62,'DERS PLANLARI'!$I$6:$I$2011,0),Q$1),"")</f>
        <v>7.5</v>
      </c>
      <c r="R62" s="246" t="str">
        <f ca="1">IF($E62="UAD",OFFSET('DERS PLANLARI'!$I$5,MATCH($J62,'DERS PLANLARI'!$I$6:$I$2011,0),R$1),U62)</f>
        <v/>
      </c>
      <c r="S62" s="246">
        <f ca="1">IF($E62="UAD",OFFSET('DERS PLANLARI'!$I$5,MATCH($J62,'DERS PLANLARI'!$I$6:$I$2011,0),S$1),V62)</f>
        <v>0</v>
      </c>
      <c r="T62" s="104"/>
      <c r="U62" s="208" t="str">
        <f ca="1">IFERROR(OFFSET(ÖğretimÜyeleri!$D$2,MATCH($V62,ÖğretimÜyeleri!$D$3:$D$290,0),-2),"")</f>
        <v/>
      </c>
      <c r="V62" s="209"/>
      <c r="W62" s="208" t="str">
        <f ca="1">IFERROR(OFFSET(ÖğretimÜyeleri!$D$2,MATCH($S62,ÖğretimÜyeleri!$D$3:$D$290,0),3),"")</f>
        <v/>
      </c>
      <c r="X62" s="208"/>
      <c r="Y62" s="199"/>
      <c r="Z62" s="200">
        <f t="shared" si="0"/>
        <v>1</v>
      </c>
      <c r="AA62" s="200">
        <f t="shared" ca="1" si="3"/>
        <v>57</v>
      </c>
      <c r="AB62" s="200">
        <f t="shared" ca="1" si="3"/>
        <v>41</v>
      </c>
      <c r="AC62" s="200">
        <f t="shared" ca="1" si="3"/>
        <v>0</v>
      </c>
      <c r="AD62" s="201"/>
      <c r="AE62" s="201"/>
      <c r="AF62" s="201"/>
    </row>
    <row r="63" spans="1:32" x14ac:dyDescent="0.25">
      <c r="A63" t="s">
        <v>5568</v>
      </c>
      <c r="B63" s="16" t="str">
        <f ca="1">IFERROR(OFFSET('DERS PLANLARI'!$I$5,MATCH($J63,'DERS PLANLARI'!$I$6:$I$2011,0),B$1),"")</f>
        <v>TÜRKÇE VE SOSYAL BİLİMLER EĞİTİMİ</v>
      </c>
      <c r="C63" s="16" t="str">
        <f ca="1">IFERROR(OFFSET('DERS PLANLARI'!$I$5,MATCH($J63,'DERS PLANLARI'!$I$6:$I$2011,0),C$1),"")</f>
        <v>TÜRKÇE EĞİTİMİ (YL) (TEZSİZ) (UZAKTAN EĞİTİM)</v>
      </c>
      <c r="D63" s="16" t="str">
        <f ca="1">IFERROR(OFFSET('DERS PLANLARI'!$I$5,MATCH($J63,'DERS PLANLARI'!$I$6:$I$2011,0),D$1),"")</f>
        <v>(TEZSİZ) (UZAKTAN ÖĞRETİM)</v>
      </c>
      <c r="E63" s="16" t="str">
        <f ca="1">IFERROR(OFFSET('DERS PLANLARI'!$I$5,MATCH($J63,'DERS PLANLARI'!$I$6:$I$2011,0),E$1),"")</f>
        <v>Tzs Ders</v>
      </c>
      <c r="F63" s="16" t="str">
        <f ca="1">IFERROR(OFFSET('DERS PLANLARI'!$I$5,MATCH($J63,'DERS PLANLARI'!$I$6:$I$2011,0),F$1),"")</f>
        <v>TÜEU</v>
      </c>
      <c r="G63" s="16">
        <f ca="1">IFERROR(OFFSET('DERS PLANLARI'!$I$5,MATCH($J63,'DERS PLANLARI'!$I$6:$I$2011,0),G$1),"")</f>
        <v>5551</v>
      </c>
      <c r="H63" s="16" t="str">
        <f ca="1">IFERROR(OFFSET('DERS PLANLARI'!$I$5,MATCH($J63,'DERS PLANLARI'!$I$6:$I$2011,0),H$1),"")</f>
        <v>BHR</v>
      </c>
      <c r="I63" s="119"/>
      <c r="J63" s="120" t="s">
        <v>502</v>
      </c>
      <c r="K63" s="250" t="str">
        <f ca="1">IFERROR(OFFSET('DERS PLANLARI'!$I$5,MATCH($J63,'DERS PLANLARI'!$I$6:$I$2011,0),K$1),"")</f>
        <v xml:space="preserve">Eğitimde Araştırma Yöntemleri  </v>
      </c>
      <c r="L63" s="244" t="str">
        <f ca="1">IFERROR(OFFSET('DERS PLANLARI'!$I$5,MATCH($J63,'DERS PLANLARI'!$I$6:$I$2011,0),L$1),"")</f>
        <v>Z. kli</v>
      </c>
      <c r="M63" s="245">
        <f ca="1">IFERROR(OFFSET('DERS PLANLARI'!$I$5,MATCH($J63,'DERS PLANLARI'!$I$6:$I$2011,0),M$1),"")</f>
        <v>3</v>
      </c>
      <c r="N63" s="245">
        <f ca="1">IFERROR(OFFSET('DERS PLANLARI'!$I$5,MATCH($J63,'DERS PLANLARI'!$I$6:$I$2011,0),N$1),"")</f>
        <v>0</v>
      </c>
      <c r="O63" s="245">
        <f ca="1">IFERROR(OFFSET('DERS PLANLARI'!$I$5,MATCH($J63,'DERS PLANLARI'!$I$6:$I$2011,0),O$1),"")</f>
        <v>3</v>
      </c>
      <c r="P63" s="245">
        <f ca="1">IFERROR(OFFSET('DERS PLANLARI'!$I$5,MATCH($J63,'DERS PLANLARI'!$I$6:$I$2011,0),P$1),"")</f>
        <v>3</v>
      </c>
      <c r="Q63" s="245">
        <f ca="1">IFERROR(OFFSET('DERS PLANLARI'!$I$5,MATCH($J63,'DERS PLANLARI'!$I$6:$I$2011,0),Q$1),"")</f>
        <v>7.5</v>
      </c>
      <c r="R63" s="246" t="str">
        <f ca="1">IF($E63="UAD",OFFSET('DERS PLANLARI'!$I$5,MATCH($J63,'DERS PLANLARI'!$I$6:$I$2011,0),R$1),U63)</f>
        <v/>
      </c>
      <c r="S63" s="246">
        <f ca="1">IF($E63="UAD",OFFSET('DERS PLANLARI'!$I$5,MATCH($J63,'DERS PLANLARI'!$I$6:$I$2011,0),S$1),V63)</f>
        <v>0</v>
      </c>
      <c r="T63" s="104"/>
      <c r="U63" s="208" t="str">
        <f ca="1">IFERROR(OFFSET(ÖğretimÜyeleri!$D$2,MATCH($V63,ÖğretimÜyeleri!$D$3:$D$290,0),-2),"")</f>
        <v/>
      </c>
      <c r="V63" s="209"/>
      <c r="W63" s="208" t="str">
        <f ca="1">IFERROR(OFFSET(ÖğretimÜyeleri!$D$2,MATCH($S63,ÖğretimÜyeleri!$D$3:$D$290,0),3),"")</f>
        <v/>
      </c>
      <c r="X63" s="208"/>
      <c r="Y63" s="199"/>
      <c r="Z63" s="200">
        <f t="shared" si="0"/>
        <v>1</v>
      </c>
      <c r="AA63" s="200">
        <f t="shared" ca="1" si="3"/>
        <v>57</v>
      </c>
      <c r="AB63" s="200">
        <f t="shared" ca="1" si="3"/>
        <v>41</v>
      </c>
      <c r="AC63" s="200">
        <f t="shared" ca="1" si="3"/>
        <v>0</v>
      </c>
      <c r="AD63" s="201"/>
      <c r="AE63" s="201"/>
      <c r="AF63" s="201"/>
    </row>
    <row r="64" spans="1:32" x14ac:dyDescent="0.25">
      <c r="A64" t="s">
        <v>5568</v>
      </c>
      <c r="B64" s="16" t="str">
        <f ca="1">IFERROR(OFFSET('DERS PLANLARI'!$I$5,MATCH($J64,'DERS PLANLARI'!$I$6:$I$2011,0),B$1),"")</f>
        <v>TÜRKÇE VE SOSYAL BİLİMLER EĞİTİMİ</v>
      </c>
      <c r="C64" s="16" t="str">
        <f ca="1">IFERROR(OFFSET('DERS PLANLARI'!$I$5,MATCH($J64,'DERS PLANLARI'!$I$6:$I$2011,0),C$1),"")</f>
        <v>TÜRKÇE EĞİTİMİ (YL) (TEZSİZ) (UZAKTAN EĞİTİM)</v>
      </c>
      <c r="D64" s="16" t="str">
        <f ca="1">IFERROR(OFFSET('DERS PLANLARI'!$I$5,MATCH($J64,'DERS PLANLARI'!$I$6:$I$2011,0),D$1),"")</f>
        <v>(TEZSİZ) (UZAKTAN ÖĞRETİM)</v>
      </c>
      <c r="E64" s="16" t="str">
        <f ca="1">IFERROR(OFFSET('DERS PLANLARI'!$I$5,MATCH($J64,'DERS PLANLARI'!$I$6:$I$2011,0),E$1),"")</f>
        <v>Tzs Ders</v>
      </c>
      <c r="F64" s="16" t="str">
        <f ca="1">IFERROR(OFFSET('DERS PLANLARI'!$I$5,MATCH($J64,'DERS PLANLARI'!$I$6:$I$2011,0),F$1),"")</f>
        <v>TÜEU</v>
      </c>
      <c r="G64" s="16">
        <f ca="1">IFERROR(OFFSET('DERS PLANLARI'!$I$5,MATCH($J64,'DERS PLANLARI'!$I$6:$I$2011,0),G$1),"")</f>
        <v>5552</v>
      </c>
      <c r="H64" s="16" t="str">
        <f ca="1">IFERROR(OFFSET('DERS PLANLARI'!$I$5,MATCH($J64,'DERS PLANLARI'!$I$6:$I$2011,0),H$1),"")</f>
        <v>BHR</v>
      </c>
      <c r="I64" s="119"/>
      <c r="J64" s="120" t="s">
        <v>504</v>
      </c>
      <c r="K64" s="250" t="str">
        <f ca="1">IFERROR(OFFSET('DERS PLANLARI'!$I$5,MATCH($J64,'DERS PLANLARI'!$I$6:$I$2011,0),K$1),"")</f>
        <v>Edebiyat Eğitiminin Temel Meseleleri</v>
      </c>
      <c r="L64" s="244" t="str">
        <f ca="1">IFERROR(OFFSET('DERS PLANLARI'!$I$5,MATCH($J64,'DERS PLANLARI'!$I$6:$I$2011,0),L$1),"")</f>
        <v>Z. kli</v>
      </c>
      <c r="M64" s="245">
        <f ca="1">IFERROR(OFFSET('DERS PLANLARI'!$I$5,MATCH($J64,'DERS PLANLARI'!$I$6:$I$2011,0),M$1),"")</f>
        <v>3</v>
      </c>
      <c r="N64" s="245">
        <f ca="1">IFERROR(OFFSET('DERS PLANLARI'!$I$5,MATCH($J64,'DERS PLANLARI'!$I$6:$I$2011,0),N$1),"")</f>
        <v>0</v>
      </c>
      <c r="O64" s="245">
        <f ca="1">IFERROR(OFFSET('DERS PLANLARI'!$I$5,MATCH($J64,'DERS PLANLARI'!$I$6:$I$2011,0),O$1),"")</f>
        <v>3</v>
      </c>
      <c r="P64" s="245">
        <f ca="1">IFERROR(OFFSET('DERS PLANLARI'!$I$5,MATCH($J64,'DERS PLANLARI'!$I$6:$I$2011,0),P$1),"")</f>
        <v>3</v>
      </c>
      <c r="Q64" s="245">
        <f ca="1">IFERROR(OFFSET('DERS PLANLARI'!$I$5,MATCH($J64,'DERS PLANLARI'!$I$6:$I$2011,0),Q$1),"")</f>
        <v>7.5</v>
      </c>
      <c r="R64" s="246" t="str">
        <f ca="1">IF($E64="UAD",OFFSET('DERS PLANLARI'!$I$5,MATCH($J64,'DERS PLANLARI'!$I$6:$I$2011,0),R$1),U64)</f>
        <v/>
      </c>
      <c r="S64" s="246">
        <f ca="1">IF($E64="UAD",OFFSET('DERS PLANLARI'!$I$5,MATCH($J64,'DERS PLANLARI'!$I$6:$I$2011,0),S$1),V64)</f>
        <v>0</v>
      </c>
      <c r="T64" s="104"/>
      <c r="U64" s="208" t="str">
        <f ca="1">IFERROR(OFFSET(ÖğretimÜyeleri!$D$2,MATCH($V64,ÖğretimÜyeleri!$D$3:$D$290,0),-2),"")</f>
        <v/>
      </c>
      <c r="V64" s="209"/>
      <c r="W64" s="208" t="str">
        <f ca="1">IFERROR(OFFSET(ÖğretimÜyeleri!$D$2,MATCH($S64,ÖğretimÜyeleri!$D$3:$D$290,0),3),"")</f>
        <v/>
      </c>
      <c r="X64" s="208"/>
      <c r="Y64" s="199"/>
      <c r="Z64" s="200">
        <f t="shared" si="0"/>
        <v>1</v>
      </c>
      <c r="AA64" s="200">
        <f t="shared" ca="1" si="3"/>
        <v>57</v>
      </c>
      <c r="AB64" s="200">
        <f t="shared" ca="1" si="3"/>
        <v>41</v>
      </c>
      <c r="AC64" s="200">
        <f t="shared" ca="1" si="3"/>
        <v>0</v>
      </c>
      <c r="AD64" s="201"/>
      <c r="AE64" s="201"/>
      <c r="AF64" s="201"/>
    </row>
    <row r="65" spans="1:32" x14ac:dyDescent="0.25">
      <c r="A65" t="s">
        <v>5568</v>
      </c>
      <c r="B65" s="16" t="str">
        <f ca="1">IFERROR(OFFSET('DERS PLANLARI'!$I$5,MATCH($J65,'DERS PLANLARI'!$I$6:$I$2011,0),B$1),"")</f>
        <v>TÜRKÇE VE SOSYAL BİLİMLER EĞİTİMİ</v>
      </c>
      <c r="C65" s="16" t="str">
        <f ca="1">IFERROR(OFFSET('DERS PLANLARI'!$I$5,MATCH($J65,'DERS PLANLARI'!$I$6:$I$2011,0),C$1),"")</f>
        <v>TÜRKÇE EĞİTİMİ (YL) (TEZSİZ) (UZAKTAN EĞİTİM)</v>
      </c>
      <c r="D65" s="16" t="str">
        <f ca="1">IFERROR(OFFSET('DERS PLANLARI'!$I$5,MATCH($J65,'DERS PLANLARI'!$I$6:$I$2011,0),D$1),"")</f>
        <v>(TEZSİZ) (UZAKTAN ÖĞRETİM)</v>
      </c>
      <c r="E65" s="16" t="str">
        <f ca="1">IFERROR(OFFSET('DERS PLANLARI'!$I$5,MATCH($J65,'DERS PLANLARI'!$I$6:$I$2011,0),E$1),"")</f>
        <v>Tzs Ders</v>
      </c>
      <c r="F65" s="16" t="str">
        <f ca="1">IFERROR(OFFSET('DERS PLANLARI'!$I$5,MATCH($J65,'DERS PLANLARI'!$I$6:$I$2011,0),F$1),"")</f>
        <v>TÜEU</v>
      </c>
      <c r="G65" s="16">
        <f ca="1">IFERROR(OFFSET('DERS PLANLARI'!$I$5,MATCH($J65,'DERS PLANLARI'!$I$6:$I$2011,0),G$1),"")</f>
        <v>5553</v>
      </c>
      <c r="H65" s="16" t="str">
        <f ca="1">IFERROR(OFFSET('DERS PLANLARI'!$I$5,MATCH($J65,'DERS PLANLARI'!$I$6:$I$2011,0),H$1),"")</f>
        <v>BHR</v>
      </c>
      <c r="I65" s="119"/>
      <c r="J65" s="120" t="s">
        <v>506</v>
      </c>
      <c r="K65" s="250" t="str">
        <f ca="1">IFERROR(OFFSET('DERS PLANLARI'!$I$5,MATCH($J65,'DERS PLANLARI'!$I$6:$I$2011,0),K$1),"")</f>
        <v>Tarihsel Süreçte Türkçe</v>
      </c>
      <c r="L65" s="244" t="str">
        <f ca="1">IFERROR(OFFSET('DERS PLANLARI'!$I$5,MATCH($J65,'DERS PLANLARI'!$I$6:$I$2011,0),L$1),"")</f>
        <v>Z. kli</v>
      </c>
      <c r="M65" s="245">
        <f ca="1">IFERROR(OFFSET('DERS PLANLARI'!$I$5,MATCH($J65,'DERS PLANLARI'!$I$6:$I$2011,0),M$1),"")</f>
        <v>3</v>
      </c>
      <c r="N65" s="245">
        <f ca="1">IFERROR(OFFSET('DERS PLANLARI'!$I$5,MATCH($J65,'DERS PLANLARI'!$I$6:$I$2011,0),N$1),"")</f>
        <v>0</v>
      </c>
      <c r="O65" s="245">
        <f ca="1">IFERROR(OFFSET('DERS PLANLARI'!$I$5,MATCH($J65,'DERS PLANLARI'!$I$6:$I$2011,0),O$1),"")</f>
        <v>3</v>
      </c>
      <c r="P65" s="245">
        <f ca="1">IFERROR(OFFSET('DERS PLANLARI'!$I$5,MATCH($J65,'DERS PLANLARI'!$I$6:$I$2011,0),P$1),"")</f>
        <v>3</v>
      </c>
      <c r="Q65" s="245">
        <f ca="1">IFERROR(OFFSET('DERS PLANLARI'!$I$5,MATCH($J65,'DERS PLANLARI'!$I$6:$I$2011,0),Q$1),"")</f>
        <v>7.5</v>
      </c>
      <c r="R65" s="246" t="str">
        <f ca="1">IF($E65="UAD",OFFSET('DERS PLANLARI'!$I$5,MATCH($J65,'DERS PLANLARI'!$I$6:$I$2011,0),R$1),U65)</f>
        <v/>
      </c>
      <c r="S65" s="246">
        <f ca="1">IF($E65="UAD",OFFSET('DERS PLANLARI'!$I$5,MATCH($J65,'DERS PLANLARI'!$I$6:$I$2011,0),S$1),V65)</f>
        <v>0</v>
      </c>
      <c r="T65" s="104"/>
      <c r="U65" s="208" t="str">
        <f ca="1">IFERROR(OFFSET(ÖğretimÜyeleri!$D$2,MATCH($V65,ÖğretimÜyeleri!$D$3:$D$290,0),-2),"")</f>
        <v/>
      </c>
      <c r="V65" s="209"/>
      <c r="W65" s="208" t="str">
        <f ca="1">IFERROR(OFFSET(ÖğretimÜyeleri!$D$2,MATCH($S65,ÖğretimÜyeleri!$D$3:$D$290,0),3),"")</f>
        <v/>
      </c>
      <c r="X65" s="208"/>
      <c r="Y65" s="199"/>
      <c r="Z65" s="200">
        <f t="shared" si="0"/>
        <v>1</v>
      </c>
      <c r="AA65" s="200">
        <f t="shared" ca="1" si="3"/>
        <v>57</v>
      </c>
      <c r="AB65" s="200">
        <f t="shared" ca="1" si="3"/>
        <v>41</v>
      </c>
      <c r="AC65" s="200">
        <f t="shared" ca="1" si="3"/>
        <v>0</v>
      </c>
      <c r="AD65" s="201"/>
      <c r="AE65" s="201"/>
      <c r="AF65" s="201"/>
    </row>
    <row r="66" spans="1:32" x14ac:dyDescent="0.25">
      <c r="A66" t="s">
        <v>5568</v>
      </c>
      <c r="B66" s="16" t="str">
        <f ca="1">IFERROR(OFFSET('DERS PLANLARI'!$I$5,MATCH($J66,'DERS PLANLARI'!$I$6:$I$2011,0),B$1),"")</f>
        <v>TÜRKÇE VE SOSYAL BİLİMLER EĞİTİMİ</v>
      </c>
      <c r="C66" s="16" t="str">
        <f ca="1">IFERROR(OFFSET('DERS PLANLARI'!$I$5,MATCH($J66,'DERS PLANLARI'!$I$6:$I$2011,0),C$1),"")</f>
        <v>TÜRKÇE EĞİTİMİ (YL) (TEZSİZ) (UZAKTAN EĞİTİM)</v>
      </c>
      <c r="D66" s="16" t="str">
        <f ca="1">IFERROR(OFFSET('DERS PLANLARI'!$I$5,MATCH($J66,'DERS PLANLARI'!$I$6:$I$2011,0),D$1),"")</f>
        <v>(TEZSİZ) (UZAKTAN ÖĞRETİM)</v>
      </c>
      <c r="E66" s="16" t="str">
        <f ca="1">IFERROR(OFFSET('DERS PLANLARI'!$I$5,MATCH($J66,'DERS PLANLARI'!$I$6:$I$2011,0),E$1),"")</f>
        <v>Proje</v>
      </c>
      <c r="F66" s="16" t="str">
        <f ca="1">IFERROR(OFFSET('DERS PLANLARI'!$I$5,MATCH($J66,'DERS PLANLARI'!$I$6:$I$2011,0),F$1),"")</f>
        <v>TÜEU</v>
      </c>
      <c r="G66" s="16">
        <f ca="1">IFERROR(OFFSET('DERS PLANLARI'!$I$5,MATCH($J66,'DERS PLANLARI'!$I$6:$I$2011,0),G$1),"")</f>
        <v>5999</v>
      </c>
      <c r="H66" s="16" t="str">
        <f ca="1">IFERROR(OFFSET('DERS PLANLARI'!$I$5,MATCH($J66,'DERS PLANLARI'!$I$6:$I$2011,0),H$1),"")</f>
        <v>BHR</v>
      </c>
      <c r="I66" s="119"/>
      <c r="J66" s="120" t="s">
        <v>508</v>
      </c>
      <c r="K66" s="250" t="str">
        <f ca="1">IFERROR(OFFSET('DERS PLANLARI'!$I$5,MATCH($J66,'DERS PLANLARI'!$I$6:$I$2011,0),K$1),"")</f>
        <v>Dönem Projesi</v>
      </c>
      <c r="L66" s="248" t="str">
        <f ca="1">IFERROR(OFFSET('DERS PLANLARI'!$I$5,MATCH($J66,'DERS PLANLARI'!$I$6:$I$2011,0),L$1),"")</f>
        <v>Z. ksz</v>
      </c>
      <c r="M66" s="245">
        <f ca="1">IFERROR(OFFSET('DERS PLANLARI'!$I$5,MATCH($J66,'DERS PLANLARI'!$I$6:$I$2011,0),M$1),"")</f>
        <v>0</v>
      </c>
      <c r="N66" s="245">
        <f ca="1">IFERROR(OFFSET('DERS PLANLARI'!$I$5,MATCH($J66,'DERS PLANLARI'!$I$6:$I$2011,0),N$1),"")</f>
        <v>1</v>
      </c>
      <c r="O66" s="245">
        <f ca="1">IFERROR(OFFSET('DERS PLANLARI'!$I$5,MATCH($J66,'DERS PLANLARI'!$I$6:$I$2011,0),O$1),"")</f>
        <v>0</v>
      </c>
      <c r="P66" s="245">
        <f ca="1">IFERROR(OFFSET('DERS PLANLARI'!$I$5,MATCH($J66,'DERS PLANLARI'!$I$6:$I$2011,0),P$1),"")</f>
        <v>1</v>
      </c>
      <c r="Q66" s="245">
        <f ca="1">IFERROR(OFFSET('DERS PLANLARI'!$I$5,MATCH($J66,'DERS PLANLARI'!$I$6:$I$2011,0),Q$1),"")</f>
        <v>30</v>
      </c>
      <c r="R66" s="246">
        <f ca="1">IF($E66="UAD",OFFSET('DERS PLANLARI'!$I$5,MATCH($J66,'DERS PLANLARI'!$I$6:$I$2011,0),R$1),U66)</f>
        <v>0</v>
      </c>
      <c r="S66" s="246" t="str">
        <f ca="1">IF($E66="UAD",OFFSET('DERS PLANLARI'!$I$5,MATCH($J66,'DERS PLANLARI'!$I$6:$I$2011,0),S$1),V66)</f>
        <v>İlgili Öğretim Üyesi</v>
      </c>
      <c r="T66" s="104"/>
      <c r="U66" s="208">
        <f ca="1">IFERROR(OFFSET(ÖğretimÜyeleri!$D$2,MATCH($V66,ÖğretimÜyeleri!$D$3:$D$290,0),-2),"")</f>
        <v>0</v>
      </c>
      <c r="V66" s="209" t="s">
        <v>2896</v>
      </c>
      <c r="W66" s="208" t="str">
        <f ca="1">IFERROR(OFFSET(ÖğretimÜyeleri!$D$2,MATCH($S66,ÖğretimÜyeleri!$D$3:$D$290,0),3),"")</f>
        <v>İlgili Öğretim Üyesi</v>
      </c>
      <c r="X66" s="208"/>
      <c r="Y66" s="199"/>
      <c r="Z66" s="200">
        <f t="shared" si="0"/>
        <v>1</v>
      </c>
      <c r="AA66" s="200">
        <f t="shared" ca="1" si="3"/>
        <v>0</v>
      </c>
      <c r="AB66" s="200">
        <f t="shared" ca="1" si="3"/>
        <v>0</v>
      </c>
      <c r="AC66" s="200">
        <f t="shared" ca="1" si="3"/>
        <v>0</v>
      </c>
      <c r="AD66" s="201"/>
      <c r="AE66" s="201"/>
      <c r="AF66" s="201"/>
    </row>
    <row r="67" spans="1:32" x14ac:dyDescent="0.25">
      <c r="A67" s="217" t="s">
        <v>5568</v>
      </c>
      <c r="B67" s="210" t="s">
        <v>4506</v>
      </c>
      <c r="C67" s="211" t="s">
        <v>5108</v>
      </c>
      <c r="D67" s="212" t="s">
        <v>5128</v>
      </c>
      <c r="E67" s="212" t="s">
        <v>4510</v>
      </c>
      <c r="F67" s="212" t="s">
        <v>4488</v>
      </c>
      <c r="G67" s="212" t="s">
        <v>4488</v>
      </c>
      <c r="H67" s="212" t="s">
        <v>2427</v>
      </c>
      <c r="I67" s="213"/>
      <c r="J67" s="214" t="s">
        <v>5108</v>
      </c>
      <c r="K67" s="211"/>
      <c r="L67" s="215"/>
      <c r="M67" s="216"/>
      <c r="N67" s="216"/>
      <c r="O67" s="216"/>
      <c r="P67" s="216"/>
      <c r="Q67" s="215"/>
      <c r="R67" s="242"/>
      <c r="S67" s="242"/>
      <c r="T67" s="217"/>
      <c r="U67" s="219" t="str">
        <f ca="1">IFERROR(OFFSET(ÖğretimÜyeleri!$D$2,MATCH($V67,ÖğretimÜyeleri!$D$3:$D$290,0),-2),"")</f>
        <v/>
      </c>
      <c r="V67" s="218" t="s">
        <v>2423</v>
      </c>
      <c r="W67" s="219" t="str">
        <f ca="1">IFERROR(OFFSET(ÖğretimÜyeleri!$D$2,MATCH($S67,ÖğretimÜyeleri!$D$3:$D$290,0),3),"")</f>
        <v/>
      </c>
      <c r="X67" s="219"/>
      <c r="Y67" s="220"/>
      <c r="Z67" s="221">
        <f t="shared" si="0"/>
        <v>1</v>
      </c>
      <c r="AA67" s="221">
        <f t="shared" ca="1" si="3"/>
        <v>57</v>
      </c>
      <c r="AB67" s="221">
        <f t="shared" ca="1" si="3"/>
        <v>41</v>
      </c>
      <c r="AC67" s="221">
        <f t="shared" ca="1" si="3"/>
        <v>0</v>
      </c>
      <c r="AD67" s="220"/>
      <c r="AE67" s="220"/>
      <c r="AF67" s="220"/>
    </row>
    <row r="68" spans="1:32" x14ac:dyDescent="0.25">
      <c r="A68" t="s">
        <v>5568</v>
      </c>
      <c r="B68" s="16" t="str">
        <f ca="1">IFERROR(OFFSET('DERS PLANLARI'!$I$5,MATCH($J68,'DERS PLANLARI'!$I$6:$I$2011,0),B$1),"")</f>
        <v>ANTRENÖRLÜK EĞİTİMİ</v>
      </c>
      <c r="C68" s="16" t="str">
        <f ca="1">IFERROR(OFFSET('DERS PLANLARI'!$I$5,MATCH($J68,'DERS PLANLARI'!$I$6:$I$2011,0),C$1),"")</f>
        <v>HAREKET VE ANTRENMAN BİLİMLERİ (YL) (TEZLİ)</v>
      </c>
      <c r="D68" s="16" t="str">
        <f ca="1">IFERROR(OFFSET('DERS PLANLARI'!$I$5,MATCH($J68,'DERS PLANLARI'!$I$6:$I$2011,0),D$1),"")</f>
        <v>(YL) (TEZLİ)</v>
      </c>
      <c r="E68" s="16" t="str">
        <f ca="1">IFERROR(OFFSET('DERS PLANLARI'!$I$5,MATCH($J68,'DERS PLANLARI'!$I$6:$I$2011,0),E$1),"")</f>
        <v>Tez</v>
      </c>
      <c r="F68" s="16" t="str">
        <f ca="1">IFERROR(OFFSET('DERS PLANLARI'!$I$5,MATCH($J68,'DERS PLANLARI'!$I$6:$I$2011,0),F$1),"")</f>
        <v>HAB</v>
      </c>
      <c r="G68" s="16">
        <f ca="1">IFERROR(OFFSET('DERS PLANLARI'!$I$5,MATCH($J68,'DERS PLANLARI'!$I$6:$I$2011,0),G$1),"")</f>
        <v>5000</v>
      </c>
      <c r="H68" s="16" t="str">
        <f ca="1">IFERROR(OFFSET('DERS PLANLARI'!$I$5,MATCH($J68,'DERS PLANLARI'!$I$6:$I$2011,0),H$1),"")</f>
        <v>TEZ</v>
      </c>
      <c r="I68" s="119"/>
      <c r="J68" s="127" t="s">
        <v>2601</v>
      </c>
      <c r="K68" s="250" t="str">
        <f ca="1">IFERROR(OFFSET('DERS PLANLARI'!$I$5,MATCH($J68,'DERS PLANLARI'!$I$6:$I$2011,0),K$1),"")</f>
        <v>Tez</v>
      </c>
      <c r="L68" s="248" t="str">
        <f ca="1">IFERROR(OFFSET('DERS PLANLARI'!$I$5,MATCH($J68,'DERS PLANLARI'!$I$6:$I$2011,0),L$1),"")</f>
        <v>Z. ksz</v>
      </c>
      <c r="M68" s="255">
        <f ca="1">IFERROR(OFFSET('DERS PLANLARI'!$I$5,MATCH($J68,'DERS PLANLARI'!$I$6:$I$2011,0),M$1),"")</f>
        <v>0</v>
      </c>
      <c r="N68" s="256">
        <f ca="1">IFERROR(OFFSET('DERS PLANLARI'!$I$5,MATCH($J68,'DERS PLANLARI'!$I$6:$I$2011,0),N$1),"")</f>
        <v>1</v>
      </c>
      <c r="O68" s="256">
        <f ca="1">IFERROR(OFFSET('DERS PLANLARI'!$I$5,MATCH($J68,'DERS PLANLARI'!$I$6:$I$2011,0),O$1),"")</f>
        <v>0</v>
      </c>
      <c r="P68" s="256">
        <f ca="1">IFERROR(OFFSET('DERS PLANLARI'!$I$5,MATCH($J68,'DERS PLANLARI'!$I$6:$I$2011,0),P$1),"")</f>
        <v>1</v>
      </c>
      <c r="Q68" s="256">
        <f ca="1">IFERROR(OFFSET('DERS PLANLARI'!$I$5,MATCH($J68,'DERS PLANLARI'!$I$6:$I$2011,0),Q$1),"")</f>
        <v>60</v>
      </c>
      <c r="R68" s="246">
        <f ca="1">IF($E68="UAD",OFFSET('DERS PLANLARI'!$I$5,MATCH($J68,'DERS PLANLARI'!$I$6:$I$2011,0),R$1),U68)</f>
        <v>0</v>
      </c>
      <c r="S68" s="246" t="str">
        <f ca="1">IF($E68="UAD",OFFSET('DERS PLANLARI'!$I$5,MATCH($J68,'DERS PLANLARI'!$I$6:$I$2011,0),S$1),V68)</f>
        <v>İlgili Öğretim Üyesi</v>
      </c>
      <c r="T68" s="104"/>
      <c r="U68" s="208">
        <f ca="1">IFERROR(OFFSET(ÖğretimÜyeleri!$D$2,MATCH($V68,ÖğretimÜyeleri!$D$3:$D$290,0),-2),"")</f>
        <v>0</v>
      </c>
      <c r="V68" s="209" t="s">
        <v>2896</v>
      </c>
      <c r="W68" s="208" t="str">
        <f ca="1">IFERROR(OFFSET(ÖğretimÜyeleri!$D$2,MATCH($S68,ÖğretimÜyeleri!$D$3:$D$290,0),3),"")</f>
        <v>İlgili Öğretim Üyesi</v>
      </c>
      <c r="X68" s="208"/>
      <c r="Y68" s="199"/>
      <c r="Z68" s="200">
        <f t="shared" si="0"/>
        <v>1</v>
      </c>
      <c r="AA68" s="200">
        <f t="shared" ca="1" si="3"/>
        <v>0</v>
      </c>
      <c r="AB68" s="200">
        <f t="shared" ca="1" si="3"/>
        <v>0</v>
      </c>
      <c r="AC68" s="200">
        <f t="shared" ca="1" si="3"/>
        <v>0</v>
      </c>
      <c r="AD68" s="201"/>
      <c r="AE68" s="201"/>
      <c r="AF68" s="201"/>
    </row>
    <row r="69" spans="1:32" x14ac:dyDescent="0.25">
      <c r="A69" t="s">
        <v>5568</v>
      </c>
      <c r="B69" s="16" t="str">
        <f ca="1">IFERROR(OFFSET('DERS PLANLARI'!$I$5,MATCH($J69,'DERS PLANLARI'!$I$6:$I$2011,0),B$1),"")</f>
        <v>ANTRENÖRLÜK EĞİTİMİ</v>
      </c>
      <c r="C69" s="16" t="str">
        <f ca="1">IFERROR(OFFSET('DERS PLANLARI'!$I$5,MATCH($J69,'DERS PLANLARI'!$I$6:$I$2011,0),C$1),"")</f>
        <v>HAREKET VE ANTRENMAN BİLİMLERİ (YL) (TEZLİ)</v>
      </c>
      <c r="D69" s="16" t="str">
        <f ca="1">IFERROR(OFFSET('DERS PLANLARI'!$I$5,MATCH($J69,'DERS PLANLARI'!$I$6:$I$2011,0),D$1),"")</f>
        <v>(YL) (TEZLİ)</v>
      </c>
      <c r="E69" s="16" t="str">
        <f ca="1">IFERROR(OFFSET('DERS PLANLARI'!$I$5,MATCH($J69,'DERS PLANLARI'!$I$6:$I$2011,0),E$1),"")</f>
        <v>Sem</v>
      </c>
      <c r="F69" s="16" t="str">
        <f ca="1">IFERROR(OFFSET('DERS PLANLARI'!$I$5,MATCH($J69,'DERS PLANLARI'!$I$6:$I$2011,0),F$1),"")</f>
        <v>HAB</v>
      </c>
      <c r="G69" s="16">
        <f ca="1">IFERROR(OFFSET('DERS PLANLARI'!$I$5,MATCH($J69,'DERS PLANLARI'!$I$6:$I$2011,0),G$1),"")</f>
        <v>5001</v>
      </c>
      <c r="H69" s="16" t="str">
        <f ca="1">IFERROR(OFFSET('DERS PLANLARI'!$I$5,MATCH($J69,'DERS PLANLARI'!$I$6:$I$2011,0),H$1),"")</f>
        <v>SEM</v>
      </c>
      <c r="I69" s="119"/>
      <c r="J69" s="127" t="s">
        <v>2602</v>
      </c>
      <c r="K69" s="250" t="str">
        <f ca="1">IFERROR(OFFSET('DERS PLANLARI'!$I$5,MATCH($J69,'DERS PLANLARI'!$I$6:$I$2011,0),K$1),"")</f>
        <v>Seminer</v>
      </c>
      <c r="L69" s="248" t="str">
        <f ca="1">IFERROR(OFFSET('DERS PLANLARI'!$I$5,MATCH($J69,'DERS PLANLARI'!$I$6:$I$2011,0),L$1),"")</f>
        <v>Z. ksz</v>
      </c>
      <c r="M69" s="256">
        <f ca="1">IFERROR(OFFSET('DERS PLANLARI'!$I$5,MATCH($J69,'DERS PLANLARI'!$I$6:$I$2011,0),M$1),"")</f>
        <v>0</v>
      </c>
      <c r="N69" s="256">
        <f ca="1">IFERROR(OFFSET('DERS PLANLARI'!$I$5,MATCH($J69,'DERS PLANLARI'!$I$6:$I$2011,0),N$1),"")</f>
        <v>2</v>
      </c>
      <c r="O69" s="256">
        <f ca="1">IFERROR(OFFSET('DERS PLANLARI'!$I$5,MATCH($J69,'DERS PLANLARI'!$I$6:$I$2011,0),O$1),"")</f>
        <v>0</v>
      </c>
      <c r="P69" s="256">
        <f ca="1">IFERROR(OFFSET('DERS PLANLARI'!$I$5,MATCH($J69,'DERS PLANLARI'!$I$6:$I$2011,0),P$1),"")</f>
        <v>2</v>
      </c>
      <c r="Q69" s="256">
        <f ca="1">IFERROR(OFFSET('DERS PLANLARI'!$I$5,MATCH($J69,'DERS PLANLARI'!$I$6:$I$2011,0),Q$1),"")</f>
        <v>7.5</v>
      </c>
      <c r="R69" s="246">
        <f ca="1">IF($E69="UAD",OFFSET('DERS PLANLARI'!$I$5,MATCH($J69,'DERS PLANLARI'!$I$6:$I$2011,0),R$1),U69)</f>
        <v>0</v>
      </c>
      <c r="S69" s="246" t="str">
        <f ca="1">IF($E69="UAD",OFFSET('DERS PLANLARI'!$I$5,MATCH($J69,'DERS PLANLARI'!$I$6:$I$2011,0),S$1),V69)</f>
        <v>İlgili Öğretim Üyesi</v>
      </c>
      <c r="T69" s="104"/>
      <c r="U69" s="208">
        <f ca="1">IFERROR(OFFSET(ÖğretimÜyeleri!$D$2,MATCH($V69,ÖğretimÜyeleri!$D$3:$D$290,0),-2),"")</f>
        <v>0</v>
      </c>
      <c r="V69" s="209" t="s">
        <v>2896</v>
      </c>
      <c r="W69" s="208" t="str">
        <f ca="1">IFERROR(OFFSET(ÖğretimÜyeleri!$D$2,MATCH($S69,ÖğretimÜyeleri!$D$3:$D$290,0),3),"")</f>
        <v>İlgili Öğretim Üyesi</v>
      </c>
      <c r="X69" s="208"/>
      <c r="Y69" s="199"/>
      <c r="Z69" s="200">
        <f t="shared" si="0"/>
        <v>1</v>
      </c>
      <c r="AA69" s="200">
        <f t="shared" ref="AA69:AC88" ca="1" si="4">COUNTIFS($E:$E,AA$6,$S:$S,$S69)</f>
        <v>0</v>
      </c>
      <c r="AB69" s="200">
        <f t="shared" ca="1" si="4"/>
        <v>0</v>
      </c>
      <c r="AC69" s="200">
        <f t="shared" ca="1" si="4"/>
        <v>0</v>
      </c>
      <c r="AD69" s="201"/>
      <c r="AE69" s="201"/>
      <c r="AF69" s="201"/>
    </row>
    <row r="70" spans="1:32" x14ac:dyDescent="0.25">
      <c r="A70" t="s">
        <v>5568</v>
      </c>
      <c r="B70" s="16" t="str">
        <f ca="1">IFERROR(OFFSET('DERS PLANLARI'!$I$5,MATCH($J70,'DERS PLANLARI'!$I$6:$I$2011,0),B$1),"")</f>
        <v>ANTRENÖRLÜK EĞİTİMİ</v>
      </c>
      <c r="C70" s="16" t="str">
        <f ca="1">IFERROR(OFFSET('DERS PLANLARI'!$I$5,MATCH($J70,'DERS PLANLARI'!$I$6:$I$2011,0),C$1),"")</f>
        <v>HAREKET VE ANTRENMAN BİLİMLERİ (YL) (TEZLİ)</v>
      </c>
      <c r="D70" s="16" t="str">
        <f ca="1">IFERROR(OFFSET('DERS PLANLARI'!$I$5,MATCH($J70,'DERS PLANLARI'!$I$6:$I$2011,0),D$1),"")</f>
        <v>(YL) (TEZLİ)</v>
      </c>
      <c r="E70" s="16" t="str">
        <f ca="1">IFERROR(OFFSET('DERS PLANLARI'!$I$5,MATCH($J70,'DERS PLANLARI'!$I$6:$I$2011,0),E$1),"")</f>
        <v>Ders</v>
      </c>
      <c r="F70" s="16" t="str">
        <f ca="1">IFERROR(OFFSET('DERS PLANLARI'!$I$5,MATCH($J70,'DERS PLANLARI'!$I$6:$I$2011,0),F$1),"")</f>
        <v>HAB</v>
      </c>
      <c r="G70" s="16">
        <f ca="1">IFERROR(OFFSET('DERS PLANLARI'!$I$5,MATCH($J70,'DERS PLANLARI'!$I$6:$I$2011,0),G$1),"")</f>
        <v>5051</v>
      </c>
      <c r="H70" s="16" t="str">
        <f ca="1">IFERROR(OFFSET('DERS PLANLARI'!$I$5,MATCH($J70,'DERS PLANLARI'!$I$6:$I$2011,0),H$1),"")</f>
        <v>BHR</v>
      </c>
      <c r="I70" s="119"/>
      <c r="J70" s="127" t="s">
        <v>2604</v>
      </c>
      <c r="K70" s="250" t="str">
        <f ca="1">IFERROR(OFFSET('DERS PLANLARI'!$I$5,MATCH($J70,'DERS PLANLARI'!$I$6:$I$2011,0),K$1),"")</f>
        <v>Antrenman Bilimi</v>
      </c>
      <c r="L70" s="248" t="str">
        <f ca="1">IFERROR(OFFSET('DERS PLANLARI'!$I$5,MATCH($J70,'DERS PLANLARI'!$I$6:$I$2011,0),L$1),"")</f>
        <v>Z. kli</v>
      </c>
      <c r="M70" s="256">
        <f ca="1">IFERROR(OFFSET('DERS PLANLARI'!$I$5,MATCH($J70,'DERS PLANLARI'!$I$6:$I$2011,0),M$1),"")</f>
        <v>3</v>
      </c>
      <c r="N70" s="256">
        <f ca="1">IFERROR(OFFSET('DERS PLANLARI'!$I$5,MATCH($J70,'DERS PLANLARI'!$I$6:$I$2011,0),N$1),"")</f>
        <v>0</v>
      </c>
      <c r="O70" s="256">
        <f ca="1">IFERROR(OFFSET('DERS PLANLARI'!$I$5,MATCH($J70,'DERS PLANLARI'!$I$6:$I$2011,0),O$1),"")</f>
        <v>3</v>
      </c>
      <c r="P70" s="256">
        <f ca="1">IFERROR(OFFSET('DERS PLANLARI'!$I$5,MATCH($J70,'DERS PLANLARI'!$I$6:$I$2011,0),P$1),"")</f>
        <v>3</v>
      </c>
      <c r="Q70" s="256">
        <f ca="1">IFERROR(OFFSET('DERS PLANLARI'!$I$5,MATCH($J70,'DERS PLANLARI'!$I$6:$I$2011,0),Q$1),"")</f>
        <v>7.5</v>
      </c>
      <c r="R70" s="246" t="str">
        <f ca="1">IF($E70="UAD",OFFSET('DERS PLANLARI'!$I$5,MATCH($J70,'DERS PLANLARI'!$I$6:$I$2011,0),R$1),U70)</f>
        <v/>
      </c>
      <c r="S70" s="246">
        <f ca="1">IF($E70="UAD",OFFSET('DERS PLANLARI'!$I$5,MATCH($J70,'DERS PLANLARI'!$I$6:$I$2011,0),S$1),V70)</f>
        <v>0</v>
      </c>
      <c r="T70" s="104"/>
      <c r="U70" s="208" t="str">
        <f ca="1">IFERROR(OFFSET(ÖğretimÜyeleri!$D$2,MATCH($V70,ÖğretimÜyeleri!$D$3:$D$290,0),-2),"")</f>
        <v/>
      </c>
      <c r="V70" s="209"/>
      <c r="W70" s="208" t="str">
        <f ca="1">IFERROR(OFFSET(ÖğretimÜyeleri!$D$2,MATCH($S70,ÖğretimÜyeleri!$D$3:$D$290,0),3),"")</f>
        <v/>
      </c>
      <c r="X70" s="208"/>
      <c r="Y70" s="199"/>
      <c r="Z70" s="200">
        <f t="shared" si="0"/>
        <v>2</v>
      </c>
      <c r="AA70" s="200">
        <f t="shared" ca="1" si="4"/>
        <v>57</v>
      </c>
      <c r="AB70" s="200">
        <f t="shared" ca="1" si="4"/>
        <v>41</v>
      </c>
      <c r="AC70" s="200">
        <f t="shared" ca="1" si="4"/>
        <v>0</v>
      </c>
      <c r="AD70" s="201"/>
      <c r="AE70" s="201"/>
      <c r="AF70" s="201"/>
    </row>
    <row r="71" spans="1:32" x14ac:dyDescent="0.25">
      <c r="A71" t="s">
        <v>5568</v>
      </c>
      <c r="B71" s="16" t="str">
        <f ca="1">IFERROR(OFFSET('DERS PLANLARI'!$I$5,MATCH($J71,'DERS PLANLARI'!$I$6:$I$2011,0),B$1),"")</f>
        <v>ANTRENÖRLÜK EĞİTİMİ</v>
      </c>
      <c r="C71" s="16" t="str">
        <f ca="1">IFERROR(OFFSET('DERS PLANLARI'!$I$5,MATCH($J71,'DERS PLANLARI'!$I$6:$I$2011,0),C$1),"")</f>
        <v>HAREKET VE ANTRENMAN BİLİMLERİ (YL) (TEZLİ)</v>
      </c>
      <c r="D71" s="16" t="str">
        <f ca="1">IFERROR(OFFSET('DERS PLANLARI'!$I$5,MATCH($J71,'DERS PLANLARI'!$I$6:$I$2011,0),D$1),"")</f>
        <v>(YL) (TEZLİ)</v>
      </c>
      <c r="E71" s="16" t="str">
        <f ca="1">IFERROR(OFFSET('DERS PLANLARI'!$I$5,MATCH($J71,'DERS PLANLARI'!$I$6:$I$2011,0),E$1),"")</f>
        <v>Ders</v>
      </c>
      <c r="F71" s="16" t="str">
        <f ca="1">IFERROR(OFFSET('DERS PLANLARI'!$I$5,MATCH($J71,'DERS PLANLARI'!$I$6:$I$2011,0),F$1),"")</f>
        <v>HAB</v>
      </c>
      <c r="G71" s="16">
        <f ca="1">IFERROR(OFFSET('DERS PLANLARI'!$I$5,MATCH($J71,'DERS PLANLARI'!$I$6:$I$2011,0),G$1),"")</f>
        <v>5051</v>
      </c>
      <c r="H71" s="16" t="str">
        <f ca="1">IFERROR(OFFSET('DERS PLANLARI'!$I$5,MATCH($J71,'DERS PLANLARI'!$I$6:$I$2011,0),H$1),"")</f>
        <v>BHR</v>
      </c>
      <c r="I71" s="119"/>
      <c r="J71" s="127" t="s">
        <v>2604</v>
      </c>
      <c r="K71" s="250" t="str">
        <f ca="1">IFERROR(OFFSET('DERS PLANLARI'!$I$5,MATCH($J71,'DERS PLANLARI'!$I$6:$I$2011,0),K$1),"")</f>
        <v>Antrenman Bilimi</v>
      </c>
      <c r="L71" s="256" t="str">
        <f ca="1">IFERROR(OFFSET('DERS PLANLARI'!$I$5,MATCH($J71,'DERS PLANLARI'!$I$6:$I$2011,0),L$1),"")</f>
        <v>Z. kli</v>
      </c>
      <c r="M71" s="256">
        <f ca="1">IFERROR(OFFSET('DERS PLANLARI'!$I$5,MATCH($J71,'DERS PLANLARI'!$I$6:$I$2011,0),M$1),"")</f>
        <v>3</v>
      </c>
      <c r="N71" s="256">
        <f ca="1">IFERROR(OFFSET('DERS PLANLARI'!$I$5,MATCH($J71,'DERS PLANLARI'!$I$6:$I$2011,0),N$1),"")</f>
        <v>0</v>
      </c>
      <c r="O71" s="256">
        <f ca="1">IFERROR(OFFSET('DERS PLANLARI'!$I$5,MATCH($J71,'DERS PLANLARI'!$I$6:$I$2011,0),O$1),"")</f>
        <v>3</v>
      </c>
      <c r="P71" s="256">
        <f ca="1">IFERROR(OFFSET('DERS PLANLARI'!$I$5,MATCH($J71,'DERS PLANLARI'!$I$6:$I$2011,0),P$1),"")</f>
        <v>3</v>
      </c>
      <c r="Q71" s="256">
        <f ca="1">IFERROR(OFFSET('DERS PLANLARI'!$I$5,MATCH($J71,'DERS PLANLARI'!$I$6:$I$2011,0),Q$1),"")</f>
        <v>7.5</v>
      </c>
      <c r="R71" s="246" t="str">
        <f ca="1">IF($E71="UAD",OFFSET('DERS PLANLARI'!$I$5,MATCH($J71,'DERS PLANLARI'!$I$6:$I$2011,0),R$1),U71)</f>
        <v/>
      </c>
      <c r="S71" s="246">
        <f ca="1">IF($E71="UAD",OFFSET('DERS PLANLARI'!$I$5,MATCH($J71,'DERS PLANLARI'!$I$6:$I$2011,0),S$1),V71)</f>
        <v>0</v>
      </c>
      <c r="T71" s="104"/>
      <c r="U71" s="208" t="str">
        <f ca="1">IFERROR(OFFSET(ÖğretimÜyeleri!$D$2,MATCH($V71,ÖğretimÜyeleri!$D$3:$D$290,0),-2),"")</f>
        <v/>
      </c>
      <c r="V71" s="209"/>
      <c r="W71" s="208" t="str">
        <f ca="1">IFERROR(OFFSET(ÖğretimÜyeleri!$D$2,MATCH($S71,ÖğretimÜyeleri!$D$3:$D$290,0),3),"")</f>
        <v/>
      </c>
      <c r="X71" s="208"/>
      <c r="Y71" s="199"/>
      <c r="Z71" s="200">
        <f t="shared" si="0"/>
        <v>2</v>
      </c>
      <c r="AA71" s="200">
        <f t="shared" ca="1" si="4"/>
        <v>57</v>
      </c>
      <c r="AB71" s="200">
        <f t="shared" ca="1" si="4"/>
        <v>41</v>
      </c>
      <c r="AC71" s="200">
        <f t="shared" ca="1" si="4"/>
        <v>0</v>
      </c>
      <c r="AD71" s="201"/>
      <c r="AE71" s="201"/>
      <c r="AF71" s="201"/>
    </row>
    <row r="72" spans="1:32" x14ac:dyDescent="0.25">
      <c r="A72" t="s">
        <v>5568</v>
      </c>
      <c r="B72" s="16" t="str">
        <f ca="1">IFERROR(OFFSET('DERS PLANLARI'!$I$5,MATCH($J72,'DERS PLANLARI'!$I$6:$I$2011,0),B$1),"")</f>
        <v>ANTRENÖRLÜK EĞİTİMİ</v>
      </c>
      <c r="C72" s="16" t="str">
        <f ca="1">IFERROR(OFFSET('DERS PLANLARI'!$I$5,MATCH($J72,'DERS PLANLARI'!$I$6:$I$2011,0),C$1),"")</f>
        <v>HAREKET VE ANTRENMAN BİLİMLERİ (YL) (TEZLİ)</v>
      </c>
      <c r="D72" s="16" t="str">
        <f ca="1">IFERROR(OFFSET('DERS PLANLARI'!$I$5,MATCH($J72,'DERS PLANLARI'!$I$6:$I$2011,0),D$1),"")</f>
        <v>(YL) (TEZLİ)</v>
      </c>
      <c r="E72" s="16" t="str">
        <f ca="1">IFERROR(OFFSET('DERS PLANLARI'!$I$5,MATCH($J72,'DERS PLANLARI'!$I$6:$I$2011,0),E$1),"")</f>
        <v>Ders</v>
      </c>
      <c r="F72" s="16" t="str">
        <f ca="1">IFERROR(OFFSET('DERS PLANLARI'!$I$5,MATCH($J72,'DERS PLANLARI'!$I$6:$I$2011,0),F$1),"")</f>
        <v>HAB</v>
      </c>
      <c r="G72" s="16">
        <f ca="1">IFERROR(OFFSET('DERS PLANLARI'!$I$5,MATCH($J72,'DERS PLANLARI'!$I$6:$I$2011,0),G$1),"")</f>
        <v>5100</v>
      </c>
      <c r="H72" s="16">
        <f ca="1">IFERROR(OFFSET('DERS PLANLARI'!$I$5,MATCH($J72,'DERS PLANLARI'!$I$6:$I$2011,0),H$1),"")</f>
        <v>0</v>
      </c>
      <c r="I72" s="119"/>
      <c r="J72" s="127" t="s">
        <v>2605</v>
      </c>
      <c r="K72" s="250" t="str">
        <f ca="1">IFERROR(OFFSET('DERS PLANLARI'!$I$5,MATCH($J72,'DERS PLANLARI'!$I$6:$I$2011,0),K$1),"")</f>
        <v>Yetenek Seçimi ve Sportif Yönlendirme</v>
      </c>
      <c r="L72" s="256" t="str">
        <f ca="1">IFERROR(OFFSET('DERS PLANLARI'!$I$5,MATCH($J72,'DERS PLANLARI'!$I$6:$I$2011,0),L$1),"")</f>
        <v>S. kli</v>
      </c>
      <c r="M72" s="256">
        <f ca="1">IFERROR(OFFSET('DERS PLANLARI'!$I$5,MATCH($J72,'DERS PLANLARI'!$I$6:$I$2011,0),M$1),"")</f>
        <v>3</v>
      </c>
      <c r="N72" s="256">
        <f ca="1">IFERROR(OFFSET('DERS PLANLARI'!$I$5,MATCH($J72,'DERS PLANLARI'!$I$6:$I$2011,0),N$1),"")</f>
        <v>0</v>
      </c>
      <c r="O72" s="256">
        <f ca="1">IFERROR(OFFSET('DERS PLANLARI'!$I$5,MATCH($J72,'DERS PLANLARI'!$I$6:$I$2011,0),O$1),"")</f>
        <v>3</v>
      </c>
      <c r="P72" s="256">
        <f ca="1">IFERROR(OFFSET('DERS PLANLARI'!$I$5,MATCH($J72,'DERS PLANLARI'!$I$6:$I$2011,0),P$1),"")</f>
        <v>3</v>
      </c>
      <c r="Q72" s="256">
        <f ca="1">IFERROR(OFFSET('DERS PLANLARI'!$I$5,MATCH($J72,'DERS PLANLARI'!$I$6:$I$2011,0),Q$1),"")</f>
        <v>7.5</v>
      </c>
      <c r="R72" s="246" t="str">
        <f ca="1">IF($E72="UAD",OFFSET('DERS PLANLARI'!$I$5,MATCH($J72,'DERS PLANLARI'!$I$6:$I$2011,0),R$1),U72)</f>
        <v/>
      </c>
      <c r="S72" s="246">
        <f ca="1">IF($E72="UAD",OFFSET('DERS PLANLARI'!$I$5,MATCH($J72,'DERS PLANLARI'!$I$6:$I$2011,0),S$1),V72)</f>
        <v>0</v>
      </c>
      <c r="T72" s="104"/>
      <c r="U72" s="208" t="str">
        <f ca="1">IFERROR(OFFSET(ÖğretimÜyeleri!$D$2,MATCH($V72,ÖğretimÜyeleri!$D$3:$D$290,0),-2),"")</f>
        <v/>
      </c>
      <c r="V72" s="209"/>
      <c r="W72" s="208" t="str">
        <f ca="1">IFERROR(OFFSET(ÖğretimÜyeleri!$D$2,MATCH($S72,ÖğretimÜyeleri!$D$3:$D$290,0),3),"")</f>
        <v/>
      </c>
      <c r="X72" s="208"/>
      <c r="Y72" s="199"/>
      <c r="Z72" s="200">
        <f t="shared" si="0"/>
        <v>1</v>
      </c>
      <c r="AA72" s="200">
        <f t="shared" ca="1" si="4"/>
        <v>57</v>
      </c>
      <c r="AB72" s="200">
        <f t="shared" ca="1" si="4"/>
        <v>41</v>
      </c>
      <c r="AC72" s="200">
        <f t="shared" ca="1" si="4"/>
        <v>0</v>
      </c>
      <c r="AD72" s="201"/>
      <c r="AE72" s="201"/>
      <c r="AF72" s="201"/>
    </row>
    <row r="73" spans="1:32" x14ac:dyDescent="0.25">
      <c r="A73" t="s">
        <v>5568</v>
      </c>
      <c r="B73" s="16" t="str">
        <f ca="1">IFERROR(OFFSET('DERS PLANLARI'!$I$5,MATCH($J73,'DERS PLANLARI'!$I$6:$I$2011,0),B$1),"")</f>
        <v>ANTRENÖRLÜK EĞİTİMİ</v>
      </c>
      <c r="C73" s="16" t="str">
        <f ca="1">IFERROR(OFFSET('DERS PLANLARI'!$I$5,MATCH($J73,'DERS PLANLARI'!$I$6:$I$2011,0),C$1),"")</f>
        <v>HAREKET VE ANTRENMAN BİLİMLERİ (YL) (TEZLİ)</v>
      </c>
      <c r="D73" s="16" t="str">
        <f ca="1">IFERROR(OFFSET('DERS PLANLARI'!$I$5,MATCH($J73,'DERS PLANLARI'!$I$6:$I$2011,0),D$1),"")</f>
        <v>(YL) (TEZLİ)</v>
      </c>
      <c r="E73" s="16" t="str">
        <f ca="1">IFERROR(OFFSET('DERS PLANLARI'!$I$5,MATCH($J73,'DERS PLANLARI'!$I$6:$I$2011,0),E$1),"")</f>
        <v>Ders</v>
      </c>
      <c r="F73" s="16" t="str">
        <f ca="1">IFERROR(OFFSET('DERS PLANLARI'!$I$5,MATCH($J73,'DERS PLANLARI'!$I$6:$I$2011,0),F$1),"")</f>
        <v>HAB</v>
      </c>
      <c r="G73" s="16">
        <f ca="1">IFERROR(OFFSET('DERS PLANLARI'!$I$5,MATCH($J73,'DERS PLANLARI'!$I$6:$I$2011,0),G$1),"")</f>
        <v>5050</v>
      </c>
      <c r="H73" s="16" t="str">
        <f ca="1">IFERROR(OFFSET('DERS PLANLARI'!$I$5,MATCH($J73,'DERS PLANLARI'!$I$6:$I$2011,0),H$1),"")</f>
        <v>GÜZ</v>
      </c>
      <c r="I73" s="119"/>
      <c r="J73" s="127" t="s">
        <v>2603</v>
      </c>
      <c r="K73" s="250" t="str">
        <f ca="1">IFERROR(OFFSET('DERS PLANLARI'!$I$5,MATCH($J73,'DERS PLANLARI'!$I$6:$I$2011,0),K$1),"")</f>
        <v>Araştırma Yöntemleri ve Yayın Etiği</v>
      </c>
      <c r="L73" s="256" t="str">
        <f ca="1">IFERROR(OFFSET('DERS PLANLARI'!$I$5,MATCH($J73,'DERS PLANLARI'!$I$6:$I$2011,0),L$1),"")</f>
        <v>Z. kli</v>
      </c>
      <c r="M73" s="256">
        <f ca="1">IFERROR(OFFSET('DERS PLANLARI'!$I$5,MATCH($J73,'DERS PLANLARI'!$I$6:$I$2011,0),M$1),"")</f>
        <v>3</v>
      </c>
      <c r="N73" s="256">
        <f ca="1">IFERROR(OFFSET('DERS PLANLARI'!$I$5,MATCH($J73,'DERS PLANLARI'!$I$6:$I$2011,0),N$1),"")</f>
        <v>0</v>
      </c>
      <c r="O73" s="256">
        <f ca="1">IFERROR(OFFSET('DERS PLANLARI'!$I$5,MATCH($J73,'DERS PLANLARI'!$I$6:$I$2011,0),O$1),"")</f>
        <v>3</v>
      </c>
      <c r="P73" s="256">
        <f ca="1">IFERROR(OFFSET('DERS PLANLARI'!$I$5,MATCH($J73,'DERS PLANLARI'!$I$6:$I$2011,0),P$1),"")</f>
        <v>3</v>
      </c>
      <c r="Q73" s="256">
        <f ca="1">IFERROR(OFFSET('DERS PLANLARI'!$I$5,MATCH($J73,'DERS PLANLARI'!$I$6:$I$2011,0),Q$1),"")</f>
        <v>7.5</v>
      </c>
      <c r="R73" s="246" t="str">
        <f ca="1">IF($E73="UAD",OFFSET('DERS PLANLARI'!$I$5,MATCH($J73,'DERS PLANLARI'!$I$6:$I$2011,0),R$1),U73)</f>
        <v/>
      </c>
      <c r="S73" s="246">
        <f ca="1">IF($E73="UAD",OFFSET('DERS PLANLARI'!$I$5,MATCH($J73,'DERS PLANLARI'!$I$6:$I$2011,0),S$1),V73)</f>
        <v>0</v>
      </c>
      <c r="T73" s="104"/>
      <c r="U73" s="208" t="str">
        <f ca="1">IFERROR(OFFSET(ÖğretimÜyeleri!$D$2,MATCH($V73,ÖğretimÜyeleri!$D$3:$D$290,0),-2),"")</f>
        <v/>
      </c>
      <c r="V73" s="209"/>
      <c r="W73" s="208" t="str">
        <f ca="1">IFERROR(OFFSET(ÖğretimÜyeleri!$D$2,MATCH($S73,ÖğretimÜyeleri!$D$3:$D$290,0),3),"")</f>
        <v/>
      </c>
      <c r="X73" s="208"/>
      <c r="Y73" s="199"/>
      <c r="Z73" s="200">
        <f t="shared" ref="Z73:Z136" si="5">COUNTIF(J:J,J73)</f>
        <v>1</v>
      </c>
      <c r="AA73" s="200">
        <f t="shared" ca="1" si="4"/>
        <v>57</v>
      </c>
      <c r="AB73" s="200">
        <f t="shared" ca="1" si="4"/>
        <v>41</v>
      </c>
      <c r="AC73" s="200">
        <f t="shared" ca="1" si="4"/>
        <v>0</v>
      </c>
      <c r="AD73" s="201"/>
      <c r="AE73" s="201"/>
      <c r="AF73" s="201"/>
    </row>
    <row r="74" spans="1:32" x14ac:dyDescent="0.25">
      <c r="A74" t="s">
        <v>5568</v>
      </c>
      <c r="B74" s="16" t="str">
        <f ca="1">IFERROR(OFFSET('DERS PLANLARI'!$I$5,MATCH($J74,'DERS PLANLARI'!$I$6:$I$2011,0),B$1),"")</f>
        <v>ANTRENÖRLÜK EĞİTİMİ</v>
      </c>
      <c r="C74" s="16" t="str">
        <f ca="1">IFERROR(OFFSET('DERS PLANLARI'!$I$5,MATCH($J74,'DERS PLANLARI'!$I$6:$I$2011,0),C$1),"")</f>
        <v>HAREKET VE ANTRENMAN BİLİMLERİ (YL) (TEZLİ)</v>
      </c>
      <c r="D74" s="16" t="str">
        <f ca="1">IFERROR(OFFSET('DERS PLANLARI'!$I$5,MATCH($J74,'DERS PLANLARI'!$I$6:$I$2011,0),D$1),"")</f>
        <v>(YL) (TEZLİ)</v>
      </c>
      <c r="E74" s="16" t="str">
        <f ca="1">IFERROR(OFFSET('DERS PLANLARI'!$I$5,MATCH($J74,'DERS PLANLARI'!$I$6:$I$2011,0),E$1),"")</f>
        <v>Ders</v>
      </c>
      <c r="F74" s="16" t="str">
        <f ca="1">IFERROR(OFFSET('DERS PLANLARI'!$I$5,MATCH($J74,'DERS PLANLARI'!$I$6:$I$2011,0),F$1),"")</f>
        <v>HAB</v>
      </c>
      <c r="G74" s="16">
        <f ca="1">IFERROR(OFFSET('DERS PLANLARI'!$I$5,MATCH($J74,'DERS PLANLARI'!$I$6:$I$2011,0),G$1),"")</f>
        <v>5102</v>
      </c>
      <c r="H74" s="16">
        <f ca="1">IFERROR(OFFSET('DERS PLANLARI'!$I$5,MATCH($J74,'DERS PLANLARI'!$I$6:$I$2011,0),H$1),"")</f>
        <v>0</v>
      </c>
      <c r="I74" s="119"/>
      <c r="J74" s="127" t="s">
        <v>2607</v>
      </c>
      <c r="K74" s="250" t="str">
        <f ca="1">IFERROR(OFFSET('DERS PLANLARI'!$I$5,MATCH($J74,'DERS PLANLARI'!$I$6:$I$2011,0),K$1),"")</f>
        <v>Sporda Beceri Öğrenimi ve Performans</v>
      </c>
      <c r="L74" s="256" t="str">
        <f ca="1">IFERROR(OFFSET('DERS PLANLARI'!$I$5,MATCH($J74,'DERS PLANLARI'!$I$6:$I$2011,0),L$1),"")</f>
        <v>S. kli</v>
      </c>
      <c r="M74" s="256">
        <f ca="1">IFERROR(OFFSET('DERS PLANLARI'!$I$5,MATCH($J74,'DERS PLANLARI'!$I$6:$I$2011,0),M$1),"")</f>
        <v>3</v>
      </c>
      <c r="N74" s="256">
        <f ca="1">IFERROR(OFFSET('DERS PLANLARI'!$I$5,MATCH($J74,'DERS PLANLARI'!$I$6:$I$2011,0),N$1),"")</f>
        <v>0</v>
      </c>
      <c r="O74" s="256">
        <f ca="1">IFERROR(OFFSET('DERS PLANLARI'!$I$5,MATCH($J74,'DERS PLANLARI'!$I$6:$I$2011,0),O$1),"")</f>
        <v>3</v>
      </c>
      <c r="P74" s="256">
        <f ca="1">IFERROR(OFFSET('DERS PLANLARI'!$I$5,MATCH($J74,'DERS PLANLARI'!$I$6:$I$2011,0),P$1),"")</f>
        <v>3</v>
      </c>
      <c r="Q74" s="256">
        <f ca="1">IFERROR(OFFSET('DERS PLANLARI'!$I$5,MATCH($J74,'DERS PLANLARI'!$I$6:$I$2011,0),Q$1),"")</f>
        <v>7.5</v>
      </c>
      <c r="R74" s="246" t="str">
        <f ca="1">IF($E74="UAD",OFFSET('DERS PLANLARI'!$I$5,MATCH($J74,'DERS PLANLARI'!$I$6:$I$2011,0),R$1),U74)</f>
        <v/>
      </c>
      <c r="S74" s="246">
        <f ca="1">IF($E74="UAD",OFFSET('DERS PLANLARI'!$I$5,MATCH($J74,'DERS PLANLARI'!$I$6:$I$2011,0),S$1),V74)</f>
        <v>0</v>
      </c>
      <c r="T74" s="104"/>
      <c r="U74" s="208" t="str">
        <f ca="1">IFERROR(OFFSET(ÖğretimÜyeleri!$D$2,MATCH($V74,ÖğretimÜyeleri!$D$3:$D$290,0),-2),"")</f>
        <v/>
      </c>
      <c r="V74" s="209"/>
      <c r="W74" s="208" t="str">
        <f ca="1">IFERROR(OFFSET(ÖğretimÜyeleri!$D$2,MATCH($S74,ÖğretimÜyeleri!$D$3:$D$290,0),3),"")</f>
        <v/>
      </c>
      <c r="X74" s="208"/>
      <c r="Y74" s="199"/>
      <c r="Z74" s="200">
        <f t="shared" si="5"/>
        <v>1</v>
      </c>
      <c r="AA74" s="200">
        <f t="shared" ca="1" si="4"/>
        <v>57</v>
      </c>
      <c r="AB74" s="200">
        <f t="shared" ca="1" si="4"/>
        <v>41</v>
      </c>
      <c r="AC74" s="200">
        <f t="shared" ca="1" si="4"/>
        <v>0</v>
      </c>
      <c r="AD74" s="201"/>
      <c r="AE74" s="201"/>
      <c r="AF74" s="201"/>
    </row>
    <row r="75" spans="1:32" x14ac:dyDescent="0.25">
      <c r="A75" t="s">
        <v>5568</v>
      </c>
      <c r="B75" s="16" t="str">
        <f ca="1">IFERROR(OFFSET('DERS PLANLARI'!$I$5,MATCH($J75,'DERS PLANLARI'!$I$6:$I$2011,0),B$1),"")</f>
        <v/>
      </c>
      <c r="C75" s="16" t="str">
        <f ca="1">IFERROR(OFFSET('DERS PLANLARI'!$I$5,MATCH($J75,'DERS PLANLARI'!$I$6:$I$2011,0),C$1),"")</f>
        <v/>
      </c>
      <c r="D75" s="16" t="str">
        <f ca="1">IFERROR(OFFSET('DERS PLANLARI'!$I$5,MATCH($J75,'DERS PLANLARI'!$I$6:$I$2011,0),D$1),"")</f>
        <v/>
      </c>
      <c r="E75" s="16" t="str">
        <f ca="1">IFERROR(OFFSET('DERS PLANLARI'!$I$5,MATCH($J75,'DERS PLANLARI'!$I$6:$I$2011,0),E$1),"")</f>
        <v/>
      </c>
      <c r="F75" s="16" t="str">
        <f ca="1">IFERROR(OFFSET('DERS PLANLARI'!$I$5,MATCH($J75,'DERS PLANLARI'!$I$6:$I$2011,0),F$1),"")</f>
        <v/>
      </c>
      <c r="G75" s="16" t="str">
        <f ca="1">IFERROR(OFFSET('DERS PLANLARI'!$I$5,MATCH($J75,'DERS PLANLARI'!$I$6:$I$2011,0),G$1),"")</f>
        <v/>
      </c>
      <c r="H75" s="16" t="str">
        <f ca="1">IFERROR(OFFSET('DERS PLANLARI'!$I$5,MATCH($J75,'DERS PLANLARI'!$I$6:$I$2011,0),H$1),"")</f>
        <v/>
      </c>
      <c r="I75" s="119"/>
      <c r="J75" s="127"/>
      <c r="K75" s="250" t="str">
        <f ca="1">IFERROR(OFFSET('DERS PLANLARI'!$I$5,MATCH($J75,'DERS PLANLARI'!$I$6:$I$2011,0),K$1),"")</f>
        <v/>
      </c>
      <c r="L75" s="256" t="str">
        <f ca="1">IFERROR(OFFSET('DERS PLANLARI'!$I$5,MATCH($J75,'DERS PLANLARI'!$I$6:$I$2011,0),L$1),"")</f>
        <v/>
      </c>
      <c r="M75" s="256" t="str">
        <f ca="1">IFERROR(OFFSET('DERS PLANLARI'!$I$5,MATCH($J75,'DERS PLANLARI'!$I$6:$I$2011,0),M$1),"")</f>
        <v/>
      </c>
      <c r="N75" s="256" t="str">
        <f ca="1">IFERROR(OFFSET('DERS PLANLARI'!$I$5,MATCH($J75,'DERS PLANLARI'!$I$6:$I$2011,0),N$1),"")</f>
        <v/>
      </c>
      <c r="O75" s="256" t="str">
        <f ca="1">IFERROR(OFFSET('DERS PLANLARI'!$I$5,MATCH($J75,'DERS PLANLARI'!$I$6:$I$2011,0),O$1),"")</f>
        <v/>
      </c>
      <c r="P75" s="256" t="str">
        <f ca="1">IFERROR(OFFSET('DERS PLANLARI'!$I$5,MATCH($J75,'DERS PLANLARI'!$I$6:$I$2011,0),P$1),"")</f>
        <v/>
      </c>
      <c r="Q75" s="256" t="str">
        <f ca="1">IFERROR(OFFSET('DERS PLANLARI'!$I$5,MATCH($J75,'DERS PLANLARI'!$I$6:$I$2011,0),Q$1),"")</f>
        <v/>
      </c>
      <c r="R75" s="246" t="str">
        <f ca="1">IF($E75="UAD",OFFSET('DERS PLANLARI'!$I$5,MATCH($J75,'DERS PLANLARI'!$I$6:$I$2011,0),R$1),U75)</f>
        <v/>
      </c>
      <c r="S75" s="246">
        <f ca="1">IF($E75="UAD",OFFSET('DERS PLANLARI'!$I$5,MATCH($J75,'DERS PLANLARI'!$I$6:$I$2011,0),S$1),V75)</f>
        <v>0</v>
      </c>
      <c r="T75" s="104"/>
      <c r="U75" s="208" t="str">
        <f ca="1">IFERROR(OFFSET(ÖğretimÜyeleri!$D$2,MATCH($V75,ÖğretimÜyeleri!$D$3:$D$290,0),-2),"")</f>
        <v/>
      </c>
      <c r="V75" s="209"/>
      <c r="W75" s="208" t="str">
        <f ca="1">IFERROR(OFFSET(ÖğretimÜyeleri!$D$2,MATCH($S75,ÖğretimÜyeleri!$D$3:$D$290,0),3),"")</f>
        <v/>
      </c>
      <c r="X75" s="208"/>
      <c r="Y75" s="199"/>
      <c r="Z75" s="200">
        <f t="shared" si="5"/>
        <v>1</v>
      </c>
      <c r="AA75" s="200">
        <f t="shared" ca="1" si="4"/>
        <v>57</v>
      </c>
      <c r="AB75" s="200">
        <f t="shared" ca="1" si="4"/>
        <v>41</v>
      </c>
      <c r="AC75" s="200">
        <f t="shared" ca="1" si="4"/>
        <v>0</v>
      </c>
      <c r="AD75" s="201"/>
      <c r="AE75" s="201"/>
      <c r="AF75" s="201"/>
    </row>
    <row r="76" spans="1:32" x14ac:dyDescent="0.25">
      <c r="A76" t="s">
        <v>5568</v>
      </c>
      <c r="B76" s="16" t="str">
        <f ca="1">IFERROR(OFFSET('DERS PLANLARI'!$I$5,MATCH($J76,'DERS PLANLARI'!$I$6:$I$2011,0),B$1),"")</f>
        <v/>
      </c>
      <c r="C76" s="16" t="str">
        <f ca="1">IFERROR(OFFSET('DERS PLANLARI'!$I$5,MATCH($J76,'DERS PLANLARI'!$I$6:$I$2011,0),C$1),"")</f>
        <v/>
      </c>
      <c r="D76" s="16" t="str">
        <f ca="1">IFERROR(OFFSET('DERS PLANLARI'!$I$5,MATCH($J76,'DERS PLANLARI'!$I$6:$I$2011,0),D$1),"")</f>
        <v/>
      </c>
      <c r="E76" s="16" t="str">
        <f ca="1">IFERROR(OFFSET('DERS PLANLARI'!$I$5,MATCH($J76,'DERS PLANLARI'!$I$6:$I$2011,0),E$1),"")</f>
        <v/>
      </c>
      <c r="F76" s="16" t="str">
        <f ca="1">IFERROR(OFFSET('DERS PLANLARI'!$I$5,MATCH($J76,'DERS PLANLARI'!$I$6:$I$2011,0),F$1),"")</f>
        <v/>
      </c>
      <c r="G76" s="16" t="str">
        <f ca="1">IFERROR(OFFSET('DERS PLANLARI'!$I$5,MATCH($J76,'DERS PLANLARI'!$I$6:$I$2011,0),G$1),"")</f>
        <v/>
      </c>
      <c r="H76" s="16" t="str">
        <f ca="1">IFERROR(OFFSET('DERS PLANLARI'!$I$5,MATCH($J76,'DERS PLANLARI'!$I$6:$I$2011,0),H$1),"")</f>
        <v/>
      </c>
      <c r="I76" s="119"/>
      <c r="J76" s="127"/>
      <c r="K76" s="250" t="str">
        <f ca="1">IFERROR(OFFSET('DERS PLANLARI'!$I$5,MATCH($J76,'DERS PLANLARI'!$I$6:$I$2011,0),K$1),"")</f>
        <v/>
      </c>
      <c r="L76" s="256" t="str">
        <f ca="1">IFERROR(OFFSET('DERS PLANLARI'!$I$5,MATCH($J76,'DERS PLANLARI'!$I$6:$I$2011,0),L$1),"")</f>
        <v/>
      </c>
      <c r="M76" s="256" t="str">
        <f ca="1">IFERROR(OFFSET('DERS PLANLARI'!$I$5,MATCH($J76,'DERS PLANLARI'!$I$6:$I$2011,0),M$1),"")</f>
        <v/>
      </c>
      <c r="N76" s="256" t="str">
        <f ca="1">IFERROR(OFFSET('DERS PLANLARI'!$I$5,MATCH($J76,'DERS PLANLARI'!$I$6:$I$2011,0),N$1),"")</f>
        <v/>
      </c>
      <c r="O76" s="256" t="str">
        <f ca="1">IFERROR(OFFSET('DERS PLANLARI'!$I$5,MATCH($J76,'DERS PLANLARI'!$I$6:$I$2011,0),O$1),"")</f>
        <v/>
      </c>
      <c r="P76" s="256" t="str">
        <f ca="1">IFERROR(OFFSET('DERS PLANLARI'!$I$5,MATCH($J76,'DERS PLANLARI'!$I$6:$I$2011,0),P$1),"")</f>
        <v/>
      </c>
      <c r="Q76" s="256" t="str">
        <f ca="1">IFERROR(OFFSET('DERS PLANLARI'!$I$5,MATCH($J76,'DERS PLANLARI'!$I$6:$I$2011,0),Q$1),"")</f>
        <v/>
      </c>
      <c r="R76" s="246" t="str">
        <f ca="1">IF($E76="UAD",OFFSET('DERS PLANLARI'!$I$5,MATCH($J76,'DERS PLANLARI'!$I$6:$I$2011,0),R$1),U76)</f>
        <v/>
      </c>
      <c r="S76" s="246">
        <f ca="1">IF($E76="UAD",OFFSET('DERS PLANLARI'!$I$5,MATCH($J76,'DERS PLANLARI'!$I$6:$I$2011,0),S$1),V76)</f>
        <v>0</v>
      </c>
      <c r="T76" s="104"/>
      <c r="U76" s="208" t="str">
        <f ca="1">IFERROR(OFFSET(ÖğretimÜyeleri!$D$2,MATCH($V76,ÖğretimÜyeleri!$D$3:$D$290,0),-2),"")</f>
        <v/>
      </c>
      <c r="V76" s="209"/>
      <c r="W76" s="208" t="str">
        <f ca="1">IFERROR(OFFSET(ÖğretimÜyeleri!$D$2,MATCH($S76,ÖğretimÜyeleri!$D$3:$D$290,0),3),"")</f>
        <v/>
      </c>
      <c r="X76" s="208"/>
      <c r="Y76" s="199"/>
      <c r="Z76" s="200">
        <f t="shared" si="5"/>
        <v>1</v>
      </c>
      <c r="AA76" s="200">
        <f t="shared" ca="1" si="4"/>
        <v>57</v>
      </c>
      <c r="AB76" s="200">
        <f t="shared" ca="1" si="4"/>
        <v>41</v>
      </c>
      <c r="AC76" s="200">
        <f t="shared" ca="1" si="4"/>
        <v>0</v>
      </c>
      <c r="AD76" s="201"/>
      <c r="AE76" s="201"/>
      <c r="AF76" s="201"/>
    </row>
    <row r="77" spans="1:32" x14ac:dyDescent="0.25">
      <c r="A77" t="s">
        <v>5568</v>
      </c>
      <c r="B77" s="16" t="str">
        <f ca="1">IFERROR(OFFSET('DERS PLANLARI'!$I$5,MATCH($J77,'DERS PLANLARI'!$I$6:$I$2011,0),B$1),"")</f>
        <v/>
      </c>
      <c r="C77" s="16" t="str">
        <f ca="1">IFERROR(OFFSET('DERS PLANLARI'!$I$5,MATCH($J77,'DERS PLANLARI'!$I$6:$I$2011,0),C$1),"")</f>
        <v/>
      </c>
      <c r="D77" s="16" t="str">
        <f ca="1">IFERROR(OFFSET('DERS PLANLARI'!$I$5,MATCH($J77,'DERS PLANLARI'!$I$6:$I$2011,0),D$1),"")</f>
        <v/>
      </c>
      <c r="E77" s="16" t="str">
        <f ca="1">IFERROR(OFFSET('DERS PLANLARI'!$I$5,MATCH($J77,'DERS PLANLARI'!$I$6:$I$2011,0),E$1),"")</f>
        <v/>
      </c>
      <c r="F77" s="16" t="str">
        <f ca="1">IFERROR(OFFSET('DERS PLANLARI'!$I$5,MATCH($J77,'DERS PLANLARI'!$I$6:$I$2011,0),F$1),"")</f>
        <v/>
      </c>
      <c r="G77" s="16" t="str">
        <f ca="1">IFERROR(OFFSET('DERS PLANLARI'!$I$5,MATCH($J77,'DERS PLANLARI'!$I$6:$I$2011,0),G$1),"")</f>
        <v/>
      </c>
      <c r="H77" s="16" t="str">
        <f ca="1">IFERROR(OFFSET('DERS PLANLARI'!$I$5,MATCH($J77,'DERS PLANLARI'!$I$6:$I$2011,0),H$1),"")</f>
        <v/>
      </c>
      <c r="I77" s="119"/>
      <c r="J77" s="127"/>
      <c r="K77" s="250" t="str">
        <f ca="1">IFERROR(OFFSET('DERS PLANLARI'!$I$5,MATCH($J77,'DERS PLANLARI'!$I$6:$I$2011,0),K$1),"")</f>
        <v/>
      </c>
      <c r="L77" s="256" t="str">
        <f ca="1">IFERROR(OFFSET('DERS PLANLARI'!$I$5,MATCH($J77,'DERS PLANLARI'!$I$6:$I$2011,0),L$1),"")</f>
        <v/>
      </c>
      <c r="M77" s="256" t="str">
        <f ca="1">IFERROR(OFFSET('DERS PLANLARI'!$I$5,MATCH($J77,'DERS PLANLARI'!$I$6:$I$2011,0),M$1),"")</f>
        <v/>
      </c>
      <c r="N77" s="256" t="str">
        <f ca="1">IFERROR(OFFSET('DERS PLANLARI'!$I$5,MATCH($J77,'DERS PLANLARI'!$I$6:$I$2011,0),N$1),"")</f>
        <v/>
      </c>
      <c r="O77" s="256" t="str">
        <f ca="1">IFERROR(OFFSET('DERS PLANLARI'!$I$5,MATCH($J77,'DERS PLANLARI'!$I$6:$I$2011,0),O$1),"")</f>
        <v/>
      </c>
      <c r="P77" s="256" t="str">
        <f ca="1">IFERROR(OFFSET('DERS PLANLARI'!$I$5,MATCH($J77,'DERS PLANLARI'!$I$6:$I$2011,0),P$1),"")</f>
        <v/>
      </c>
      <c r="Q77" s="256" t="str">
        <f ca="1">IFERROR(OFFSET('DERS PLANLARI'!$I$5,MATCH($J77,'DERS PLANLARI'!$I$6:$I$2011,0),Q$1),"")</f>
        <v/>
      </c>
      <c r="R77" s="246" t="str">
        <f ca="1">IF($E77="UAD",OFFSET('DERS PLANLARI'!$I$5,MATCH($J77,'DERS PLANLARI'!$I$6:$I$2011,0),R$1),U77)</f>
        <v/>
      </c>
      <c r="S77" s="246">
        <f ca="1">IF($E77="UAD",OFFSET('DERS PLANLARI'!$I$5,MATCH($J77,'DERS PLANLARI'!$I$6:$I$2011,0),S$1),V77)</f>
        <v>0</v>
      </c>
      <c r="T77" s="104"/>
      <c r="U77" s="208" t="str">
        <f ca="1">IFERROR(OFFSET(ÖğretimÜyeleri!$D$2,MATCH($V77,ÖğretimÜyeleri!$D$3:$D$290,0),-2),"")</f>
        <v/>
      </c>
      <c r="V77" s="209"/>
      <c r="W77" s="208" t="str">
        <f ca="1">IFERROR(OFFSET(ÖğretimÜyeleri!$D$2,MATCH($S77,ÖğretimÜyeleri!$D$3:$D$290,0),3),"")</f>
        <v/>
      </c>
      <c r="X77" s="208"/>
      <c r="Y77" s="199"/>
      <c r="Z77" s="200">
        <f t="shared" si="5"/>
        <v>1</v>
      </c>
      <c r="AA77" s="200">
        <f t="shared" ca="1" si="4"/>
        <v>57</v>
      </c>
      <c r="AB77" s="200">
        <f t="shared" ca="1" si="4"/>
        <v>41</v>
      </c>
      <c r="AC77" s="200">
        <f t="shared" ca="1" si="4"/>
        <v>0</v>
      </c>
      <c r="AD77" s="201"/>
      <c r="AE77" s="201"/>
      <c r="AF77" s="201"/>
    </row>
    <row r="78" spans="1:32" x14ac:dyDescent="0.25">
      <c r="A78" t="s">
        <v>5568</v>
      </c>
      <c r="B78" s="16" t="str">
        <f ca="1">IFERROR(OFFSET('DERS PLANLARI'!$I$5,MATCH($J78,'DERS PLANLARI'!$I$6:$I$2011,0),B$1),"")</f>
        <v/>
      </c>
      <c r="C78" s="16" t="str">
        <f ca="1">IFERROR(OFFSET('DERS PLANLARI'!$I$5,MATCH($J78,'DERS PLANLARI'!$I$6:$I$2011,0),C$1),"")</f>
        <v/>
      </c>
      <c r="D78" s="16" t="str">
        <f ca="1">IFERROR(OFFSET('DERS PLANLARI'!$I$5,MATCH($J78,'DERS PLANLARI'!$I$6:$I$2011,0),D$1),"")</f>
        <v/>
      </c>
      <c r="E78" s="16" t="str">
        <f ca="1">IFERROR(OFFSET('DERS PLANLARI'!$I$5,MATCH($J78,'DERS PLANLARI'!$I$6:$I$2011,0),E$1),"")</f>
        <v/>
      </c>
      <c r="F78" s="16" t="str">
        <f ca="1">IFERROR(OFFSET('DERS PLANLARI'!$I$5,MATCH($J78,'DERS PLANLARI'!$I$6:$I$2011,0),F$1),"")</f>
        <v/>
      </c>
      <c r="G78" s="16" t="str">
        <f ca="1">IFERROR(OFFSET('DERS PLANLARI'!$I$5,MATCH($J78,'DERS PLANLARI'!$I$6:$I$2011,0),G$1),"")</f>
        <v/>
      </c>
      <c r="H78" s="16" t="str">
        <f ca="1">IFERROR(OFFSET('DERS PLANLARI'!$I$5,MATCH($J78,'DERS PLANLARI'!$I$6:$I$2011,0),H$1),"")</f>
        <v/>
      </c>
      <c r="I78" s="119"/>
      <c r="J78" s="127"/>
      <c r="K78" s="250" t="str">
        <f ca="1">IFERROR(OFFSET('DERS PLANLARI'!$I$5,MATCH($J78,'DERS PLANLARI'!$I$6:$I$2011,0),K$1),"")</f>
        <v/>
      </c>
      <c r="L78" s="256" t="str">
        <f ca="1">IFERROR(OFFSET('DERS PLANLARI'!$I$5,MATCH($J78,'DERS PLANLARI'!$I$6:$I$2011,0),L$1),"")</f>
        <v/>
      </c>
      <c r="M78" s="256" t="str">
        <f ca="1">IFERROR(OFFSET('DERS PLANLARI'!$I$5,MATCH($J78,'DERS PLANLARI'!$I$6:$I$2011,0),M$1),"")</f>
        <v/>
      </c>
      <c r="N78" s="256" t="str">
        <f ca="1">IFERROR(OFFSET('DERS PLANLARI'!$I$5,MATCH($J78,'DERS PLANLARI'!$I$6:$I$2011,0),N$1),"")</f>
        <v/>
      </c>
      <c r="O78" s="256" t="str">
        <f ca="1">IFERROR(OFFSET('DERS PLANLARI'!$I$5,MATCH($J78,'DERS PLANLARI'!$I$6:$I$2011,0),O$1),"")</f>
        <v/>
      </c>
      <c r="P78" s="256" t="str">
        <f ca="1">IFERROR(OFFSET('DERS PLANLARI'!$I$5,MATCH($J78,'DERS PLANLARI'!$I$6:$I$2011,0),P$1),"")</f>
        <v/>
      </c>
      <c r="Q78" s="256" t="str">
        <f ca="1">IFERROR(OFFSET('DERS PLANLARI'!$I$5,MATCH($J78,'DERS PLANLARI'!$I$6:$I$2011,0),Q$1),"")</f>
        <v/>
      </c>
      <c r="R78" s="246" t="str">
        <f ca="1">IF($E78="UAD",OFFSET('DERS PLANLARI'!$I$5,MATCH($J78,'DERS PLANLARI'!$I$6:$I$2011,0),R$1),U78)</f>
        <v/>
      </c>
      <c r="S78" s="246">
        <f ca="1">IF($E78="UAD",OFFSET('DERS PLANLARI'!$I$5,MATCH($J78,'DERS PLANLARI'!$I$6:$I$2011,0),S$1),V78)</f>
        <v>0</v>
      </c>
      <c r="T78" s="104"/>
      <c r="U78" s="208" t="str">
        <f ca="1">IFERROR(OFFSET(ÖğretimÜyeleri!$D$2,MATCH($V78,ÖğretimÜyeleri!$D$3:$D$290,0),-2),"")</f>
        <v/>
      </c>
      <c r="V78" s="209"/>
      <c r="W78" s="208" t="str">
        <f ca="1">IFERROR(OFFSET(ÖğretimÜyeleri!$D$2,MATCH($S78,ÖğretimÜyeleri!$D$3:$D$290,0),3),"")</f>
        <v/>
      </c>
      <c r="X78" s="208"/>
      <c r="Y78" s="199"/>
      <c r="Z78" s="200">
        <f t="shared" si="5"/>
        <v>1</v>
      </c>
      <c r="AA78" s="200">
        <f t="shared" ca="1" si="4"/>
        <v>57</v>
      </c>
      <c r="AB78" s="200">
        <f t="shared" ca="1" si="4"/>
        <v>41</v>
      </c>
      <c r="AC78" s="200">
        <f t="shared" ca="1" si="4"/>
        <v>0</v>
      </c>
      <c r="AD78" s="201"/>
      <c r="AE78" s="201"/>
      <c r="AF78" s="201"/>
    </row>
    <row r="79" spans="1:32" x14ac:dyDescent="0.25">
      <c r="A79" t="s">
        <v>5568</v>
      </c>
      <c r="B79" s="16" t="str">
        <f ca="1">IFERROR(OFFSET('DERS PLANLARI'!$I$5,MATCH($J79,'DERS PLANLARI'!$I$6:$I$2011,0),B$1),"")</f>
        <v/>
      </c>
      <c r="C79" s="16" t="str">
        <f ca="1">IFERROR(OFFSET('DERS PLANLARI'!$I$5,MATCH($J79,'DERS PLANLARI'!$I$6:$I$2011,0),C$1),"")</f>
        <v/>
      </c>
      <c r="D79" s="16" t="str">
        <f ca="1">IFERROR(OFFSET('DERS PLANLARI'!$I$5,MATCH($J79,'DERS PLANLARI'!$I$6:$I$2011,0),D$1),"")</f>
        <v/>
      </c>
      <c r="E79" s="16" t="str">
        <f ca="1">IFERROR(OFFSET('DERS PLANLARI'!$I$5,MATCH($J79,'DERS PLANLARI'!$I$6:$I$2011,0),E$1),"")</f>
        <v/>
      </c>
      <c r="F79" s="16" t="str">
        <f ca="1">IFERROR(OFFSET('DERS PLANLARI'!$I$5,MATCH($J79,'DERS PLANLARI'!$I$6:$I$2011,0),F$1),"")</f>
        <v/>
      </c>
      <c r="G79" s="16" t="str">
        <f ca="1">IFERROR(OFFSET('DERS PLANLARI'!$I$5,MATCH($J79,'DERS PLANLARI'!$I$6:$I$2011,0),G$1),"")</f>
        <v/>
      </c>
      <c r="H79" s="16" t="str">
        <f ca="1">IFERROR(OFFSET('DERS PLANLARI'!$I$5,MATCH($J79,'DERS PLANLARI'!$I$6:$I$2011,0),H$1),"")</f>
        <v/>
      </c>
      <c r="I79" s="119"/>
      <c r="J79" s="127"/>
      <c r="K79" s="250" t="str">
        <f ca="1">IFERROR(OFFSET('DERS PLANLARI'!$I$5,MATCH($J79,'DERS PLANLARI'!$I$6:$I$2011,0),K$1),"")</f>
        <v/>
      </c>
      <c r="L79" s="256" t="str">
        <f ca="1">IFERROR(OFFSET('DERS PLANLARI'!$I$5,MATCH($J79,'DERS PLANLARI'!$I$6:$I$2011,0),L$1),"")</f>
        <v/>
      </c>
      <c r="M79" s="256" t="str">
        <f ca="1">IFERROR(OFFSET('DERS PLANLARI'!$I$5,MATCH($J79,'DERS PLANLARI'!$I$6:$I$2011,0),M$1),"")</f>
        <v/>
      </c>
      <c r="N79" s="256" t="str">
        <f ca="1">IFERROR(OFFSET('DERS PLANLARI'!$I$5,MATCH($J79,'DERS PLANLARI'!$I$6:$I$2011,0),N$1),"")</f>
        <v/>
      </c>
      <c r="O79" s="256" t="str">
        <f ca="1">IFERROR(OFFSET('DERS PLANLARI'!$I$5,MATCH($J79,'DERS PLANLARI'!$I$6:$I$2011,0),O$1),"")</f>
        <v/>
      </c>
      <c r="P79" s="256" t="str">
        <f ca="1">IFERROR(OFFSET('DERS PLANLARI'!$I$5,MATCH($J79,'DERS PLANLARI'!$I$6:$I$2011,0),P$1),"")</f>
        <v/>
      </c>
      <c r="Q79" s="256" t="str">
        <f ca="1">IFERROR(OFFSET('DERS PLANLARI'!$I$5,MATCH($J79,'DERS PLANLARI'!$I$6:$I$2011,0),Q$1),"")</f>
        <v/>
      </c>
      <c r="R79" s="246" t="str">
        <f ca="1">IF($E79="UAD",OFFSET('DERS PLANLARI'!$I$5,MATCH($J79,'DERS PLANLARI'!$I$6:$I$2011,0),R$1),U79)</f>
        <v/>
      </c>
      <c r="S79" s="246">
        <f ca="1">IF($E79="UAD",OFFSET('DERS PLANLARI'!$I$5,MATCH($J79,'DERS PLANLARI'!$I$6:$I$2011,0),S$1),V79)</f>
        <v>0</v>
      </c>
      <c r="T79" s="104"/>
      <c r="U79" s="208" t="str">
        <f ca="1">IFERROR(OFFSET(ÖğretimÜyeleri!$D$2,MATCH($V79,ÖğretimÜyeleri!$D$3:$D$290,0),-2),"")</f>
        <v/>
      </c>
      <c r="V79" s="209"/>
      <c r="W79" s="208" t="str">
        <f ca="1">IFERROR(OFFSET(ÖğretimÜyeleri!$D$2,MATCH($S79,ÖğretimÜyeleri!$D$3:$D$290,0),3),"")</f>
        <v/>
      </c>
      <c r="X79" s="208"/>
      <c r="Y79" s="199"/>
      <c r="Z79" s="200">
        <f t="shared" si="5"/>
        <v>1</v>
      </c>
      <c r="AA79" s="200">
        <f t="shared" ca="1" si="4"/>
        <v>57</v>
      </c>
      <c r="AB79" s="200">
        <f t="shared" ca="1" si="4"/>
        <v>41</v>
      </c>
      <c r="AC79" s="200">
        <f t="shared" ca="1" si="4"/>
        <v>0</v>
      </c>
      <c r="AD79" s="201"/>
      <c r="AE79" s="201"/>
      <c r="AF79" s="201"/>
    </row>
    <row r="80" spans="1:32" x14ac:dyDescent="0.25">
      <c r="A80" t="s">
        <v>5568</v>
      </c>
      <c r="B80" s="16" t="str">
        <f ca="1">IFERROR(OFFSET('DERS PLANLARI'!$I$5,MATCH($J80,'DERS PLANLARI'!$I$6:$I$2011,0),B$1),"")</f>
        <v/>
      </c>
      <c r="C80" s="16" t="str">
        <f ca="1">IFERROR(OFFSET('DERS PLANLARI'!$I$5,MATCH($J80,'DERS PLANLARI'!$I$6:$I$2011,0),C$1),"")</f>
        <v/>
      </c>
      <c r="D80" s="16" t="str">
        <f ca="1">IFERROR(OFFSET('DERS PLANLARI'!$I$5,MATCH($J80,'DERS PLANLARI'!$I$6:$I$2011,0),D$1),"")</f>
        <v/>
      </c>
      <c r="E80" s="16" t="str">
        <f ca="1">IFERROR(OFFSET('DERS PLANLARI'!$I$5,MATCH($J80,'DERS PLANLARI'!$I$6:$I$2011,0),E$1),"")</f>
        <v/>
      </c>
      <c r="F80" s="16" t="str">
        <f ca="1">IFERROR(OFFSET('DERS PLANLARI'!$I$5,MATCH($J80,'DERS PLANLARI'!$I$6:$I$2011,0),F$1),"")</f>
        <v/>
      </c>
      <c r="G80" s="16" t="str">
        <f ca="1">IFERROR(OFFSET('DERS PLANLARI'!$I$5,MATCH($J80,'DERS PLANLARI'!$I$6:$I$2011,0),G$1),"")</f>
        <v/>
      </c>
      <c r="H80" s="16" t="str">
        <f ca="1">IFERROR(OFFSET('DERS PLANLARI'!$I$5,MATCH($J80,'DERS PLANLARI'!$I$6:$I$2011,0),H$1),"")</f>
        <v/>
      </c>
      <c r="I80" s="119"/>
      <c r="J80" s="127"/>
      <c r="K80" s="250" t="str">
        <f ca="1">IFERROR(OFFSET('DERS PLANLARI'!$I$5,MATCH($J80,'DERS PLANLARI'!$I$6:$I$2011,0),K$1),"")</f>
        <v/>
      </c>
      <c r="L80" s="256" t="str">
        <f ca="1">IFERROR(OFFSET('DERS PLANLARI'!$I$5,MATCH($J80,'DERS PLANLARI'!$I$6:$I$2011,0),L$1),"")</f>
        <v/>
      </c>
      <c r="M80" s="256" t="str">
        <f ca="1">IFERROR(OFFSET('DERS PLANLARI'!$I$5,MATCH($J80,'DERS PLANLARI'!$I$6:$I$2011,0),M$1),"")</f>
        <v/>
      </c>
      <c r="N80" s="256" t="str">
        <f ca="1">IFERROR(OFFSET('DERS PLANLARI'!$I$5,MATCH($J80,'DERS PLANLARI'!$I$6:$I$2011,0),N$1),"")</f>
        <v/>
      </c>
      <c r="O80" s="256" t="str">
        <f ca="1">IFERROR(OFFSET('DERS PLANLARI'!$I$5,MATCH($J80,'DERS PLANLARI'!$I$6:$I$2011,0),O$1),"")</f>
        <v/>
      </c>
      <c r="P80" s="256" t="str">
        <f ca="1">IFERROR(OFFSET('DERS PLANLARI'!$I$5,MATCH($J80,'DERS PLANLARI'!$I$6:$I$2011,0),P$1),"")</f>
        <v/>
      </c>
      <c r="Q80" s="256" t="str">
        <f ca="1">IFERROR(OFFSET('DERS PLANLARI'!$I$5,MATCH($J80,'DERS PLANLARI'!$I$6:$I$2011,0),Q$1),"")</f>
        <v/>
      </c>
      <c r="R80" s="246" t="str">
        <f ca="1">IF($E80="UAD",OFFSET('DERS PLANLARI'!$I$5,MATCH($J80,'DERS PLANLARI'!$I$6:$I$2011,0),R$1),U80)</f>
        <v/>
      </c>
      <c r="S80" s="246">
        <f ca="1">IF($E80="UAD",OFFSET('DERS PLANLARI'!$I$5,MATCH($J80,'DERS PLANLARI'!$I$6:$I$2011,0),S$1),V80)</f>
        <v>0</v>
      </c>
      <c r="T80" s="104"/>
      <c r="U80" s="208" t="str">
        <f ca="1">IFERROR(OFFSET(ÖğretimÜyeleri!$D$2,MATCH($V80,ÖğretimÜyeleri!$D$3:$D$290,0),-2),"")</f>
        <v/>
      </c>
      <c r="V80" s="209"/>
      <c r="W80" s="208" t="str">
        <f ca="1">IFERROR(OFFSET(ÖğretimÜyeleri!$D$2,MATCH($S80,ÖğretimÜyeleri!$D$3:$D$290,0),3),"")</f>
        <v/>
      </c>
      <c r="X80" s="208"/>
      <c r="Y80" s="199"/>
      <c r="Z80" s="200">
        <f t="shared" si="5"/>
        <v>1</v>
      </c>
      <c r="AA80" s="200">
        <f t="shared" ca="1" si="4"/>
        <v>57</v>
      </c>
      <c r="AB80" s="200">
        <f t="shared" ca="1" si="4"/>
        <v>41</v>
      </c>
      <c r="AC80" s="200">
        <f t="shared" ca="1" si="4"/>
        <v>0</v>
      </c>
      <c r="AD80" s="201"/>
      <c r="AE80" s="201"/>
      <c r="AF80" s="201"/>
    </row>
    <row r="81" spans="1:32" x14ac:dyDescent="0.25">
      <c r="A81" t="s">
        <v>5568</v>
      </c>
      <c r="B81" s="16" t="str">
        <f ca="1">IFERROR(OFFSET('DERS PLANLARI'!$I$5,MATCH($J81,'DERS PLANLARI'!$I$6:$I$2011,0),B$1),"")</f>
        <v/>
      </c>
      <c r="C81" s="16" t="str">
        <f ca="1">IFERROR(OFFSET('DERS PLANLARI'!$I$5,MATCH($J81,'DERS PLANLARI'!$I$6:$I$2011,0),C$1),"")</f>
        <v/>
      </c>
      <c r="D81" s="16" t="str">
        <f ca="1">IFERROR(OFFSET('DERS PLANLARI'!$I$5,MATCH($J81,'DERS PLANLARI'!$I$6:$I$2011,0),D$1),"")</f>
        <v/>
      </c>
      <c r="E81" s="16" t="str">
        <f ca="1">IFERROR(OFFSET('DERS PLANLARI'!$I$5,MATCH($J81,'DERS PLANLARI'!$I$6:$I$2011,0),E$1),"")</f>
        <v/>
      </c>
      <c r="F81" s="16" t="str">
        <f ca="1">IFERROR(OFFSET('DERS PLANLARI'!$I$5,MATCH($J81,'DERS PLANLARI'!$I$6:$I$2011,0),F$1),"")</f>
        <v/>
      </c>
      <c r="G81" s="16" t="str">
        <f ca="1">IFERROR(OFFSET('DERS PLANLARI'!$I$5,MATCH($J81,'DERS PLANLARI'!$I$6:$I$2011,0),G$1),"")</f>
        <v/>
      </c>
      <c r="H81" s="16" t="str">
        <f ca="1">IFERROR(OFFSET('DERS PLANLARI'!$I$5,MATCH($J81,'DERS PLANLARI'!$I$6:$I$2011,0),H$1),"")</f>
        <v/>
      </c>
      <c r="I81" s="119"/>
      <c r="J81" s="127"/>
      <c r="K81" s="250" t="str">
        <f ca="1">IFERROR(OFFSET('DERS PLANLARI'!$I$5,MATCH($J81,'DERS PLANLARI'!$I$6:$I$2011,0),K$1),"")</f>
        <v/>
      </c>
      <c r="L81" s="256" t="str">
        <f ca="1">IFERROR(OFFSET('DERS PLANLARI'!$I$5,MATCH($J81,'DERS PLANLARI'!$I$6:$I$2011,0),L$1),"")</f>
        <v/>
      </c>
      <c r="M81" s="256" t="str">
        <f ca="1">IFERROR(OFFSET('DERS PLANLARI'!$I$5,MATCH($J81,'DERS PLANLARI'!$I$6:$I$2011,0),M$1),"")</f>
        <v/>
      </c>
      <c r="N81" s="256" t="str">
        <f ca="1">IFERROR(OFFSET('DERS PLANLARI'!$I$5,MATCH($J81,'DERS PLANLARI'!$I$6:$I$2011,0),N$1),"")</f>
        <v/>
      </c>
      <c r="O81" s="256" t="str">
        <f ca="1">IFERROR(OFFSET('DERS PLANLARI'!$I$5,MATCH($J81,'DERS PLANLARI'!$I$6:$I$2011,0),O$1),"")</f>
        <v/>
      </c>
      <c r="P81" s="256" t="str">
        <f ca="1">IFERROR(OFFSET('DERS PLANLARI'!$I$5,MATCH($J81,'DERS PLANLARI'!$I$6:$I$2011,0),P$1),"")</f>
        <v/>
      </c>
      <c r="Q81" s="256" t="str">
        <f ca="1">IFERROR(OFFSET('DERS PLANLARI'!$I$5,MATCH($J81,'DERS PLANLARI'!$I$6:$I$2011,0),Q$1),"")</f>
        <v/>
      </c>
      <c r="R81" s="246" t="str">
        <f ca="1">IF($E81="UAD",OFFSET('DERS PLANLARI'!$I$5,MATCH($J81,'DERS PLANLARI'!$I$6:$I$2011,0),R$1),U81)</f>
        <v/>
      </c>
      <c r="S81" s="246">
        <f ca="1">IF($E81="UAD",OFFSET('DERS PLANLARI'!$I$5,MATCH($J81,'DERS PLANLARI'!$I$6:$I$2011,0),S$1),V81)</f>
        <v>0</v>
      </c>
      <c r="T81" s="104"/>
      <c r="U81" s="208" t="str">
        <f ca="1">IFERROR(OFFSET(ÖğretimÜyeleri!$D$2,MATCH($V81,ÖğretimÜyeleri!$D$3:$D$290,0),-2),"")</f>
        <v/>
      </c>
      <c r="V81" s="209"/>
      <c r="W81" s="208" t="str">
        <f ca="1">IFERROR(OFFSET(ÖğretimÜyeleri!$D$2,MATCH($S81,ÖğretimÜyeleri!$D$3:$D$290,0),3),"")</f>
        <v/>
      </c>
      <c r="X81" s="208"/>
      <c r="Y81" s="199"/>
      <c r="Z81" s="200">
        <f t="shared" si="5"/>
        <v>1</v>
      </c>
      <c r="AA81" s="200">
        <f t="shared" ca="1" si="4"/>
        <v>57</v>
      </c>
      <c r="AB81" s="200">
        <f t="shared" ca="1" si="4"/>
        <v>41</v>
      </c>
      <c r="AC81" s="200">
        <f t="shared" ca="1" si="4"/>
        <v>0</v>
      </c>
      <c r="AD81" s="201"/>
      <c r="AE81" s="201"/>
      <c r="AF81" s="201"/>
    </row>
    <row r="82" spans="1:32" x14ac:dyDescent="0.25">
      <c r="A82" t="s">
        <v>5568</v>
      </c>
      <c r="B82" s="16" t="str">
        <f ca="1">IFERROR(OFFSET('DERS PLANLARI'!$I$5,MATCH($J82,'DERS PLANLARI'!$I$6:$I$2011,0),B$1),"")</f>
        <v/>
      </c>
      <c r="C82" s="16" t="str">
        <f ca="1">IFERROR(OFFSET('DERS PLANLARI'!$I$5,MATCH($J82,'DERS PLANLARI'!$I$6:$I$2011,0),C$1),"")</f>
        <v/>
      </c>
      <c r="D82" s="16" t="str">
        <f ca="1">IFERROR(OFFSET('DERS PLANLARI'!$I$5,MATCH($J82,'DERS PLANLARI'!$I$6:$I$2011,0),D$1),"")</f>
        <v/>
      </c>
      <c r="E82" s="16" t="str">
        <f ca="1">IFERROR(OFFSET('DERS PLANLARI'!$I$5,MATCH($J82,'DERS PLANLARI'!$I$6:$I$2011,0),E$1),"")</f>
        <v/>
      </c>
      <c r="F82" s="16" t="str">
        <f ca="1">IFERROR(OFFSET('DERS PLANLARI'!$I$5,MATCH($J82,'DERS PLANLARI'!$I$6:$I$2011,0),F$1),"")</f>
        <v/>
      </c>
      <c r="G82" s="16" t="str">
        <f ca="1">IFERROR(OFFSET('DERS PLANLARI'!$I$5,MATCH($J82,'DERS PLANLARI'!$I$6:$I$2011,0),G$1),"")</f>
        <v/>
      </c>
      <c r="H82" s="16" t="str">
        <f ca="1">IFERROR(OFFSET('DERS PLANLARI'!$I$5,MATCH($J82,'DERS PLANLARI'!$I$6:$I$2011,0),H$1),"")</f>
        <v/>
      </c>
      <c r="I82" s="119"/>
      <c r="J82" s="127"/>
      <c r="K82" s="250" t="str">
        <f ca="1">IFERROR(OFFSET('DERS PLANLARI'!$I$5,MATCH($J82,'DERS PLANLARI'!$I$6:$I$2011,0),K$1),"")</f>
        <v/>
      </c>
      <c r="L82" s="256" t="str">
        <f ca="1">IFERROR(OFFSET('DERS PLANLARI'!$I$5,MATCH($J82,'DERS PLANLARI'!$I$6:$I$2011,0),L$1),"")</f>
        <v/>
      </c>
      <c r="M82" s="255" t="str">
        <f ca="1">IFERROR(OFFSET('DERS PLANLARI'!$I$5,MATCH($J82,'DERS PLANLARI'!$I$6:$I$2011,0),M$1),"")</f>
        <v/>
      </c>
      <c r="N82" s="256" t="str">
        <f ca="1">IFERROR(OFFSET('DERS PLANLARI'!$I$5,MATCH($J82,'DERS PLANLARI'!$I$6:$I$2011,0),N$1),"")</f>
        <v/>
      </c>
      <c r="O82" s="256" t="str">
        <f ca="1">IFERROR(OFFSET('DERS PLANLARI'!$I$5,MATCH($J82,'DERS PLANLARI'!$I$6:$I$2011,0),O$1),"")</f>
        <v/>
      </c>
      <c r="P82" s="256" t="str">
        <f ca="1">IFERROR(OFFSET('DERS PLANLARI'!$I$5,MATCH($J82,'DERS PLANLARI'!$I$6:$I$2011,0),P$1),"")</f>
        <v/>
      </c>
      <c r="Q82" s="256" t="str">
        <f ca="1">IFERROR(OFFSET('DERS PLANLARI'!$I$5,MATCH($J82,'DERS PLANLARI'!$I$6:$I$2011,0),Q$1),"")</f>
        <v/>
      </c>
      <c r="R82" s="246" t="str">
        <f ca="1">IF($E82="UAD",OFFSET('DERS PLANLARI'!$I$5,MATCH($J82,'DERS PLANLARI'!$I$6:$I$2011,0),R$1),U82)</f>
        <v/>
      </c>
      <c r="S82" s="246">
        <f ca="1">IF($E82="UAD",OFFSET('DERS PLANLARI'!$I$5,MATCH($J82,'DERS PLANLARI'!$I$6:$I$2011,0),S$1),V82)</f>
        <v>0</v>
      </c>
      <c r="T82" s="104"/>
      <c r="U82" s="208" t="str">
        <f ca="1">IFERROR(OFFSET(ÖğretimÜyeleri!$D$2,MATCH($V82,ÖğretimÜyeleri!$D$3:$D$290,0),-2),"")</f>
        <v/>
      </c>
      <c r="V82" s="209"/>
      <c r="W82" s="208" t="str">
        <f ca="1">IFERROR(OFFSET(ÖğretimÜyeleri!$D$2,MATCH($S82,ÖğretimÜyeleri!$D$3:$D$290,0),3),"")</f>
        <v/>
      </c>
      <c r="X82" s="208"/>
      <c r="Y82" s="199"/>
      <c r="Z82" s="200">
        <f t="shared" si="5"/>
        <v>1</v>
      </c>
      <c r="AA82" s="200">
        <f t="shared" ca="1" si="4"/>
        <v>57</v>
      </c>
      <c r="AB82" s="200">
        <f t="shared" ca="1" si="4"/>
        <v>41</v>
      </c>
      <c r="AC82" s="200">
        <f t="shared" ca="1" si="4"/>
        <v>0</v>
      </c>
      <c r="AD82" s="201"/>
      <c r="AE82" s="201"/>
      <c r="AF82" s="201"/>
    </row>
    <row r="83" spans="1:32" x14ac:dyDescent="0.25">
      <c r="A83" t="s">
        <v>5568</v>
      </c>
      <c r="B83" s="16" t="str">
        <f ca="1">IFERROR(OFFSET('DERS PLANLARI'!$I$5,MATCH($J83,'DERS PLANLARI'!$I$6:$I$2011,0),B$1),"")</f>
        <v/>
      </c>
      <c r="C83" s="16" t="str">
        <f ca="1">IFERROR(OFFSET('DERS PLANLARI'!$I$5,MATCH($J83,'DERS PLANLARI'!$I$6:$I$2011,0),C$1),"")</f>
        <v/>
      </c>
      <c r="D83" s="16" t="str">
        <f ca="1">IFERROR(OFFSET('DERS PLANLARI'!$I$5,MATCH($J83,'DERS PLANLARI'!$I$6:$I$2011,0),D$1),"")</f>
        <v/>
      </c>
      <c r="E83" s="16" t="str">
        <f ca="1">IFERROR(OFFSET('DERS PLANLARI'!$I$5,MATCH($J83,'DERS PLANLARI'!$I$6:$I$2011,0),E$1),"")</f>
        <v/>
      </c>
      <c r="F83" s="16" t="str">
        <f ca="1">IFERROR(OFFSET('DERS PLANLARI'!$I$5,MATCH($J83,'DERS PLANLARI'!$I$6:$I$2011,0),F$1),"")</f>
        <v/>
      </c>
      <c r="G83" s="16" t="str">
        <f ca="1">IFERROR(OFFSET('DERS PLANLARI'!$I$5,MATCH($J83,'DERS PLANLARI'!$I$6:$I$2011,0),G$1),"")</f>
        <v/>
      </c>
      <c r="H83" s="16" t="str">
        <f ca="1">IFERROR(OFFSET('DERS PLANLARI'!$I$5,MATCH($J83,'DERS PLANLARI'!$I$6:$I$2011,0),H$1),"")</f>
        <v/>
      </c>
      <c r="I83" s="119"/>
      <c r="J83" s="127"/>
      <c r="K83" s="250" t="str">
        <f ca="1">IFERROR(OFFSET('DERS PLANLARI'!$I$5,MATCH($J83,'DERS PLANLARI'!$I$6:$I$2011,0),K$1),"")</f>
        <v/>
      </c>
      <c r="L83" s="256" t="str">
        <f ca="1">IFERROR(OFFSET('DERS PLANLARI'!$I$5,MATCH($J83,'DERS PLANLARI'!$I$6:$I$2011,0),L$1),"")</f>
        <v/>
      </c>
      <c r="M83" s="255" t="str">
        <f ca="1">IFERROR(OFFSET('DERS PLANLARI'!$I$5,MATCH($J83,'DERS PLANLARI'!$I$6:$I$2011,0),M$1),"")</f>
        <v/>
      </c>
      <c r="N83" s="256" t="str">
        <f ca="1">IFERROR(OFFSET('DERS PLANLARI'!$I$5,MATCH($J83,'DERS PLANLARI'!$I$6:$I$2011,0),N$1),"")</f>
        <v/>
      </c>
      <c r="O83" s="256" t="str">
        <f ca="1">IFERROR(OFFSET('DERS PLANLARI'!$I$5,MATCH($J83,'DERS PLANLARI'!$I$6:$I$2011,0),O$1),"")</f>
        <v/>
      </c>
      <c r="P83" s="256" t="str">
        <f ca="1">IFERROR(OFFSET('DERS PLANLARI'!$I$5,MATCH($J83,'DERS PLANLARI'!$I$6:$I$2011,0),P$1),"")</f>
        <v/>
      </c>
      <c r="Q83" s="256" t="str">
        <f ca="1">IFERROR(OFFSET('DERS PLANLARI'!$I$5,MATCH($J83,'DERS PLANLARI'!$I$6:$I$2011,0),Q$1),"")</f>
        <v/>
      </c>
      <c r="R83" s="246" t="str">
        <f ca="1">IF($E83="UAD",OFFSET('DERS PLANLARI'!$I$5,MATCH($J83,'DERS PLANLARI'!$I$6:$I$2011,0),R$1),U83)</f>
        <v/>
      </c>
      <c r="S83" s="246">
        <f ca="1">IF($E83="UAD",OFFSET('DERS PLANLARI'!$I$5,MATCH($J83,'DERS PLANLARI'!$I$6:$I$2011,0),S$1),V83)</f>
        <v>0</v>
      </c>
      <c r="T83" s="104"/>
      <c r="U83" s="208" t="str">
        <f ca="1">IFERROR(OFFSET(ÖğretimÜyeleri!$D$2,MATCH($V83,ÖğretimÜyeleri!$D$3:$D$290,0),-2),"")</f>
        <v/>
      </c>
      <c r="V83" s="209"/>
      <c r="W83" s="208" t="str">
        <f ca="1">IFERROR(OFFSET(ÖğretimÜyeleri!$D$2,MATCH($S83,ÖğretimÜyeleri!$D$3:$D$290,0),3),"")</f>
        <v/>
      </c>
      <c r="X83" s="208"/>
      <c r="Y83" s="199"/>
      <c r="Z83" s="200">
        <f t="shared" si="5"/>
        <v>1</v>
      </c>
      <c r="AA83" s="200">
        <f t="shared" ca="1" si="4"/>
        <v>57</v>
      </c>
      <c r="AB83" s="200">
        <f t="shared" ca="1" si="4"/>
        <v>41</v>
      </c>
      <c r="AC83" s="200">
        <f t="shared" ca="1" si="4"/>
        <v>0</v>
      </c>
      <c r="AD83" s="201"/>
      <c r="AE83" s="201"/>
      <c r="AF83" s="201"/>
    </row>
    <row r="84" spans="1:32" x14ac:dyDescent="0.25">
      <c r="A84" s="217" t="s">
        <v>5568</v>
      </c>
      <c r="B84" s="210" t="s">
        <v>4502</v>
      </c>
      <c r="C84" s="211" t="s">
        <v>5083</v>
      </c>
      <c r="D84" s="212" t="s">
        <v>5128</v>
      </c>
      <c r="E84" s="212" t="s">
        <v>4510</v>
      </c>
      <c r="F84" s="212" t="s">
        <v>4488</v>
      </c>
      <c r="G84" s="212" t="s">
        <v>4488</v>
      </c>
      <c r="H84" s="212" t="s">
        <v>2427</v>
      </c>
      <c r="I84" s="213"/>
      <c r="J84" s="214" t="s">
        <v>5083</v>
      </c>
      <c r="K84" s="211"/>
      <c r="L84" s="215"/>
      <c r="M84" s="216"/>
      <c r="N84" s="216"/>
      <c r="O84" s="216"/>
      <c r="P84" s="216"/>
      <c r="Q84" s="215"/>
      <c r="R84" s="242"/>
      <c r="S84" s="242"/>
      <c r="T84" s="217"/>
      <c r="U84" s="219" t="str">
        <f ca="1">IFERROR(OFFSET(ÖğretimÜyeleri!$D$2,MATCH($V84,ÖğretimÜyeleri!$D$3:$D$290,0),-2),"")</f>
        <v/>
      </c>
      <c r="V84" s="218" t="s">
        <v>2423</v>
      </c>
      <c r="W84" s="219" t="str">
        <f ca="1">IFERROR(OFFSET(ÖğretimÜyeleri!$D$2,MATCH($S84,ÖğretimÜyeleri!$D$3:$D$290,0),3),"")</f>
        <v/>
      </c>
      <c r="X84" s="219"/>
      <c r="Y84" s="220"/>
      <c r="Z84" s="221">
        <f t="shared" si="5"/>
        <v>1</v>
      </c>
      <c r="AA84" s="221">
        <f t="shared" ca="1" si="4"/>
        <v>57</v>
      </c>
      <c r="AB84" s="221">
        <f t="shared" ca="1" si="4"/>
        <v>41</v>
      </c>
      <c r="AC84" s="221">
        <f t="shared" ca="1" si="4"/>
        <v>0</v>
      </c>
      <c r="AD84" s="220"/>
      <c r="AE84" s="220"/>
      <c r="AF84" s="220"/>
    </row>
    <row r="85" spans="1:32" x14ac:dyDescent="0.25">
      <c r="A85" t="s">
        <v>5568</v>
      </c>
      <c r="B85" s="16" t="str">
        <f ca="1">IFERROR(OFFSET('DERS PLANLARI'!$I$5,MATCH($J85,'DERS PLANLARI'!$I$6:$I$2011,0),B$1),"")</f>
        <v>BEDEN EĞİTİMİ VE SPOR</v>
      </c>
      <c r="C85" s="16" t="str">
        <f ca="1">IFERROR(OFFSET('DERS PLANLARI'!$I$5,MATCH($J85,'DERS PLANLARI'!$I$6:$I$2011,0),C$1),"")</f>
        <v>BEDEN EĞİTİMİ VE SPOR (YL) (TEZLİ)</v>
      </c>
      <c r="D85" s="16" t="str">
        <f ca="1">IFERROR(OFFSET('DERS PLANLARI'!$I$5,MATCH($J85,'DERS PLANLARI'!$I$6:$I$2011,0),D$1),"")</f>
        <v>(YL) (TEZLİ)</v>
      </c>
      <c r="E85" s="16" t="str">
        <f ca="1">IFERROR(OFFSET('DERS PLANLARI'!$I$5,MATCH($J85,'DERS PLANLARI'!$I$6:$I$2011,0),E$1),"")</f>
        <v>Tez</v>
      </c>
      <c r="F85" s="16" t="str">
        <f ca="1">IFERROR(OFFSET('DERS PLANLARI'!$I$5,MATCH($J85,'DERS PLANLARI'!$I$6:$I$2011,0),F$1),"")</f>
        <v>BESP</v>
      </c>
      <c r="G85" s="16">
        <f ca="1">IFERROR(OFFSET('DERS PLANLARI'!$I$5,MATCH($J85,'DERS PLANLARI'!$I$6:$I$2011,0),G$1),"")</f>
        <v>5000</v>
      </c>
      <c r="H85" s="16" t="str">
        <f ca="1">IFERROR(OFFSET('DERS PLANLARI'!$I$5,MATCH($J85,'DERS PLANLARI'!$I$6:$I$2011,0),H$1),"")</f>
        <v>TEZ</v>
      </c>
      <c r="I85" s="119"/>
      <c r="J85" s="120" t="s">
        <v>10</v>
      </c>
      <c r="K85" s="250" t="str">
        <f ca="1">IFERROR(OFFSET('DERS PLANLARI'!$I$5,MATCH($J85,'DERS PLANLARI'!$I$6:$I$2011,0),K$1),"")</f>
        <v>Tez</v>
      </c>
      <c r="L85" s="248" t="str">
        <f ca="1">IFERROR(OFFSET('DERS PLANLARI'!$I$5,MATCH($J85,'DERS PLANLARI'!$I$6:$I$2011,0),L$1),"")</f>
        <v>Z. ksz</v>
      </c>
      <c r="M85" s="255">
        <f ca="1">IFERROR(OFFSET('DERS PLANLARI'!$I$5,MATCH($J85,'DERS PLANLARI'!$I$6:$I$2011,0),M$1),"")</f>
        <v>0</v>
      </c>
      <c r="N85" s="256">
        <f ca="1">IFERROR(OFFSET('DERS PLANLARI'!$I$5,MATCH($J85,'DERS PLANLARI'!$I$6:$I$2011,0),N$1),"")</f>
        <v>1</v>
      </c>
      <c r="O85" s="256">
        <f ca="1">IFERROR(OFFSET('DERS PLANLARI'!$I$5,MATCH($J85,'DERS PLANLARI'!$I$6:$I$2011,0),O$1),"")</f>
        <v>0</v>
      </c>
      <c r="P85" s="256">
        <f ca="1">IFERROR(OFFSET('DERS PLANLARI'!$I$5,MATCH($J85,'DERS PLANLARI'!$I$6:$I$2011,0),P$1),"")</f>
        <v>1</v>
      </c>
      <c r="Q85" s="256">
        <f ca="1">IFERROR(OFFSET('DERS PLANLARI'!$I$5,MATCH($J85,'DERS PLANLARI'!$I$6:$I$2011,0),Q$1),"")</f>
        <v>60</v>
      </c>
      <c r="R85" s="243">
        <f ca="1">IF($E85="UAD",OFFSET('DERS PLANLARI'!$I$5,MATCH($J85,'DERS PLANLARI'!$I$6:$I$2011,0),R$1),U85)</f>
        <v>0</v>
      </c>
      <c r="S85" s="246" t="str">
        <f ca="1">IF($E85="UAD",OFFSET('DERS PLANLARI'!$I$5,MATCH($J85,'DERS PLANLARI'!$I$6:$I$2011,0),S$1),V85)</f>
        <v>İlgili Öğretim Üyesi</v>
      </c>
      <c r="T85" s="104"/>
      <c r="U85" s="208">
        <f ca="1">IFERROR(OFFSET(ÖğretimÜyeleri!$D$2,MATCH($V85,ÖğretimÜyeleri!$D$3:$D$290,0),-2),"")</f>
        <v>0</v>
      </c>
      <c r="V85" s="209" t="s">
        <v>2896</v>
      </c>
      <c r="W85" s="208" t="str">
        <f ca="1">IFERROR(OFFSET(ÖğretimÜyeleri!$D$2,MATCH($S85,ÖğretimÜyeleri!$D$3:$D$290,0),3),"")</f>
        <v>İlgili Öğretim Üyesi</v>
      </c>
      <c r="X85" s="208"/>
      <c r="Y85" s="199"/>
      <c r="Z85" s="200">
        <f t="shared" si="5"/>
        <v>1</v>
      </c>
      <c r="AA85" s="200">
        <f t="shared" ca="1" si="4"/>
        <v>0</v>
      </c>
      <c r="AB85" s="200">
        <f t="shared" ca="1" si="4"/>
        <v>0</v>
      </c>
      <c r="AC85" s="200">
        <f t="shared" ca="1" si="4"/>
        <v>0</v>
      </c>
      <c r="AD85" s="201"/>
      <c r="AE85" s="201"/>
      <c r="AF85" s="201"/>
    </row>
    <row r="86" spans="1:32" x14ac:dyDescent="0.25">
      <c r="A86" t="s">
        <v>5568</v>
      </c>
      <c r="B86" s="16" t="str">
        <f ca="1">IFERROR(OFFSET('DERS PLANLARI'!$I$5,MATCH($J86,'DERS PLANLARI'!$I$6:$I$2011,0),B$1),"")</f>
        <v>BEDEN EĞİTİMİ VE SPOR</v>
      </c>
      <c r="C86" s="16" t="str">
        <f ca="1">IFERROR(OFFSET('DERS PLANLARI'!$I$5,MATCH($J86,'DERS PLANLARI'!$I$6:$I$2011,0),C$1),"")</f>
        <v>BEDEN EĞİTİMİ VE SPOR (YL) (TEZLİ)</v>
      </c>
      <c r="D86" s="16" t="str">
        <f ca="1">IFERROR(OFFSET('DERS PLANLARI'!$I$5,MATCH($J86,'DERS PLANLARI'!$I$6:$I$2011,0),D$1),"")</f>
        <v>(YL) (TEZLİ)</v>
      </c>
      <c r="E86" s="16" t="str">
        <f ca="1">IFERROR(OFFSET('DERS PLANLARI'!$I$5,MATCH($J86,'DERS PLANLARI'!$I$6:$I$2011,0),E$1),"")</f>
        <v>Sem</v>
      </c>
      <c r="F86" s="16" t="str">
        <f ca="1">IFERROR(OFFSET('DERS PLANLARI'!$I$5,MATCH($J86,'DERS PLANLARI'!$I$6:$I$2011,0),F$1),"")</f>
        <v>BESP</v>
      </c>
      <c r="G86" s="16">
        <f ca="1">IFERROR(OFFSET('DERS PLANLARI'!$I$5,MATCH($J86,'DERS PLANLARI'!$I$6:$I$2011,0),G$1),"")</f>
        <v>5001</v>
      </c>
      <c r="H86" s="16" t="str">
        <f ca="1">IFERROR(OFFSET('DERS PLANLARI'!$I$5,MATCH($J86,'DERS PLANLARI'!$I$6:$I$2011,0),H$1),"")</f>
        <v>SEM</v>
      </c>
      <c r="I86" s="119"/>
      <c r="J86" s="120" t="s">
        <v>12</v>
      </c>
      <c r="K86" s="250" t="str">
        <f ca="1">IFERROR(OFFSET('DERS PLANLARI'!$I$5,MATCH($J86,'DERS PLANLARI'!$I$6:$I$2011,0),K$1),"")</f>
        <v>Seminer</v>
      </c>
      <c r="L86" s="248" t="str">
        <f ca="1">IFERROR(OFFSET('DERS PLANLARI'!$I$5,MATCH($J86,'DERS PLANLARI'!$I$6:$I$2011,0),L$1),"")</f>
        <v>Z. ksz</v>
      </c>
      <c r="M86" s="256">
        <f ca="1">IFERROR(OFFSET('DERS PLANLARI'!$I$5,MATCH($J86,'DERS PLANLARI'!$I$6:$I$2011,0),M$1),"")</f>
        <v>0</v>
      </c>
      <c r="N86" s="256">
        <f ca="1">IFERROR(OFFSET('DERS PLANLARI'!$I$5,MATCH($J86,'DERS PLANLARI'!$I$6:$I$2011,0),N$1),"")</f>
        <v>2</v>
      </c>
      <c r="O86" s="256">
        <f ca="1">IFERROR(OFFSET('DERS PLANLARI'!$I$5,MATCH($J86,'DERS PLANLARI'!$I$6:$I$2011,0),O$1),"")</f>
        <v>0</v>
      </c>
      <c r="P86" s="256">
        <f ca="1">IFERROR(OFFSET('DERS PLANLARI'!$I$5,MATCH($J86,'DERS PLANLARI'!$I$6:$I$2011,0),P$1),"")</f>
        <v>2</v>
      </c>
      <c r="Q86" s="256">
        <f ca="1">IFERROR(OFFSET('DERS PLANLARI'!$I$5,MATCH($J86,'DERS PLANLARI'!$I$6:$I$2011,0),Q$1),"")</f>
        <v>7.5</v>
      </c>
      <c r="R86" s="243">
        <f ca="1">IF($E86="UAD",OFFSET('DERS PLANLARI'!$I$5,MATCH($J86,'DERS PLANLARI'!$I$6:$I$2011,0),R$1),U86)</f>
        <v>0</v>
      </c>
      <c r="S86" s="246" t="str">
        <f ca="1">IF($E86="UAD",OFFSET('DERS PLANLARI'!$I$5,MATCH($J86,'DERS PLANLARI'!$I$6:$I$2011,0),S$1),V86)</f>
        <v>İlgili Öğretim Üyesi</v>
      </c>
      <c r="T86" s="104"/>
      <c r="U86" s="208">
        <f ca="1">IFERROR(OFFSET(ÖğretimÜyeleri!$D$2,MATCH($V86,ÖğretimÜyeleri!$D$3:$D$290,0),-2),"")</f>
        <v>0</v>
      </c>
      <c r="V86" s="209" t="s">
        <v>2896</v>
      </c>
      <c r="W86" s="208" t="str">
        <f ca="1">IFERROR(OFFSET(ÖğretimÜyeleri!$D$2,MATCH($S86,ÖğretimÜyeleri!$D$3:$D$290,0),3),"")</f>
        <v>İlgili Öğretim Üyesi</v>
      </c>
      <c r="X86" s="208"/>
      <c r="Y86" s="199"/>
      <c r="Z86" s="200">
        <f t="shared" si="5"/>
        <v>1</v>
      </c>
      <c r="AA86" s="200">
        <f t="shared" ca="1" si="4"/>
        <v>0</v>
      </c>
      <c r="AB86" s="200">
        <f t="shared" ca="1" si="4"/>
        <v>0</v>
      </c>
      <c r="AC86" s="200">
        <f t="shared" ca="1" si="4"/>
        <v>0</v>
      </c>
      <c r="AD86" s="201"/>
      <c r="AE86" s="201"/>
      <c r="AF86" s="201"/>
    </row>
    <row r="87" spans="1:32" x14ac:dyDescent="0.25">
      <c r="A87" t="s">
        <v>5568</v>
      </c>
      <c r="B87" s="16" t="str">
        <f ca="1">IFERROR(OFFSET('DERS PLANLARI'!$I$5,MATCH($J87,'DERS PLANLARI'!$I$6:$I$2011,0),B$1),"")</f>
        <v>BEDEN EĞİTİMİ VE SPOR</v>
      </c>
      <c r="C87" s="16" t="str">
        <f ca="1">IFERROR(OFFSET('DERS PLANLARI'!$I$5,MATCH($J87,'DERS PLANLARI'!$I$6:$I$2011,0),C$1),"")</f>
        <v>BEDEN EĞİTİMİ VE SPOR (YL) (TEZLİ)</v>
      </c>
      <c r="D87" s="16" t="str">
        <f ca="1">IFERROR(OFFSET('DERS PLANLARI'!$I$5,MATCH($J87,'DERS PLANLARI'!$I$6:$I$2011,0),D$1),"")</f>
        <v>(YL) (TEZLİ)</v>
      </c>
      <c r="E87" s="16" t="str">
        <f ca="1">IFERROR(OFFSET('DERS PLANLARI'!$I$5,MATCH($J87,'DERS PLANLARI'!$I$6:$I$2011,0),E$1),"")</f>
        <v>Ders</v>
      </c>
      <c r="F87" s="16" t="str">
        <f ca="1">IFERROR(OFFSET('DERS PLANLARI'!$I$5,MATCH($J87,'DERS PLANLARI'!$I$6:$I$2011,0),F$1),"")</f>
        <v>BESP</v>
      </c>
      <c r="G87" s="16">
        <f ca="1">IFERROR(OFFSET('DERS PLANLARI'!$I$5,MATCH($J87,'DERS PLANLARI'!$I$6:$I$2011,0),G$1),"")</f>
        <v>5051</v>
      </c>
      <c r="H87" s="16" t="str">
        <f ca="1">IFERROR(OFFSET('DERS PLANLARI'!$I$5,MATCH($J87,'DERS PLANLARI'!$I$6:$I$2011,0),H$1),"")</f>
        <v>BHR</v>
      </c>
      <c r="I87" s="119"/>
      <c r="J87" s="120" t="s">
        <v>17</v>
      </c>
      <c r="K87" s="250" t="str">
        <f ca="1">IFERROR(OFFSET('DERS PLANLARI'!$I$5,MATCH($J87,'DERS PLANLARI'!$I$6:$I$2011,0),K$1),"")</f>
        <v>Spor Bil.Makale İnceleme</v>
      </c>
      <c r="L87" s="248" t="str">
        <f ca="1">IFERROR(OFFSET('DERS PLANLARI'!$I$5,MATCH($J87,'DERS PLANLARI'!$I$6:$I$2011,0),L$1),"")</f>
        <v>Z. kli</v>
      </c>
      <c r="M87" s="256">
        <f ca="1">IFERROR(OFFSET('DERS PLANLARI'!$I$5,MATCH($J87,'DERS PLANLARI'!$I$6:$I$2011,0),M$1),"")</f>
        <v>3</v>
      </c>
      <c r="N87" s="256">
        <f ca="1">IFERROR(OFFSET('DERS PLANLARI'!$I$5,MATCH($J87,'DERS PLANLARI'!$I$6:$I$2011,0),N$1),"")</f>
        <v>0</v>
      </c>
      <c r="O87" s="256">
        <f ca="1">IFERROR(OFFSET('DERS PLANLARI'!$I$5,MATCH($J87,'DERS PLANLARI'!$I$6:$I$2011,0),O$1),"")</f>
        <v>3</v>
      </c>
      <c r="P87" s="256">
        <f ca="1">IFERROR(OFFSET('DERS PLANLARI'!$I$5,MATCH($J87,'DERS PLANLARI'!$I$6:$I$2011,0),P$1),"")</f>
        <v>3</v>
      </c>
      <c r="Q87" s="256">
        <f ca="1">IFERROR(OFFSET('DERS PLANLARI'!$I$5,MATCH($J87,'DERS PLANLARI'!$I$6:$I$2011,0),Q$1),"")</f>
        <v>7.5</v>
      </c>
      <c r="R87" s="243" t="str">
        <f ca="1">IF($E87="UAD",OFFSET('DERS PLANLARI'!$I$5,MATCH($J87,'DERS PLANLARI'!$I$6:$I$2011,0),R$1),U87)</f>
        <v/>
      </c>
      <c r="S87" s="243">
        <f ca="1">IF($E87="UAD",OFFSET('DERS PLANLARI'!$I$5,MATCH($J87,'DERS PLANLARI'!$I$6:$I$2011,0),S$1),V87)</f>
        <v>0</v>
      </c>
      <c r="T87" s="104"/>
      <c r="U87" s="208" t="str">
        <f ca="1">IFERROR(OFFSET(ÖğretimÜyeleri!$D$2,MATCH($V87,ÖğretimÜyeleri!$D$3:$D$290,0),-2),"")</f>
        <v/>
      </c>
      <c r="V87" s="209"/>
      <c r="W87" s="208" t="str">
        <f ca="1">IFERROR(OFFSET(ÖğretimÜyeleri!$D$2,MATCH($S87,ÖğretimÜyeleri!$D$3:$D$290,0),3),"")</f>
        <v/>
      </c>
      <c r="X87" s="208"/>
      <c r="Y87" s="199"/>
      <c r="Z87" s="200">
        <f t="shared" si="5"/>
        <v>1</v>
      </c>
      <c r="AA87" s="200">
        <f t="shared" ca="1" si="4"/>
        <v>57</v>
      </c>
      <c r="AB87" s="200">
        <f t="shared" ca="1" si="4"/>
        <v>41</v>
      </c>
      <c r="AC87" s="200">
        <f t="shared" ca="1" si="4"/>
        <v>0</v>
      </c>
      <c r="AD87" s="201"/>
      <c r="AE87" s="201"/>
      <c r="AF87" s="201"/>
    </row>
    <row r="88" spans="1:32" x14ac:dyDescent="0.25">
      <c r="A88" t="s">
        <v>5568</v>
      </c>
      <c r="B88" s="16" t="str">
        <f ca="1">IFERROR(OFFSET('DERS PLANLARI'!$I$5,MATCH($J88,'DERS PLANLARI'!$I$6:$I$2011,0),B$1),"")</f>
        <v/>
      </c>
      <c r="C88" s="16" t="str">
        <f ca="1">IFERROR(OFFSET('DERS PLANLARI'!$I$5,MATCH($J88,'DERS PLANLARI'!$I$6:$I$2011,0),C$1),"")</f>
        <v/>
      </c>
      <c r="D88" s="16" t="str">
        <f ca="1">IFERROR(OFFSET('DERS PLANLARI'!$I$5,MATCH($J88,'DERS PLANLARI'!$I$6:$I$2011,0),D$1),"")</f>
        <v/>
      </c>
      <c r="E88" s="16" t="str">
        <f ca="1">IFERROR(OFFSET('DERS PLANLARI'!$I$5,MATCH($J88,'DERS PLANLARI'!$I$6:$I$2011,0),E$1),"")</f>
        <v/>
      </c>
      <c r="F88" s="16" t="str">
        <f ca="1">IFERROR(OFFSET('DERS PLANLARI'!$I$5,MATCH($J88,'DERS PLANLARI'!$I$6:$I$2011,0),F$1),"")</f>
        <v/>
      </c>
      <c r="G88" s="16" t="str">
        <f ca="1">IFERROR(OFFSET('DERS PLANLARI'!$I$5,MATCH($J88,'DERS PLANLARI'!$I$6:$I$2011,0),G$1),"")</f>
        <v/>
      </c>
      <c r="H88" s="16" t="str">
        <f ca="1">IFERROR(OFFSET('DERS PLANLARI'!$I$5,MATCH($J88,'DERS PLANLARI'!$I$6:$I$2011,0),H$1),"")</f>
        <v/>
      </c>
      <c r="I88" s="119"/>
      <c r="J88" s="120"/>
      <c r="K88" s="250" t="str">
        <f ca="1">IFERROR(OFFSET('DERS PLANLARI'!$I$5,MATCH($J88,'DERS PLANLARI'!$I$6:$I$2011,0),K$1),"")</f>
        <v/>
      </c>
      <c r="L88" s="256" t="str">
        <f ca="1">IFERROR(OFFSET('DERS PLANLARI'!$I$5,MATCH($J88,'DERS PLANLARI'!$I$6:$I$2011,0),L$1),"")</f>
        <v/>
      </c>
      <c r="M88" s="256" t="str">
        <f ca="1">IFERROR(OFFSET('DERS PLANLARI'!$I$5,MATCH($J88,'DERS PLANLARI'!$I$6:$I$2011,0),M$1),"")</f>
        <v/>
      </c>
      <c r="N88" s="256" t="str">
        <f ca="1">IFERROR(OFFSET('DERS PLANLARI'!$I$5,MATCH($J88,'DERS PLANLARI'!$I$6:$I$2011,0),N$1),"")</f>
        <v/>
      </c>
      <c r="O88" s="256" t="str">
        <f ca="1">IFERROR(OFFSET('DERS PLANLARI'!$I$5,MATCH($J88,'DERS PLANLARI'!$I$6:$I$2011,0),O$1),"")</f>
        <v/>
      </c>
      <c r="P88" s="256" t="str">
        <f ca="1">IFERROR(OFFSET('DERS PLANLARI'!$I$5,MATCH($J88,'DERS PLANLARI'!$I$6:$I$2011,0),P$1),"")</f>
        <v/>
      </c>
      <c r="Q88" s="256" t="str">
        <f ca="1">IFERROR(OFFSET('DERS PLANLARI'!$I$5,MATCH($J88,'DERS PLANLARI'!$I$6:$I$2011,0),Q$1),"")</f>
        <v/>
      </c>
      <c r="R88" s="243" t="str">
        <f ca="1">IF($E88="UAD",OFFSET('DERS PLANLARI'!$I$5,MATCH($J88,'DERS PLANLARI'!$I$6:$I$2011,0),R$1),U88)</f>
        <v/>
      </c>
      <c r="S88" s="243">
        <f ca="1">IF($E88="UAD",OFFSET('DERS PLANLARI'!$I$5,MATCH($J88,'DERS PLANLARI'!$I$6:$I$2011,0),S$1),V88)</f>
        <v>0</v>
      </c>
      <c r="T88" s="104"/>
      <c r="U88" s="208" t="str">
        <f ca="1">IFERROR(OFFSET(ÖğretimÜyeleri!$D$2,MATCH($V88,ÖğretimÜyeleri!$D$3:$D$290,0),-2),"")</f>
        <v/>
      </c>
      <c r="V88" s="209"/>
      <c r="W88" s="208" t="str">
        <f ca="1">IFERROR(OFFSET(ÖğretimÜyeleri!$D$2,MATCH($S88,ÖğretimÜyeleri!$D$3:$D$290,0),3),"")</f>
        <v/>
      </c>
      <c r="X88" s="208"/>
      <c r="Y88" s="199"/>
      <c r="Z88" s="200">
        <f t="shared" si="5"/>
        <v>1</v>
      </c>
      <c r="AA88" s="200">
        <f t="shared" ca="1" si="4"/>
        <v>57</v>
      </c>
      <c r="AB88" s="200">
        <f t="shared" ca="1" si="4"/>
        <v>41</v>
      </c>
      <c r="AC88" s="200">
        <f t="shared" ca="1" si="4"/>
        <v>0</v>
      </c>
      <c r="AD88" s="201"/>
      <c r="AE88" s="201"/>
      <c r="AF88" s="201"/>
    </row>
    <row r="89" spans="1:32" x14ac:dyDescent="0.25">
      <c r="A89" t="s">
        <v>5568</v>
      </c>
      <c r="B89" s="16" t="str">
        <f ca="1">IFERROR(OFFSET('DERS PLANLARI'!$I$5,MATCH($J89,'DERS PLANLARI'!$I$6:$I$2011,0),B$1),"")</f>
        <v/>
      </c>
      <c r="C89" s="16" t="str">
        <f ca="1">IFERROR(OFFSET('DERS PLANLARI'!$I$5,MATCH($J89,'DERS PLANLARI'!$I$6:$I$2011,0),C$1),"")</f>
        <v/>
      </c>
      <c r="D89" s="16" t="str">
        <f ca="1">IFERROR(OFFSET('DERS PLANLARI'!$I$5,MATCH($J89,'DERS PLANLARI'!$I$6:$I$2011,0),D$1),"")</f>
        <v/>
      </c>
      <c r="E89" s="16" t="str">
        <f ca="1">IFERROR(OFFSET('DERS PLANLARI'!$I$5,MATCH($J89,'DERS PLANLARI'!$I$6:$I$2011,0),E$1),"")</f>
        <v/>
      </c>
      <c r="F89" s="16" t="str">
        <f ca="1">IFERROR(OFFSET('DERS PLANLARI'!$I$5,MATCH($J89,'DERS PLANLARI'!$I$6:$I$2011,0),F$1),"")</f>
        <v/>
      </c>
      <c r="G89" s="16" t="str">
        <f ca="1">IFERROR(OFFSET('DERS PLANLARI'!$I$5,MATCH($J89,'DERS PLANLARI'!$I$6:$I$2011,0),G$1),"")</f>
        <v/>
      </c>
      <c r="H89" s="16" t="str">
        <f ca="1">IFERROR(OFFSET('DERS PLANLARI'!$I$5,MATCH($J89,'DERS PLANLARI'!$I$6:$I$2011,0),H$1),"")</f>
        <v/>
      </c>
      <c r="I89" s="119"/>
      <c r="J89" s="120"/>
      <c r="K89" s="250" t="str">
        <f ca="1">IFERROR(OFFSET('DERS PLANLARI'!$I$5,MATCH($J89,'DERS PLANLARI'!$I$6:$I$2011,0),K$1),"")</f>
        <v/>
      </c>
      <c r="L89" s="256" t="str">
        <f ca="1">IFERROR(OFFSET('DERS PLANLARI'!$I$5,MATCH($J89,'DERS PLANLARI'!$I$6:$I$2011,0),L$1),"")</f>
        <v/>
      </c>
      <c r="M89" s="256" t="str">
        <f ca="1">IFERROR(OFFSET('DERS PLANLARI'!$I$5,MATCH($J89,'DERS PLANLARI'!$I$6:$I$2011,0),M$1),"")</f>
        <v/>
      </c>
      <c r="N89" s="256" t="str">
        <f ca="1">IFERROR(OFFSET('DERS PLANLARI'!$I$5,MATCH($J89,'DERS PLANLARI'!$I$6:$I$2011,0),N$1),"")</f>
        <v/>
      </c>
      <c r="O89" s="256" t="str">
        <f ca="1">IFERROR(OFFSET('DERS PLANLARI'!$I$5,MATCH($J89,'DERS PLANLARI'!$I$6:$I$2011,0),O$1),"")</f>
        <v/>
      </c>
      <c r="P89" s="256" t="str">
        <f ca="1">IFERROR(OFFSET('DERS PLANLARI'!$I$5,MATCH($J89,'DERS PLANLARI'!$I$6:$I$2011,0),P$1),"")</f>
        <v/>
      </c>
      <c r="Q89" s="256" t="str">
        <f ca="1">IFERROR(OFFSET('DERS PLANLARI'!$I$5,MATCH($J89,'DERS PLANLARI'!$I$6:$I$2011,0),Q$1),"")</f>
        <v/>
      </c>
      <c r="R89" s="243" t="str">
        <f ca="1">IF($E89="UAD",OFFSET('DERS PLANLARI'!$I$5,MATCH($J89,'DERS PLANLARI'!$I$6:$I$2011,0),R$1),U89)</f>
        <v/>
      </c>
      <c r="S89" s="243">
        <f ca="1">IF($E89="UAD",OFFSET('DERS PLANLARI'!$I$5,MATCH($J89,'DERS PLANLARI'!$I$6:$I$2011,0),S$1),V89)</f>
        <v>0</v>
      </c>
      <c r="T89" s="104"/>
      <c r="U89" s="208" t="str">
        <f ca="1">IFERROR(OFFSET(ÖğretimÜyeleri!$D$2,MATCH($V89,ÖğretimÜyeleri!$D$3:$D$290,0),-2),"")</f>
        <v/>
      </c>
      <c r="V89" s="209"/>
      <c r="W89" s="208" t="str">
        <f ca="1">IFERROR(OFFSET(ÖğretimÜyeleri!$D$2,MATCH($S89,ÖğretimÜyeleri!$D$3:$D$290,0),3),"")</f>
        <v/>
      </c>
      <c r="X89" s="208"/>
      <c r="Y89" s="199"/>
      <c r="Z89" s="200">
        <f t="shared" si="5"/>
        <v>1</v>
      </c>
      <c r="AA89" s="200">
        <f t="shared" ref="AA89:AC108" ca="1" si="6">COUNTIFS($E:$E,AA$6,$S:$S,$S89)</f>
        <v>57</v>
      </c>
      <c r="AB89" s="200">
        <f t="shared" ca="1" si="6"/>
        <v>41</v>
      </c>
      <c r="AC89" s="200">
        <f t="shared" ca="1" si="6"/>
        <v>0</v>
      </c>
      <c r="AD89" s="201"/>
      <c r="AE89" s="201"/>
      <c r="AF89" s="201"/>
    </row>
    <row r="90" spans="1:32" x14ac:dyDescent="0.25">
      <c r="A90" t="s">
        <v>5568</v>
      </c>
      <c r="B90" s="16" t="str">
        <f ca="1">IFERROR(OFFSET('DERS PLANLARI'!$I$5,MATCH($J90,'DERS PLANLARI'!$I$6:$I$2011,0),B$1),"")</f>
        <v/>
      </c>
      <c r="C90" s="16" t="str">
        <f ca="1">IFERROR(OFFSET('DERS PLANLARI'!$I$5,MATCH($J90,'DERS PLANLARI'!$I$6:$I$2011,0),C$1),"")</f>
        <v/>
      </c>
      <c r="D90" s="16" t="str">
        <f ca="1">IFERROR(OFFSET('DERS PLANLARI'!$I$5,MATCH($J90,'DERS PLANLARI'!$I$6:$I$2011,0),D$1),"")</f>
        <v/>
      </c>
      <c r="E90" s="16" t="str">
        <f ca="1">IFERROR(OFFSET('DERS PLANLARI'!$I$5,MATCH($J90,'DERS PLANLARI'!$I$6:$I$2011,0),E$1),"")</f>
        <v/>
      </c>
      <c r="F90" s="16" t="str">
        <f ca="1">IFERROR(OFFSET('DERS PLANLARI'!$I$5,MATCH($J90,'DERS PLANLARI'!$I$6:$I$2011,0),F$1),"")</f>
        <v/>
      </c>
      <c r="G90" s="16" t="str">
        <f ca="1">IFERROR(OFFSET('DERS PLANLARI'!$I$5,MATCH($J90,'DERS PLANLARI'!$I$6:$I$2011,0),G$1),"")</f>
        <v/>
      </c>
      <c r="H90" s="16" t="str">
        <f ca="1">IFERROR(OFFSET('DERS PLANLARI'!$I$5,MATCH($J90,'DERS PLANLARI'!$I$6:$I$2011,0),H$1),"")</f>
        <v/>
      </c>
      <c r="I90" s="119"/>
      <c r="J90" s="120"/>
      <c r="K90" s="250" t="str">
        <f ca="1">IFERROR(OFFSET('DERS PLANLARI'!$I$5,MATCH($J90,'DERS PLANLARI'!$I$6:$I$2011,0),K$1),"")</f>
        <v/>
      </c>
      <c r="L90" s="256" t="str">
        <f ca="1">IFERROR(OFFSET('DERS PLANLARI'!$I$5,MATCH($J90,'DERS PLANLARI'!$I$6:$I$2011,0),L$1),"")</f>
        <v/>
      </c>
      <c r="M90" s="256" t="str">
        <f ca="1">IFERROR(OFFSET('DERS PLANLARI'!$I$5,MATCH($J90,'DERS PLANLARI'!$I$6:$I$2011,0),M$1),"")</f>
        <v/>
      </c>
      <c r="N90" s="256" t="str">
        <f ca="1">IFERROR(OFFSET('DERS PLANLARI'!$I$5,MATCH($J90,'DERS PLANLARI'!$I$6:$I$2011,0),N$1),"")</f>
        <v/>
      </c>
      <c r="O90" s="256" t="str">
        <f ca="1">IFERROR(OFFSET('DERS PLANLARI'!$I$5,MATCH($J90,'DERS PLANLARI'!$I$6:$I$2011,0),O$1),"")</f>
        <v/>
      </c>
      <c r="P90" s="256" t="str">
        <f ca="1">IFERROR(OFFSET('DERS PLANLARI'!$I$5,MATCH($J90,'DERS PLANLARI'!$I$6:$I$2011,0),P$1),"")</f>
        <v/>
      </c>
      <c r="Q90" s="256" t="str">
        <f ca="1">IFERROR(OFFSET('DERS PLANLARI'!$I$5,MATCH($J90,'DERS PLANLARI'!$I$6:$I$2011,0),Q$1),"")</f>
        <v/>
      </c>
      <c r="R90" s="243" t="str">
        <f ca="1">IF($E90="UAD",OFFSET('DERS PLANLARI'!$I$5,MATCH($J90,'DERS PLANLARI'!$I$6:$I$2011,0),R$1),U90)</f>
        <v/>
      </c>
      <c r="S90" s="243">
        <f ca="1">IF($E90="UAD",OFFSET('DERS PLANLARI'!$I$5,MATCH($J90,'DERS PLANLARI'!$I$6:$I$2011,0),S$1),V90)</f>
        <v>0</v>
      </c>
      <c r="T90" s="104"/>
      <c r="U90" s="208" t="str">
        <f ca="1">IFERROR(OFFSET(ÖğretimÜyeleri!$D$2,MATCH($V90,ÖğretimÜyeleri!$D$3:$D$290,0),-2),"")</f>
        <v/>
      </c>
      <c r="V90" s="209"/>
      <c r="W90" s="208" t="str">
        <f ca="1">IFERROR(OFFSET(ÖğretimÜyeleri!$D$2,MATCH($S90,ÖğretimÜyeleri!$D$3:$D$290,0),3),"")</f>
        <v/>
      </c>
      <c r="X90" s="208"/>
      <c r="Y90" s="199"/>
      <c r="Z90" s="200">
        <f t="shared" si="5"/>
        <v>1</v>
      </c>
      <c r="AA90" s="200">
        <f t="shared" ca="1" si="6"/>
        <v>57</v>
      </c>
      <c r="AB90" s="200">
        <f t="shared" ca="1" si="6"/>
        <v>41</v>
      </c>
      <c r="AC90" s="200">
        <f t="shared" ca="1" si="6"/>
        <v>0</v>
      </c>
      <c r="AD90" s="201"/>
      <c r="AE90" s="201"/>
      <c r="AF90" s="201"/>
    </row>
    <row r="91" spans="1:32" x14ac:dyDescent="0.25">
      <c r="A91" t="s">
        <v>5568</v>
      </c>
      <c r="B91" s="16" t="str">
        <f ca="1">IFERROR(OFFSET('DERS PLANLARI'!$I$5,MATCH($J91,'DERS PLANLARI'!$I$6:$I$2011,0),B$1),"")</f>
        <v/>
      </c>
      <c r="C91" s="16" t="str">
        <f ca="1">IFERROR(OFFSET('DERS PLANLARI'!$I$5,MATCH($J91,'DERS PLANLARI'!$I$6:$I$2011,0),C$1),"")</f>
        <v/>
      </c>
      <c r="D91" s="16" t="str">
        <f ca="1">IFERROR(OFFSET('DERS PLANLARI'!$I$5,MATCH($J91,'DERS PLANLARI'!$I$6:$I$2011,0),D$1),"")</f>
        <v/>
      </c>
      <c r="E91" s="16" t="str">
        <f ca="1">IFERROR(OFFSET('DERS PLANLARI'!$I$5,MATCH($J91,'DERS PLANLARI'!$I$6:$I$2011,0),E$1),"")</f>
        <v/>
      </c>
      <c r="F91" s="16" t="str">
        <f ca="1">IFERROR(OFFSET('DERS PLANLARI'!$I$5,MATCH($J91,'DERS PLANLARI'!$I$6:$I$2011,0),F$1),"")</f>
        <v/>
      </c>
      <c r="G91" s="16" t="str">
        <f ca="1">IFERROR(OFFSET('DERS PLANLARI'!$I$5,MATCH($J91,'DERS PLANLARI'!$I$6:$I$2011,0),G$1),"")</f>
        <v/>
      </c>
      <c r="H91" s="16" t="str">
        <f ca="1">IFERROR(OFFSET('DERS PLANLARI'!$I$5,MATCH($J91,'DERS PLANLARI'!$I$6:$I$2011,0),H$1),"")</f>
        <v/>
      </c>
      <c r="I91" s="119"/>
      <c r="J91" s="120"/>
      <c r="K91" s="250" t="str">
        <f ca="1">IFERROR(OFFSET('DERS PLANLARI'!$I$5,MATCH($J91,'DERS PLANLARI'!$I$6:$I$2011,0),K$1),"")</f>
        <v/>
      </c>
      <c r="L91" s="256" t="str">
        <f ca="1">IFERROR(OFFSET('DERS PLANLARI'!$I$5,MATCH($J91,'DERS PLANLARI'!$I$6:$I$2011,0),L$1),"")</f>
        <v/>
      </c>
      <c r="M91" s="255" t="str">
        <f ca="1">IFERROR(OFFSET('DERS PLANLARI'!$I$5,MATCH($J91,'DERS PLANLARI'!$I$6:$I$2011,0),M$1),"")</f>
        <v/>
      </c>
      <c r="N91" s="256" t="str">
        <f ca="1">IFERROR(OFFSET('DERS PLANLARI'!$I$5,MATCH($J91,'DERS PLANLARI'!$I$6:$I$2011,0),N$1),"")</f>
        <v/>
      </c>
      <c r="O91" s="256" t="str">
        <f ca="1">IFERROR(OFFSET('DERS PLANLARI'!$I$5,MATCH($J91,'DERS PLANLARI'!$I$6:$I$2011,0),O$1),"")</f>
        <v/>
      </c>
      <c r="P91" s="256" t="str">
        <f ca="1">IFERROR(OFFSET('DERS PLANLARI'!$I$5,MATCH($J91,'DERS PLANLARI'!$I$6:$I$2011,0),P$1),"")</f>
        <v/>
      </c>
      <c r="Q91" s="256" t="str">
        <f ca="1">IFERROR(OFFSET('DERS PLANLARI'!$I$5,MATCH($J91,'DERS PLANLARI'!$I$6:$I$2011,0),Q$1),"")</f>
        <v/>
      </c>
      <c r="R91" s="243" t="str">
        <f ca="1">IF($E91="UAD",OFFSET('DERS PLANLARI'!$I$5,MATCH($J91,'DERS PLANLARI'!$I$6:$I$2011,0),R$1),U91)</f>
        <v/>
      </c>
      <c r="S91" s="243">
        <f ca="1">IF($E91="UAD",OFFSET('DERS PLANLARI'!$I$5,MATCH($J91,'DERS PLANLARI'!$I$6:$I$2011,0),S$1),V91)</f>
        <v>0</v>
      </c>
      <c r="T91" s="104"/>
      <c r="U91" s="208" t="str">
        <f ca="1">IFERROR(OFFSET(ÖğretimÜyeleri!$D$2,MATCH($V91,ÖğretimÜyeleri!$D$3:$D$290,0),-2),"")</f>
        <v/>
      </c>
      <c r="V91" s="209"/>
      <c r="W91" s="208" t="str">
        <f ca="1">IFERROR(OFFSET(ÖğretimÜyeleri!$D$2,MATCH($S91,ÖğretimÜyeleri!$D$3:$D$290,0),3),"")</f>
        <v/>
      </c>
      <c r="X91" s="208"/>
      <c r="Y91" s="199"/>
      <c r="Z91" s="200">
        <f t="shared" si="5"/>
        <v>1</v>
      </c>
      <c r="AA91" s="200">
        <f t="shared" ca="1" si="6"/>
        <v>57</v>
      </c>
      <c r="AB91" s="200">
        <f t="shared" ca="1" si="6"/>
        <v>41</v>
      </c>
      <c r="AC91" s="200">
        <f t="shared" ca="1" si="6"/>
        <v>0</v>
      </c>
      <c r="AD91" s="201"/>
      <c r="AE91" s="201"/>
      <c r="AF91" s="201"/>
    </row>
    <row r="92" spans="1:32" x14ac:dyDescent="0.25">
      <c r="A92" t="s">
        <v>5568</v>
      </c>
      <c r="B92" s="16" t="str">
        <f ca="1">IFERROR(OFFSET('DERS PLANLARI'!$I$5,MATCH($J92,'DERS PLANLARI'!$I$6:$I$2011,0),B$1),"")</f>
        <v/>
      </c>
      <c r="C92" s="16" t="str">
        <f ca="1">IFERROR(OFFSET('DERS PLANLARI'!$I$5,MATCH($J92,'DERS PLANLARI'!$I$6:$I$2011,0),C$1),"")</f>
        <v/>
      </c>
      <c r="D92" s="16" t="str">
        <f ca="1">IFERROR(OFFSET('DERS PLANLARI'!$I$5,MATCH($J92,'DERS PLANLARI'!$I$6:$I$2011,0),D$1),"")</f>
        <v/>
      </c>
      <c r="E92" s="16" t="str">
        <f ca="1">IFERROR(OFFSET('DERS PLANLARI'!$I$5,MATCH($J92,'DERS PLANLARI'!$I$6:$I$2011,0),E$1),"")</f>
        <v/>
      </c>
      <c r="F92" s="16" t="str">
        <f ca="1">IFERROR(OFFSET('DERS PLANLARI'!$I$5,MATCH($J92,'DERS PLANLARI'!$I$6:$I$2011,0),F$1),"")</f>
        <v/>
      </c>
      <c r="G92" s="16" t="str">
        <f ca="1">IFERROR(OFFSET('DERS PLANLARI'!$I$5,MATCH($J92,'DERS PLANLARI'!$I$6:$I$2011,0),G$1),"")</f>
        <v/>
      </c>
      <c r="H92" s="16" t="str">
        <f ca="1">IFERROR(OFFSET('DERS PLANLARI'!$I$5,MATCH($J92,'DERS PLANLARI'!$I$6:$I$2011,0),H$1),"")</f>
        <v/>
      </c>
      <c r="I92" s="119"/>
      <c r="J92" s="120"/>
      <c r="K92" s="250" t="str">
        <f ca="1">IFERROR(OFFSET('DERS PLANLARI'!$I$5,MATCH($J92,'DERS PLANLARI'!$I$6:$I$2011,0),K$1),"")</f>
        <v/>
      </c>
      <c r="L92" s="256" t="str">
        <f ca="1">IFERROR(OFFSET('DERS PLANLARI'!$I$5,MATCH($J92,'DERS PLANLARI'!$I$6:$I$2011,0),L$1),"")</f>
        <v/>
      </c>
      <c r="M92" s="255" t="str">
        <f ca="1">IFERROR(OFFSET('DERS PLANLARI'!$I$5,MATCH($J92,'DERS PLANLARI'!$I$6:$I$2011,0),M$1),"")</f>
        <v/>
      </c>
      <c r="N92" s="256" t="str">
        <f ca="1">IFERROR(OFFSET('DERS PLANLARI'!$I$5,MATCH($J92,'DERS PLANLARI'!$I$6:$I$2011,0),N$1),"")</f>
        <v/>
      </c>
      <c r="O92" s="256" t="str">
        <f ca="1">IFERROR(OFFSET('DERS PLANLARI'!$I$5,MATCH($J92,'DERS PLANLARI'!$I$6:$I$2011,0),O$1),"")</f>
        <v/>
      </c>
      <c r="P92" s="256" t="str">
        <f ca="1">IFERROR(OFFSET('DERS PLANLARI'!$I$5,MATCH($J92,'DERS PLANLARI'!$I$6:$I$2011,0),P$1),"")</f>
        <v/>
      </c>
      <c r="Q92" s="256" t="str">
        <f ca="1">IFERROR(OFFSET('DERS PLANLARI'!$I$5,MATCH($J92,'DERS PLANLARI'!$I$6:$I$2011,0),Q$1),"")</f>
        <v/>
      </c>
      <c r="R92" s="243" t="str">
        <f ca="1">IF($E92="UAD",OFFSET('DERS PLANLARI'!$I$5,MATCH($J92,'DERS PLANLARI'!$I$6:$I$2011,0),R$1),U92)</f>
        <v/>
      </c>
      <c r="S92" s="243">
        <f ca="1">IF($E92="UAD",OFFSET('DERS PLANLARI'!$I$5,MATCH($J92,'DERS PLANLARI'!$I$6:$I$2011,0),S$1),V92)</f>
        <v>0</v>
      </c>
      <c r="T92" s="104"/>
      <c r="U92" s="208" t="str">
        <f ca="1">IFERROR(OFFSET(ÖğretimÜyeleri!$D$2,MATCH($V92,ÖğretimÜyeleri!$D$3:$D$290,0),-2),"")</f>
        <v/>
      </c>
      <c r="V92" s="209"/>
      <c r="W92" s="208" t="str">
        <f ca="1">IFERROR(OFFSET(ÖğretimÜyeleri!$D$2,MATCH($S92,ÖğretimÜyeleri!$D$3:$D$290,0),3),"")</f>
        <v/>
      </c>
      <c r="X92" s="208"/>
      <c r="Y92" s="199"/>
      <c r="Z92" s="200">
        <f t="shared" si="5"/>
        <v>1</v>
      </c>
      <c r="AA92" s="200">
        <f t="shared" ca="1" si="6"/>
        <v>57</v>
      </c>
      <c r="AB92" s="200">
        <f t="shared" ca="1" si="6"/>
        <v>41</v>
      </c>
      <c r="AC92" s="200">
        <f t="shared" ca="1" si="6"/>
        <v>0</v>
      </c>
      <c r="AD92" s="201"/>
      <c r="AE92" s="201"/>
      <c r="AF92" s="201"/>
    </row>
    <row r="93" spans="1:32" x14ac:dyDescent="0.25">
      <c r="A93" t="s">
        <v>5568</v>
      </c>
      <c r="B93" s="16" t="str">
        <f ca="1">IFERROR(OFFSET('DERS PLANLARI'!$I$5,MATCH($J93,'DERS PLANLARI'!$I$6:$I$2011,0),B$1),"")</f>
        <v/>
      </c>
      <c r="C93" s="16" t="str">
        <f ca="1">IFERROR(OFFSET('DERS PLANLARI'!$I$5,MATCH($J93,'DERS PLANLARI'!$I$6:$I$2011,0),C$1),"")</f>
        <v/>
      </c>
      <c r="D93" s="16" t="str">
        <f ca="1">IFERROR(OFFSET('DERS PLANLARI'!$I$5,MATCH($J93,'DERS PLANLARI'!$I$6:$I$2011,0),D$1),"")</f>
        <v/>
      </c>
      <c r="E93" s="16" t="str">
        <f ca="1">IFERROR(OFFSET('DERS PLANLARI'!$I$5,MATCH($J93,'DERS PLANLARI'!$I$6:$I$2011,0),E$1),"")</f>
        <v/>
      </c>
      <c r="F93" s="16" t="str">
        <f ca="1">IFERROR(OFFSET('DERS PLANLARI'!$I$5,MATCH($J93,'DERS PLANLARI'!$I$6:$I$2011,0),F$1),"")</f>
        <v/>
      </c>
      <c r="G93" s="16" t="str">
        <f ca="1">IFERROR(OFFSET('DERS PLANLARI'!$I$5,MATCH($J93,'DERS PLANLARI'!$I$6:$I$2011,0),G$1),"")</f>
        <v/>
      </c>
      <c r="H93" s="16" t="str">
        <f ca="1">IFERROR(OFFSET('DERS PLANLARI'!$I$5,MATCH($J93,'DERS PLANLARI'!$I$6:$I$2011,0),H$1),"")</f>
        <v/>
      </c>
      <c r="I93" s="119"/>
      <c r="J93" s="120"/>
      <c r="K93" s="250" t="str">
        <f ca="1">IFERROR(OFFSET('DERS PLANLARI'!$I$5,MATCH($J93,'DERS PLANLARI'!$I$6:$I$2011,0),K$1),"")</f>
        <v/>
      </c>
      <c r="L93" s="256" t="str">
        <f ca="1">IFERROR(OFFSET('DERS PLANLARI'!$I$5,MATCH($J93,'DERS PLANLARI'!$I$6:$I$2011,0),L$1),"")</f>
        <v/>
      </c>
      <c r="M93" s="255" t="str">
        <f ca="1">IFERROR(OFFSET('DERS PLANLARI'!$I$5,MATCH($J93,'DERS PLANLARI'!$I$6:$I$2011,0),M$1),"")</f>
        <v/>
      </c>
      <c r="N93" s="256" t="str">
        <f ca="1">IFERROR(OFFSET('DERS PLANLARI'!$I$5,MATCH($J93,'DERS PLANLARI'!$I$6:$I$2011,0),N$1),"")</f>
        <v/>
      </c>
      <c r="O93" s="256" t="str">
        <f ca="1">IFERROR(OFFSET('DERS PLANLARI'!$I$5,MATCH($J93,'DERS PLANLARI'!$I$6:$I$2011,0),O$1),"")</f>
        <v/>
      </c>
      <c r="P93" s="256" t="str">
        <f ca="1">IFERROR(OFFSET('DERS PLANLARI'!$I$5,MATCH($J93,'DERS PLANLARI'!$I$6:$I$2011,0),P$1),"")</f>
        <v/>
      </c>
      <c r="Q93" s="256" t="str">
        <f ca="1">IFERROR(OFFSET('DERS PLANLARI'!$I$5,MATCH($J93,'DERS PLANLARI'!$I$6:$I$2011,0),Q$1),"")</f>
        <v/>
      </c>
      <c r="R93" s="243" t="str">
        <f ca="1">IF($E93="UAD",OFFSET('DERS PLANLARI'!$I$5,MATCH($J93,'DERS PLANLARI'!$I$6:$I$2011,0),R$1),U93)</f>
        <v/>
      </c>
      <c r="S93" s="243">
        <f ca="1">IF($E93="UAD",OFFSET('DERS PLANLARI'!$I$5,MATCH($J93,'DERS PLANLARI'!$I$6:$I$2011,0),S$1),V93)</f>
        <v>0</v>
      </c>
      <c r="T93" s="104"/>
      <c r="U93" s="208" t="str">
        <f ca="1">IFERROR(OFFSET(ÖğretimÜyeleri!$D$2,MATCH($V93,ÖğretimÜyeleri!$D$3:$D$290,0),-2),"")</f>
        <v/>
      </c>
      <c r="V93" s="209"/>
      <c r="W93" s="208" t="str">
        <f ca="1">IFERROR(OFFSET(ÖğretimÜyeleri!$D$2,MATCH($S93,ÖğretimÜyeleri!$D$3:$D$290,0),3),"")</f>
        <v/>
      </c>
      <c r="X93" s="208"/>
      <c r="Y93" s="199"/>
      <c r="Z93" s="200">
        <f t="shared" si="5"/>
        <v>1</v>
      </c>
      <c r="AA93" s="200">
        <f t="shared" ca="1" si="6"/>
        <v>57</v>
      </c>
      <c r="AB93" s="200">
        <f t="shared" ca="1" si="6"/>
        <v>41</v>
      </c>
      <c r="AC93" s="200">
        <f t="shared" ca="1" si="6"/>
        <v>0</v>
      </c>
      <c r="AD93" s="201"/>
      <c r="AE93" s="201"/>
      <c r="AF93" s="201"/>
    </row>
    <row r="94" spans="1:32" x14ac:dyDescent="0.25">
      <c r="A94" t="s">
        <v>5568</v>
      </c>
      <c r="B94" s="16" t="str">
        <f ca="1">IFERROR(OFFSET('DERS PLANLARI'!$I$5,MATCH($J94,'DERS PLANLARI'!$I$6:$I$2011,0),B$1),"")</f>
        <v/>
      </c>
      <c r="C94" s="16" t="str">
        <f ca="1">IFERROR(OFFSET('DERS PLANLARI'!$I$5,MATCH($J94,'DERS PLANLARI'!$I$6:$I$2011,0),C$1),"")</f>
        <v/>
      </c>
      <c r="D94" s="16" t="str">
        <f ca="1">IFERROR(OFFSET('DERS PLANLARI'!$I$5,MATCH($J94,'DERS PLANLARI'!$I$6:$I$2011,0),D$1),"")</f>
        <v/>
      </c>
      <c r="E94" s="16" t="str">
        <f ca="1">IFERROR(OFFSET('DERS PLANLARI'!$I$5,MATCH($J94,'DERS PLANLARI'!$I$6:$I$2011,0),E$1),"")</f>
        <v/>
      </c>
      <c r="F94" s="16" t="str">
        <f ca="1">IFERROR(OFFSET('DERS PLANLARI'!$I$5,MATCH($J94,'DERS PLANLARI'!$I$6:$I$2011,0),F$1),"")</f>
        <v/>
      </c>
      <c r="G94" s="16" t="str">
        <f ca="1">IFERROR(OFFSET('DERS PLANLARI'!$I$5,MATCH($J94,'DERS PLANLARI'!$I$6:$I$2011,0),G$1),"")</f>
        <v/>
      </c>
      <c r="H94" s="16" t="str">
        <f ca="1">IFERROR(OFFSET('DERS PLANLARI'!$I$5,MATCH($J94,'DERS PLANLARI'!$I$6:$I$2011,0),H$1),"")</f>
        <v/>
      </c>
      <c r="I94" s="119"/>
      <c r="J94" s="120"/>
      <c r="K94" s="250" t="str">
        <f ca="1">IFERROR(OFFSET('DERS PLANLARI'!$I$5,MATCH($J94,'DERS PLANLARI'!$I$6:$I$2011,0),K$1),"")</f>
        <v/>
      </c>
      <c r="L94" s="256" t="str">
        <f ca="1">IFERROR(OFFSET('DERS PLANLARI'!$I$5,MATCH($J94,'DERS PLANLARI'!$I$6:$I$2011,0),L$1),"")</f>
        <v/>
      </c>
      <c r="M94" s="255" t="str">
        <f ca="1">IFERROR(OFFSET('DERS PLANLARI'!$I$5,MATCH($J94,'DERS PLANLARI'!$I$6:$I$2011,0),M$1),"")</f>
        <v/>
      </c>
      <c r="N94" s="256" t="str">
        <f ca="1">IFERROR(OFFSET('DERS PLANLARI'!$I$5,MATCH($J94,'DERS PLANLARI'!$I$6:$I$2011,0),N$1),"")</f>
        <v/>
      </c>
      <c r="O94" s="256" t="str">
        <f ca="1">IFERROR(OFFSET('DERS PLANLARI'!$I$5,MATCH($J94,'DERS PLANLARI'!$I$6:$I$2011,0),O$1),"")</f>
        <v/>
      </c>
      <c r="P94" s="256" t="str">
        <f ca="1">IFERROR(OFFSET('DERS PLANLARI'!$I$5,MATCH($J94,'DERS PLANLARI'!$I$6:$I$2011,0),P$1),"")</f>
        <v/>
      </c>
      <c r="Q94" s="256" t="str">
        <f ca="1">IFERROR(OFFSET('DERS PLANLARI'!$I$5,MATCH($J94,'DERS PLANLARI'!$I$6:$I$2011,0),Q$1),"")</f>
        <v/>
      </c>
      <c r="R94" s="243" t="str">
        <f ca="1">IF($E94="UAD",OFFSET('DERS PLANLARI'!$I$5,MATCH($J94,'DERS PLANLARI'!$I$6:$I$2011,0),R$1),U94)</f>
        <v/>
      </c>
      <c r="S94" s="243">
        <f ca="1">IF($E94="UAD",OFFSET('DERS PLANLARI'!$I$5,MATCH($J94,'DERS PLANLARI'!$I$6:$I$2011,0),S$1),V94)</f>
        <v>0</v>
      </c>
      <c r="T94" s="104"/>
      <c r="U94" s="208" t="str">
        <f ca="1">IFERROR(OFFSET(ÖğretimÜyeleri!$D$2,MATCH($V94,ÖğretimÜyeleri!$D$3:$D$290,0),-2),"")</f>
        <v/>
      </c>
      <c r="V94" s="209"/>
      <c r="W94" s="208" t="str">
        <f ca="1">IFERROR(OFFSET(ÖğretimÜyeleri!$D$2,MATCH($S94,ÖğretimÜyeleri!$D$3:$D$290,0),3),"")</f>
        <v/>
      </c>
      <c r="X94" s="208"/>
      <c r="Y94" s="199"/>
      <c r="Z94" s="200">
        <f t="shared" si="5"/>
        <v>1</v>
      </c>
      <c r="AA94" s="200">
        <f t="shared" ca="1" si="6"/>
        <v>57</v>
      </c>
      <c r="AB94" s="200">
        <f t="shared" ca="1" si="6"/>
        <v>41</v>
      </c>
      <c r="AC94" s="200">
        <f t="shared" ca="1" si="6"/>
        <v>0</v>
      </c>
      <c r="AD94" s="201"/>
      <c r="AE94" s="201"/>
      <c r="AF94" s="201"/>
    </row>
    <row r="95" spans="1:32" x14ac:dyDescent="0.25">
      <c r="A95" t="s">
        <v>5568</v>
      </c>
      <c r="B95" s="16" t="str">
        <f ca="1">IFERROR(OFFSET('DERS PLANLARI'!$I$5,MATCH($J95,'DERS PLANLARI'!$I$6:$I$2011,0),B$1),"")</f>
        <v/>
      </c>
      <c r="C95" s="16" t="str">
        <f ca="1">IFERROR(OFFSET('DERS PLANLARI'!$I$5,MATCH($J95,'DERS PLANLARI'!$I$6:$I$2011,0),C$1),"")</f>
        <v/>
      </c>
      <c r="D95" s="16" t="str">
        <f ca="1">IFERROR(OFFSET('DERS PLANLARI'!$I$5,MATCH($J95,'DERS PLANLARI'!$I$6:$I$2011,0),D$1),"")</f>
        <v/>
      </c>
      <c r="E95" s="16" t="str">
        <f ca="1">IFERROR(OFFSET('DERS PLANLARI'!$I$5,MATCH($J95,'DERS PLANLARI'!$I$6:$I$2011,0),E$1),"")</f>
        <v/>
      </c>
      <c r="F95" s="16" t="str">
        <f ca="1">IFERROR(OFFSET('DERS PLANLARI'!$I$5,MATCH($J95,'DERS PLANLARI'!$I$6:$I$2011,0),F$1),"")</f>
        <v/>
      </c>
      <c r="G95" s="16" t="str">
        <f ca="1">IFERROR(OFFSET('DERS PLANLARI'!$I$5,MATCH($J95,'DERS PLANLARI'!$I$6:$I$2011,0),G$1),"")</f>
        <v/>
      </c>
      <c r="H95" s="16" t="str">
        <f ca="1">IFERROR(OFFSET('DERS PLANLARI'!$I$5,MATCH($J95,'DERS PLANLARI'!$I$6:$I$2011,0),H$1),"")</f>
        <v/>
      </c>
      <c r="I95" s="119"/>
      <c r="J95" s="120"/>
      <c r="K95" s="250" t="str">
        <f ca="1">IFERROR(OFFSET('DERS PLANLARI'!$I$5,MATCH($J95,'DERS PLANLARI'!$I$6:$I$2011,0),K$1),"")</f>
        <v/>
      </c>
      <c r="L95" s="256" t="str">
        <f ca="1">IFERROR(OFFSET('DERS PLANLARI'!$I$5,MATCH($J95,'DERS PLANLARI'!$I$6:$I$2011,0),L$1),"")</f>
        <v/>
      </c>
      <c r="M95" s="255" t="str">
        <f ca="1">IFERROR(OFFSET('DERS PLANLARI'!$I$5,MATCH($J95,'DERS PLANLARI'!$I$6:$I$2011,0),M$1),"")</f>
        <v/>
      </c>
      <c r="N95" s="256" t="str">
        <f ca="1">IFERROR(OFFSET('DERS PLANLARI'!$I$5,MATCH($J95,'DERS PLANLARI'!$I$6:$I$2011,0),N$1),"")</f>
        <v/>
      </c>
      <c r="O95" s="256" t="str">
        <f ca="1">IFERROR(OFFSET('DERS PLANLARI'!$I$5,MATCH($J95,'DERS PLANLARI'!$I$6:$I$2011,0),O$1),"")</f>
        <v/>
      </c>
      <c r="P95" s="256" t="str">
        <f ca="1">IFERROR(OFFSET('DERS PLANLARI'!$I$5,MATCH($J95,'DERS PLANLARI'!$I$6:$I$2011,0),P$1),"")</f>
        <v/>
      </c>
      <c r="Q95" s="256" t="str">
        <f ca="1">IFERROR(OFFSET('DERS PLANLARI'!$I$5,MATCH($J95,'DERS PLANLARI'!$I$6:$I$2011,0),Q$1),"")</f>
        <v/>
      </c>
      <c r="R95" s="243" t="str">
        <f ca="1">IF($E95="UAD",OFFSET('DERS PLANLARI'!$I$5,MATCH($J95,'DERS PLANLARI'!$I$6:$I$2011,0),R$1),U95)</f>
        <v/>
      </c>
      <c r="S95" s="243">
        <f ca="1">IF($E95="UAD",OFFSET('DERS PLANLARI'!$I$5,MATCH($J95,'DERS PLANLARI'!$I$6:$I$2011,0),S$1),V95)</f>
        <v>0</v>
      </c>
      <c r="T95" s="104"/>
      <c r="U95" s="208" t="str">
        <f ca="1">IFERROR(OFFSET(ÖğretimÜyeleri!$D$2,MATCH($V95,ÖğretimÜyeleri!$D$3:$D$290,0),-2),"")</f>
        <v/>
      </c>
      <c r="V95" s="209"/>
      <c r="W95" s="208" t="str">
        <f ca="1">IFERROR(OFFSET(ÖğretimÜyeleri!$D$2,MATCH($S95,ÖğretimÜyeleri!$D$3:$D$290,0),3),"")</f>
        <v/>
      </c>
      <c r="X95" s="208"/>
      <c r="Y95" s="199"/>
      <c r="Z95" s="200">
        <f t="shared" si="5"/>
        <v>1</v>
      </c>
      <c r="AA95" s="200">
        <f t="shared" ca="1" si="6"/>
        <v>57</v>
      </c>
      <c r="AB95" s="200">
        <f t="shared" ca="1" si="6"/>
        <v>41</v>
      </c>
      <c r="AC95" s="200">
        <f t="shared" ca="1" si="6"/>
        <v>0</v>
      </c>
      <c r="AD95" s="201"/>
      <c r="AE95" s="201"/>
      <c r="AF95" s="201"/>
    </row>
    <row r="96" spans="1:32" x14ac:dyDescent="0.25">
      <c r="A96" t="s">
        <v>5568</v>
      </c>
      <c r="B96" s="16" t="str">
        <f ca="1">IFERROR(OFFSET('DERS PLANLARI'!$I$5,MATCH($J96,'DERS PLANLARI'!$I$6:$I$2011,0),B$1),"")</f>
        <v/>
      </c>
      <c r="C96" s="16" t="str">
        <f ca="1">IFERROR(OFFSET('DERS PLANLARI'!$I$5,MATCH($J96,'DERS PLANLARI'!$I$6:$I$2011,0),C$1),"")</f>
        <v/>
      </c>
      <c r="D96" s="16" t="str">
        <f ca="1">IFERROR(OFFSET('DERS PLANLARI'!$I$5,MATCH($J96,'DERS PLANLARI'!$I$6:$I$2011,0),D$1),"")</f>
        <v/>
      </c>
      <c r="E96" s="16" t="str">
        <f ca="1">IFERROR(OFFSET('DERS PLANLARI'!$I$5,MATCH($J96,'DERS PLANLARI'!$I$6:$I$2011,0),E$1),"")</f>
        <v/>
      </c>
      <c r="F96" s="16" t="str">
        <f ca="1">IFERROR(OFFSET('DERS PLANLARI'!$I$5,MATCH($J96,'DERS PLANLARI'!$I$6:$I$2011,0),F$1),"")</f>
        <v/>
      </c>
      <c r="G96" s="16" t="str">
        <f ca="1">IFERROR(OFFSET('DERS PLANLARI'!$I$5,MATCH($J96,'DERS PLANLARI'!$I$6:$I$2011,0),G$1),"")</f>
        <v/>
      </c>
      <c r="H96" s="16" t="str">
        <f ca="1">IFERROR(OFFSET('DERS PLANLARI'!$I$5,MATCH($J96,'DERS PLANLARI'!$I$6:$I$2011,0),H$1),"")</f>
        <v/>
      </c>
      <c r="I96" s="119"/>
      <c r="J96" s="120"/>
      <c r="K96" s="250" t="str">
        <f ca="1">IFERROR(OFFSET('DERS PLANLARI'!$I$5,MATCH($J96,'DERS PLANLARI'!$I$6:$I$2011,0),K$1),"")</f>
        <v/>
      </c>
      <c r="L96" s="256" t="str">
        <f ca="1">IFERROR(OFFSET('DERS PLANLARI'!$I$5,MATCH($J96,'DERS PLANLARI'!$I$6:$I$2011,0),L$1),"")</f>
        <v/>
      </c>
      <c r="M96" s="255" t="str">
        <f ca="1">IFERROR(OFFSET('DERS PLANLARI'!$I$5,MATCH($J96,'DERS PLANLARI'!$I$6:$I$2011,0),M$1),"")</f>
        <v/>
      </c>
      <c r="N96" s="256" t="str">
        <f ca="1">IFERROR(OFFSET('DERS PLANLARI'!$I$5,MATCH($J96,'DERS PLANLARI'!$I$6:$I$2011,0),N$1),"")</f>
        <v/>
      </c>
      <c r="O96" s="256" t="str">
        <f ca="1">IFERROR(OFFSET('DERS PLANLARI'!$I$5,MATCH($J96,'DERS PLANLARI'!$I$6:$I$2011,0),O$1),"")</f>
        <v/>
      </c>
      <c r="P96" s="256" t="str">
        <f ca="1">IFERROR(OFFSET('DERS PLANLARI'!$I$5,MATCH($J96,'DERS PLANLARI'!$I$6:$I$2011,0),P$1),"")</f>
        <v/>
      </c>
      <c r="Q96" s="256" t="str">
        <f ca="1">IFERROR(OFFSET('DERS PLANLARI'!$I$5,MATCH($J96,'DERS PLANLARI'!$I$6:$I$2011,0),Q$1),"")</f>
        <v/>
      </c>
      <c r="R96" s="243" t="str">
        <f ca="1">IF($E96="UAD",OFFSET('DERS PLANLARI'!$I$5,MATCH($J96,'DERS PLANLARI'!$I$6:$I$2011,0),R$1),U96)</f>
        <v/>
      </c>
      <c r="S96" s="243">
        <f ca="1">IF($E96="UAD",OFFSET('DERS PLANLARI'!$I$5,MATCH($J96,'DERS PLANLARI'!$I$6:$I$2011,0),S$1),V96)</f>
        <v>0</v>
      </c>
      <c r="T96" s="104"/>
      <c r="U96" s="208" t="str">
        <f ca="1">IFERROR(OFFSET(ÖğretimÜyeleri!$D$2,MATCH($V96,ÖğretimÜyeleri!$D$3:$D$290,0),-2),"")</f>
        <v/>
      </c>
      <c r="V96" s="209"/>
      <c r="W96" s="208" t="str">
        <f ca="1">IFERROR(OFFSET(ÖğretimÜyeleri!$D$2,MATCH($S96,ÖğretimÜyeleri!$D$3:$D$290,0),3),"")</f>
        <v/>
      </c>
      <c r="X96" s="208"/>
      <c r="Y96" s="199"/>
      <c r="Z96" s="200">
        <f t="shared" si="5"/>
        <v>1</v>
      </c>
      <c r="AA96" s="200">
        <f t="shared" ca="1" si="6"/>
        <v>57</v>
      </c>
      <c r="AB96" s="200">
        <f t="shared" ca="1" si="6"/>
        <v>41</v>
      </c>
      <c r="AC96" s="200">
        <f t="shared" ca="1" si="6"/>
        <v>0</v>
      </c>
      <c r="AD96" s="201"/>
      <c r="AE96" s="201"/>
      <c r="AF96" s="201"/>
    </row>
    <row r="97" spans="1:32" x14ac:dyDescent="0.25">
      <c r="A97" t="s">
        <v>5568</v>
      </c>
      <c r="B97" s="16" t="str">
        <f ca="1">IFERROR(OFFSET('DERS PLANLARI'!$I$5,MATCH($J97,'DERS PLANLARI'!$I$6:$I$2011,0),B$1),"")</f>
        <v/>
      </c>
      <c r="C97" s="16" t="str">
        <f ca="1">IFERROR(OFFSET('DERS PLANLARI'!$I$5,MATCH($J97,'DERS PLANLARI'!$I$6:$I$2011,0),C$1),"")</f>
        <v/>
      </c>
      <c r="D97" s="16" t="str">
        <f ca="1">IFERROR(OFFSET('DERS PLANLARI'!$I$5,MATCH($J97,'DERS PLANLARI'!$I$6:$I$2011,0),D$1),"")</f>
        <v/>
      </c>
      <c r="E97" s="16" t="str">
        <f ca="1">IFERROR(OFFSET('DERS PLANLARI'!$I$5,MATCH($J97,'DERS PLANLARI'!$I$6:$I$2011,0),E$1),"")</f>
        <v/>
      </c>
      <c r="F97" s="16" t="str">
        <f ca="1">IFERROR(OFFSET('DERS PLANLARI'!$I$5,MATCH($J97,'DERS PLANLARI'!$I$6:$I$2011,0),F$1),"")</f>
        <v/>
      </c>
      <c r="G97" s="16" t="str">
        <f ca="1">IFERROR(OFFSET('DERS PLANLARI'!$I$5,MATCH($J97,'DERS PLANLARI'!$I$6:$I$2011,0),G$1),"")</f>
        <v/>
      </c>
      <c r="H97" s="16" t="str">
        <f ca="1">IFERROR(OFFSET('DERS PLANLARI'!$I$5,MATCH($J97,'DERS PLANLARI'!$I$6:$I$2011,0),H$1),"")</f>
        <v/>
      </c>
      <c r="I97" s="119"/>
      <c r="J97" s="120"/>
      <c r="K97" s="250" t="str">
        <f ca="1">IFERROR(OFFSET('DERS PLANLARI'!$I$5,MATCH($J97,'DERS PLANLARI'!$I$6:$I$2011,0),K$1),"")</f>
        <v/>
      </c>
      <c r="L97" s="256" t="str">
        <f ca="1">IFERROR(OFFSET('DERS PLANLARI'!$I$5,MATCH($J97,'DERS PLANLARI'!$I$6:$I$2011,0),L$1),"")</f>
        <v/>
      </c>
      <c r="M97" s="255" t="str">
        <f ca="1">IFERROR(OFFSET('DERS PLANLARI'!$I$5,MATCH($J97,'DERS PLANLARI'!$I$6:$I$2011,0),M$1),"")</f>
        <v/>
      </c>
      <c r="N97" s="256" t="str">
        <f ca="1">IFERROR(OFFSET('DERS PLANLARI'!$I$5,MATCH($J97,'DERS PLANLARI'!$I$6:$I$2011,0),N$1),"")</f>
        <v/>
      </c>
      <c r="O97" s="256" t="str">
        <f ca="1">IFERROR(OFFSET('DERS PLANLARI'!$I$5,MATCH($J97,'DERS PLANLARI'!$I$6:$I$2011,0),O$1),"")</f>
        <v/>
      </c>
      <c r="P97" s="256" t="str">
        <f ca="1">IFERROR(OFFSET('DERS PLANLARI'!$I$5,MATCH($J97,'DERS PLANLARI'!$I$6:$I$2011,0),P$1),"")</f>
        <v/>
      </c>
      <c r="Q97" s="256" t="str">
        <f ca="1">IFERROR(OFFSET('DERS PLANLARI'!$I$5,MATCH($J97,'DERS PLANLARI'!$I$6:$I$2011,0),Q$1),"")</f>
        <v/>
      </c>
      <c r="R97" s="243" t="str">
        <f ca="1">IF($E97="UAD",OFFSET('DERS PLANLARI'!$I$5,MATCH($J97,'DERS PLANLARI'!$I$6:$I$2011,0),R$1),U97)</f>
        <v/>
      </c>
      <c r="S97" s="243">
        <f ca="1">IF($E97="UAD",OFFSET('DERS PLANLARI'!$I$5,MATCH($J97,'DERS PLANLARI'!$I$6:$I$2011,0),S$1),V97)</f>
        <v>0</v>
      </c>
      <c r="T97" s="104"/>
      <c r="U97" s="208" t="str">
        <f ca="1">IFERROR(OFFSET(ÖğretimÜyeleri!$D$2,MATCH($V97,ÖğretimÜyeleri!$D$3:$D$290,0),-2),"")</f>
        <v/>
      </c>
      <c r="V97" s="209"/>
      <c r="W97" s="208" t="str">
        <f ca="1">IFERROR(OFFSET(ÖğretimÜyeleri!$D$2,MATCH($S97,ÖğretimÜyeleri!$D$3:$D$290,0),3),"")</f>
        <v/>
      </c>
      <c r="X97" s="208"/>
      <c r="Y97" s="199"/>
      <c r="Z97" s="200">
        <f t="shared" si="5"/>
        <v>1</v>
      </c>
      <c r="AA97" s="200">
        <f t="shared" ca="1" si="6"/>
        <v>57</v>
      </c>
      <c r="AB97" s="200">
        <f t="shared" ca="1" si="6"/>
        <v>41</v>
      </c>
      <c r="AC97" s="200">
        <f t="shared" ca="1" si="6"/>
        <v>0</v>
      </c>
      <c r="AD97" s="201"/>
      <c r="AE97" s="201"/>
      <c r="AF97" s="201"/>
    </row>
    <row r="98" spans="1:32" x14ac:dyDescent="0.25">
      <c r="A98" t="s">
        <v>5568</v>
      </c>
      <c r="B98" s="16" t="str">
        <f ca="1">IFERROR(OFFSET('DERS PLANLARI'!$I$5,MATCH($J98,'DERS PLANLARI'!$I$6:$I$2011,0),B$1),"")</f>
        <v/>
      </c>
      <c r="C98" s="16" t="str">
        <f ca="1">IFERROR(OFFSET('DERS PLANLARI'!$I$5,MATCH($J98,'DERS PLANLARI'!$I$6:$I$2011,0),C$1),"")</f>
        <v/>
      </c>
      <c r="D98" s="16" t="str">
        <f ca="1">IFERROR(OFFSET('DERS PLANLARI'!$I$5,MATCH($J98,'DERS PLANLARI'!$I$6:$I$2011,0),D$1),"")</f>
        <v/>
      </c>
      <c r="E98" s="16" t="str">
        <f ca="1">IFERROR(OFFSET('DERS PLANLARI'!$I$5,MATCH($J98,'DERS PLANLARI'!$I$6:$I$2011,0),E$1),"")</f>
        <v/>
      </c>
      <c r="F98" s="16" t="str">
        <f ca="1">IFERROR(OFFSET('DERS PLANLARI'!$I$5,MATCH($J98,'DERS PLANLARI'!$I$6:$I$2011,0),F$1),"")</f>
        <v/>
      </c>
      <c r="G98" s="16" t="str">
        <f ca="1">IFERROR(OFFSET('DERS PLANLARI'!$I$5,MATCH($J98,'DERS PLANLARI'!$I$6:$I$2011,0),G$1),"")</f>
        <v/>
      </c>
      <c r="H98" s="16" t="str">
        <f ca="1">IFERROR(OFFSET('DERS PLANLARI'!$I$5,MATCH($J98,'DERS PLANLARI'!$I$6:$I$2011,0),H$1),"")</f>
        <v/>
      </c>
      <c r="I98" s="119"/>
      <c r="J98" s="120"/>
      <c r="K98" s="250" t="str">
        <f ca="1">IFERROR(OFFSET('DERS PLANLARI'!$I$5,MATCH($J98,'DERS PLANLARI'!$I$6:$I$2011,0),K$1),"")</f>
        <v/>
      </c>
      <c r="L98" s="256" t="str">
        <f ca="1">IFERROR(OFFSET('DERS PLANLARI'!$I$5,MATCH($J98,'DERS PLANLARI'!$I$6:$I$2011,0),L$1),"")</f>
        <v/>
      </c>
      <c r="M98" s="255" t="str">
        <f ca="1">IFERROR(OFFSET('DERS PLANLARI'!$I$5,MATCH($J98,'DERS PLANLARI'!$I$6:$I$2011,0),M$1),"")</f>
        <v/>
      </c>
      <c r="N98" s="256" t="str">
        <f ca="1">IFERROR(OFFSET('DERS PLANLARI'!$I$5,MATCH($J98,'DERS PLANLARI'!$I$6:$I$2011,0),N$1),"")</f>
        <v/>
      </c>
      <c r="O98" s="256" t="str">
        <f ca="1">IFERROR(OFFSET('DERS PLANLARI'!$I$5,MATCH($J98,'DERS PLANLARI'!$I$6:$I$2011,0),O$1),"")</f>
        <v/>
      </c>
      <c r="P98" s="256" t="str">
        <f ca="1">IFERROR(OFFSET('DERS PLANLARI'!$I$5,MATCH($J98,'DERS PLANLARI'!$I$6:$I$2011,0),P$1),"")</f>
        <v/>
      </c>
      <c r="Q98" s="256" t="str">
        <f ca="1">IFERROR(OFFSET('DERS PLANLARI'!$I$5,MATCH($J98,'DERS PLANLARI'!$I$6:$I$2011,0),Q$1),"")</f>
        <v/>
      </c>
      <c r="R98" s="243" t="str">
        <f ca="1">IF($E98="UAD",OFFSET('DERS PLANLARI'!$I$5,MATCH($J98,'DERS PLANLARI'!$I$6:$I$2011,0),R$1),U98)</f>
        <v/>
      </c>
      <c r="S98" s="243">
        <f ca="1">IF($E98="UAD",OFFSET('DERS PLANLARI'!$I$5,MATCH($J98,'DERS PLANLARI'!$I$6:$I$2011,0),S$1),V98)</f>
        <v>0</v>
      </c>
      <c r="T98" s="104"/>
      <c r="U98" s="208" t="str">
        <f ca="1">IFERROR(OFFSET(ÖğretimÜyeleri!$D$2,MATCH($V98,ÖğretimÜyeleri!$D$3:$D$290,0),-2),"")</f>
        <v/>
      </c>
      <c r="V98" s="209"/>
      <c r="W98" s="208" t="str">
        <f ca="1">IFERROR(OFFSET(ÖğretimÜyeleri!$D$2,MATCH($S98,ÖğretimÜyeleri!$D$3:$D$290,0),3),"")</f>
        <v/>
      </c>
      <c r="X98" s="208"/>
      <c r="Y98" s="199"/>
      <c r="Z98" s="200">
        <f t="shared" si="5"/>
        <v>1</v>
      </c>
      <c r="AA98" s="200">
        <f t="shared" ca="1" si="6"/>
        <v>57</v>
      </c>
      <c r="AB98" s="200">
        <f t="shared" ca="1" si="6"/>
        <v>41</v>
      </c>
      <c r="AC98" s="200">
        <f t="shared" ca="1" si="6"/>
        <v>0</v>
      </c>
      <c r="AD98" s="201"/>
      <c r="AE98" s="201"/>
      <c r="AF98" s="201"/>
    </row>
    <row r="99" spans="1:32" x14ac:dyDescent="0.25">
      <c r="A99" t="s">
        <v>5568</v>
      </c>
      <c r="B99" s="16" t="str">
        <f ca="1">IFERROR(OFFSET('DERS PLANLARI'!$I$5,MATCH($J99,'DERS PLANLARI'!$I$6:$I$2011,0),B$1),"")</f>
        <v/>
      </c>
      <c r="C99" s="16" t="str">
        <f ca="1">IFERROR(OFFSET('DERS PLANLARI'!$I$5,MATCH($J99,'DERS PLANLARI'!$I$6:$I$2011,0),C$1),"")</f>
        <v/>
      </c>
      <c r="D99" s="16" t="str">
        <f ca="1">IFERROR(OFFSET('DERS PLANLARI'!$I$5,MATCH($J99,'DERS PLANLARI'!$I$6:$I$2011,0),D$1),"")</f>
        <v/>
      </c>
      <c r="E99" s="16" t="str">
        <f ca="1">IFERROR(OFFSET('DERS PLANLARI'!$I$5,MATCH($J99,'DERS PLANLARI'!$I$6:$I$2011,0),E$1),"")</f>
        <v/>
      </c>
      <c r="F99" s="16" t="str">
        <f ca="1">IFERROR(OFFSET('DERS PLANLARI'!$I$5,MATCH($J99,'DERS PLANLARI'!$I$6:$I$2011,0),F$1),"")</f>
        <v/>
      </c>
      <c r="G99" s="16" t="str">
        <f ca="1">IFERROR(OFFSET('DERS PLANLARI'!$I$5,MATCH($J99,'DERS PLANLARI'!$I$6:$I$2011,0),G$1),"")</f>
        <v/>
      </c>
      <c r="H99" s="16" t="str">
        <f ca="1">IFERROR(OFFSET('DERS PLANLARI'!$I$5,MATCH($J99,'DERS PLANLARI'!$I$6:$I$2011,0),H$1),"")</f>
        <v/>
      </c>
      <c r="I99" s="119"/>
      <c r="J99" s="120"/>
      <c r="K99" s="250" t="str">
        <f ca="1">IFERROR(OFFSET('DERS PLANLARI'!$I$5,MATCH($J99,'DERS PLANLARI'!$I$6:$I$2011,0),K$1),"")</f>
        <v/>
      </c>
      <c r="L99" s="256" t="str">
        <f ca="1">IFERROR(OFFSET('DERS PLANLARI'!$I$5,MATCH($J99,'DERS PLANLARI'!$I$6:$I$2011,0),L$1),"")</f>
        <v/>
      </c>
      <c r="M99" s="255" t="str">
        <f ca="1">IFERROR(OFFSET('DERS PLANLARI'!$I$5,MATCH($J99,'DERS PLANLARI'!$I$6:$I$2011,0),M$1),"")</f>
        <v/>
      </c>
      <c r="N99" s="256" t="str">
        <f ca="1">IFERROR(OFFSET('DERS PLANLARI'!$I$5,MATCH($J99,'DERS PLANLARI'!$I$6:$I$2011,0),N$1),"")</f>
        <v/>
      </c>
      <c r="O99" s="256" t="str">
        <f ca="1">IFERROR(OFFSET('DERS PLANLARI'!$I$5,MATCH($J99,'DERS PLANLARI'!$I$6:$I$2011,0),O$1),"")</f>
        <v/>
      </c>
      <c r="P99" s="256" t="str">
        <f ca="1">IFERROR(OFFSET('DERS PLANLARI'!$I$5,MATCH($J99,'DERS PLANLARI'!$I$6:$I$2011,0),P$1),"")</f>
        <v/>
      </c>
      <c r="Q99" s="256" t="str">
        <f ca="1">IFERROR(OFFSET('DERS PLANLARI'!$I$5,MATCH($J99,'DERS PLANLARI'!$I$6:$I$2011,0),Q$1),"")</f>
        <v/>
      </c>
      <c r="R99" s="243" t="str">
        <f ca="1">IF($E99="UAD",OFFSET('DERS PLANLARI'!$I$5,MATCH($J99,'DERS PLANLARI'!$I$6:$I$2011,0),R$1),U99)</f>
        <v/>
      </c>
      <c r="S99" s="243">
        <f ca="1">IF($E99="UAD",OFFSET('DERS PLANLARI'!$I$5,MATCH($J99,'DERS PLANLARI'!$I$6:$I$2011,0),S$1),V99)</f>
        <v>0</v>
      </c>
      <c r="T99" s="104"/>
      <c r="U99" s="208" t="str">
        <f ca="1">IFERROR(OFFSET(ÖğretimÜyeleri!$D$2,MATCH($V99,ÖğretimÜyeleri!$D$3:$D$290,0),-2),"")</f>
        <v/>
      </c>
      <c r="V99" s="209"/>
      <c r="W99" s="208" t="str">
        <f ca="1">IFERROR(OFFSET(ÖğretimÜyeleri!$D$2,MATCH($S99,ÖğretimÜyeleri!$D$3:$D$290,0),3),"")</f>
        <v/>
      </c>
      <c r="X99" s="208"/>
      <c r="Y99" s="199"/>
      <c r="Z99" s="200">
        <f t="shared" si="5"/>
        <v>1</v>
      </c>
      <c r="AA99" s="200">
        <f t="shared" ca="1" si="6"/>
        <v>57</v>
      </c>
      <c r="AB99" s="200">
        <f t="shared" ca="1" si="6"/>
        <v>41</v>
      </c>
      <c r="AC99" s="200">
        <f t="shared" ca="1" si="6"/>
        <v>0</v>
      </c>
      <c r="AD99" s="201"/>
      <c r="AE99" s="201"/>
      <c r="AF99" s="201"/>
    </row>
    <row r="100" spans="1:32" x14ac:dyDescent="0.25">
      <c r="A100" t="s">
        <v>5568</v>
      </c>
      <c r="B100" s="16" t="str">
        <f ca="1">IFERROR(OFFSET('DERS PLANLARI'!$I$5,MATCH($J100,'DERS PLANLARI'!$I$6:$I$2011,0),B$1),"")</f>
        <v/>
      </c>
      <c r="C100" s="16" t="str">
        <f ca="1">IFERROR(OFFSET('DERS PLANLARI'!$I$5,MATCH($J100,'DERS PLANLARI'!$I$6:$I$2011,0),C$1),"")</f>
        <v/>
      </c>
      <c r="D100" s="16" t="str">
        <f ca="1">IFERROR(OFFSET('DERS PLANLARI'!$I$5,MATCH($J100,'DERS PLANLARI'!$I$6:$I$2011,0),D$1),"")</f>
        <v/>
      </c>
      <c r="E100" s="16" t="str">
        <f ca="1">IFERROR(OFFSET('DERS PLANLARI'!$I$5,MATCH($J100,'DERS PLANLARI'!$I$6:$I$2011,0),E$1),"")</f>
        <v/>
      </c>
      <c r="F100" s="16" t="str">
        <f ca="1">IFERROR(OFFSET('DERS PLANLARI'!$I$5,MATCH($J100,'DERS PLANLARI'!$I$6:$I$2011,0),F$1),"")</f>
        <v/>
      </c>
      <c r="G100" s="16" t="str">
        <f ca="1">IFERROR(OFFSET('DERS PLANLARI'!$I$5,MATCH($J100,'DERS PLANLARI'!$I$6:$I$2011,0),G$1),"")</f>
        <v/>
      </c>
      <c r="H100" s="16" t="str">
        <f ca="1">IFERROR(OFFSET('DERS PLANLARI'!$I$5,MATCH($J100,'DERS PLANLARI'!$I$6:$I$2011,0),H$1),"")</f>
        <v/>
      </c>
      <c r="I100" s="119"/>
      <c r="J100" s="120"/>
      <c r="K100" s="250" t="str">
        <f ca="1">IFERROR(OFFSET('DERS PLANLARI'!$I$5,MATCH($J100,'DERS PLANLARI'!$I$6:$I$2011,0),K$1),"")</f>
        <v/>
      </c>
      <c r="L100" s="256" t="str">
        <f ca="1">IFERROR(OFFSET('DERS PLANLARI'!$I$5,MATCH($J100,'DERS PLANLARI'!$I$6:$I$2011,0),L$1),"")</f>
        <v/>
      </c>
      <c r="M100" s="255" t="str">
        <f ca="1">IFERROR(OFFSET('DERS PLANLARI'!$I$5,MATCH($J100,'DERS PLANLARI'!$I$6:$I$2011,0),M$1),"")</f>
        <v/>
      </c>
      <c r="N100" s="256" t="str">
        <f ca="1">IFERROR(OFFSET('DERS PLANLARI'!$I$5,MATCH($J100,'DERS PLANLARI'!$I$6:$I$2011,0),N$1),"")</f>
        <v/>
      </c>
      <c r="O100" s="256" t="str">
        <f ca="1">IFERROR(OFFSET('DERS PLANLARI'!$I$5,MATCH($J100,'DERS PLANLARI'!$I$6:$I$2011,0),O$1),"")</f>
        <v/>
      </c>
      <c r="P100" s="256" t="str">
        <f ca="1">IFERROR(OFFSET('DERS PLANLARI'!$I$5,MATCH($J100,'DERS PLANLARI'!$I$6:$I$2011,0),P$1),"")</f>
        <v/>
      </c>
      <c r="Q100" s="256" t="str">
        <f ca="1">IFERROR(OFFSET('DERS PLANLARI'!$I$5,MATCH($J100,'DERS PLANLARI'!$I$6:$I$2011,0),Q$1),"")</f>
        <v/>
      </c>
      <c r="R100" s="243" t="str">
        <f ca="1">IF($E100="UAD",OFFSET('DERS PLANLARI'!$I$5,MATCH($J100,'DERS PLANLARI'!$I$6:$I$2011,0),R$1),U100)</f>
        <v/>
      </c>
      <c r="S100" s="243">
        <f ca="1">IF($E100="UAD",OFFSET('DERS PLANLARI'!$I$5,MATCH($J100,'DERS PLANLARI'!$I$6:$I$2011,0),S$1),V100)</f>
        <v>0</v>
      </c>
      <c r="T100" s="104"/>
      <c r="U100" s="208" t="str">
        <f ca="1">IFERROR(OFFSET(ÖğretimÜyeleri!$D$2,MATCH($V100,ÖğretimÜyeleri!$D$3:$D$290,0),-2),"")</f>
        <v/>
      </c>
      <c r="V100" s="209"/>
      <c r="W100" s="208" t="str">
        <f ca="1">IFERROR(OFFSET(ÖğretimÜyeleri!$D$2,MATCH($S100,ÖğretimÜyeleri!$D$3:$D$290,0),3),"")</f>
        <v/>
      </c>
      <c r="X100" s="208"/>
      <c r="Y100" s="199"/>
      <c r="Z100" s="200">
        <f t="shared" si="5"/>
        <v>1</v>
      </c>
      <c r="AA100" s="200">
        <f t="shared" ca="1" si="6"/>
        <v>57</v>
      </c>
      <c r="AB100" s="200">
        <f t="shared" ca="1" si="6"/>
        <v>41</v>
      </c>
      <c r="AC100" s="200">
        <f t="shared" ca="1" si="6"/>
        <v>0</v>
      </c>
      <c r="AD100" s="201"/>
      <c r="AE100" s="201"/>
      <c r="AF100" s="201"/>
    </row>
    <row r="101" spans="1:32" x14ac:dyDescent="0.25">
      <c r="A101" t="s">
        <v>5568</v>
      </c>
      <c r="B101" s="16" t="str">
        <f ca="1">IFERROR(OFFSET('DERS PLANLARI'!$I$5,MATCH($J101,'DERS PLANLARI'!$I$6:$I$2011,0),B$1),"")</f>
        <v/>
      </c>
      <c r="C101" s="16" t="str">
        <f ca="1">IFERROR(OFFSET('DERS PLANLARI'!$I$5,MATCH($J101,'DERS PLANLARI'!$I$6:$I$2011,0),C$1),"")</f>
        <v/>
      </c>
      <c r="D101" s="16" t="str">
        <f ca="1">IFERROR(OFFSET('DERS PLANLARI'!$I$5,MATCH($J101,'DERS PLANLARI'!$I$6:$I$2011,0),D$1),"")</f>
        <v/>
      </c>
      <c r="E101" s="16" t="str">
        <f ca="1">IFERROR(OFFSET('DERS PLANLARI'!$I$5,MATCH($J101,'DERS PLANLARI'!$I$6:$I$2011,0),E$1),"")</f>
        <v/>
      </c>
      <c r="F101" s="16" t="str">
        <f ca="1">IFERROR(OFFSET('DERS PLANLARI'!$I$5,MATCH($J101,'DERS PLANLARI'!$I$6:$I$2011,0),F$1),"")</f>
        <v/>
      </c>
      <c r="G101" s="16" t="str">
        <f ca="1">IFERROR(OFFSET('DERS PLANLARI'!$I$5,MATCH($J101,'DERS PLANLARI'!$I$6:$I$2011,0),G$1),"")</f>
        <v/>
      </c>
      <c r="H101" s="16" t="str">
        <f ca="1">IFERROR(OFFSET('DERS PLANLARI'!$I$5,MATCH($J101,'DERS PLANLARI'!$I$6:$I$2011,0),H$1),"")</f>
        <v/>
      </c>
      <c r="I101" s="119"/>
      <c r="J101" s="120"/>
      <c r="K101" s="250" t="str">
        <f ca="1">IFERROR(OFFSET('DERS PLANLARI'!$I$5,MATCH($J101,'DERS PLANLARI'!$I$6:$I$2011,0),K$1),"")</f>
        <v/>
      </c>
      <c r="L101" s="256" t="str">
        <f ca="1">IFERROR(OFFSET('DERS PLANLARI'!$I$5,MATCH($J101,'DERS PLANLARI'!$I$6:$I$2011,0),L$1),"")</f>
        <v/>
      </c>
      <c r="M101" s="255" t="str">
        <f ca="1">IFERROR(OFFSET('DERS PLANLARI'!$I$5,MATCH($J101,'DERS PLANLARI'!$I$6:$I$2011,0),M$1),"")</f>
        <v/>
      </c>
      <c r="N101" s="256" t="str">
        <f ca="1">IFERROR(OFFSET('DERS PLANLARI'!$I$5,MATCH($J101,'DERS PLANLARI'!$I$6:$I$2011,0),N$1),"")</f>
        <v/>
      </c>
      <c r="O101" s="256" t="str">
        <f ca="1">IFERROR(OFFSET('DERS PLANLARI'!$I$5,MATCH($J101,'DERS PLANLARI'!$I$6:$I$2011,0),O$1),"")</f>
        <v/>
      </c>
      <c r="P101" s="256" t="str">
        <f ca="1">IFERROR(OFFSET('DERS PLANLARI'!$I$5,MATCH($J101,'DERS PLANLARI'!$I$6:$I$2011,0),P$1),"")</f>
        <v/>
      </c>
      <c r="Q101" s="256" t="str">
        <f ca="1">IFERROR(OFFSET('DERS PLANLARI'!$I$5,MATCH($J101,'DERS PLANLARI'!$I$6:$I$2011,0),Q$1),"")</f>
        <v/>
      </c>
      <c r="R101" s="243" t="str">
        <f ca="1">IF($E101="UAD",OFFSET('DERS PLANLARI'!$I$5,MATCH($J101,'DERS PLANLARI'!$I$6:$I$2011,0),R$1),U101)</f>
        <v/>
      </c>
      <c r="S101" s="243">
        <f ca="1">IF($E101="UAD",OFFSET('DERS PLANLARI'!$I$5,MATCH($J101,'DERS PLANLARI'!$I$6:$I$2011,0),S$1),V101)</f>
        <v>0</v>
      </c>
      <c r="T101" s="104"/>
      <c r="U101" s="208" t="str">
        <f ca="1">IFERROR(OFFSET(ÖğretimÜyeleri!$D$2,MATCH($V101,ÖğretimÜyeleri!$D$3:$D$290,0),-2),"")</f>
        <v/>
      </c>
      <c r="V101" s="209"/>
      <c r="W101" s="208" t="str">
        <f ca="1">IFERROR(OFFSET(ÖğretimÜyeleri!$D$2,MATCH($S101,ÖğretimÜyeleri!$D$3:$D$290,0),3),"")</f>
        <v/>
      </c>
      <c r="X101" s="208"/>
      <c r="Y101" s="199"/>
      <c r="Z101" s="200">
        <f t="shared" si="5"/>
        <v>1</v>
      </c>
      <c r="AA101" s="200">
        <f t="shared" ca="1" si="6"/>
        <v>57</v>
      </c>
      <c r="AB101" s="200">
        <f t="shared" ca="1" si="6"/>
        <v>41</v>
      </c>
      <c r="AC101" s="200">
        <f t="shared" ca="1" si="6"/>
        <v>0</v>
      </c>
      <c r="AD101" s="201"/>
      <c r="AE101" s="201"/>
      <c r="AF101" s="201"/>
    </row>
    <row r="102" spans="1:32" x14ac:dyDescent="0.25">
      <c r="A102" s="217" t="s">
        <v>5568</v>
      </c>
      <c r="B102" s="210" t="s">
        <v>4502</v>
      </c>
      <c r="C102" s="211" t="s">
        <v>5084</v>
      </c>
      <c r="D102" s="212" t="s">
        <v>5128</v>
      </c>
      <c r="E102" s="212" t="s">
        <v>4510</v>
      </c>
      <c r="F102" s="212" t="s">
        <v>4488</v>
      </c>
      <c r="G102" s="212" t="s">
        <v>4488</v>
      </c>
      <c r="H102" s="212" t="s">
        <v>2427</v>
      </c>
      <c r="I102" s="213"/>
      <c r="J102" s="214" t="s">
        <v>5084</v>
      </c>
      <c r="K102" s="211"/>
      <c r="L102" s="215"/>
      <c r="M102" s="211"/>
      <c r="N102" s="211"/>
      <c r="O102" s="211"/>
      <c r="P102" s="211"/>
      <c r="Q102" s="212"/>
      <c r="R102" s="231"/>
      <c r="S102" s="231"/>
      <c r="T102" s="217"/>
      <c r="U102" s="219" t="str">
        <f ca="1">IFERROR(OFFSET(ÖğretimÜyeleri!$D$2,MATCH($V102,ÖğretimÜyeleri!$D$3:$D$290,0),-2),"")</f>
        <v/>
      </c>
      <c r="V102" s="218" t="s">
        <v>2423</v>
      </c>
      <c r="W102" s="219" t="str">
        <f ca="1">IFERROR(OFFSET(ÖğretimÜyeleri!$D$2,MATCH($S102,ÖğretimÜyeleri!$D$3:$D$290,0),3),"")</f>
        <v/>
      </c>
      <c r="X102" s="219"/>
      <c r="Y102" s="220"/>
      <c r="Z102" s="221">
        <f t="shared" si="5"/>
        <v>1</v>
      </c>
      <c r="AA102" s="221">
        <f t="shared" ca="1" si="6"/>
        <v>57</v>
      </c>
      <c r="AB102" s="221">
        <f t="shared" ca="1" si="6"/>
        <v>41</v>
      </c>
      <c r="AC102" s="221">
        <f t="shared" ca="1" si="6"/>
        <v>0</v>
      </c>
      <c r="AD102" s="220"/>
      <c r="AE102" s="220"/>
      <c r="AF102" s="220"/>
    </row>
    <row r="103" spans="1:32" x14ac:dyDescent="0.25">
      <c r="A103" t="s">
        <v>5568</v>
      </c>
      <c r="B103" s="16" t="str">
        <f ca="1">IFERROR(OFFSET('DERS PLANLARI'!$I$5,MATCH($J103,'DERS PLANLARI'!$I$6:$I$2011,0),B$1),"")</f>
        <v>BEDEN EĞİTİMİ VE SPOR</v>
      </c>
      <c r="C103" s="16" t="str">
        <f ca="1">IFERROR(OFFSET('DERS PLANLARI'!$I$5,MATCH($J103,'DERS PLANLARI'!$I$6:$I$2011,0),C$1),"")</f>
        <v>BEDEN EĞİTİMİ VE SPOR ÖĞRETMENLİĞİ (YL) (TEZLİ)</v>
      </c>
      <c r="D103" s="16" t="str">
        <f ca="1">IFERROR(OFFSET('DERS PLANLARI'!$I$5,MATCH($J103,'DERS PLANLARI'!$I$6:$I$2011,0),D$1),"")</f>
        <v>(YL) (TEZLİ)</v>
      </c>
      <c r="E103" s="16" t="str">
        <f ca="1">IFERROR(OFFSET('DERS PLANLARI'!$I$5,MATCH($J103,'DERS PLANLARI'!$I$6:$I$2011,0),E$1),"")</f>
        <v>Tez</v>
      </c>
      <c r="F103" s="16" t="str">
        <f ca="1">IFERROR(OFFSET('DERS PLANLARI'!$I$5,MATCH($J103,'DERS PLANLARI'!$I$6:$I$2011,0),F$1),"")</f>
        <v>BSE</v>
      </c>
      <c r="G103" s="16">
        <f ca="1">IFERROR(OFFSET('DERS PLANLARI'!$I$5,MATCH($J103,'DERS PLANLARI'!$I$6:$I$2011,0),G$1),"")</f>
        <v>5000</v>
      </c>
      <c r="H103" s="16" t="str">
        <f ca="1">IFERROR(OFFSET('DERS PLANLARI'!$I$5,MATCH($J103,'DERS PLANLARI'!$I$6:$I$2011,0),H$1),"")</f>
        <v>TEZ</v>
      </c>
      <c r="I103" s="119"/>
      <c r="J103" s="120" t="s">
        <v>86</v>
      </c>
      <c r="K103" s="243" t="str">
        <f ca="1">IFERROR(OFFSET('DERS PLANLARI'!$I$5,MATCH($J103,'DERS PLANLARI'!$I$6:$I$2011,0),K$1),"")</f>
        <v>Tez</v>
      </c>
      <c r="L103" s="248" t="str">
        <f ca="1">IFERROR(OFFSET('DERS PLANLARI'!$I$5,MATCH($J103,'DERS PLANLARI'!$I$6:$I$2011,0),L$1),"")</f>
        <v>Z. ksz</v>
      </c>
      <c r="M103" s="255">
        <f ca="1">IFERROR(OFFSET('DERS PLANLARI'!$I$5,MATCH($J103,'DERS PLANLARI'!$I$6:$I$2011,0),M$1),"")</f>
        <v>0</v>
      </c>
      <c r="N103" s="256">
        <f ca="1">IFERROR(OFFSET('DERS PLANLARI'!$I$5,MATCH($J103,'DERS PLANLARI'!$I$6:$I$2011,0),N$1),"")</f>
        <v>1</v>
      </c>
      <c r="O103" s="256">
        <f ca="1">IFERROR(OFFSET('DERS PLANLARI'!$I$5,MATCH($J103,'DERS PLANLARI'!$I$6:$I$2011,0),O$1),"")</f>
        <v>0</v>
      </c>
      <c r="P103" s="256">
        <f ca="1">IFERROR(OFFSET('DERS PLANLARI'!$I$5,MATCH($J103,'DERS PLANLARI'!$I$6:$I$2011,0),P$1),"")</f>
        <v>1</v>
      </c>
      <c r="Q103" s="256">
        <f ca="1">IFERROR(OFFSET('DERS PLANLARI'!$I$5,MATCH($J103,'DERS PLANLARI'!$I$6:$I$2011,0),Q$1),"")</f>
        <v>60</v>
      </c>
      <c r="R103" s="243">
        <f ca="1">IF($E103="UAD",OFFSET('DERS PLANLARI'!$I$5,MATCH($J103,'DERS PLANLARI'!$I$6:$I$2011,0),R$1),U103)</f>
        <v>0</v>
      </c>
      <c r="S103" s="246" t="str">
        <f ca="1">IF($E103="UAD",OFFSET('DERS PLANLARI'!$I$5,MATCH($J103,'DERS PLANLARI'!$I$6:$I$2011,0),S$1),V103)</f>
        <v>İlgili Öğretim Üyesi</v>
      </c>
      <c r="T103" s="104"/>
      <c r="U103" s="208">
        <f ca="1">IFERROR(OFFSET(ÖğretimÜyeleri!$D$2,MATCH($V103,ÖğretimÜyeleri!$D$3:$D$290,0),-2),"")</f>
        <v>0</v>
      </c>
      <c r="V103" s="209" t="s">
        <v>2896</v>
      </c>
      <c r="W103" s="208" t="str">
        <f ca="1">IFERROR(OFFSET(ÖğretimÜyeleri!$D$2,MATCH($S103,ÖğretimÜyeleri!$D$3:$D$290,0),3),"")</f>
        <v>İlgili Öğretim Üyesi</v>
      </c>
      <c r="X103" s="208"/>
      <c r="Y103" s="199"/>
      <c r="Z103" s="200">
        <f t="shared" si="5"/>
        <v>1</v>
      </c>
      <c r="AA103" s="200">
        <f t="shared" ca="1" si="6"/>
        <v>0</v>
      </c>
      <c r="AB103" s="200">
        <f t="shared" ca="1" si="6"/>
        <v>0</v>
      </c>
      <c r="AC103" s="200">
        <f t="shared" ca="1" si="6"/>
        <v>0</v>
      </c>
      <c r="AD103" s="201"/>
      <c r="AE103" s="201"/>
      <c r="AF103" s="201"/>
    </row>
    <row r="104" spans="1:32" x14ac:dyDescent="0.25">
      <c r="A104" t="s">
        <v>5568</v>
      </c>
      <c r="B104" s="16" t="str">
        <f ca="1">IFERROR(OFFSET('DERS PLANLARI'!$I$5,MATCH($J104,'DERS PLANLARI'!$I$6:$I$2011,0),B$1),"")</f>
        <v>BEDEN EĞİTİMİ VE SPOR</v>
      </c>
      <c r="C104" s="16" t="str">
        <f ca="1">IFERROR(OFFSET('DERS PLANLARI'!$I$5,MATCH($J104,'DERS PLANLARI'!$I$6:$I$2011,0),C$1),"")</f>
        <v>BEDEN EĞİTİMİ VE SPOR ÖĞRETMENLİĞİ (YL) (TEZLİ)</v>
      </c>
      <c r="D104" s="16" t="str">
        <f ca="1">IFERROR(OFFSET('DERS PLANLARI'!$I$5,MATCH($J104,'DERS PLANLARI'!$I$6:$I$2011,0),D$1),"")</f>
        <v>(YL) (TEZLİ)</v>
      </c>
      <c r="E104" s="16" t="str">
        <f ca="1">IFERROR(OFFSET('DERS PLANLARI'!$I$5,MATCH($J104,'DERS PLANLARI'!$I$6:$I$2011,0),E$1),"")</f>
        <v>Sem</v>
      </c>
      <c r="F104" s="16" t="str">
        <f ca="1">IFERROR(OFFSET('DERS PLANLARI'!$I$5,MATCH($J104,'DERS PLANLARI'!$I$6:$I$2011,0),F$1),"")</f>
        <v>BSE</v>
      </c>
      <c r="G104" s="16">
        <f ca="1">IFERROR(OFFSET('DERS PLANLARI'!$I$5,MATCH($J104,'DERS PLANLARI'!$I$6:$I$2011,0),G$1),"")</f>
        <v>5001</v>
      </c>
      <c r="H104" s="16" t="str">
        <f ca="1">IFERROR(OFFSET('DERS PLANLARI'!$I$5,MATCH($J104,'DERS PLANLARI'!$I$6:$I$2011,0),H$1),"")</f>
        <v>SEM</v>
      </c>
      <c r="I104" s="119"/>
      <c r="J104" s="120" t="s">
        <v>87</v>
      </c>
      <c r="K104" s="243" t="str">
        <f ca="1">IFERROR(OFFSET('DERS PLANLARI'!$I$5,MATCH($J104,'DERS PLANLARI'!$I$6:$I$2011,0),K$1),"")</f>
        <v>Seminer</v>
      </c>
      <c r="L104" s="248" t="str">
        <f ca="1">IFERROR(OFFSET('DERS PLANLARI'!$I$5,MATCH($J104,'DERS PLANLARI'!$I$6:$I$2011,0),L$1),"")</f>
        <v>Z. ksz</v>
      </c>
      <c r="M104" s="256">
        <f ca="1">IFERROR(OFFSET('DERS PLANLARI'!$I$5,MATCH($J104,'DERS PLANLARI'!$I$6:$I$2011,0),M$1),"")</f>
        <v>0</v>
      </c>
      <c r="N104" s="256">
        <f ca="1">IFERROR(OFFSET('DERS PLANLARI'!$I$5,MATCH($J104,'DERS PLANLARI'!$I$6:$I$2011,0),N$1),"")</f>
        <v>2</v>
      </c>
      <c r="O104" s="256">
        <f ca="1">IFERROR(OFFSET('DERS PLANLARI'!$I$5,MATCH($J104,'DERS PLANLARI'!$I$6:$I$2011,0),O$1),"")</f>
        <v>0</v>
      </c>
      <c r="P104" s="256">
        <f ca="1">IFERROR(OFFSET('DERS PLANLARI'!$I$5,MATCH($J104,'DERS PLANLARI'!$I$6:$I$2011,0),P$1),"")</f>
        <v>2</v>
      </c>
      <c r="Q104" s="256">
        <f ca="1">IFERROR(OFFSET('DERS PLANLARI'!$I$5,MATCH($J104,'DERS PLANLARI'!$I$6:$I$2011,0),Q$1),"")</f>
        <v>7.5</v>
      </c>
      <c r="R104" s="243">
        <f ca="1">IF($E104="UAD",OFFSET('DERS PLANLARI'!$I$5,MATCH($J104,'DERS PLANLARI'!$I$6:$I$2011,0),R$1),U104)</f>
        <v>0</v>
      </c>
      <c r="S104" s="246" t="str">
        <f ca="1">IF($E104="UAD",OFFSET('DERS PLANLARI'!$I$5,MATCH($J104,'DERS PLANLARI'!$I$6:$I$2011,0),S$1),V104)</f>
        <v>İlgili Öğretim Üyesi</v>
      </c>
      <c r="T104" s="104"/>
      <c r="U104" s="208">
        <f ca="1">IFERROR(OFFSET(ÖğretimÜyeleri!$D$2,MATCH($V104,ÖğretimÜyeleri!$D$3:$D$290,0),-2),"")</f>
        <v>0</v>
      </c>
      <c r="V104" s="209" t="s">
        <v>2896</v>
      </c>
      <c r="W104" s="208" t="str">
        <f ca="1">IFERROR(OFFSET(ÖğretimÜyeleri!$D$2,MATCH($S104,ÖğretimÜyeleri!$D$3:$D$290,0),3),"")</f>
        <v>İlgili Öğretim Üyesi</v>
      </c>
      <c r="X104" s="208"/>
      <c r="Y104" s="199"/>
      <c r="Z104" s="200">
        <f t="shared" si="5"/>
        <v>1</v>
      </c>
      <c r="AA104" s="200">
        <f t="shared" ca="1" si="6"/>
        <v>0</v>
      </c>
      <c r="AB104" s="200">
        <f t="shared" ca="1" si="6"/>
        <v>0</v>
      </c>
      <c r="AC104" s="200">
        <f t="shared" ca="1" si="6"/>
        <v>0</v>
      </c>
      <c r="AD104" s="201"/>
      <c r="AE104" s="201"/>
      <c r="AF104" s="201"/>
    </row>
    <row r="105" spans="1:32" x14ac:dyDescent="0.25">
      <c r="A105" t="s">
        <v>5568</v>
      </c>
      <c r="B105" s="16" t="str">
        <f ca="1">IFERROR(OFFSET('DERS PLANLARI'!$I$5,MATCH($J105,'DERS PLANLARI'!$I$6:$I$2011,0),B$1),"")</f>
        <v>BEDEN EĞİTİMİ VE SPOR</v>
      </c>
      <c r="C105" s="16" t="str">
        <f ca="1">IFERROR(OFFSET('DERS PLANLARI'!$I$5,MATCH($J105,'DERS PLANLARI'!$I$6:$I$2011,0),C$1),"")</f>
        <v>BEDEN EĞİTİMİ VE SPOR ÖĞRETMENLİĞİ (YL) (TEZLİ)</v>
      </c>
      <c r="D105" s="16" t="str">
        <f ca="1">IFERROR(OFFSET('DERS PLANLARI'!$I$5,MATCH($J105,'DERS PLANLARI'!$I$6:$I$2011,0),D$1),"")</f>
        <v>(YL) (TEZLİ)</v>
      </c>
      <c r="E105" s="16" t="str">
        <f ca="1">IFERROR(OFFSET('DERS PLANLARI'!$I$5,MATCH($J105,'DERS PLANLARI'!$I$6:$I$2011,0),E$1),"")</f>
        <v>Ders</v>
      </c>
      <c r="F105" s="16" t="str">
        <f ca="1">IFERROR(OFFSET('DERS PLANLARI'!$I$5,MATCH($J105,'DERS PLANLARI'!$I$6:$I$2011,0),F$1),"")</f>
        <v>BSE</v>
      </c>
      <c r="G105" s="16">
        <f ca="1">IFERROR(OFFSET('DERS PLANLARI'!$I$5,MATCH($J105,'DERS PLANLARI'!$I$6:$I$2011,0),G$1),"")</f>
        <v>5051</v>
      </c>
      <c r="H105" s="16" t="str">
        <f ca="1">IFERROR(OFFSET('DERS PLANLARI'!$I$5,MATCH($J105,'DERS PLANLARI'!$I$6:$I$2011,0),H$1),"")</f>
        <v>BHR</v>
      </c>
      <c r="I105" s="119"/>
      <c r="J105" s="120" t="s">
        <v>88</v>
      </c>
      <c r="K105" s="243" t="str">
        <f ca="1">IFERROR(OFFSET('DERS PLANLARI'!$I$5,MATCH($J105,'DERS PLANLARI'!$I$6:$I$2011,0),K$1),"")</f>
        <v>Beden Eğitimi ve Sporun Pedagojik Temelleri</v>
      </c>
      <c r="L105" s="248" t="str">
        <f ca="1">IFERROR(OFFSET('DERS PLANLARI'!$I$5,MATCH($J105,'DERS PLANLARI'!$I$6:$I$2011,0),L$1),"")</f>
        <v>Z. kli</v>
      </c>
      <c r="M105" s="255">
        <f ca="1">IFERROR(OFFSET('DERS PLANLARI'!$I$5,MATCH($J105,'DERS PLANLARI'!$I$6:$I$2011,0),M$1),"")</f>
        <v>3</v>
      </c>
      <c r="N105" s="256">
        <f ca="1">IFERROR(OFFSET('DERS PLANLARI'!$I$5,MATCH($J105,'DERS PLANLARI'!$I$6:$I$2011,0),N$1),"")</f>
        <v>0</v>
      </c>
      <c r="O105" s="256">
        <f ca="1">IFERROR(OFFSET('DERS PLANLARI'!$I$5,MATCH($J105,'DERS PLANLARI'!$I$6:$I$2011,0),O$1),"")</f>
        <v>3</v>
      </c>
      <c r="P105" s="256">
        <f ca="1">IFERROR(OFFSET('DERS PLANLARI'!$I$5,MATCH($J105,'DERS PLANLARI'!$I$6:$I$2011,0),P$1),"")</f>
        <v>3</v>
      </c>
      <c r="Q105" s="256">
        <f ca="1">IFERROR(OFFSET('DERS PLANLARI'!$I$5,MATCH($J105,'DERS PLANLARI'!$I$6:$I$2011,0),Q$1),"")</f>
        <v>7.5</v>
      </c>
      <c r="R105" s="243" t="str">
        <f ca="1">IF($E105="UAD",OFFSET('DERS PLANLARI'!$I$5,MATCH($J105,'DERS PLANLARI'!$I$6:$I$2011,0),R$1),U105)</f>
        <v/>
      </c>
      <c r="S105" s="243">
        <f ca="1">IF($E105="UAD",OFFSET('DERS PLANLARI'!$I$5,MATCH($J105,'DERS PLANLARI'!$I$6:$I$2011,0),S$1),V105)</f>
        <v>0</v>
      </c>
      <c r="T105" s="104"/>
      <c r="U105" s="208" t="str">
        <f ca="1">IFERROR(OFFSET(ÖğretimÜyeleri!$D$2,MATCH($V105,ÖğretimÜyeleri!$D$3:$D$290,0),-2),"")</f>
        <v/>
      </c>
      <c r="V105" s="209"/>
      <c r="W105" s="208" t="str">
        <f ca="1">IFERROR(OFFSET(ÖğretimÜyeleri!$D$2,MATCH($S105,ÖğretimÜyeleri!$D$3:$D$290,0),3),"")</f>
        <v/>
      </c>
      <c r="X105" s="208"/>
      <c r="Y105" s="199"/>
      <c r="Z105" s="200">
        <f t="shared" si="5"/>
        <v>1</v>
      </c>
      <c r="AA105" s="200">
        <f t="shared" ca="1" si="6"/>
        <v>57</v>
      </c>
      <c r="AB105" s="200">
        <f t="shared" ca="1" si="6"/>
        <v>41</v>
      </c>
      <c r="AC105" s="200">
        <f t="shared" ca="1" si="6"/>
        <v>0</v>
      </c>
      <c r="AD105" s="201"/>
      <c r="AE105" s="201"/>
      <c r="AF105" s="201"/>
    </row>
    <row r="106" spans="1:32" x14ac:dyDescent="0.25">
      <c r="A106" t="s">
        <v>5568</v>
      </c>
      <c r="B106" s="16" t="str">
        <f ca="1">IFERROR(OFFSET('DERS PLANLARI'!$I$5,MATCH($J106,'DERS PLANLARI'!$I$6:$I$2011,0),B$1),"")</f>
        <v/>
      </c>
      <c r="C106" s="16" t="str">
        <f ca="1">IFERROR(OFFSET('DERS PLANLARI'!$I$5,MATCH($J106,'DERS PLANLARI'!$I$6:$I$2011,0),C$1),"")</f>
        <v/>
      </c>
      <c r="D106" s="16" t="str">
        <f ca="1">IFERROR(OFFSET('DERS PLANLARI'!$I$5,MATCH($J106,'DERS PLANLARI'!$I$6:$I$2011,0),D$1),"")</f>
        <v/>
      </c>
      <c r="E106" s="16" t="str">
        <f ca="1">IFERROR(OFFSET('DERS PLANLARI'!$I$5,MATCH($J106,'DERS PLANLARI'!$I$6:$I$2011,0),E$1),"")</f>
        <v/>
      </c>
      <c r="F106" s="16" t="str">
        <f ca="1">IFERROR(OFFSET('DERS PLANLARI'!$I$5,MATCH($J106,'DERS PLANLARI'!$I$6:$I$2011,0),F$1),"")</f>
        <v/>
      </c>
      <c r="G106" s="16" t="str">
        <f ca="1">IFERROR(OFFSET('DERS PLANLARI'!$I$5,MATCH($J106,'DERS PLANLARI'!$I$6:$I$2011,0),G$1),"")</f>
        <v/>
      </c>
      <c r="H106" s="16" t="str">
        <f ca="1">IFERROR(OFFSET('DERS PLANLARI'!$I$5,MATCH($J106,'DERS PLANLARI'!$I$6:$I$2011,0),H$1),"")</f>
        <v/>
      </c>
      <c r="I106" s="119"/>
      <c r="J106" s="120"/>
      <c r="K106" s="243" t="str">
        <f ca="1">IFERROR(OFFSET('DERS PLANLARI'!$I$5,MATCH($J106,'DERS PLANLARI'!$I$6:$I$2011,0),K$1),"")</f>
        <v/>
      </c>
      <c r="L106" s="256" t="str">
        <f ca="1">IFERROR(OFFSET('DERS PLANLARI'!$I$5,MATCH($J106,'DERS PLANLARI'!$I$6:$I$2011,0),L$1),"")</f>
        <v/>
      </c>
      <c r="M106" s="255" t="str">
        <f ca="1">IFERROR(OFFSET('DERS PLANLARI'!$I$5,MATCH($J106,'DERS PLANLARI'!$I$6:$I$2011,0),M$1),"")</f>
        <v/>
      </c>
      <c r="N106" s="256" t="str">
        <f ca="1">IFERROR(OFFSET('DERS PLANLARI'!$I$5,MATCH($J106,'DERS PLANLARI'!$I$6:$I$2011,0),N$1),"")</f>
        <v/>
      </c>
      <c r="O106" s="256" t="str">
        <f ca="1">IFERROR(OFFSET('DERS PLANLARI'!$I$5,MATCH($J106,'DERS PLANLARI'!$I$6:$I$2011,0),O$1),"")</f>
        <v/>
      </c>
      <c r="P106" s="256" t="str">
        <f ca="1">IFERROR(OFFSET('DERS PLANLARI'!$I$5,MATCH($J106,'DERS PLANLARI'!$I$6:$I$2011,0),P$1),"")</f>
        <v/>
      </c>
      <c r="Q106" s="256" t="str">
        <f ca="1">IFERROR(OFFSET('DERS PLANLARI'!$I$5,MATCH($J106,'DERS PLANLARI'!$I$6:$I$2011,0),Q$1),"")</f>
        <v/>
      </c>
      <c r="R106" s="243" t="str">
        <f ca="1">IF($E106="UAD",OFFSET('DERS PLANLARI'!$I$5,MATCH($J106,'DERS PLANLARI'!$I$6:$I$2011,0),R$1),U106)</f>
        <v/>
      </c>
      <c r="S106" s="243">
        <f ca="1">IF($E106="UAD",OFFSET('DERS PLANLARI'!$I$5,MATCH($J106,'DERS PLANLARI'!$I$6:$I$2011,0),S$1),V106)</f>
        <v>0</v>
      </c>
      <c r="T106" s="104"/>
      <c r="U106" s="208" t="str">
        <f ca="1">IFERROR(OFFSET(ÖğretimÜyeleri!$D$2,MATCH($V106,ÖğretimÜyeleri!$D$3:$D$290,0),-2),"")</f>
        <v/>
      </c>
      <c r="V106" s="209"/>
      <c r="W106" s="208" t="str">
        <f ca="1">IFERROR(OFFSET(ÖğretimÜyeleri!$D$2,MATCH($S106,ÖğretimÜyeleri!$D$3:$D$290,0),3),"")</f>
        <v/>
      </c>
      <c r="X106" s="208"/>
      <c r="Y106" s="199"/>
      <c r="Z106" s="200">
        <f t="shared" si="5"/>
        <v>1</v>
      </c>
      <c r="AA106" s="200">
        <f t="shared" ca="1" si="6"/>
        <v>57</v>
      </c>
      <c r="AB106" s="200">
        <f t="shared" ca="1" si="6"/>
        <v>41</v>
      </c>
      <c r="AC106" s="200">
        <f t="shared" ca="1" si="6"/>
        <v>0</v>
      </c>
      <c r="AD106" s="201"/>
      <c r="AE106" s="201"/>
      <c r="AF106" s="201"/>
    </row>
    <row r="107" spans="1:32" x14ac:dyDescent="0.25">
      <c r="A107" t="s">
        <v>5568</v>
      </c>
      <c r="B107" s="16" t="str">
        <f ca="1">IFERROR(OFFSET('DERS PLANLARI'!$I$5,MATCH($J107,'DERS PLANLARI'!$I$6:$I$2011,0),B$1),"")</f>
        <v/>
      </c>
      <c r="C107" s="16" t="str">
        <f ca="1">IFERROR(OFFSET('DERS PLANLARI'!$I$5,MATCH($J107,'DERS PLANLARI'!$I$6:$I$2011,0),C$1),"")</f>
        <v/>
      </c>
      <c r="D107" s="16" t="str">
        <f ca="1">IFERROR(OFFSET('DERS PLANLARI'!$I$5,MATCH($J107,'DERS PLANLARI'!$I$6:$I$2011,0),D$1),"")</f>
        <v/>
      </c>
      <c r="E107" s="16" t="str">
        <f ca="1">IFERROR(OFFSET('DERS PLANLARI'!$I$5,MATCH($J107,'DERS PLANLARI'!$I$6:$I$2011,0),E$1),"")</f>
        <v/>
      </c>
      <c r="F107" s="16" t="str">
        <f ca="1">IFERROR(OFFSET('DERS PLANLARI'!$I$5,MATCH($J107,'DERS PLANLARI'!$I$6:$I$2011,0),F$1),"")</f>
        <v/>
      </c>
      <c r="G107" s="16" t="str">
        <f ca="1">IFERROR(OFFSET('DERS PLANLARI'!$I$5,MATCH($J107,'DERS PLANLARI'!$I$6:$I$2011,0),G$1),"")</f>
        <v/>
      </c>
      <c r="H107" s="16" t="str">
        <f ca="1">IFERROR(OFFSET('DERS PLANLARI'!$I$5,MATCH($J107,'DERS PLANLARI'!$I$6:$I$2011,0),H$1),"")</f>
        <v/>
      </c>
      <c r="I107" s="119"/>
      <c r="J107" s="120"/>
      <c r="K107" s="243" t="str">
        <f ca="1">IFERROR(OFFSET('DERS PLANLARI'!$I$5,MATCH($J107,'DERS PLANLARI'!$I$6:$I$2011,0),K$1),"")</f>
        <v/>
      </c>
      <c r="L107" s="256" t="str">
        <f ca="1">IFERROR(OFFSET('DERS PLANLARI'!$I$5,MATCH($J107,'DERS PLANLARI'!$I$6:$I$2011,0),L$1),"")</f>
        <v/>
      </c>
      <c r="M107" s="255" t="str">
        <f ca="1">IFERROR(OFFSET('DERS PLANLARI'!$I$5,MATCH($J107,'DERS PLANLARI'!$I$6:$I$2011,0),M$1),"")</f>
        <v/>
      </c>
      <c r="N107" s="256" t="str">
        <f ca="1">IFERROR(OFFSET('DERS PLANLARI'!$I$5,MATCH($J107,'DERS PLANLARI'!$I$6:$I$2011,0),N$1),"")</f>
        <v/>
      </c>
      <c r="O107" s="256" t="str">
        <f ca="1">IFERROR(OFFSET('DERS PLANLARI'!$I$5,MATCH($J107,'DERS PLANLARI'!$I$6:$I$2011,0),O$1),"")</f>
        <v/>
      </c>
      <c r="P107" s="256" t="str">
        <f ca="1">IFERROR(OFFSET('DERS PLANLARI'!$I$5,MATCH($J107,'DERS PLANLARI'!$I$6:$I$2011,0),P$1),"")</f>
        <v/>
      </c>
      <c r="Q107" s="256" t="str">
        <f ca="1">IFERROR(OFFSET('DERS PLANLARI'!$I$5,MATCH($J107,'DERS PLANLARI'!$I$6:$I$2011,0),Q$1),"")</f>
        <v/>
      </c>
      <c r="R107" s="243" t="str">
        <f ca="1">IF($E107="UAD",OFFSET('DERS PLANLARI'!$I$5,MATCH($J107,'DERS PLANLARI'!$I$6:$I$2011,0),R$1),U107)</f>
        <v/>
      </c>
      <c r="S107" s="243">
        <f ca="1">IF($E107="UAD",OFFSET('DERS PLANLARI'!$I$5,MATCH($J107,'DERS PLANLARI'!$I$6:$I$2011,0),S$1),V107)</f>
        <v>0</v>
      </c>
      <c r="T107" s="104"/>
      <c r="U107" s="208" t="str">
        <f ca="1">IFERROR(OFFSET(ÖğretimÜyeleri!$D$2,MATCH($V107,ÖğretimÜyeleri!$D$3:$D$290,0),-2),"")</f>
        <v/>
      </c>
      <c r="V107" s="209"/>
      <c r="W107" s="208" t="str">
        <f ca="1">IFERROR(OFFSET(ÖğretimÜyeleri!$D$2,MATCH($S107,ÖğretimÜyeleri!$D$3:$D$290,0),3),"")</f>
        <v/>
      </c>
      <c r="X107" s="208"/>
      <c r="Y107" s="199"/>
      <c r="Z107" s="200">
        <f t="shared" si="5"/>
        <v>1</v>
      </c>
      <c r="AA107" s="200">
        <f t="shared" ca="1" si="6"/>
        <v>57</v>
      </c>
      <c r="AB107" s="200">
        <f t="shared" ca="1" si="6"/>
        <v>41</v>
      </c>
      <c r="AC107" s="200">
        <f t="shared" ca="1" si="6"/>
        <v>0</v>
      </c>
      <c r="AD107" s="201"/>
      <c r="AE107" s="201"/>
      <c r="AF107" s="201"/>
    </row>
    <row r="108" spans="1:32" x14ac:dyDescent="0.25">
      <c r="A108" t="s">
        <v>5568</v>
      </c>
      <c r="B108" s="16" t="str">
        <f ca="1">IFERROR(OFFSET('DERS PLANLARI'!$I$5,MATCH($J108,'DERS PLANLARI'!$I$6:$I$2011,0),B$1),"")</f>
        <v/>
      </c>
      <c r="C108" s="16" t="str">
        <f ca="1">IFERROR(OFFSET('DERS PLANLARI'!$I$5,MATCH($J108,'DERS PLANLARI'!$I$6:$I$2011,0),C$1),"")</f>
        <v/>
      </c>
      <c r="D108" s="16" t="str">
        <f ca="1">IFERROR(OFFSET('DERS PLANLARI'!$I$5,MATCH($J108,'DERS PLANLARI'!$I$6:$I$2011,0),D$1),"")</f>
        <v/>
      </c>
      <c r="E108" s="16" t="str">
        <f ca="1">IFERROR(OFFSET('DERS PLANLARI'!$I$5,MATCH($J108,'DERS PLANLARI'!$I$6:$I$2011,0),E$1),"")</f>
        <v/>
      </c>
      <c r="F108" s="16" t="str">
        <f ca="1">IFERROR(OFFSET('DERS PLANLARI'!$I$5,MATCH($J108,'DERS PLANLARI'!$I$6:$I$2011,0),F$1),"")</f>
        <v/>
      </c>
      <c r="G108" s="16" t="str">
        <f ca="1">IFERROR(OFFSET('DERS PLANLARI'!$I$5,MATCH($J108,'DERS PLANLARI'!$I$6:$I$2011,0),G$1),"")</f>
        <v/>
      </c>
      <c r="H108" s="16" t="str">
        <f ca="1">IFERROR(OFFSET('DERS PLANLARI'!$I$5,MATCH($J108,'DERS PLANLARI'!$I$6:$I$2011,0),H$1),"")</f>
        <v/>
      </c>
      <c r="I108" s="119"/>
      <c r="J108" s="120"/>
      <c r="K108" s="243" t="str">
        <f ca="1">IFERROR(OFFSET('DERS PLANLARI'!$I$5,MATCH($J108,'DERS PLANLARI'!$I$6:$I$2011,0),K$1),"")</f>
        <v/>
      </c>
      <c r="L108" s="256" t="str">
        <f ca="1">IFERROR(OFFSET('DERS PLANLARI'!$I$5,MATCH($J108,'DERS PLANLARI'!$I$6:$I$2011,0),L$1),"")</f>
        <v/>
      </c>
      <c r="M108" s="255" t="str">
        <f ca="1">IFERROR(OFFSET('DERS PLANLARI'!$I$5,MATCH($J108,'DERS PLANLARI'!$I$6:$I$2011,0),M$1),"")</f>
        <v/>
      </c>
      <c r="N108" s="256" t="str">
        <f ca="1">IFERROR(OFFSET('DERS PLANLARI'!$I$5,MATCH($J108,'DERS PLANLARI'!$I$6:$I$2011,0),N$1),"")</f>
        <v/>
      </c>
      <c r="O108" s="256" t="str">
        <f ca="1">IFERROR(OFFSET('DERS PLANLARI'!$I$5,MATCH($J108,'DERS PLANLARI'!$I$6:$I$2011,0),O$1),"")</f>
        <v/>
      </c>
      <c r="P108" s="256" t="str">
        <f ca="1">IFERROR(OFFSET('DERS PLANLARI'!$I$5,MATCH($J108,'DERS PLANLARI'!$I$6:$I$2011,0),P$1),"")</f>
        <v/>
      </c>
      <c r="Q108" s="256" t="str">
        <f ca="1">IFERROR(OFFSET('DERS PLANLARI'!$I$5,MATCH($J108,'DERS PLANLARI'!$I$6:$I$2011,0),Q$1),"")</f>
        <v/>
      </c>
      <c r="R108" s="243" t="str">
        <f ca="1">IF($E108="UAD",OFFSET('DERS PLANLARI'!$I$5,MATCH($J108,'DERS PLANLARI'!$I$6:$I$2011,0),R$1),U108)</f>
        <v/>
      </c>
      <c r="S108" s="243">
        <f ca="1">IF($E108="UAD",OFFSET('DERS PLANLARI'!$I$5,MATCH($J108,'DERS PLANLARI'!$I$6:$I$2011,0),S$1),V108)</f>
        <v>0</v>
      </c>
      <c r="T108" s="104"/>
      <c r="U108" s="208" t="str">
        <f ca="1">IFERROR(OFFSET(ÖğretimÜyeleri!$D$2,MATCH($V108,ÖğretimÜyeleri!$D$3:$D$290,0),-2),"")</f>
        <v/>
      </c>
      <c r="V108" s="209"/>
      <c r="W108" s="208" t="str">
        <f ca="1">IFERROR(OFFSET(ÖğretimÜyeleri!$D$2,MATCH($S108,ÖğretimÜyeleri!$D$3:$D$290,0),3),"")</f>
        <v/>
      </c>
      <c r="X108" s="208"/>
      <c r="Y108" s="199"/>
      <c r="Z108" s="200">
        <f t="shared" si="5"/>
        <v>1</v>
      </c>
      <c r="AA108" s="200">
        <f t="shared" ca="1" si="6"/>
        <v>57</v>
      </c>
      <c r="AB108" s="200">
        <f t="shared" ca="1" si="6"/>
        <v>41</v>
      </c>
      <c r="AC108" s="200">
        <f t="shared" ca="1" si="6"/>
        <v>0</v>
      </c>
      <c r="AD108" s="201"/>
      <c r="AE108" s="201"/>
      <c r="AF108" s="201"/>
    </row>
    <row r="109" spans="1:32" x14ac:dyDescent="0.25">
      <c r="A109" t="s">
        <v>5568</v>
      </c>
      <c r="B109" s="16" t="str">
        <f ca="1">IFERROR(OFFSET('DERS PLANLARI'!$I$5,MATCH($J109,'DERS PLANLARI'!$I$6:$I$2011,0),B$1),"")</f>
        <v/>
      </c>
      <c r="C109" s="16" t="str">
        <f ca="1">IFERROR(OFFSET('DERS PLANLARI'!$I$5,MATCH($J109,'DERS PLANLARI'!$I$6:$I$2011,0),C$1),"")</f>
        <v/>
      </c>
      <c r="D109" s="16" t="str">
        <f ca="1">IFERROR(OFFSET('DERS PLANLARI'!$I$5,MATCH($J109,'DERS PLANLARI'!$I$6:$I$2011,0),D$1),"")</f>
        <v/>
      </c>
      <c r="E109" s="16" t="str">
        <f ca="1">IFERROR(OFFSET('DERS PLANLARI'!$I$5,MATCH($J109,'DERS PLANLARI'!$I$6:$I$2011,0),E$1),"")</f>
        <v/>
      </c>
      <c r="F109" s="16" t="str">
        <f ca="1">IFERROR(OFFSET('DERS PLANLARI'!$I$5,MATCH($J109,'DERS PLANLARI'!$I$6:$I$2011,0),F$1),"")</f>
        <v/>
      </c>
      <c r="G109" s="16" t="str">
        <f ca="1">IFERROR(OFFSET('DERS PLANLARI'!$I$5,MATCH($J109,'DERS PLANLARI'!$I$6:$I$2011,0),G$1),"")</f>
        <v/>
      </c>
      <c r="H109" s="16" t="str">
        <f ca="1">IFERROR(OFFSET('DERS PLANLARI'!$I$5,MATCH($J109,'DERS PLANLARI'!$I$6:$I$2011,0),H$1),"")</f>
        <v/>
      </c>
      <c r="I109" s="119"/>
      <c r="J109" s="120"/>
      <c r="K109" s="243" t="str">
        <f ca="1">IFERROR(OFFSET('DERS PLANLARI'!$I$5,MATCH($J109,'DERS PLANLARI'!$I$6:$I$2011,0),K$1),"")</f>
        <v/>
      </c>
      <c r="L109" s="256" t="str">
        <f ca="1">IFERROR(OFFSET('DERS PLANLARI'!$I$5,MATCH($J109,'DERS PLANLARI'!$I$6:$I$2011,0),L$1),"")</f>
        <v/>
      </c>
      <c r="M109" s="255" t="str">
        <f ca="1">IFERROR(OFFSET('DERS PLANLARI'!$I$5,MATCH($J109,'DERS PLANLARI'!$I$6:$I$2011,0),M$1),"")</f>
        <v/>
      </c>
      <c r="N109" s="256" t="str">
        <f ca="1">IFERROR(OFFSET('DERS PLANLARI'!$I$5,MATCH($J109,'DERS PLANLARI'!$I$6:$I$2011,0),N$1),"")</f>
        <v/>
      </c>
      <c r="O109" s="256" t="str">
        <f ca="1">IFERROR(OFFSET('DERS PLANLARI'!$I$5,MATCH($J109,'DERS PLANLARI'!$I$6:$I$2011,0),O$1),"")</f>
        <v/>
      </c>
      <c r="P109" s="256" t="str">
        <f ca="1">IFERROR(OFFSET('DERS PLANLARI'!$I$5,MATCH($J109,'DERS PLANLARI'!$I$6:$I$2011,0),P$1),"")</f>
        <v/>
      </c>
      <c r="Q109" s="256" t="str">
        <f ca="1">IFERROR(OFFSET('DERS PLANLARI'!$I$5,MATCH($J109,'DERS PLANLARI'!$I$6:$I$2011,0),Q$1),"")</f>
        <v/>
      </c>
      <c r="R109" s="243" t="str">
        <f ca="1">IF($E109="UAD",OFFSET('DERS PLANLARI'!$I$5,MATCH($J109,'DERS PLANLARI'!$I$6:$I$2011,0),R$1),U109)</f>
        <v/>
      </c>
      <c r="S109" s="243">
        <f ca="1">IF($E109="UAD",OFFSET('DERS PLANLARI'!$I$5,MATCH($J109,'DERS PLANLARI'!$I$6:$I$2011,0),S$1),V109)</f>
        <v>0</v>
      </c>
      <c r="T109" s="104"/>
      <c r="U109" s="208" t="str">
        <f ca="1">IFERROR(OFFSET(ÖğretimÜyeleri!$D$2,MATCH($V109,ÖğretimÜyeleri!$D$3:$D$290,0),-2),"")</f>
        <v/>
      </c>
      <c r="V109" s="209"/>
      <c r="W109" s="208" t="str">
        <f ca="1">IFERROR(OFFSET(ÖğretimÜyeleri!$D$2,MATCH($S109,ÖğretimÜyeleri!$D$3:$D$290,0),3),"")</f>
        <v/>
      </c>
      <c r="X109" s="208"/>
      <c r="Y109" s="199"/>
      <c r="Z109" s="200">
        <f t="shared" si="5"/>
        <v>1</v>
      </c>
      <c r="AA109" s="200">
        <f t="shared" ref="AA109:AC128" ca="1" si="7">COUNTIFS($E:$E,AA$6,$S:$S,$S109)</f>
        <v>57</v>
      </c>
      <c r="AB109" s="200">
        <f t="shared" ca="1" si="7"/>
        <v>41</v>
      </c>
      <c r="AC109" s="200">
        <f t="shared" ca="1" si="7"/>
        <v>0</v>
      </c>
      <c r="AD109" s="201"/>
      <c r="AE109" s="201"/>
      <c r="AF109" s="201"/>
    </row>
    <row r="110" spans="1:32" x14ac:dyDescent="0.25">
      <c r="A110" t="s">
        <v>5568</v>
      </c>
      <c r="B110" s="16" t="str">
        <f ca="1">IFERROR(OFFSET('DERS PLANLARI'!$I$5,MATCH($J110,'DERS PLANLARI'!$I$6:$I$2011,0),B$1),"")</f>
        <v/>
      </c>
      <c r="C110" s="16" t="str">
        <f ca="1">IFERROR(OFFSET('DERS PLANLARI'!$I$5,MATCH($J110,'DERS PLANLARI'!$I$6:$I$2011,0),C$1),"")</f>
        <v/>
      </c>
      <c r="D110" s="16" t="str">
        <f ca="1">IFERROR(OFFSET('DERS PLANLARI'!$I$5,MATCH($J110,'DERS PLANLARI'!$I$6:$I$2011,0),D$1),"")</f>
        <v/>
      </c>
      <c r="E110" s="16" t="str">
        <f ca="1">IFERROR(OFFSET('DERS PLANLARI'!$I$5,MATCH($J110,'DERS PLANLARI'!$I$6:$I$2011,0),E$1),"")</f>
        <v/>
      </c>
      <c r="F110" s="16" t="str">
        <f ca="1">IFERROR(OFFSET('DERS PLANLARI'!$I$5,MATCH($J110,'DERS PLANLARI'!$I$6:$I$2011,0),F$1),"")</f>
        <v/>
      </c>
      <c r="G110" s="16" t="str">
        <f ca="1">IFERROR(OFFSET('DERS PLANLARI'!$I$5,MATCH($J110,'DERS PLANLARI'!$I$6:$I$2011,0),G$1),"")</f>
        <v/>
      </c>
      <c r="H110" s="16" t="str">
        <f ca="1">IFERROR(OFFSET('DERS PLANLARI'!$I$5,MATCH($J110,'DERS PLANLARI'!$I$6:$I$2011,0),H$1),"")</f>
        <v/>
      </c>
      <c r="I110" s="119"/>
      <c r="J110" s="120"/>
      <c r="K110" s="243" t="str">
        <f ca="1">IFERROR(OFFSET('DERS PLANLARI'!$I$5,MATCH($J110,'DERS PLANLARI'!$I$6:$I$2011,0),K$1),"")</f>
        <v/>
      </c>
      <c r="L110" s="256" t="str">
        <f ca="1">IFERROR(OFFSET('DERS PLANLARI'!$I$5,MATCH($J110,'DERS PLANLARI'!$I$6:$I$2011,0),L$1),"")</f>
        <v/>
      </c>
      <c r="M110" s="255" t="str">
        <f ca="1">IFERROR(OFFSET('DERS PLANLARI'!$I$5,MATCH($J110,'DERS PLANLARI'!$I$6:$I$2011,0),M$1),"")</f>
        <v/>
      </c>
      <c r="N110" s="256" t="str">
        <f ca="1">IFERROR(OFFSET('DERS PLANLARI'!$I$5,MATCH($J110,'DERS PLANLARI'!$I$6:$I$2011,0),N$1),"")</f>
        <v/>
      </c>
      <c r="O110" s="256" t="str">
        <f ca="1">IFERROR(OFFSET('DERS PLANLARI'!$I$5,MATCH($J110,'DERS PLANLARI'!$I$6:$I$2011,0),O$1),"")</f>
        <v/>
      </c>
      <c r="P110" s="256" t="str">
        <f ca="1">IFERROR(OFFSET('DERS PLANLARI'!$I$5,MATCH($J110,'DERS PLANLARI'!$I$6:$I$2011,0),P$1),"")</f>
        <v/>
      </c>
      <c r="Q110" s="256" t="str">
        <f ca="1">IFERROR(OFFSET('DERS PLANLARI'!$I$5,MATCH($J110,'DERS PLANLARI'!$I$6:$I$2011,0),Q$1),"")</f>
        <v/>
      </c>
      <c r="R110" s="243" t="str">
        <f ca="1">IF($E110="UAD",OFFSET('DERS PLANLARI'!$I$5,MATCH($J110,'DERS PLANLARI'!$I$6:$I$2011,0),R$1),U110)</f>
        <v/>
      </c>
      <c r="S110" s="243">
        <f ca="1">IF($E110="UAD",OFFSET('DERS PLANLARI'!$I$5,MATCH($J110,'DERS PLANLARI'!$I$6:$I$2011,0),S$1),V110)</f>
        <v>0</v>
      </c>
      <c r="T110" s="104"/>
      <c r="U110" s="208" t="str">
        <f ca="1">IFERROR(OFFSET(ÖğretimÜyeleri!$D$2,MATCH($V110,ÖğretimÜyeleri!$D$3:$D$290,0),-2),"")</f>
        <v/>
      </c>
      <c r="V110" s="209"/>
      <c r="W110" s="208" t="str">
        <f ca="1">IFERROR(OFFSET(ÖğretimÜyeleri!$D$2,MATCH($S110,ÖğretimÜyeleri!$D$3:$D$290,0),3),"")</f>
        <v/>
      </c>
      <c r="X110" s="208"/>
      <c r="Y110" s="199"/>
      <c r="Z110" s="200">
        <f t="shared" si="5"/>
        <v>1</v>
      </c>
      <c r="AA110" s="200">
        <f t="shared" ca="1" si="7"/>
        <v>57</v>
      </c>
      <c r="AB110" s="200">
        <f t="shared" ca="1" si="7"/>
        <v>41</v>
      </c>
      <c r="AC110" s="200">
        <f t="shared" ca="1" si="7"/>
        <v>0</v>
      </c>
      <c r="AD110" s="201"/>
      <c r="AE110" s="201"/>
      <c r="AF110" s="201"/>
    </row>
    <row r="111" spans="1:32" x14ac:dyDescent="0.25">
      <c r="A111" t="s">
        <v>5568</v>
      </c>
      <c r="B111" s="16" t="str">
        <f ca="1">IFERROR(OFFSET('DERS PLANLARI'!$I$5,MATCH($J111,'DERS PLANLARI'!$I$6:$I$2011,0),B$1),"")</f>
        <v/>
      </c>
      <c r="C111" s="16" t="str">
        <f ca="1">IFERROR(OFFSET('DERS PLANLARI'!$I$5,MATCH($J111,'DERS PLANLARI'!$I$6:$I$2011,0),C$1),"")</f>
        <v/>
      </c>
      <c r="D111" s="16" t="str">
        <f ca="1">IFERROR(OFFSET('DERS PLANLARI'!$I$5,MATCH($J111,'DERS PLANLARI'!$I$6:$I$2011,0),D$1),"")</f>
        <v/>
      </c>
      <c r="E111" s="16" t="str">
        <f ca="1">IFERROR(OFFSET('DERS PLANLARI'!$I$5,MATCH($J111,'DERS PLANLARI'!$I$6:$I$2011,0),E$1),"")</f>
        <v/>
      </c>
      <c r="F111" s="16" t="str">
        <f ca="1">IFERROR(OFFSET('DERS PLANLARI'!$I$5,MATCH($J111,'DERS PLANLARI'!$I$6:$I$2011,0),F$1),"")</f>
        <v/>
      </c>
      <c r="G111" s="16" t="str">
        <f ca="1">IFERROR(OFFSET('DERS PLANLARI'!$I$5,MATCH($J111,'DERS PLANLARI'!$I$6:$I$2011,0),G$1),"")</f>
        <v/>
      </c>
      <c r="H111" s="16" t="str">
        <f ca="1">IFERROR(OFFSET('DERS PLANLARI'!$I$5,MATCH($J111,'DERS PLANLARI'!$I$6:$I$2011,0),H$1),"")</f>
        <v/>
      </c>
      <c r="I111" s="119"/>
      <c r="J111" s="120"/>
      <c r="K111" s="243" t="str">
        <f ca="1">IFERROR(OFFSET('DERS PLANLARI'!$I$5,MATCH($J111,'DERS PLANLARI'!$I$6:$I$2011,0),K$1),"")</f>
        <v/>
      </c>
      <c r="L111" s="256" t="str">
        <f ca="1">IFERROR(OFFSET('DERS PLANLARI'!$I$5,MATCH($J111,'DERS PLANLARI'!$I$6:$I$2011,0),L$1),"")</f>
        <v/>
      </c>
      <c r="M111" s="255" t="str">
        <f ca="1">IFERROR(OFFSET('DERS PLANLARI'!$I$5,MATCH($J111,'DERS PLANLARI'!$I$6:$I$2011,0),M$1),"")</f>
        <v/>
      </c>
      <c r="N111" s="256" t="str">
        <f ca="1">IFERROR(OFFSET('DERS PLANLARI'!$I$5,MATCH($J111,'DERS PLANLARI'!$I$6:$I$2011,0),N$1),"")</f>
        <v/>
      </c>
      <c r="O111" s="256" t="str">
        <f ca="1">IFERROR(OFFSET('DERS PLANLARI'!$I$5,MATCH($J111,'DERS PLANLARI'!$I$6:$I$2011,0),O$1),"")</f>
        <v/>
      </c>
      <c r="P111" s="256" t="str">
        <f ca="1">IFERROR(OFFSET('DERS PLANLARI'!$I$5,MATCH($J111,'DERS PLANLARI'!$I$6:$I$2011,0),P$1),"")</f>
        <v/>
      </c>
      <c r="Q111" s="256" t="str">
        <f ca="1">IFERROR(OFFSET('DERS PLANLARI'!$I$5,MATCH($J111,'DERS PLANLARI'!$I$6:$I$2011,0),Q$1),"")</f>
        <v/>
      </c>
      <c r="R111" s="243" t="str">
        <f ca="1">IF($E111="UAD",OFFSET('DERS PLANLARI'!$I$5,MATCH($J111,'DERS PLANLARI'!$I$6:$I$2011,0),R$1),U111)</f>
        <v/>
      </c>
      <c r="S111" s="243">
        <f ca="1">IF($E111="UAD",OFFSET('DERS PLANLARI'!$I$5,MATCH($J111,'DERS PLANLARI'!$I$6:$I$2011,0),S$1),V111)</f>
        <v>0</v>
      </c>
      <c r="T111" s="104"/>
      <c r="U111" s="208" t="str">
        <f ca="1">IFERROR(OFFSET(ÖğretimÜyeleri!$D$2,MATCH($V111,ÖğretimÜyeleri!$D$3:$D$290,0),-2),"")</f>
        <v/>
      </c>
      <c r="V111" s="209"/>
      <c r="W111" s="208" t="str">
        <f ca="1">IFERROR(OFFSET(ÖğretimÜyeleri!$D$2,MATCH($S111,ÖğretimÜyeleri!$D$3:$D$290,0),3),"")</f>
        <v/>
      </c>
      <c r="X111" s="208"/>
      <c r="Y111" s="199"/>
      <c r="Z111" s="200">
        <f t="shared" si="5"/>
        <v>1</v>
      </c>
      <c r="AA111" s="200">
        <f t="shared" ca="1" si="7"/>
        <v>57</v>
      </c>
      <c r="AB111" s="200">
        <f t="shared" ca="1" si="7"/>
        <v>41</v>
      </c>
      <c r="AC111" s="200">
        <f t="shared" ca="1" si="7"/>
        <v>0</v>
      </c>
      <c r="AD111" s="201"/>
      <c r="AE111" s="201"/>
      <c r="AF111" s="201"/>
    </row>
    <row r="112" spans="1:32" x14ac:dyDescent="0.25">
      <c r="A112" t="s">
        <v>5568</v>
      </c>
      <c r="B112" s="16" t="str">
        <f ca="1">IFERROR(OFFSET('DERS PLANLARI'!$I$5,MATCH($J112,'DERS PLANLARI'!$I$6:$I$2011,0),B$1),"")</f>
        <v/>
      </c>
      <c r="C112" s="16" t="str">
        <f ca="1">IFERROR(OFFSET('DERS PLANLARI'!$I$5,MATCH($J112,'DERS PLANLARI'!$I$6:$I$2011,0),C$1),"")</f>
        <v/>
      </c>
      <c r="D112" s="16" t="str">
        <f ca="1">IFERROR(OFFSET('DERS PLANLARI'!$I$5,MATCH($J112,'DERS PLANLARI'!$I$6:$I$2011,0),D$1),"")</f>
        <v/>
      </c>
      <c r="E112" s="16" t="str">
        <f ca="1">IFERROR(OFFSET('DERS PLANLARI'!$I$5,MATCH($J112,'DERS PLANLARI'!$I$6:$I$2011,0),E$1),"")</f>
        <v/>
      </c>
      <c r="F112" s="16" t="str">
        <f ca="1">IFERROR(OFFSET('DERS PLANLARI'!$I$5,MATCH($J112,'DERS PLANLARI'!$I$6:$I$2011,0),F$1),"")</f>
        <v/>
      </c>
      <c r="G112" s="16" t="str">
        <f ca="1">IFERROR(OFFSET('DERS PLANLARI'!$I$5,MATCH($J112,'DERS PLANLARI'!$I$6:$I$2011,0),G$1),"")</f>
        <v/>
      </c>
      <c r="H112" s="16" t="str">
        <f ca="1">IFERROR(OFFSET('DERS PLANLARI'!$I$5,MATCH($J112,'DERS PLANLARI'!$I$6:$I$2011,0),H$1),"")</f>
        <v/>
      </c>
      <c r="I112" s="119"/>
      <c r="J112" s="120"/>
      <c r="K112" s="243" t="str">
        <f ca="1">IFERROR(OFFSET('DERS PLANLARI'!$I$5,MATCH($J112,'DERS PLANLARI'!$I$6:$I$2011,0),K$1),"")</f>
        <v/>
      </c>
      <c r="L112" s="256" t="str">
        <f ca="1">IFERROR(OFFSET('DERS PLANLARI'!$I$5,MATCH($J112,'DERS PLANLARI'!$I$6:$I$2011,0),L$1),"")</f>
        <v/>
      </c>
      <c r="M112" s="255" t="str">
        <f ca="1">IFERROR(OFFSET('DERS PLANLARI'!$I$5,MATCH($J112,'DERS PLANLARI'!$I$6:$I$2011,0),M$1),"")</f>
        <v/>
      </c>
      <c r="N112" s="256" t="str">
        <f ca="1">IFERROR(OFFSET('DERS PLANLARI'!$I$5,MATCH($J112,'DERS PLANLARI'!$I$6:$I$2011,0),N$1),"")</f>
        <v/>
      </c>
      <c r="O112" s="256" t="str">
        <f ca="1">IFERROR(OFFSET('DERS PLANLARI'!$I$5,MATCH($J112,'DERS PLANLARI'!$I$6:$I$2011,0),O$1),"")</f>
        <v/>
      </c>
      <c r="P112" s="256" t="str">
        <f ca="1">IFERROR(OFFSET('DERS PLANLARI'!$I$5,MATCH($J112,'DERS PLANLARI'!$I$6:$I$2011,0),P$1),"")</f>
        <v/>
      </c>
      <c r="Q112" s="256" t="str">
        <f ca="1">IFERROR(OFFSET('DERS PLANLARI'!$I$5,MATCH($J112,'DERS PLANLARI'!$I$6:$I$2011,0),Q$1),"")</f>
        <v/>
      </c>
      <c r="R112" s="243" t="str">
        <f ca="1">IF($E112="UAD",OFFSET('DERS PLANLARI'!$I$5,MATCH($J112,'DERS PLANLARI'!$I$6:$I$2011,0),R$1),U112)</f>
        <v/>
      </c>
      <c r="S112" s="243">
        <f ca="1">IF($E112="UAD",OFFSET('DERS PLANLARI'!$I$5,MATCH($J112,'DERS PLANLARI'!$I$6:$I$2011,0),S$1),V112)</f>
        <v>0</v>
      </c>
      <c r="T112" s="104"/>
      <c r="U112" s="208" t="str">
        <f ca="1">IFERROR(OFFSET(ÖğretimÜyeleri!$D$2,MATCH($V112,ÖğretimÜyeleri!$D$3:$D$290,0),-2),"")</f>
        <v/>
      </c>
      <c r="V112" s="209"/>
      <c r="W112" s="208" t="str">
        <f ca="1">IFERROR(OFFSET(ÖğretimÜyeleri!$D$2,MATCH($S112,ÖğretimÜyeleri!$D$3:$D$290,0),3),"")</f>
        <v/>
      </c>
      <c r="X112" s="208"/>
      <c r="Y112" s="199"/>
      <c r="Z112" s="200">
        <f t="shared" si="5"/>
        <v>1</v>
      </c>
      <c r="AA112" s="200">
        <f t="shared" ca="1" si="7"/>
        <v>57</v>
      </c>
      <c r="AB112" s="200">
        <f t="shared" ca="1" si="7"/>
        <v>41</v>
      </c>
      <c r="AC112" s="200">
        <f t="shared" ca="1" si="7"/>
        <v>0</v>
      </c>
      <c r="AD112" s="201"/>
      <c r="AE112" s="201"/>
      <c r="AF112" s="201"/>
    </row>
    <row r="113" spans="1:32" x14ac:dyDescent="0.25">
      <c r="A113" t="s">
        <v>5568</v>
      </c>
      <c r="B113" s="16" t="str">
        <f ca="1">IFERROR(OFFSET('DERS PLANLARI'!$I$5,MATCH($J113,'DERS PLANLARI'!$I$6:$I$2011,0),B$1),"")</f>
        <v/>
      </c>
      <c r="C113" s="16" t="str">
        <f ca="1">IFERROR(OFFSET('DERS PLANLARI'!$I$5,MATCH($J113,'DERS PLANLARI'!$I$6:$I$2011,0),C$1),"")</f>
        <v/>
      </c>
      <c r="D113" s="16" t="str">
        <f ca="1">IFERROR(OFFSET('DERS PLANLARI'!$I$5,MATCH($J113,'DERS PLANLARI'!$I$6:$I$2011,0),D$1),"")</f>
        <v/>
      </c>
      <c r="E113" s="16" t="str">
        <f ca="1">IFERROR(OFFSET('DERS PLANLARI'!$I$5,MATCH($J113,'DERS PLANLARI'!$I$6:$I$2011,0),E$1),"")</f>
        <v/>
      </c>
      <c r="F113" s="16" t="str">
        <f ca="1">IFERROR(OFFSET('DERS PLANLARI'!$I$5,MATCH($J113,'DERS PLANLARI'!$I$6:$I$2011,0),F$1),"")</f>
        <v/>
      </c>
      <c r="G113" s="16" t="str">
        <f ca="1">IFERROR(OFFSET('DERS PLANLARI'!$I$5,MATCH($J113,'DERS PLANLARI'!$I$6:$I$2011,0),G$1),"")</f>
        <v/>
      </c>
      <c r="H113" s="16" t="str">
        <f ca="1">IFERROR(OFFSET('DERS PLANLARI'!$I$5,MATCH($J113,'DERS PLANLARI'!$I$6:$I$2011,0),H$1),"")</f>
        <v/>
      </c>
      <c r="I113" s="119"/>
      <c r="J113" s="120"/>
      <c r="K113" s="243" t="str">
        <f ca="1">IFERROR(OFFSET('DERS PLANLARI'!$I$5,MATCH($J113,'DERS PLANLARI'!$I$6:$I$2011,0),K$1),"")</f>
        <v/>
      </c>
      <c r="L113" s="256" t="str">
        <f ca="1">IFERROR(OFFSET('DERS PLANLARI'!$I$5,MATCH($J113,'DERS PLANLARI'!$I$6:$I$2011,0),L$1),"")</f>
        <v/>
      </c>
      <c r="M113" s="255" t="str">
        <f ca="1">IFERROR(OFFSET('DERS PLANLARI'!$I$5,MATCH($J113,'DERS PLANLARI'!$I$6:$I$2011,0),M$1),"")</f>
        <v/>
      </c>
      <c r="N113" s="256" t="str">
        <f ca="1">IFERROR(OFFSET('DERS PLANLARI'!$I$5,MATCH($J113,'DERS PLANLARI'!$I$6:$I$2011,0),N$1),"")</f>
        <v/>
      </c>
      <c r="O113" s="256" t="str">
        <f ca="1">IFERROR(OFFSET('DERS PLANLARI'!$I$5,MATCH($J113,'DERS PLANLARI'!$I$6:$I$2011,0),O$1),"")</f>
        <v/>
      </c>
      <c r="P113" s="256" t="str">
        <f ca="1">IFERROR(OFFSET('DERS PLANLARI'!$I$5,MATCH($J113,'DERS PLANLARI'!$I$6:$I$2011,0),P$1),"")</f>
        <v/>
      </c>
      <c r="Q113" s="256" t="str">
        <f ca="1">IFERROR(OFFSET('DERS PLANLARI'!$I$5,MATCH($J113,'DERS PLANLARI'!$I$6:$I$2011,0),Q$1),"")</f>
        <v/>
      </c>
      <c r="R113" s="243" t="str">
        <f ca="1">IF($E113="UAD",OFFSET('DERS PLANLARI'!$I$5,MATCH($J113,'DERS PLANLARI'!$I$6:$I$2011,0),R$1),U113)</f>
        <v/>
      </c>
      <c r="S113" s="243">
        <f ca="1">IF($E113="UAD",OFFSET('DERS PLANLARI'!$I$5,MATCH($J113,'DERS PLANLARI'!$I$6:$I$2011,0),S$1),V113)</f>
        <v>0</v>
      </c>
      <c r="T113" s="104"/>
      <c r="U113" s="208" t="str">
        <f ca="1">IFERROR(OFFSET(ÖğretimÜyeleri!$D$2,MATCH($V113,ÖğretimÜyeleri!$D$3:$D$290,0),-2),"")</f>
        <v/>
      </c>
      <c r="V113" s="209"/>
      <c r="W113" s="208" t="str">
        <f ca="1">IFERROR(OFFSET(ÖğretimÜyeleri!$D$2,MATCH($S113,ÖğretimÜyeleri!$D$3:$D$290,0),3),"")</f>
        <v/>
      </c>
      <c r="X113" s="208"/>
      <c r="Y113" s="199"/>
      <c r="Z113" s="200">
        <f t="shared" si="5"/>
        <v>1</v>
      </c>
      <c r="AA113" s="200">
        <f t="shared" ca="1" si="7"/>
        <v>57</v>
      </c>
      <c r="AB113" s="200">
        <f t="shared" ca="1" si="7"/>
        <v>41</v>
      </c>
      <c r="AC113" s="200">
        <f t="shared" ca="1" si="7"/>
        <v>0</v>
      </c>
      <c r="AD113" s="201"/>
      <c r="AE113" s="201"/>
      <c r="AF113" s="201"/>
    </row>
    <row r="114" spans="1:32" x14ac:dyDescent="0.25">
      <c r="A114" t="s">
        <v>5568</v>
      </c>
      <c r="B114" s="16" t="str">
        <f ca="1">IFERROR(OFFSET('DERS PLANLARI'!$I$5,MATCH($J114,'DERS PLANLARI'!$I$6:$I$2011,0),B$1),"")</f>
        <v/>
      </c>
      <c r="C114" s="16" t="str">
        <f ca="1">IFERROR(OFFSET('DERS PLANLARI'!$I$5,MATCH($J114,'DERS PLANLARI'!$I$6:$I$2011,0),C$1),"")</f>
        <v/>
      </c>
      <c r="D114" s="16" t="str">
        <f ca="1">IFERROR(OFFSET('DERS PLANLARI'!$I$5,MATCH($J114,'DERS PLANLARI'!$I$6:$I$2011,0),D$1),"")</f>
        <v/>
      </c>
      <c r="E114" s="16" t="str">
        <f ca="1">IFERROR(OFFSET('DERS PLANLARI'!$I$5,MATCH($J114,'DERS PLANLARI'!$I$6:$I$2011,0),E$1),"")</f>
        <v/>
      </c>
      <c r="F114" s="16" t="str">
        <f ca="1">IFERROR(OFFSET('DERS PLANLARI'!$I$5,MATCH($J114,'DERS PLANLARI'!$I$6:$I$2011,0),F$1),"")</f>
        <v/>
      </c>
      <c r="G114" s="16" t="str">
        <f ca="1">IFERROR(OFFSET('DERS PLANLARI'!$I$5,MATCH($J114,'DERS PLANLARI'!$I$6:$I$2011,0),G$1),"")</f>
        <v/>
      </c>
      <c r="H114" s="16" t="str">
        <f ca="1">IFERROR(OFFSET('DERS PLANLARI'!$I$5,MATCH($J114,'DERS PLANLARI'!$I$6:$I$2011,0),H$1),"")</f>
        <v/>
      </c>
      <c r="I114" s="119"/>
      <c r="J114" s="120"/>
      <c r="K114" s="243" t="str">
        <f ca="1">IFERROR(OFFSET('DERS PLANLARI'!$I$5,MATCH($J114,'DERS PLANLARI'!$I$6:$I$2011,0),K$1),"")</f>
        <v/>
      </c>
      <c r="L114" s="256" t="str">
        <f ca="1">IFERROR(OFFSET('DERS PLANLARI'!$I$5,MATCH($J114,'DERS PLANLARI'!$I$6:$I$2011,0),L$1),"")</f>
        <v/>
      </c>
      <c r="M114" s="255" t="str">
        <f ca="1">IFERROR(OFFSET('DERS PLANLARI'!$I$5,MATCH($J114,'DERS PLANLARI'!$I$6:$I$2011,0),M$1),"")</f>
        <v/>
      </c>
      <c r="N114" s="256" t="str">
        <f ca="1">IFERROR(OFFSET('DERS PLANLARI'!$I$5,MATCH($J114,'DERS PLANLARI'!$I$6:$I$2011,0),N$1),"")</f>
        <v/>
      </c>
      <c r="O114" s="256" t="str">
        <f ca="1">IFERROR(OFFSET('DERS PLANLARI'!$I$5,MATCH($J114,'DERS PLANLARI'!$I$6:$I$2011,0),O$1),"")</f>
        <v/>
      </c>
      <c r="P114" s="256" t="str">
        <f ca="1">IFERROR(OFFSET('DERS PLANLARI'!$I$5,MATCH($J114,'DERS PLANLARI'!$I$6:$I$2011,0),P$1),"")</f>
        <v/>
      </c>
      <c r="Q114" s="256" t="str">
        <f ca="1">IFERROR(OFFSET('DERS PLANLARI'!$I$5,MATCH($J114,'DERS PLANLARI'!$I$6:$I$2011,0),Q$1),"")</f>
        <v/>
      </c>
      <c r="R114" s="243" t="str">
        <f ca="1">IF($E114="UAD",OFFSET('DERS PLANLARI'!$I$5,MATCH($J114,'DERS PLANLARI'!$I$6:$I$2011,0),R$1),U114)</f>
        <v/>
      </c>
      <c r="S114" s="243">
        <f ca="1">IF($E114="UAD",OFFSET('DERS PLANLARI'!$I$5,MATCH($J114,'DERS PLANLARI'!$I$6:$I$2011,0),S$1),V114)</f>
        <v>0</v>
      </c>
      <c r="T114" s="104"/>
      <c r="U114" s="208" t="str">
        <f ca="1">IFERROR(OFFSET(ÖğretimÜyeleri!$D$2,MATCH($V114,ÖğretimÜyeleri!$D$3:$D$290,0),-2),"")</f>
        <v/>
      </c>
      <c r="V114" s="209"/>
      <c r="W114" s="208" t="str">
        <f ca="1">IFERROR(OFFSET(ÖğretimÜyeleri!$D$2,MATCH($S114,ÖğretimÜyeleri!$D$3:$D$290,0),3),"")</f>
        <v/>
      </c>
      <c r="X114" s="208"/>
      <c r="Y114" s="199"/>
      <c r="Z114" s="200">
        <f t="shared" si="5"/>
        <v>1</v>
      </c>
      <c r="AA114" s="200">
        <f t="shared" ca="1" si="7"/>
        <v>57</v>
      </c>
      <c r="AB114" s="200">
        <f t="shared" ca="1" si="7"/>
        <v>41</v>
      </c>
      <c r="AC114" s="200">
        <f t="shared" ca="1" si="7"/>
        <v>0</v>
      </c>
      <c r="AD114" s="201"/>
      <c r="AE114" s="201"/>
      <c r="AF114" s="201"/>
    </row>
    <row r="115" spans="1:32" x14ac:dyDescent="0.25">
      <c r="A115" t="s">
        <v>5568</v>
      </c>
      <c r="B115" s="16" t="str">
        <f ca="1">IFERROR(OFFSET('DERS PLANLARI'!$I$5,MATCH($J115,'DERS PLANLARI'!$I$6:$I$2011,0),B$1),"")</f>
        <v/>
      </c>
      <c r="C115" s="16" t="str">
        <f ca="1">IFERROR(OFFSET('DERS PLANLARI'!$I$5,MATCH($J115,'DERS PLANLARI'!$I$6:$I$2011,0),C$1),"")</f>
        <v/>
      </c>
      <c r="D115" s="16" t="str">
        <f ca="1">IFERROR(OFFSET('DERS PLANLARI'!$I$5,MATCH($J115,'DERS PLANLARI'!$I$6:$I$2011,0),D$1),"")</f>
        <v/>
      </c>
      <c r="E115" s="16" t="str">
        <f ca="1">IFERROR(OFFSET('DERS PLANLARI'!$I$5,MATCH($J115,'DERS PLANLARI'!$I$6:$I$2011,0),E$1),"")</f>
        <v/>
      </c>
      <c r="F115" s="16" t="str">
        <f ca="1">IFERROR(OFFSET('DERS PLANLARI'!$I$5,MATCH($J115,'DERS PLANLARI'!$I$6:$I$2011,0),F$1),"")</f>
        <v/>
      </c>
      <c r="G115" s="16" t="str">
        <f ca="1">IFERROR(OFFSET('DERS PLANLARI'!$I$5,MATCH($J115,'DERS PLANLARI'!$I$6:$I$2011,0),G$1),"")</f>
        <v/>
      </c>
      <c r="H115" s="16" t="str">
        <f ca="1">IFERROR(OFFSET('DERS PLANLARI'!$I$5,MATCH($J115,'DERS PLANLARI'!$I$6:$I$2011,0),H$1),"")</f>
        <v/>
      </c>
      <c r="I115" s="119"/>
      <c r="J115" s="120"/>
      <c r="K115" s="243" t="str">
        <f ca="1">IFERROR(OFFSET('DERS PLANLARI'!$I$5,MATCH($J115,'DERS PLANLARI'!$I$6:$I$2011,0),K$1),"")</f>
        <v/>
      </c>
      <c r="L115" s="256" t="str">
        <f ca="1">IFERROR(OFFSET('DERS PLANLARI'!$I$5,MATCH($J115,'DERS PLANLARI'!$I$6:$I$2011,0),L$1),"")</f>
        <v/>
      </c>
      <c r="M115" s="255" t="str">
        <f ca="1">IFERROR(OFFSET('DERS PLANLARI'!$I$5,MATCH($J115,'DERS PLANLARI'!$I$6:$I$2011,0),M$1),"")</f>
        <v/>
      </c>
      <c r="N115" s="256" t="str">
        <f ca="1">IFERROR(OFFSET('DERS PLANLARI'!$I$5,MATCH($J115,'DERS PLANLARI'!$I$6:$I$2011,0),N$1),"")</f>
        <v/>
      </c>
      <c r="O115" s="256" t="str">
        <f ca="1">IFERROR(OFFSET('DERS PLANLARI'!$I$5,MATCH($J115,'DERS PLANLARI'!$I$6:$I$2011,0),O$1),"")</f>
        <v/>
      </c>
      <c r="P115" s="256" t="str">
        <f ca="1">IFERROR(OFFSET('DERS PLANLARI'!$I$5,MATCH($J115,'DERS PLANLARI'!$I$6:$I$2011,0),P$1),"")</f>
        <v/>
      </c>
      <c r="Q115" s="256" t="str">
        <f ca="1">IFERROR(OFFSET('DERS PLANLARI'!$I$5,MATCH($J115,'DERS PLANLARI'!$I$6:$I$2011,0),Q$1),"")</f>
        <v/>
      </c>
      <c r="R115" s="243" t="str">
        <f ca="1">IF($E115="UAD",OFFSET('DERS PLANLARI'!$I$5,MATCH($J115,'DERS PLANLARI'!$I$6:$I$2011,0),R$1),U115)</f>
        <v/>
      </c>
      <c r="S115" s="243">
        <f ca="1">IF($E115="UAD",OFFSET('DERS PLANLARI'!$I$5,MATCH($J115,'DERS PLANLARI'!$I$6:$I$2011,0),S$1),V115)</f>
        <v>0</v>
      </c>
      <c r="T115" s="104"/>
      <c r="U115" s="208" t="str">
        <f ca="1">IFERROR(OFFSET(ÖğretimÜyeleri!$D$2,MATCH($V115,ÖğretimÜyeleri!$D$3:$D$290,0),-2),"")</f>
        <v/>
      </c>
      <c r="V115" s="209"/>
      <c r="W115" s="208" t="str">
        <f ca="1">IFERROR(OFFSET(ÖğretimÜyeleri!$D$2,MATCH($S115,ÖğretimÜyeleri!$D$3:$D$290,0),3),"")</f>
        <v/>
      </c>
      <c r="X115" s="208"/>
      <c r="Y115" s="199"/>
      <c r="Z115" s="200">
        <f t="shared" si="5"/>
        <v>1</v>
      </c>
      <c r="AA115" s="200">
        <f t="shared" ca="1" si="7"/>
        <v>57</v>
      </c>
      <c r="AB115" s="200">
        <f t="shared" ca="1" si="7"/>
        <v>41</v>
      </c>
      <c r="AC115" s="200">
        <f t="shared" ca="1" si="7"/>
        <v>0</v>
      </c>
      <c r="AD115" s="201"/>
      <c r="AE115" s="201"/>
      <c r="AF115" s="201"/>
    </row>
    <row r="116" spans="1:32" x14ac:dyDescent="0.25">
      <c r="A116" t="s">
        <v>5568</v>
      </c>
      <c r="B116" s="16" t="str">
        <f ca="1">IFERROR(OFFSET('DERS PLANLARI'!$I$5,MATCH($J116,'DERS PLANLARI'!$I$6:$I$2011,0),B$1),"")</f>
        <v/>
      </c>
      <c r="C116" s="16" t="str">
        <f ca="1">IFERROR(OFFSET('DERS PLANLARI'!$I$5,MATCH($J116,'DERS PLANLARI'!$I$6:$I$2011,0),C$1),"")</f>
        <v/>
      </c>
      <c r="D116" s="16" t="str">
        <f ca="1">IFERROR(OFFSET('DERS PLANLARI'!$I$5,MATCH($J116,'DERS PLANLARI'!$I$6:$I$2011,0),D$1),"")</f>
        <v/>
      </c>
      <c r="E116" s="16" t="str">
        <f ca="1">IFERROR(OFFSET('DERS PLANLARI'!$I$5,MATCH($J116,'DERS PLANLARI'!$I$6:$I$2011,0),E$1),"")</f>
        <v/>
      </c>
      <c r="F116" s="16" t="str">
        <f ca="1">IFERROR(OFFSET('DERS PLANLARI'!$I$5,MATCH($J116,'DERS PLANLARI'!$I$6:$I$2011,0),F$1),"")</f>
        <v/>
      </c>
      <c r="G116" s="16" t="str">
        <f ca="1">IFERROR(OFFSET('DERS PLANLARI'!$I$5,MATCH($J116,'DERS PLANLARI'!$I$6:$I$2011,0),G$1),"")</f>
        <v/>
      </c>
      <c r="H116" s="16" t="str">
        <f ca="1">IFERROR(OFFSET('DERS PLANLARI'!$I$5,MATCH($J116,'DERS PLANLARI'!$I$6:$I$2011,0),H$1),"")</f>
        <v/>
      </c>
      <c r="I116" s="119"/>
      <c r="J116" s="120"/>
      <c r="K116" s="243" t="str">
        <f ca="1">IFERROR(OFFSET('DERS PLANLARI'!$I$5,MATCH($J116,'DERS PLANLARI'!$I$6:$I$2011,0),K$1),"")</f>
        <v/>
      </c>
      <c r="L116" s="256" t="str">
        <f ca="1">IFERROR(OFFSET('DERS PLANLARI'!$I$5,MATCH($J116,'DERS PLANLARI'!$I$6:$I$2011,0),L$1),"")</f>
        <v/>
      </c>
      <c r="M116" s="255" t="str">
        <f ca="1">IFERROR(OFFSET('DERS PLANLARI'!$I$5,MATCH($J116,'DERS PLANLARI'!$I$6:$I$2011,0),M$1),"")</f>
        <v/>
      </c>
      <c r="N116" s="256" t="str">
        <f ca="1">IFERROR(OFFSET('DERS PLANLARI'!$I$5,MATCH($J116,'DERS PLANLARI'!$I$6:$I$2011,0),N$1),"")</f>
        <v/>
      </c>
      <c r="O116" s="256" t="str">
        <f ca="1">IFERROR(OFFSET('DERS PLANLARI'!$I$5,MATCH($J116,'DERS PLANLARI'!$I$6:$I$2011,0),O$1),"")</f>
        <v/>
      </c>
      <c r="P116" s="256" t="str">
        <f ca="1">IFERROR(OFFSET('DERS PLANLARI'!$I$5,MATCH($J116,'DERS PLANLARI'!$I$6:$I$2011,0),P$1),"")</f>
        <v/>
      </c>
      <c r="Q116" s="256" t="str">
        <f ca="1">IFERROR(OFFSET('DERS PLANLARI'!$I$5,MATCH($J116,'DERS PLANLARI'!$I$6:$I$2011,0),Q$1),"")</f>
        <v/>
      </c>
      <c r="R116" s="243" t="str">
        <f ca="1">IF($E116="UAD",OFFSET('DERS PLANLARI'!$I$5,MATCH($J116,'DERS PLANLARI'!$I$6:$I$2011,0),R$1),U116)</f>
        <v/>
      </c>
      <c r="S116" s="243">
        <f ca="1">IF($E116="UAD",OFFSET('DERS PLANLARI'!$I$5,MATCH($J116,'DERS PLANLARI'!$I$6:$I$2011,0),S$1),V116)</f>
        <v>0</v>
      </c>
      <c r="T116" s="104"/>
      <c r="U116" s="208" t="str">
        <f ca="1">IFERROR(OFFSET(ÖğretimÜyeleri!$D$2,MATCH($V116,ÖğretimÜyeleri!$D$3:$D$290,0),-2),"")</f>
        <v/>
      </c>
      <c r="V116" s="209"/>
      <c r="W116" s="208" t="str">
        <f ca="1">IFERROR(OFFSET(ÖğretimÜyeleri!$D$2,MATCH($S116,ÖğretimÜyeleri!$D$3:$D$290,0),3),"")</f>
        <v/>
      </c>
      <c r="X116" s="208"/>
      <c r="Y116" s="199"/>
      <c r="Z116" s="200">
        <f t="shared" si="5"/>
        <v>1</v>
      </c>
      <c r="AA116" s="200">
        <f t="shared" ca="1" si="7"/>
        <v>57</v>
      </c>
      <c r="AB116" s="200">
        <f t="shared" ca="1" si="7"/>
        <v>41</v>
      </c>
      <c r="AC116" s="200">
        <f t="shared" ca="1" si="7"/>
        <v>0</v>
      </c>
      <c r="AD116" s="201"/>
      <c r="AE116" s="201"/>
      <c r="AF116" s="201"/>
    </row>
    <row r="117" spans="1:32" x14ac:dyDescent="0.25">
      <c r="A117" t="s">
        <v>5568</v>
      </c>
      <c r="B117" s="16" t="str">
        <f ca="1">IFERROR(OFFSET('DERS PLANLARI'!$I$5,MATCH($J117,'DERS PLANLARI'!$I$6:$I$2011,0),B$1),"")</f>
        <v/>
      </c>
      <c r="C117" s="16" t="str">
        <f ca="1">IFERROR(OFFSET('DERS PLANLARI'!$I$5,MATCH($J117,'DERS PLANLARI'!$I$6:$I$2011,0),C$1),"")</f>
        <v/>
      </c>
      <c r="D117" s="16" t="str">
        <f ca="1">IFERROR(OFFSET('DERS PLANLARI'!$I$5,MATCH($J117,'DERS PLANLARI'!$I$6:$I$2011,0),D$1),"")</f>
        <v/>
      </c>
      <c r="E117" s="16" t="str">
        <f ca="1">IFERROR(OFFSET('DERS PLANLARI'!$I$5,MATCH($J117,'DERS PLANLARI'!$I$6:$I$2011,0),E$1),"")</f>
        <v/>
      </c>
      <c r="F117" s="16" t="str">
        <f ca="1">IFERROR(OFFSET('DERS PLANLARI'!$I$5,MATCH($J117,'DERS PLANLARI'!$I$6:$I$2011,0),F$1),"")</f>
        <v/>
      </c>
      <c r="G117" s="16" t="str">
        <f ca="1">IFERROR(OFFSET('DERS PLANLARI'!$I$5,MATCH($J117,'DERS PLANLARI'!$I$6:$I$2011,0),G$1),"")</f>
        <v/>
      </c>
      <c r="H117" s="16" t="str">
        <f ca="1">IFERROR(OFFSET('DERS PLANLARI'!$I$5,MATCH($J117,'DERS PLANLARI'!$I$6:$I$2011,0),H$1),"")</f>
        <v/>
      </c>
      <c r="I117" s="119"/>
      <c r="J117" s="120"/>
      <c r="K117" s="243" t="str">
        <f ca="1">IFERROR(OFFSET('DERS PLANLARI'!$I$5,MATCH($J117,'DERS PLANLARI'!$I$6:$I$2011,0),K$1),"")</f>
        <v/>
      </c>
      <c r="L117" s="256" t="str">
        <f ca="1">IFERROR(OFFSET('DERS PLANLARI'!$I$5,MATCH($J117,'DERS PLANLARI'!$I$6:$I$2011,0),L$1),"")</f>
        <v/>
      </c>
      <c r="M117" s="255" t="str">
        <f ca="1">IFERROR(OFFSET('DERS PLANLARI'!$I$5,MATCH($J117,'DERS PLANLARI'!$I$6:$I$2011,0),M$1),"")</f>
        <v/>
      </c>
      <c r="N117" s="256" t="str">
        <f ca="1">IFERROR(OFFSET('DERS PLANLARI'!$I$5,MATCH($J117,'DERS PLANLARI'!$I$6:$I$2011,0),N$1),"")</f>
        <v/>
      </c>
      <c r="O117" s="256" t="str">
        <f ca="1">IFERROR(OFFSET('DERS PLANLARI'!$I$5,MATCH($J117,'DERS PLANLARI'!$I$6:$I$2011,0),O$1),"")</f>
        <v/>
      </c>
      <c r="P117" s="256" t="str">
        <f ca="1">IFERROR(OFFSET('DERS PLANLARI'!$I$5,MATCH($J117,'DERS PLANLARI'!$I$6:$I$2011,0),P$1),"")</f>
        <v/>
      </c>
      <c r="Q117" s="256" t="str">
        <f ca="1">IFERROR(OFFSET('DERS PLANLARI'!$I$5,MATCH($J117,'DERS PLANLARI'!$I$6:$I$2011,0),Q$1),"")</f>
        <v/>
      </c>
      <c r="R117" s="243" t="str">
        <f ca="1">IF($E117="UAD",OFFSET('DERS PLANLARI'!$I$5,MATCH($J117,'DERS PLANLARI'!$I$6:$I$2011,0),R$1),U117)</f>
        <v/>
      </c>
      <c r="S117" s="243">
        <f ca="1">IF($E117="UAD",OFFSET('DERS PLANLARI'!$I$5,MATCH($J117,'DERS PLANLARI'!$I$6:$I$2011,0),S$1),V117)</f>
        <v>0</v>
      </c>
      <c r="T117" s="104"/>
      <c r="U117" s="208" t="str">
        <f ca="1">IFERROR(OFFSET(ÖğretimÜyeleri!$D$2,MATCH($V117,ÖğretimÜyeleri!$D$3:$D$290,0),-2),"")</f>
        <v/>
      </c>
      <c r="V117" s="209"/>
      <c r="W117" s="208" t="str">
        <f ca="1">IFERROR(OFFSET(ÖğretimÜyeleri!$D$2,MATCH($S117,ÖğretimÜyeleri!$D$3:$D$290,0),3),"")</f>
        <v/>
      </c>
      <c r="X117" s="208"/>
      <c r="Y117" s="199"/>
      <c r="Z117" s="200">
        <f t="shared" si="5"/>
        <v>1</v>
      </c>
      <c r="AA117" s="200">
        <f t="shared" ca="1" si="7"/>
        <v>57</v>
      </c>
      <c r="AB117" s="200">
        <f t="shared" ca="1" si="7"/>
        <v>41</v>
      </c>
      <c r="AC117" s="200">
        <f t="shared" ca="1" si="7"/>
        <v>0</v>
      </c>
      <c r="AD117" s="201"/>
      <c r="AE117" s="201"/>
      <c r="AF117" s="201"/>
    </row>
    <row r="118" spans="1:32" x14ac:dyDescent="0.25">
      <c r="A118" t="s">
        <v>5568</v>
      </c>
      <c r="B118" s="16" t="str">
        <f ca="1">IFERROR(OFFSET('DERS PLANLARI'!$I$5,MATCH($J118,'DERS PLANLARI'!$I$6:$I$2011,0),B$1),"")</f>
        <v/>
      </c>
      <c r="C118" s="16" t="str">
        <f ca="1">IFERROR(OFFSET('DERS PLANLARI'!$I$5,MATCH($J118,'DERS PLANLARI'!$I$6:$I$2011,0),C$1),"")</f>
        <v/>
      </c>
      <c r="D118" s="16" t="str">
        <f ca="1">IFERROR(OFFSET('DERS PLANLARI'!$I$5,MATCH($J118,'DERS PLANLARI'!$I$6:$I$2011,0),D$1),"")</f>
        <v/>
      </c>
      <c r="E118" s="16" t="str">
        <f ca="1">IFERROR(OFFSET('DERS PLANLARI'!$I$5,MATCH($J118,'DERS PLANLARI'!$I$6:$I$2011,0),E$1),"")</f>
        <v/>
      </c>
      <c r="F118" s="16" t="str">
        <f ca="1">IFERROR(OFFSET('DERS PLANLARI'!$I$5,MATCH($J118,'DERS PLANLARI'!$I$6:$I$2011,0),F$1),"")</f>
        <v/>
      </c>
      <c r="G118" s="16" t="str">
        <f ca="1">IFERROR(OFFSET('DERS PLANLARI'!$I$5,MATCH($J118,'DERS PLANLARI'!$I$6:$I$2011,0),G$1),"")</f>
        <v/>
      </c>
      <c r="H118" s="16" t="str">
        <f ca="1">IFERROR(OFFSET('DERS PLANLARI'!$I$5,MATCH($J118,'DERS PLANLARI'!$I$6:$I$2011,0),H$1),"")</f>
        <v/>
      </c>
      <c r="I118" s="119"/>
      <c r="J118" s="120"/>
      <c r="K118" s="243" t="str">
        <f ca="1">IFERROR(OFFSET('DERS PLANLARI'!$I$5,MATCH($J118,'DERS PLANLARI'!$I$6:$I$2011,0),K$1),"")</f>
        <v/>
      </c>
      <c r="L118" s="256" t="str">
        <f ca="1">IFERROR(OFFSET('DERS PLANLARI'!$I$5,MATCH($J118,'DERS PLANLARI'!$I$6:$I$2011,0),L$1),"")</f>
        <v/>
      </c>
      <c r="M118" s="255" t="str">
        <f ca="1">IFERROR(OFFSET('DERS PLANLARI'!$I$5,MATCH($J118,'DERS PLANLARI'!$I$6:$I$2011,0),M$1),"")</f>
        <v/>
      </c>
      <c r="N118" s="256" t="str">
        <f ca="1">IFERROR(OFFSET('DERS PLANLARI'!$I$5,MATCH($J118,'DERS PLANLARI'!$I$6:$I$2011,0),N$1),"")</f>
        <v/>
      </c>
      <c r="O118" s="256" t="str">
        <f ca="1">IFERROR(OFFSET('DERS PLANLARI'!$I$5,MATCH($J118,'DERS PLANLARI'!$I$6:$I$2011,0),O$1),"")</f>
        <v/>
      </c>
      <c r="P118" s="256" t="str">
        <f ca="1">IFERROR(OFFSET('DERS PLANLARI'!$I$5,MATCH($J118,'DERS PLANLARI'!$I$6:$I$2011,0),P$1),"")</f>
        <v/>
      </c>
      <c r="Q118" s="256" t="str">
        <f ca="1">IFERROR(OFFSET('DERS PLANLARI'!$I$5,MATCH($J118,'DERS PLANLARI'!$I$6:$I$2011,0),Q$1),"")</f>
        <v/>
      </c>
      <c r="R118" s="243" t="str">
        <f ca="1">IF($E118="UAD",OFFSET('DERS PLANLARI'!$I$5,MATCH($J118,'DERS PLANLARI'!$I$6:$I$2011,0),R$1),U118)</f>
        <v/>
      </c>
      <c r="S118" s="243">
        <f ca="1">IF($E118="UAD",OFFSET('DERS PLANLARI'!$I$5,MATCH($J118,'DERS PLANLARI'!$I$6:$I$2011,0),S$1),V118)</f>
        <v>0</v>
      </c>
      <c r="T118" s="104"/>
      <c r="U118" s="208" t="str">
        <f ca="1">IFERROR(OFFSET(ÖğretimÜyeleri!$D$2,MATCH($V118,ÖğretimÜyeleri!$D$3:$D$290,0),-2),"")</f>
        <v/>
      </c>
      <c r="V118" s="209"/>
      <c r="W118" s="208" t="str">
        <f ca="1">IFERROR(OFFSET(ÖğretimÜyeleri!$D$2,MATCH($S118,ÖğretimÜyeleri!$D$3:$D$290,0),3),"")</f>
        <v/>
      </c>
      <c r="X118" s="208"/>
      <c r="Y118" s="199"/>
      <c r="Z118" s="200">
        <f t="shared" si="5"/>
        <v>1</v>
      </c>
      <c r="AA118" s="200">
        <f t="shared" ca="1" si="7"/>
        <v>57</v>
      </c>
      <c r="AB118" s="200">
        <f t="shared" ca="1" si="7"/>
        <v>41</v>
      </c>
      <c r="AC118" s="200">
        <f t="shared" ca="1" si="7"/>
        <v>0</v>
      </c>
      <c r="AD118" s="201"/>
      <c r="AE118" s="201"/>
      <c r="AF118" s="201"/>
    </row>
    <row r="119" spans="1:32" x14ac:dyDescent="0.25">
      <c r="A119" t="s">
        <v>5568</v>
      </c>
      <c r="B119" s="16" t="str">
        <f ca="1">IFERROR(OFFSET('DERS PLANLARI'!$I$5,MATCH($J119,'DERS PLANLARI'!$I$6:$I$2011,0),B$1),"")</f>
        <v/>
      </c>
      <c r="C119" s="16" t="str">
        <f ca="1">IFERROR(OFFSET('DERS PLANLARI'!$I$5,MATCH($J119,'DERS PLANLARI'!$I$6:$I$2011,0),C$1),"")</f>
        <v/>
      </c>
      <c r="D119" s="16" t="str">
        <f ca="1">IFERROR(OFFSET('DERS PLANLARI'!$I$5,MATCH($J119,'DERS PLANLARI'!$I$6:$I$2011,0),D$1),"")</f>
        <v/>
      </c>
      <c r="E119" s="16" t="str">
        <f ca="1">IFERROR(OFFSET('DERS PLANLARI'!$I$5,MATCH($J119,'DERS PLANLARI'!$I$6:$I$2011,0),E$1),"")</f>
        <v/>
      </c>
      <c r="F119" s="16" t="str">
        <f ca="1">IFERROR(OFFSET('DERS PLANLARI'!$I$5,MATCH($J119,'DERS PLANLARI'!$I$6:$I$2011,0),F$1),"")</f>
        <v/>
      </c>
      <c r="G119" s="16" t="str">
        <f ca="1">IFERROR(OFFSET('DERS PLANLARI'!$I$5,MATCH($J119,'DERS PLANLARI'!$I$6:$I$2011,0),G$1),"")</f>
        <v/>
      </c>
      <c r="H119" s="16" t="str">
        <f ca="1">IFERROR(OFFSET('DERS PLANLARI'!$I$5,MATCH($J119,'DERS PLANLARI'!$I$6:$I$2011,0),H$1),"")</f>
        <v/>
      </c>
      <c r="I119" s="119"/>
      <c r="J119" s="120"/>
      <c r="K119" s="243" t="str">
        <f ca="1">IFERROR(OFFSET('DERS PLANLARI'!$I$5,MATCH($J119,'DERS PLANLARI'!$I$6:$I$2011,0),K$1),"")</f>
        <v/>
      </c>
      <c r="L119" s="256" t="str">
        <f ca="1">IFERROR(OFFSET('DERS PLANLARI'!$I$5,MATCH($J119,'DERS PLANLARI'!$I$6:$I$2011,0),L$1),"")</f>
        <v/>
      </c>
      <c r="M119" s="255" t="str">
        <f ca="1">IFERROR(OFFSET('DERS PLANLARI'!$I$5,MATCH($J119,'DERS PLANLARI'!$I$6:$I$2011,0),M$1),"")</f>
        <v/>
      </c>
      <c r="N119" s="256" t="str">
        <f ca="1">IFERROR(OFFSET('DERS PLANLARI'!$I$5,MATCH($J119,'DERS PLANLARI'!$I$6:$I$2011,0),N$1),"")</f>
        <v/>
      </c>
      <c r="O119" s="256" t="str">
        <f ca="1">IFERROR(OFFSET('DERS PLANLARI'!$I$5,MATCH($J119,'DERS PLANLARI'!$I$6:$I$2011,0),O$1),"")</f>
        <v/>
      </c>
      <c r="P119" s="256" t="str">
        <f ca="1">IFERROR(OFFSET('DERS PLANLARI'!$I$5,MATCH($J119,'DERS PLANLARI'!$I$6:$I$2011,0),P$1),"")</f>
        <v/>
      </c>
      <c r="Q119" s="256" t="str">
        <f ca="1">IFERROR(OFFSET('DERS PLANLARI'!$I$5,MATCH($J119,'DERS PLANLARI'!$I$6:$I$2011,0),Q$1),"")</f>
        <v/>
      </c>
      <c r="R119" s="243" t="str">
        <f ca="1">IF($E119="UAD",OFFSET('DERS PLANLARI'!$I$5,MATCH($J119,'DERS PLANLARI'!$I$6:$I$2011,0),R$1),U119)</f>
        <v/>
      </c>
      <c r="S119" s="243">
        <f ca="1">IF($E119="UAD",OFFSET('DERS PLANLARI'!$I$5,MATCH($J119,'DERS PLANLARI'!$I$6:$I$2011,0),S$1),V119)</f>
        <v>0</v>
      </c>
      <c r="T119" s="104"/>
      <c r="U119" s="208" t="str">
        <f ca="1">IFERROR(OFFSET(ÖğretimÜyeleri!$D$2,MATCH($V119,ÖğretimÜyeleri!$D$3:$D$290,0),-2),"")</f>
        <v/>
      </c>
      <c r="V119" s="209"/>
      <c r="W119" s="208" t="str">
        <f ca="1">IFERROR(OFFSET(ÖğretimÜyeleri!$D$2,MATCH($S119,ÖğretimÜyeleri!$D$3:$D$290,0),3),"")</f>
        <v/>
      </c>
      <c r="X119" s="208"/>
      <c r="Y119" s="199"/>
      <c r="Z119" s="200">
        <f t="shared" si="5"/>
        <v>1</v>
      </c>
      <c r="AA119" s="200">
        <f t="shared" ca="1" si="7"/>
        <v>57</v>
      </c>
      <c r="AB119" s="200">
        <f t="shared" ca="1" si="7"/>
        <v>41</v>
      </c>
      <c r="AC119" s="200">
        <f t="shared" ca="1" si="7"/>
        <v>0</v>
      </c>
      <c r="AD119" s="201"/>
      <c r="AE119" s="201"/>
      <c r="AF119" s="201"/>
    </row>
    <row r="120" spans="1:32" x14ac:dyDescent="0.25">
      <c r="A120" t="s">
        <v>5568</v>
      </c>
      <c r="B120" s="16" t="str">
        <f ca="1">IFERROR(OFFSET('DERS PLANLARI'!$I$5,MATCH($J120,'DERS PLANLARI'!$I$6:$I$2011,0),B$1),"")</f>
        <v/>
      </c>
      <c r="C120" s="16" t="str">
        <f ca="1">IFERROR(OFFSET('DERS PLANLARI'!$I$5,MATCH($J120,'DERS PLANLARI'!$I$6:$I$2011,0),C$1),"")</f>
        <v/>
      </c>
      <c r="D120" s="16" t="str">
        <f ca="1">IFERROR(OFFSET('DERS PLANLARI'!$I$5,MATCH($J120,'DERS PLANLARI'!$I$6:$I$2011,0),D$1),"")</f>
        <v/>
      </c>
      <c r="E120" s="16" t="str">
        <f ca="1">IFERROR(OFFSET('DERS PLANLARI'!$I$5,MATCH($J120,'DERS PLANLARI'!$I$6:$I$2011,0),E$1),"")</f>
        <v/>
      </c>
      <c r="F120" s="16" t="str">
        <f ca="1">IFERROR(OFFSET('DERS PLANLARI'!$I$5,MATCH($J120,'DERS PLANLARI'!$I$6:$I$2011,0),F$1),"")</f>
        <v/>
      </c>
      <c r="G120" s="16" t="str">
        <f ca="1">IFERROR(OFFSET('DERS PLANLARI'!$I$5,MATCH($J120,'DERS PLANLARI'!$I$6:$I$2011,0),G$1),"")</f>
        <v/>
      </c>
      <c r="H120" s="16" t="str">
        <f ca="1">IFERROR(OFFSET('DERS PLANLARI'!$I$5,MATCH($J120,'DERS PLANLARI'!$I$6:$I$2011,0),H$1),"")</f>
        <v/>
      </c>
      <c r="I120" s="119"/>
      <c r="J120" s="120"/>
      <c r="K120" s="243" t="str">
        <f ca="1">IFERROR(OFFSET('DERS PLANLARI'!$I$5,MATCH($J120,'DERS PLANLARI'!$I$6:$I$2011,0),K$1),"")</f>
        <v/>
      </c>
      <c r="L120" s="256" t="str">
        <f ca="1">IFERROR(OFFSET('DERS PLANLARI'!$I$5,MATCH($J120,'DERS PLANLARI'!$I$6:$I$2011,0),L$1),"")</f>
        <v/>
      </c>
      <c r="M120" s="255" t="str">
        <f ca="1">IFERROR(OFFSET('DERS PLANLARI'!$I$5,MATCH($J120,'DERS PLANLARI'!$I$6:$I$2011,0),M$1),"")</f>
        <v/>
      </c>
      <c r="N120" s="256" t="str">
        <f ca="1">IFERROR(OFFSET('DERS PLANLARI'!$I$5,MATCH($J120,'DERS PLANLARI'!$I$6:$I$2011,0),N$1),"")</f>
        <v/>
      </c>
      <c r="O120" s="256" t="str">
        <f ca="1">IFERROR(OFFSET('DERS PLANLARI'!$I$5,MATCH($J120,'DERS PLANLARI'!$I$6:$I$2011,0),O$1),"")</f>
        <v/>
      </c>
      <c r="P120" s="256" t="str">
        <f ca="1">IFERROR(OFFSET('DERS PLANLARI'!$I$5,MATCH($J120,'DERS PLANLARI'!$I$6:$I$2011,0),P$1),"")</f>
        <v/>
      </c>
      <c r="Q120" s="256" t="str">
        <f ca="1">IFERROR(OFFSET('DERS PLANLARI'!$I$5,MATCH($J120,'DERS PLANLARI'!$I$6:$I$2011,0),Q$1),"")</f>
        <v/>
      </c>
      <c r="R120" s="243" t="str">
        <f ca="1">IF($E120="UAD",OFFSET('DERS PLANLARI'!$I$5,MATCH($J120,'DERS PLANLARI'!$I$6:$I$2011,0),R$1),U120)</f>
        <v/>
      </c>
      <c r="S120" s="243">
        <f ca="1">IF($E120="UAD",OFFSET('DERS PLANLARI'!$I$5,MATCH($J120,'DERS PLANLARI'!$I$6:$I$2011,0),S$1),V120)</f>
        <v>0</v>
      </c>
      <c r="T120" s="104"/>
      <c r="U120" s="208" t="str">
        <f ca="1">IFERROR(OFFSET(ÖğretimÜyeleri!$D$2,MATCH($V120,ÖğretimÜyeleri!$D$3:$D$290,0),-2),"")</f>
        <v/>
      </c>
      <c r="V120" s="209"/>
      <c r="W120" s="208" t="str">
        <f ca="1">IFERROR(OFFSET(ÖğretimÜyeleri!$D$2,MATCH($S120,ÖğretimÜyeleri!$D$3:$D$290,0),3),"")</f>
        <v/>
      </c>
      <c r="X120" s="208"/>
      <c r="Y120" s="199"/>
      <c r="Z120" s="200">
        <f t="shared" si="5"/>
        <v>1</v>
      </c>
      <c r="AA120" s="200">
        <f t="shared" ca="1" si="7"/>
        <v>57</v>
      </c>
      <c r="AB120" s="200">
        <f t="shared" ca="1" si="7"/>
        <v>41</v>
      </c>
      <c r="AC120" s="200">
        <f t="shared" ca="1" si="7"/>
        <v>0</v>
      </c>
      <c r="AD120" s="201"/>
      <c r="AE120" s="201"/>
      <c r="AF120" s="201"/>
    </row>
    <row r="121" spans="1:32" x14ac:dyDescent="0.25">
      <c r="A121" t="s">
        <v>5568</v>
      </c>
      <c r="B121" s="16" t="str">
        <f ca="1">IFERROR(OFFSET('DERS PLANLARI'!$I$5,MATCH($J121,'DERS PLANLARI'!$I$6:$I$2011,0),B$1),"")</f>
        <v/>
      </c>
      <c r="C121" s="16" t="str">
        <f ca="1">IFERROR(OFFSET('DERS PLANLARI'!$I$5,MATCH($J121,'DERS PLANLARI'!$I$6:$I$2011,0),C$1),"")</f>
        <v/>
      </c>
      <c r="D121" s="16" t="str">
        <f ca="1">IFERROR(OFFSET('DERS PLANLARI'!$I$5,MATCH($J121,'DERS PLANLARI'!$I$6:$I$2011,0),D$1),"")</f>
        <v/>
      </c>
      <c r="E121" s="16" t="str">
        <f ca="1">IFERROR(OFFSET('DERS PLANLARI'!$I$5,MATCH($J121,'DERS PLANLARI'!$I$6:$I$2011,0),E$1),"")</f>
        <v/>
      </c>
      <c r="F121" s="16" t="str">
        <f ca="1">IFERROR(OFFSET('DERS PLANLARI'!$I$5,MATCH($J121,'DERS PLANLARI'!$I$6:$I$2011,0),F$1),"")</f>
        <v/>
      </c>
      <c r="G121" s="16" t="str">
        <f ca="1">IFERROR(OFFSET('DERS PLANLARI'!$I$5,MATCH($J121,'DERS PLANLARI'!$I$6:$I$2011,0),G$1),"")</f>
        <v/>
      </c>
      <c r="H121" s="16" t="str">
        <f ca="1">IFERROR(OFFSET('DERS PLANLARI'!$I$5,MATCH($J121,'DERS PLANLARI'!$I$6:$I$2011,0),H$1),"")</f>
        <v/>
      </c>
      <c r="I121" s="119"/>
      <c r="J121" s="120"/>
      <c r="K121" s="243" t="str">
        <f ca="1">IFERROR(OFFSET('DERS PLANLARI'!$I$5,MATCH($J121,'DERS PLANLARI'!$I$6:$I$2011,0),K$1),"")</f>
        <v/>
      </c>
      <c r="L121" s="256" t="str">
        <f ca="1">IFERROR(OFFSET('DERS PLANLARI'!$I$5,MATCH($J121,'DERS PLANLARI'!$I$6:$I$2011,0),L$1),"")</f>
        <v/>
      </c>
      <c r="M121" s="255" t="str">
        <f ca="1">IFERROR(OFFSET('DERS PLANLARI'!$I$5,MATCH($J121,'DERS PLANLARI'!$I$6:$I$2011,0),M$1),"")</f>
        <v/>
      </c>
      <c r="N121" s="256" t="str">
        <f ca="1">IFERROR(OFFSET('DERS PLANLARI'!$I$5,MATCH($J121,'DERS PLANLARI'!$I$6:$I$2011,0),N$1),"")</f>
        <v/>
      </c>
      <c r="O121" s="256" t="str">
        <f ca="1">IFERROR(OFFSET('DERS PLANLARI'!$I$5,MATCH($J121,'DERS PLANLARI'!$I$6:$I$2011,0),O$1),"")</f>
        <v/>
      </c>
      <c r="P121" s="256" t="str">
        <f ca="1">IFERROR(OFFSET('DERS PLANLARI'!$I$5,MATCH($J121,'DERS PLANLARI'!$I$6:$I$2011,0),P$1),"")</f>
        <v/>
      </c>
      <c r="Q121" s="256" t="str">
        <f ca="1">IFERROR(OFFSET('DERS PLANLARI'!$I$5,MATCH($J121,'DERS PLANLARI'!$I$6:$I$2011,0),Q$1),"")</f>
        <v/>
      </c>
      <c r="R121" s="243" t="str">
        <f ca="1">IF($E121="UAD",OFFSET('DERS PLANLARI'!$I$5,MATCH($J121,'DERS PLANLARI'!$I$6:$I$2011,0),R$1),U121)</f>
        <v/>
      </c>
      <c r="S121" s="243">
        <f ca="1">IF($E121="UAD",OFFSET('DERS PLANLARI'!$I$5,MATCH($J121,'DERS PLANLARI'!$I$6:$I$2011,0),S$1),V121)</f>
        <v>0</v>
      </c>
      <c r="T121" s="104"/>
      <c r="U121" s="208" t="str">
        <f ca="1">IFERROR(OFFSET(ÖğretimÜyeleri!$D$2,MATCH($V121,ÖğretimÜyeleri!$D$3:$D$290,0),-2),"")</f>
        <v/>
      </c>
      <c r="V121" s="209"/>
      <c r="W121" s="208" t="str">
        <f ca="1">IFERROR(OFFSET(ÖğretimÜyeleri!$D$2,MATCH($S121,ÖğretimÜyeleri!$D$3:$D$290,0),3),"")</f>
        <v/>
      </c>
      <c r="X121" s="208"/>
      <c r="Y121" s="199"/>
      <c r="Z121" s="200">
        <f t="shared" si="5"/>
        <v>1</v>
      </c>
      <c r="AA121" s="200">
        <f t="shared" ca="1" si="7"/>
        <v>57</v>
      </c>
      <c r="AB121" s="200">
        <f t="shared" ca="1" si="7"/>
        <v>41</v>
      </c>
      <c r="AC121" s="200">
        <f t="shared" ca="1" si="7"/>
        <v>0</v>
      </c>
      <c r="AD121" s="201"/>
      <c r="AE121" s="201"/>
      <c r="AF121" s="201"/>
    </row>
    <row r="122" spans="1:32" x14ac:dyDescent="0.25">
      <c r="A122" t="s">
        <v>5568</v>
      </c>
      <c r="B122" s="16" t="str">
        <f ca="1">IFERROR(OFFSET('DERS PLANLARI'!$I$5,MATCH($J122,'DERS PLANLARI'!$I$6:$I$2011,0),B$1),"")</f>
        <v/>
      </c>
      <c r="C122" s="16" t="str">
        <f ca="1">IFERROR(OFFSET('DERS PLANLARI'!$I$5,MATCH($J122,'DERS PLANLARI'!$I$6:$I$2011,0),C$1),"")</f>
        <v/>
      </c>
      <c r="D122" s="16" t="str">
        <f ca="1">IFERROR(OFFSET('DERS PLANLARI'!$I$5,MATCH($J122,'DERS PLANLARI'!$I$6:$I$2011,0),D$1),"")</f>
        <v/>
      </c>
      <c r="E122" s="16" t="str">
        <f ca="1">IFERROR(OFFSET('DERS PLANLARI'!$I$5,MATCH($J122,'DERS PLANLARI'!$I$6:$I$2011,0),E$1),"")</f>
        <v/>
      </c>
      <c r="F122" s="16" t="str">
        <f ca="1">IFERROR(OFFSET('DERS PLANLARI'!$I$5,MATCH($J122,'DERS PLANLARI'!$I$6:$I$2011,0),F$1),"")</f>
        <v/>
      </c>
      <c r="G122" s="16" t="str">
        <f ca="1">IFERROR(OFFSET('DERS PLANLARI'!$I$5,MATCH($J122,'DERS PLANLARI'!$I$6:$I$2011,0),G$1),"")</f>
        <v/>
      </c>
      <c r="H122" s="16" t="str">
        <f ca="1">IFERROR(OFFSET('DERS PLANLARI'!$I$5,MATCH($J122,'DERS PLANLARI'!$I$6:$I$2011,0),H$1),"")</f>
        <v/>
      </c>
      <c r="I122" s="119"/>
      <c r="J122" s="120"/>
      <c r="K122" s="243" t="str">
        <f ca="1">IFERROR(OFFSET('DERS PLANLARI'!$I$5,MATCH($J122,'DERS PLANLARI'!$I$6:$I$2011,0),K$1),"")</f>
        <v/>
      </c>
      <c r="L122" s="256" t="str">
        <f ca="1">IFERROR(OFFSET('DERS PLANLARI'!$I$5,MATCH($J122,'DERS PLANLARI'!$I$6:$I$2011,0),L$1),"")</f>
        <v/>
      </c>
      <c r="M122" s="255" t="str">
        <f ca="1">IFERROR(OFFSET('DERS PLANLARI'!$I$5,MATCH($J122,'DERS PLANLARI'!$I$6:$I$2011,0),M$1),"")</f>
        <v/>
      </c>
      <c r="N122" s="256" t="str">
        <f ca="1">IFERROR(OFFSET('DERS PLANLARI'!$I$5,MATCH($J122,'DERS PLANLARI'!$I$6:$I$2011,0),N$1),"")</f>
        <v/>
      </c>
      <c r="O122" s="256" t="str">
        <f ca="1">IFERROR(OFFSET('DERS PLANLARI'!$I$5,MATCH($J122,'DERS PLANLARI'!$I$6:$I$2011,0),O$1),"")</f>
        <v/>
      </c>
      <c r="P122" s="256" t="str">
        <f ca="1">IFERROR(OFFSET('DERS PLANLARI'!$I$5,MATCH($J122,'DERS PLANLARI'!$I$6:$I$2011,0),P$1),"")</f>
        <v/>
      </c>
      <c r="Q122" s="256" t="str">
        <f ca="1">IFERROR(OFFSET('DERS PLANLARI'!$I$5,MATCH($J122,'DERS PLANLARI'!$I$6:$I$2011,0),Q$1),"")</f>
        <v/>
      </c>
      <c r="R122" s="243" t="str">
        <f ca="1">IF($E122="UAD",OFFSET('DERS PLANLARI'!$I$5,MATCH($J122,'DERS PLANLARI'!$I$6:$I$2011,0),R$1),U122)</f>
        <v/>
      </c>
      <c r="S122" s="243">
        <f ca="1">IF($E122="UAD",OFFSET('DERS PLANLARI'!$I$5,MATCH($J122,'DERS PLANLARI'!$I$6:$I$2011,0),S$1),V122)</f>
        <v>0</v>
      </c>
      <c r="T122" s="104"/>
      <c r="U122" s="208" t="str">
        <f ca="1">IFERROR(OFFSET(ÖğretimÜyeleri!$D$2,MATCH($V122,ÖğretimÜyeleri!$D$3:$D$290,0),-2),"")</f>
        <v/>
      </c>
      <c r="V122" s="209"/>
      <c r="W122" s="208" t="str">
        <f ca="1">IFERROR(OFFSET(ÖğretimÜyeleri!$D$2,MATCH($S122,ÖğretimÜyeleri!$D$3:$D$290,0),3),"")</f>
        <v/>
      </c>
      <c r="X122" s="208"/>
      <c r="Y122" s="199"/>
      <c r="Z122" s="200">
        <f t="shared" si="5"/>
        <v>1</v>
      </c>
      <c r="AA122" s="200">
        <f t="shared" ca="1" si="7"/>
        <v>57</v>
      </c>
      <c r="AB122" s="200">
        <f t="shared" ca="1" si="7"/>
        <v>41</v>
      </c>
      <c r="AC122" s="200">
        <f t="shared" ca="1" si="7"/>
        <v>0</v>
      </c>
      <c r="AD122" s="201"/>
      <c r="AE122" s="201"/>
      <c r="AF122" s="201"/>
    </row>
    <row r="123" spans="1:32" x14ac:dyDescent="0.25">
      <c r="A123" t="s">
        <v>5568</v>
      </c>
      <c r="B123" s="16" t="str">
        <f ca="1">IFERROR(OFFSET('DERS PLANLARI'!$I$5,MATCH($J123,'DERS PLANLARI'!$I$6:$I$2011,0),B$1),"")</f>
        <v/>
      </c>
      <c r="C123" s="16" t="str">
        <f ca="1">IFERROR(OFFSET('DERS PLANLARI'!$I$5,MATCH($J123,'DERS PLANLARI'!$I$6:$I$2011,0),C$1),"")</f>
        <v/>
      </c>
      <c r="D123" s="16" t="str">
        <f ca="1">IFERROR(OFFSET('DERS PLANLARI'!$I$5,MATCH($J123,'DERS PLANLARI'!$I$6:$I$2011,0),D$1),"")</f>
        <v/>
      </c>
      <c r="E123" s="16" t="str">
        <f ca="1">IFERROR(OFFSET('DERS PLANLARI'!$I$5,MATCH($J123,'DERS PLANLARI'!$I$6:$I$2011,0),E$1),"")</f>
        <v/>
      </c>
      <c r="F123" s="16" t="str">
        <f ca="1">IFERROR(OFFSET('DERS PLANLARI'!$I$5,MATCH($J123,'DERS PLANLARI'!$I$6:$I$2011,0),F$1),"")</f>
        <v/>
      </c>
      <c r="G123" s="16" t="str">
        <f ca="1">IFERROR(OFFSET('DERS PLANLARI'!$I$5,MATCH($J123,'DERS PLANLARI'!$I$6:$I$2011,0),G$1),"")</f>
        <v/>
      </c>
      <c r="H123" s="16" t="str">
        <f ca="1">IFERROR(OFFSET('DERS PLANLARI'!$I$5,MATCH($J123,'DERS PLANLARI'!$I$6:$I$2011,0),H$1),"")</f>
        <v/>
      </c>
      <c r="I123" s="119"/>
      <c r="J123" s="120"/>
      <c r="K123" s="243" t="str">
        <f ca="1">IFERROR(OFFSET('DERS PLANLARI'!$I$5,MATCH($J123,'DERS PLANLARI'!$I$6:$I$2011,0),K$1),"")</f>
        <v/>
      </c>
      <c r="L123" s="256" t="str">
        <f ca="1">IFERROR(OFFSET('DERS PLANLARI'!$I$5,MATCH($J123,'DERS PLANLARI'!$I$6:$I$2011,0),L$1),"")</f>
        <v/>
      </c>
      <c r="M123" s="255" t="str">
        <f ca="1">IFERROR(OFFSET('DERS PLANLARI'!$I$5,MATCH($J123,'DERS PLANLARI'!$I$6:$I$2011,0),M$1),"")</f>
        <v/>
      </c>
      <c r="N123" s="256" t="str">
        <f ca="1">IFERROR(OFFSET('DERS PLANLARI'!$I$5,MATCH($J123,'DERS PLANLARI'!$I$6:$I$2011,0),N$1),"")</f>
        <v/>
      </c>
      <c r="O123" s="256" t="str">
        <f ca="1">IFERROR(OFFSET('DERS PLANLARI'!$I$5,MATCH($J123,'DERS PLANLARI'!$I$6:$I$2011,0),O$1),"")</f>
        <v/>
      </c>
      <c r="P123" s="256" t="str">
        <f ca="1">IFERROR(OFFSET('DERS PLANLARI'!$I$5,MATCH($J123,'DERS PLANLARI'!$I$6:$I$2011,0),P$1),"")</f>
        <v/>
      </c>
      <c r="Q123" s="256" t="str">
        <f ca="1">IFERROR(OFFSET('DERS PLANLARI'!$I$5,MATCH($J123,'DERS PLANLARI'!$I$6:$I$2011,0),Q$1),"")</f>
        <v/>
      </c>
      <c r="R123" s="243" t="str">
        <f ca="1">IF($E123="UAD",OFFSET('DERS PLANLARI'!$I$5,MATCH($J123,'DERS PLANLARI'!$I$6:$I$2011,0),R$1),U123)</f>
        <v/>
      </c>
      <c r="S123" s="243">
        <f ca="1">IF($E123="UAD",OFFSET('DERS PLANLARI'!$I$5,MATCH($J123,'DERS PLANLARI'!$I$6:$I$2011,0),S$1),V123)</f>
        <v>0</v>
      </c>
      <c r="T123" s="104"/>
      <c r="U123" s="208" t="str">
        <f ca="1">IFERROR(OFFSET(ÖğretimÜyeleri!$D$2,MATCH($V123,ÖğretimÜyeleri!$D$3:$D$290,0),-2),"")</f>
        <v/>
      </c>
      <c r="V123" s="209"/>
      <c r="W123" s="208" t="str">
        <f ca="1">IFERROR(OFFSET(ÖğretimÜyeleri!$D$2,MATCH($S123,ÖğretimÜyeleri!$D$3:$D$290,0),3),"")</f>
        <v/>
      </c>
      <c r="X123" s="208"/>
      <c r="Y123" s="199"/>
      <c r="Z123" s="200">
        <f t="shared" si="5"/>
        <v>1</v>
      </c>
      <c r="AA123" s="200">
        <f t="shared" ca="1" si="7"/>
        <v>57</v>
      </c>
      <c r="AB123" s="200">
        <f t="shared" ca="1" si="7"/>
        <v>41</v>
      </c>
      <c r="AC123" s="200">
        <f t="shared" ca="1" si="7"/>
        <v>0</v>
      </c>
      <c r="AD123" s="201"/>
      <c r="AE123" s="201"/>
      <c r="AF123" s="201"/>
    </row>
    <row r="124" spans="1:32" x14ac:dyDescent="0.25">
      <c r="A124" t="s">
        <v>5568</v>
      </c>
      <c r="B124" s="16" t="str">
        <f ca="1">IFERROR(OFFSET('DERS PLANLARI'!$I$5,MATCH($J124,'DERS PLANLARI'!$I$6:$I$2011,0),B$1),"")</f>
        <v/>
      </c>
      <c r="C124" s="16" t="str">
        <f ca="1">IFERROR(OFFSET('DERS PLANLARI'!$I$5,MATCH($J124,'DERS PLANLARI'!$I$6:$I$2011,0),C$1),"")</f>
        <v/>
      </c>
      <c r="D124" s="16" t="str">
        <f ca="1">IFERROR(OFFSET('DERS PLANLARI'!$I$5,MATCH($J124,'DERS PLANLARI'!$I$6:$I$2011,0),D$1),"")</f>
        <v/>
      </c>
      <c r="E124" s="16" t="str">
        <f ca="1">IFERROR(OFFSET('DERS PLANLARI'!$I$5,MATCH($J124,'DERS PLANLARI'!$I$6:$I$2011,0),E$1),"")</f>
        <v/>
      </c>
      <c r="F124" s="16" t="str">
        <f ca="1">IFERROR(OFFSET('DERS PLANLARI'!$I$5,MATCH($J124,'DERS PLANLARI'!$I$6:$I$2011,0),F$1),"")</f>
        <v/>
      </c>
      <c r="G124" s="16" t="str">
        <f ca="1">IFERROR(OFFSET('DERS PLANLARI'!$I$5,MATCH($J124,'DERS PLANLARI'!$I$6:$I$2011,0),G$1),"")</f>
        <v/>
      </c>
      <c r="H124" s="16" t="str">
        <f ca="1">IFERROR(OFFSET('DERS PLANLARI'!$I$5,MATCH($J124,'DERS PLANLARI'!$I$6:$I$2011,0),H$1),"")</f>
        <v/>
      </c>
      <c r="I124" s="119"/>
      <c r="J124" s="120"/>
      <c r="K124" s="243" t="str">
        <f ca="1">IFERROR(OFFSET('DERS PLANLARI'!$I$5,MATCH($J124,'DERS PLANLARI'!$I$6:$I$2011,0),K$1),"")</f>
        <v/>
      </c>
      <c r="L124" s="256" t="str">
        <f ca="1">IFERROR(OFFSET('DERS PLANLARI'!$I$5,MATCH($J124,'DERS PLANLARI'!$I$6:$I$2011,0),L$1),"")</f>
        <v/>
      </c>
      <c r="M124" s="255" t="str">
        <f ca="1">IFERROR(OFFSET('DERS PLANLARI'!$I$5,MATCH($J124,'DERS PLANLARI'!$I$6:$I$2011,0),M$1),"")</f>
        <v/>
      </c>
      <c r="N124" s="256" t="str">
        <f ca="1">IFERROR(OFFSET('DERS PLANLARI'!$I$5,MATCH($J124,'DERS PLANLARI'!$I$6:$I$2011,0),N$1),"")</f>
        <v/>
      </c>
      <c r="O124" s="256" t="str">
        <f ca="1">IFERROR(OFFSET('DERS PLANLARI'!$I$5,MATCH($J124,'DERS PLANLARI'!$I$6:$I$2011,0),O$1),"")</f>
        <v/>
      </c>
      <c r="P124" s="256" t="str">
        <f ca="1">IFERROR(OFFSET('DERS PLANLARI'!$I$5,MATCH($J124,'DERS PLANLARI'!$I$6:$I$2011,0),P$1),"")</f>
        <v/>
      </c>
      <c r="Q124" s="256" t="str">
        <f ca="1">IFERROR(OFFSET('DERS PLANLARI'!$I$5,MATCH($J124,'DERS PLANLARI'!$I$6:$I$2011,0),Q$1),"")</f>
        <v/>
      </c>
      <c r="R124" s="243" t="str">
        <f ca="1">IF($E124="UAD",OFFSET('DERS PLANLARI'!$I$5,MATCH($J124,'DERS PLANLARI'!$I$6:$I$2011,0),R$1),U124)</f>
        <v/>
      </c>
      <c r="S124" s="243">
        <f ca="1">IF($E124="UAD",OFFSET('DERS PLANLARI'!$I$5,MATCH($J124,'DERS PLANLARI'!$I$6:$I$2011,0),S$1),V124)</f>
        <v>0</v>
      </c>
      <c r="T124" s="104"/>
      <c r="U124" s="208" t="str">
        <f ca="1">IFERROR(OFFSET(ÖğretimÜyeleri!$D$2,MATCH($V124,ÖğretimÜyeleri!$D$3:$D$290,0),-2),"")</f>
        <v/>
      </c>
      <c r="V124" s="209"/>
      <c r="W124" s="208" t="str">
        <f ca="1">IFERROR(OFFSET(ÖğretimÜyeleri!$D$2,MATCH($S124,ÖğretimÜyeleri!$D$3:$D$290,0),3),"")</f>
        <v/>
      </c>
      <c r="X124" s="208"/>
      <c r="Y124" s="199"/>
      <c r="Z124" s="200">
        <f t="shared" si="5"/>
        <v>1</v>
      </c>
      <c r="AA124" s="200">
        <f t="shared" ca="1" si="7"/>
        <v>57</v>
      </c>
      <c r="AB124" s="200">
        <f t="shared" ca="1" si="7"/>
        <v>41</v>
      </c>
      <c r="AC124" s="200">
        <f t="shared" ca="1" si="7"/>
        <v>0</v>
      </c>
      <c r="AD124" s="201"/>
      <c r="AE124" s="201"/>
      <c r="AF124" s="201"/>
    </row>
    <row r="125" spans="1:32" x14ac:dyDescent="0.25">
      <c r="A125" s="217" t="s">
        <v>5568</v>
      </c>
      <c r="B125" s="210" t="s">
        <v>4508</v>
      </c>
      <c r="C125" s="211" t="s">
        <v>5085</v>
      </c>
      <c r="D125" s="212" t="s">
        <v>5128</v>
      </c>
      <c r="E125" s="212" t="s">
        <v>4510</v>
      </c>
      <c r="F125" s="212" t="s">
        <v>4488</v>
      </c>
      <c r="G125" s="212" t="s">
        <v>4488</v>
      </c>
      <c r="H125" s="212" t="s">
        <v>2427</v>
      </c>
      <c r="I125" s="213"/>
      <c r="J125" s="214" t="s">
        <v>5085</v>
      </c>
      <c r="K125" s="211"/>
      <c r="L125" s="215"/>
      <c r="M125" s="223"/>
      <c r="N125" s="211"/>
      <c r="O125" s="211"/>
      <c r="P125" s="211"/>
      <c r="Q125" s="212"/>
      <c r="R125" s="231"/>
      <c r="S125" s="231"/>
      <c r="T125" s="217"/>
      <c r="U125" s="219" t="str">
        <f ca="1">IFERROR(OFFSET(ÖğretimÜyeleri!$D$2,MATCH($V125,ÖğretimÜyeleri!$D$3:$D$290,0),-2),"")</f>
        <v/>
      </c>
      <c r="V125" s="218" t="s">
        <v>2423</v>
      </c>
      <c r="W125" s="219" t="str">
        <f ca="1">IFERROR(OFFSET(ÖğretimÜyeleri!$D$2,MATCH($S125,ÖğretimÜyeleri!$D$3:$D$290,0),3),"")</f>
        <v/>
      </c>
      <c r="X125" s="219"/>
      <c r="Y125" s="220"/>
      <c r="Z125" s="221">
        <f t="shared" si="5"/>
        <v>1</v>
      </c>
      <c r="AA125" s="221">
        <f t="shared" ca="1" si="7"/>
        <v>57</v>
      </c>
      <c r="AB125" s="221">
        <f t="shared" ca="1" si="7"/>
        <v>41</v>
      </c>
      <c r="AC125" s="221">
        <f t="shared" ca="1" si="7"/>
        <v>0</v>
      </c>
      <c r="AD125" s="220"/>
      <c r="AE125" s="220"/>
      <c r="AF125" s="220"/>
    </row>
    <row r="126" spans="1:32" x14ac:dyDescent="0.25">
      <c r="A126" t="s">
        <v>5568</v>
      </c>
      <c r="B126" s="16" t="str">
        <f ca="1">IFERROR(OFFSET('DERS PLANLARI'!$I$5,MATCH($J126,'DERS PLANLARI'!$I$6:$I$2011,0),B$1),"")</f>
        <v>BİLGİSAYAR VE ÖĞRETİM TEKNOLOJİLERİ EĞİTİMİ</v>
      </c>
      <c r="C126" s="16" t="str">
        <f ca="1">IFERROR(OFFSET('DERS PLANLARI'!$I$5,MATCH($J126,'DERS PLANLARI'!$I$6:$I$2011,0),C$1),"")</f>
        <v>BİLGİSAYAR VE ÖĞRETİM TEKNOLOJİLERİ EĞİTİMİ (YL) (TEZLİ)</v>
      </c>
      <c r="D126" s="16" t="str">
        <f ca="1">IFERROR(OFFSET('DERS PLANLARI'!$I$5,MATCH($J126,'DERS PLANLARI'!$I$6:$I$2011,0),D$1),"")</f>
        <v>(YL) (TEZLİ)</v>
      </c>
      <c r="E126" s="16" t="str">
        <f ca="1">IFERROR(OFFSET('DERS PLANLARI'!$I$5,MATCH($J126,'DERS PLANLARI'!$I$6:$I$2011,0),E$1),"")</f>
        <v>Tez</v>
      </c>
      <c r="F126" s="16" t="str">
        <f ca="1">IFERROR(OFFSET('DERS PLANLARI'!$I$5,MATCH($J126,'DERS PLANLARI'!$I$6:$I$2011,0),F$1),"")</f>
        <v>BTE</v>
      </c>
      <c r="G126" s="16">
        <f ca="1">IFERROR(OFFSET('DERS PLANLARI'!$I$5,MATCH($J126,'DERS PLANLARI'!$I$6:$I$2011,0),G$1),"")</f>
        <v>5000</v>
      </c>
      <c r="H126" s="16" t="str">
        <f ca="1">IFERROR(OFFSET('DERS PLANLARI'!$I$5,MATCH($J126,'DERS PLANLARI'!$I$6:$I$2011,0),H$1),"")</f>
        <v>TEZ</v>
      </c>
      <c r="I126" s="119"/>
      <c r="J126" s="120" t="s">
        <v>147</v>
      </c>
      <c r="K126" s="243" t="str">
        <f ca="1">IFERROR(OFFSET('DERS PLANLARI'!$I$5,MATCH($J126,'DERS PLANLARI'!$I$6:$I$2011,0),K$1),"")</f>
        <v>Tez</v>
      </c>
      <c r="L126" s="248" t="str">
        <f ca="1">IFERROR(OFFSET('DERS PLANLARI'!$I$5,MATCH($J126,'DERS PLANLARI'!$I$6:$I$2011,0),L$1),"")</f>
        <v>Z. ksz</v>
      </c>
      <c r="M126" s="255">
        <f ca="1">IFERROR(OFFSET('DERS PLANLARI'!$I$5,MATCH($J126,'DERS PLANLARI'!$I$6:$I$2011,0),M$1),"")</f>
        <v>0</v>
      </c>
      <c r="N126" s="256">
        <f ca="1">IFERROR(OFFSET('DERS PLANLARI'!$I$5,MATCH($J126,'DERS PLANLARI'!$I$6:$I$2011,0),N$1),"")</f>
        <v>1</v>
      </c>
      <c r="O126" s="256">
        <f ca="1">IFERROR(OFFSET('DERS PLANLARI'!$I$5,MATCH($J126,'DERS PLANLARI'!$I$6:$I$2011,0),O$1),"")</f>
        <v>0</v>
      </c>
      <c r="P126" s="256">
        <f ca="1">IFERROR(OFFSET('DERS PLANLARI'!$I$5,MATCH($J126,'DERS PLANLARI'!$I$6:$I$2011,0),P$1),"")</f>
        <v>1</v>
      </c>
      <c r="Q126" s="256">
        <f ca="1">IFERROR(OFFSET('DERS PLANLARI'!$I$5,MATCH($J126,'DERS PLANLARI'!$I$6:$I$2011,0),Q$1),"")</f>
        <v>60</v>
      </c>
      <c r="R126" s="243">
        <f ca="1">IF($E126="UAD",OFFSET('DERS PLANLARI'!$I$5,MATCH($J126,'DERS PLANLARI'!$I$6:$I$2011,0),R$1),U126)</f>
        <v>0</v>
      </c>
      <c r="S126" s="246" t="str">
        <f ca="1">IF($E126="UAD",OFFSET('DERS PLANLARI'!$I$5,MATCH($J126,'DERS PLANLARI'!$I$6:$I$2011,0),S$1),V126)</f>
        <v>İlgili Öğretim Üyesi</v>
      </c>
      <c r="T126" s="104"/>
      <c r="U126" s="208">
        <f ca="1">IFERROR(OFFSET(ÖğretimÜyeleri!$D$2,MATCH($V126,ÖğretimÜyeleri!$D$3:$D$290,0),-2),"")</f>
        <v>0</v>
      </c>
      <c r="V126" s="209" t="s">
        <v>2896</v>
      </c>
      <c r="W126" s="208" t="str">
        <f ca="1">IFERROR(OFFSET(ÖğretimÜyeleri!$D$2,MATCH($S126,ÖğretimÜyeleri!$D$3:$D$290,0),3),"")</f>
        <v>İlgili Öğretim Üyesi</v>
      </c>
      <c r="X126" s="208"/>
      <c r="Y126" s="199"/>
      <c r="Z126" s="200">
        <f t="shared" si="5"/>
        <v>1</v>
      </c>
      <c r="AA126" s="200">
        <f t="shared" ca="1" si="7"/>
        <v>0</v>
      </c>
      <c r="AB126" s="200">
        <f t="shared" ca="1" si="7"/>
        <v>0</v>
      </c>
      <c r="AC126" s="200">
        <f t="shared" ca="1" si="7"/>
        <v>0</v>
      </c>
      <c r="AD126" s="201"/>
      <c r="AE126" s="201"/>
      <c r="AF126" s="201"/>
    </row>
    <row r="127" spans="1:32" x14ac:dyDescent="0.25">
      <c r="A127" t="s">
        <v>5568</v>
      </c>
      <c r="B127" s="16" t="str">
        <f ca="1">IFERROR(OFFSET('DERS PLANLARI'!$I$5,MATCH($J127,'DERS PLANLARI'!$I$6:$I$2011,0),B$1),"")</f>
        <v>BİLGİSAYAR VE ÖĞRETİM TEKNOLOJİLERİ EĞİTİMİ</v>
      </c>
      <c r="C127" s="16" t="str">
        <f ca="1">IFERROR(OFFSET('DERS PLANLARI'!$I$5,MATCH($J127,'DERS PLANLARI'!$I$6:$I$2011,0),C$1),"")</f>
        <v>BİLGİSAYAR VE ÖĞRETİM TEKNOLOJİLERİ EĞİTİMİ (YL) (TEZLİ)</v>
      </c>
      <c r="D127" s="16" t="str">
        <f ca="1">IFERROR(OFFSET('DERS PLANLARI'!$I$5,MATCH($J127,'DERS PLANLARI'!$I$6:$I$2011,0),D$1),"")</f>
        <v>(YL) (TEZLİ)</v>
      </c>
      <c r="E127" s="16" t="str">
        <f ca="1">IFERROR(OFFSET('DERS PLANLARI'!$I$5,MATCH($J127,'DERS PLANLARI'!$I$6:$I$2011,0),E$1),"")</f>
        <v>Sem</v>
      </c>
      <c r="F127" s="16" t="str">
        <f ca="1">IFERROR(OFFSET('DERS PLANLARI'!$I$5,MATCH($J127,'DERS PLANLARI'!$I$6:$I$2011,0),F$1),"")</f>
        <v>BTE</v>
      </c>
      <c r="G127" s="16">
        <f ca="1">IFERROR(OFFSET('DERS PLANLARI'!$I$5,MATCH($J127,'DERS PLANLARI'!$I$6:$I$2011,0),G$1),"")</f>
        <v>5001</v>
      </c>
      <c r="H127" s="16" t="str">
        <f ca="1">IFERROR(OFFSET('DERS PLANLARI'!$I$5,MATCH($J127,'DERS PLANLARI'!$I$6:$I$2011,0),H$1),"")</f>
        <v>SEM</v>
      </c>
      <c r="I127" s="119"/>
      <c r="J127" s="120" t="s">
        <v>148</v>
      </c>
      <c r="K127" s="243" t="str">
        <f ca="1">IFERROR(OFFSET('DERS PLANLARI'!$I$5,MATCH($J127,'DERS PLANLARI'!$I$6:$I$2011,0),K$1),"")</f>
        <v>Seminer</v>
      </c>
      <c r="L127" s="248" t="str">
        <f ca="1">IFERROR(OFFSET('DERS PLANLARI'!$I$5,MATCH($J127,'DERS PLANLARI'!$I$6:$I$2011,0),L$1),"")</f>
        <v>Z. ksz</v>
      </c>
      <c r="M127" s="256">
        <f ca="1">IFERROR(OFFSET('DERS PLANLARI'!$I$5,MATCH($J127,'DERS PLANLARI'!$I$6:$I$2011,0),M$1),"")</f>
        <v>0</v>
      </c>
      <c r="N127" s="256">
        <f ca="1">IFERROR(OFFSET('DERS PLANLARI'!$I$5,MATCH($J127,'DERS PLANLARI'!$I$6:$I$2011,0),N$1),"")</f>
        <v>2</v>
      </c>
      <c r="O127" s="256">
        <f ca="1">IFERROR(OFFSET('DERS PLANLARI'!$I$5,MATCH($J127,'DERS PLANLARI'!$I$6:$I$2011,0),O$1),"")</f>
        <v>0</v>
      </c>
      <c r="P127" s="256">
        <f ca="1">IFERROR(OFFSET('DERS PLANLARI'!$I$5,MATCH($J127,'DERS PLANLARI'!$I$6:$I$2011,0),P$1),"")</f>
        <v>2</v>
      </c>
      <c r="Q127" s="256">
        <f ca="1">IFERROR(OFFSET('DERS PLANLARI'!$I$5,MATCH($J127,'DERS PLANLARI'!$I$6:$I$2011,0),Q$1),"")</f>
        <v>7.5</v>
      </c>
      <c r="R127" s="243">
        <f ca="1">IF($E127="UAD",OFFSET('DERS PLANLARI'!$I$5,MATCH($J127,'DERS PLANLARI'!$I$6:$I$2011,0),R$1),U127)</f>
        <v>0</v>
      </c>
      <c r="S127" s="246" t="str">
        <f ca="1">IF($E127="UAD",OFFSET('DERS PLANLARI'!$I$5,MATCH($J127,'DERS PLANLARI'!$I$6:$I$2011,0),S$1),V127)</f>
        <v>İlgili Öğretim Üyesi</v>
      </c>
      <c r="T127" s="104"/>
      <c r="U127" s="208">
        <f ca="1">IFERROR(OFFSET(ÖğretimÜyeleri!$D$2,MATCH($V127,ÖğretimÜyeleri!$D$3:$D$290,0),-2),"")</f>
        <v>0</v>
      </c>
      <c r="V127" s="209" t="s">
        <v>2896</v>
      </c>
      <c r="W127" s="208" t="str">
        <f ca="1">IFERROR(OFFSET(ÖğretimÜyeleri!$D$2,MATCH($S127,ÖğretimÜyeleri!$D$3:$D$290,0),3),"")</f>
        <v>İlgili Öğretim Üyesi</v>
      </c>
      <c r="X127" s="208"/>
      <c r="Y127" s="199"/>
      <c r="Z127" s="200">
        <f t="shared" si="5"/>
        <v>1</v>
      </c>
      <c r="AA127" s="200">
        <f t="shared" ca="1" si="7"/>
        <v>0</v>
      </c>
      <c r="AB127" s="200">
        <f t="shared" ca="1" si="7"/>
        <v>0</v>
      </c>
      <c r="AC127" s="200">
        <f t="shared" ca="1" si="7"/>
        <v>0</v>
      </c>
      <c r="AD127" s="201"/>
      <c r="AE127" s="201"/>
      <c r="AF127" s="201"/>
    </row>
    <row r="128" spans="1:32" x14ac:dyDescent="0.25">
      <c r="A128" t="s">
        <v>5568</v>
      </c>
      <c r="B128" s="16" t="str">
        <f ca="1">IFERROR(OFFSET('DERS PLANLARI'!$I$5,MATCH($J128,'DERS PLANLARI'!$I$6:$I$2011,0),B$1),"")</f>
        <v>BİLGİSAYAR VE ÖĞRETİM TEKNOLOJİLERİ EĞİTİMİ</v>
      </c>
      <c r="C128" s="16" t="str">
        <f ca="1">IFERROR(OFFSET('DERS PLANLARI'!$I$5,MATCH($J128,'DERS PLANLARI'!$I$6:$I$2011,0),C$1),"")</f>
        <v>BİLGİSAYAR VE ÖĞRETİM TEKNOLOJİLERİ EĞİTİMİ (YL) (TEZLİ)</v>
      </c>
      <c r="D128" s="16" t="str">
        <f ca="1">IFERROR(OFFSET('DERS PLANLARI'!$I$5,MATCH($J128,'DERS PLANLARI'!$I$6:$I$2011,0),D$1),"")</f>
        <v>(YL) (TEZLİ)</v>
      </c>
      <c r="E128" s="16" t="str">
        <f ca="1">IFERROR(OFFSET('DERS PLANLARI'!$I$5,MATCH($J128,'DERS PLANLARI'!$I$6:$I$2011,0),E$1),"")</f>
        <v>Ders</v>
      </c>
      <c r="F128" s="16" t="str">
        <f ca="1">IFERROR(OFFSET('DERS PLANLARI'!$I$5,MATCH($J128,'DERS PLANLARI'!$I$6:$I$2011,0),F$1),"")</f>
        <v>BTEZ</v>
      </c>
      <c r="G128" s="16">
        <f ca="1">IFERROR(OFFSET('DERS PLANLARI'!$I$5,MATCH($J128,'DERS PLANLARI'!$I$6:$I$2011,0),G$1),"")</f>
        <v>5050</v>
      </c>
      <c r="H128" s="16" t="str">
        <f ca="1">IFERROR(OFFSET('DERS PLANLARI'!$I$5,MATCH($J128,'DERS PLANLARI'!$I$6:$I$2011,0),H$1),"")</f>
        <v>BHR</v>
      </c>
      <c r="I128" s="119"/>
      <c r="J128" s="120" t="s">
        <v>2569</v>
      </c>
      <c r="K128" s="243" t="str">
        <f ca="1">IFERROR(OFFSET('DERS PLANLARI'!$I$5,MATCH($J128,'DERS PLANLARI'!$I$6:$I$2011,0),K$1),"")</f>
        <v>Eğitim Teknolojilerinde Araştırma Yöntemleri ve Yayın Etiği</v>
      </c>
      <c r="L128" s="248" t="str">
        <f ca="1">IFERROR(OFFSET('DERS PLANLARI'!$I$5,MATCH($J128,'DERS PLANLARI'!$I$6:$I$2011,0),L$1),"")</f>
        <v>Z. kli</v>
      </c>
      <c r="M128" s="255">
        <f ca="1">IFERROR(OFFSET('DERS PLANLARI'!$I$5,MATCH($J128,'DERS PLANLARI'!$I$6:$I$2011,0),M$1),"")</f>
        <v>3</v>
      </c>
      <c r="N128" s="256">
        <f ca="1">IFERROR(OFFSET('DERS PLANLARI'!$I$5,MATCH($J128,'DERS PLANLARI'!$I$6:$I$2011,0),N$1),"")</f>
        <v>0</v>
      </c>
      <c r="O128" s="256">
        <f ca="1">IFERROR(OFFSET('DERS PLANLARI'!$I$5,MATCH($J128,'DERS PLANLARI'!$I$6:$I$2011,0),O$1),"")</f>
        <v>3</v>
      </c>
      <c r="P128" s="256">
        <f ca="1">IFERROR(OFFSET('DERS PLANLARI'!$I$5,MATCH($J128,'DERS PLANLARI'!$I$6:$I$2011,0),P$1),"")</f>
        <v>3</v>
      </c>
      <c r="Q128" s="256">
        <f ca="1">IFERROR(OFFSET('DERS PLANLARI'!$I$5,MATCH($J128,'DERS PLANLARI'!$I$6:$I$2011,0),Q$1),"")</f>
        <v>7.5</v>
      </c>
      <c r="R128" s="243" t="str">
        <f ca="1">IF($E128="UAD",OFFSET('DERS PLANLARI'!$I$5,MATCH($J128,'DERS PLANLARI'!$I$6:$I$2011,0),R$1),U128)</f>
        <v/>
      </c>
      <c r="S128" s="243">
        <f ca="1">IF($E128="UAD",OFFSET('DERS PLANLARI'!$I$5,MATCH($J128,'DERS PLANLARI'!$I$6:$I$2011,0),S$1),V128)</f>
        <v>0</v>
      </c>
      <c r="T128" s="104"/>
      <c r="U128" s="208" t="str">
        <f ca="1">IFERROR(OFFSET(ÖğretimÜyeleri!$D$2,MATCH($V128,ÖğretimÜyeleri!$D$3:$D$290,0),-2),"")</f>
        <v/>
      </c>
      <c r="V128" s="209"/>
      <c r="W128" s="208" t="str">
        <f ca="1">IFERROR(OFFSET(ÖğretimÜyeleri!$D$2,MATCH($S128,ÖğretimÜyeleri!$D$3:$D$290,0),3),"")</f>
        <v/>
      </c>
      <c r="X128" s="208"/>
      <c r="Y128" s="199"/>
      <c r="Z128" s="200">
        <f t="shared" si="5"/>
        <v>1</v>
      </c>
      <c r="AA128" s="200">
        <f t="shared" ca="1" si="7"/>
        <v>57</v>
      </c>
      <c r="AB128" s="200">
        <f t="shared" ca="1" si="7"/>
        <v>41</v>
      </c>
      <c r="AC128" s="200">
        <f t="shared" ca="1" si="7"/>
        <v>0</v>
      </c>
      <c r="AD128" s="201"/>
      <c r="AE128" s="201"/>
      <c r="AF128" s="201"/>
    </row>
    <row r="129" spans="1:32" x14ac:dyDescent="0.25">
      <c r="A129" t="s">
        <v>5568</v>
      </c>
      <c r="B129" s="16" t="str">
        <f ca="1">IFERROR(OFFSET('DERS PLANLARI'!$I$5,MATCH($J129,'DERS PLANLARI'!$I$6:$I$2011,0),B$1),"")</f>
        <v/>
      </c>
      <c r="C129" s="16" t="str">
        <f ca="1">IFERROR(OFFSET('DERS PLANLARI'!$I$5,MATCH($J129,'DERS PLANLARI'!$I$6:$I$2011,0),C$1),"")</f>
        <v/>
      </c>
      <c r="D129" s="16" t="str">
        <f ca="1">IFERROR(OFFSET('DERS PLANLARI'!$I$5,MATCH($J129,'DERS PLANLARI'!$I$6:$I$2011,0),D$1),"")</f>
        <v/>
      </c>
      <c r="E129" s="16" t="str">
        <f ca="1">IFERROR(OFFSET('DERS PLANLARI'!$I$5,MATCH($J129,'DERS PLANLARI'!$I$6:$I$2011,0),E$1),"")</f>
        <v/>
      </c>
      <c r="F129" s="16" t="str">
        <f ca="1">IFERROR(OFFSET('DERS PLANLARI'!$I$5,MATCH($J129,'DERS PLANLARI'!$I$6:$I$2011,0),F$1),"")</f>
        <v/>
      </c>
      <c r="G129" s="16" t="str">
        <f ca="1">IFERROR(OFFSET('DERS PLANLARI'!$I$5,MATCH($J129,'DERS PLANLARI'!$I$6:$I$2011,0),G$1),"")</f>
        <v/>
      </c>
      <c r="H129" s="16" t="str">
        <f ca="1">IFERROR(OFFSET('DERS PLANLARI'!$I$5,MATCH($J129,'DERS PLANLARI'!$I$6:$I$2011,0),H$1),"")</f>
        <v/>
      </c>
      <c r="I129" s="119"/>
      <c r="J129" s="120"/>
      <c r="K129" s="243" t="str">
        <f ca="1">IFERROR(OFFSET('DERS PLANLARI'!$I$5,MATCH($J129,'DERS PLANLARI'!$I$6:$I$2011,0),K$1),"")</f>
        <v/>
      </c>
      <c r="L129" s="256" t="str">
        <f ca="1">IFERROR(OFFSET('DERS PLANLARI'!$I$5,MATCH($J129,'DERS PLANLARI'!$I$6:$I$2011,0),L$1),"")</f>
        <v/>
      </c>
      <c r="M129" s="255" t="str">
        <f ca="1">IFERROR(OFFSET('DERS PLANLARI'!$I$5,MATCH($J129,'DERS PLANLARI'!$I$6:$I$2011,0),M$1),"")</f>
        <v/>
      </c>
      <c r="N129" s="256" t="str">
        <f ca="1">IFERROR(OFFSET('DERS PLANLARI'!$I$5,MATCH($J129,'DERS PLANLARI'!$I$6:$I$2011,0),N$1),"")</f>
        <v/>
      </c>
      <c r="O129" s="256" t="str">
        <f ca="1">IFERROR(OFFSET('DERS PLANLARI'!$I$5,MATCH($J129,'DERS PLANLARI'!$I$6:$I$2011,0),O$1),"")</f>
        <v/>
      </c>
      <c r="P129" s="256" t="str">
        <f ca="1">IFERROR(OFFSET('DERS PLANLARI'!$I$5,MATCH($J129,'DERS PLANLARI'!$I$6:$I$2011,0),P$1),"")</f>
        <v/>
      </c>
      <c r="Q129" s="256" t="str">
        <f ca="1">IFERROR(OFFSET('DERS PLANLARI'!$I$5,MATCH($J129,'DERS PLANLARI'!$I$6:$I$2011,0),Q$1),"")</f>
        <v/>
      </c>
      <c r="R129" s="243" t="str">
        <f ca="1">IF($E129="UAD",OFFSET('DERS PLANLARI'!$I$5,MATCH($J129,'DERS PLANLARI'!$I$6:$I$2011,0),R$1),U129)</f>
        <v/>
      </c>
      <c r="S129" s="243">
        <f ca="1">IF($E129="UAD",OFFSET('DERS PLANLARI'!$I$5,MATCH($J129,'DERS PLANLARI'!$I$6:$I$2011,0),S$1),V129)</f>
        <v>0</v>
      </c>
      <c r="T129" s="104"/>
      <c r="U129" s="208" t="str">
        <f ca="1">IFERROR(OFFSET(ÖğretimÜyeleri!$D$2,MATCH($V129,ÖğretimÜyeleri!$D$3:$D$290,0),-2),"")</f>
        <v/>
      </c>
      <c r="V129" s="209"/>
      <c r="W129" s="208" t="str">
        <f ca="1">IFERROR(OFFSET(ÖğretimÜyeleri!$D$2,MATCH($S129,ÖğretimÜyeleri!$D$3:$D$290,0),3),"")</f>
        <v/>
      </c>
      <c r="X129" s="208"/>
      <c r="Y129" s="199"/>
      <c r="Z129" s="200">
        <f t="shared" si="5"/>
        <v>1</v>
      </c>
      <c r="AA129" s="200">
        <f t="shared" ref="AA129:AC148" ca="1" si="8">COUNTIFS($E:$E,AA$6,$S:$S,$S129)</f>
        <v>57</v>
      </c>
      <c r="AB129" s="200">
        <f t="shared" ca="1" si="8"/>
        <v>41</v>
      </c>
      <c r="AC129" s="200">
        <f t="shared" ca="1" si="8"/>
        <v>0</v>
      </c>
      <c r="AD129" s="201"/>
      <c r="AE129" s="201"/>
      <c r="AF129" s="201"/>
    </row>
    <row r="130" spans="1:32" x14ac:dyDescent="0.25">
      <c r="A130" t="s">
        <v>5568</v>
      </c>
      <c r="B130" s="16" t="str">
        <f ca="1">IFERROR(OFFSET('DERS PLANLARI'!$I$5,MATCH($J130,'DERS PLANLARI'!$I$6:$I$2011,0),B$1),"")</f>
        <v/>
      </c>
      <c r="C130" s="16" t="str">
        <f ca="1">IFERROR(OFFSET('DERS PLANLARI'!$I$5,MATCH($J130,'DERS PLANLARI'!$I$6:$I$2011,0),C$1),"")</f>
        <v/>
      </c>
      <c r="D130" s="16" t="str">
        <f ca="1">IFERROR(OFFSET('DERS PLANLARI'!$I$5,MATCH($J130,'DERS PLANLARI'!$I$6:$I$2011,0),D$1),"")</f>
        <v/>
      </c>
      <c r="E130" s="16" t="str">
        <f ca="1">IFERROR(OFFSET('DERS PLANLARI'!$I$5,MATCH($J130,'DERS PLANLARI'!$I$6:$I$2011,0),E$1),"")</f>
        <v/>
      </c>
      <c r="F130" s="16" t="str">
        <f ca="1">IFERROR(OFFSET('DERS PLANLARI'!$I$5,MATCH($J130,'DERS PLANLARI'!$I$6:$I$2011,0),F$1),"")</f>
        <v/>
      </c>
      <c r="G130" s="16" t="str">
        <f ca="1">IFERROR(OFFSET('DERS PLANLARI'!$I$5,MATCH($J130,'DERS PLANLARI'!$I$6:$I$2011,0),G$1),"")</f>
        <v/>
      </c>
      <c r="H130" s="16" t="str">
        <f ca="1">IFERROR(OFFSET('DERS PLANLARI'!$I$5,MATCH($J130,'DERS PLANLARI'!$I$6:$I$2011,0),H$1),"")</f>
        <v/>
      </c>
      <c r="I130" s="119"/>
      <c r="J130" s="120"/>
      <c r="K130" s="258" t="str">
        <f ca="1">IFERROR(OFFSET('DERS PLANLARI'!$I$5,MATCH($J130,'DERS PLANLARI'!$I$6:$I$2011,0),K$1),"")</f>
        <v/>
      </c>
      <c r="L130" s="256" t="str">
        <f ca="1">IFERROR(OFFSET('DERS PLANLARI'!$I$5,MATCH($J130,'DERS PLANLARI'!$I$6:$I$2011,0),L$1),"")</f>
        <v/>
      </c>
      <c r="M130" s="255" t="str">
        <f ca="1">IFERROR(OFFSET('DERS PLANLARI'!$I$5,MATCH($J130,'DERS PLANLARI'!$I$6:$I$2011,0),M$1),"")</f>
        <v/>
      </c>
      <c r="N130" s="256" t="str">
        <f ca="1">IFERROR(OFFSET('DERS PLANLARI'!$I$5,MATCH($J130,'DERS PLANLARI'!$I$6:$I$2011,0),N$1),"")</f>
        <v/>
      </c>
      <c r="O130" s="256" t="str">
        <f ca="1">IFERROR(OFFSET('DERS PLANLARI'!$I$5,MATCH($J130,'DERS PLANLARI'!$I$6:$I$2011,0),O$1),"")</f>
        <v/>
      </c>
      <c r="P130" s="256" t="str">
        <f ca="1">IFERROR(OFFSET('DERS PLANLARI'!$I$5,MATCH($J130,'DERS PLANLARI'!$I$6:$I$2011,0),P$1),"")</f>
        <v/>
      </c>
      <c r="Q130" s="256" t="str">
        <f ca="1">IFERROR(OFFSET('DERS PLANLARI'!$I$5,MATCH($J130,'DERS PLANLARI'!$I$6:$I$2011,0),Q$1),"")</f>
        <v/>
      </c>
      <c r="R130" s="243" t="str">
        <f ca="1">IF($E130="UAD",OFFSET('DERS PLANLARI'!$I$5,MATCH($J130,'DERS PLANLARI'!$I$6:$I$2011,0),R$1),U130)</f>
        <v/>
      </c>
      <c r="S130" s="243">
        <f ca="1">IF($E130="UAD",OFFSET('DERS PLANLARI'!$I$5,MATCH($J130,'DERS PLANLARI'!$I$6:$I$2011,0),S$1),V130)</f>
        <v>0</v>
      </c>
      <c r="T130" s="104"/>
      <c r="U130" s="208" t="str">
        <f ca="1">IFERROR(OFFSET(ÖğretimÜyeleri!$D$2,MATCH($V130,ÖğretimÜyeleri!$D$3:$D$290,0),-2),"")</f>
        <v/>
      </c>
      <c r="V130" s="209"/>
      <c r="W130" s="208" t="str">
        <f ca="1">IFERROR(OFFSET(ÖğretimÜyeleri!$D$2,MATCH($S130,ÖğretimÜyeleri!$D$3:$D$290,0),3),"")</f>
        <v/>
      </c>
      <c r="X130" s="208"/>
      <c r="Y130" s="199"/>
      <c r="Z130" s="200">
        <f t="shared" si="5"/>
        <v>1</v>
      </c>
      <c r="AA130" s="200">
        <f t="shared" ca="1" si="8"/>
        <v>57</v>
      </c>
      <c r="AB130" s="200">
        <f t="shared" ca="1" si="8"/>
        <v>41</v>
      </c>
      <c r="AC130" s="200">
        <f t="shared" ca="1" si="8"/>
        <v>0</v>
      </c>
      <c r="AD130" s="201"/>
      <c r="AE130" s="201"/>
      <c r="AF130" s="201"/>
    </row>
    <row r="131" spans="1:32" x14ac:dyDescent="0.25">
      <c r="A131" t="s">
        <v>5568</v>
      </c>
      <c r="B131" s="16" t="str">
        <f ca="1">IFERROR(OFFSET('DERS PLANLARI'!$I$5,MATCH($J131,'DERS PLANLARI'!$I$6:$I$2011,0),B$1),"")</f>
        <v/>
      </c>
      <c r="C131" s="16" t="str">
        <f ca="1">IFERROR(OFFSET('DERS PLANLARI'!$I$5,MATCH($J131,'DERS PLANLARI'!$I$6:$I$2011,0),C$1),"")</f>
        <v/>
      </c>
      <c r="D131" s="16" t="str">
        <f ca="1">IFERROR(OFFSET('DERS PLANLARI'!$I$5,MATCH($J131,'DERS PLANLARI'!$I$6:$I$2011,0),D$1),"")</f>
        <v/>
      </c>
      <c r="E131" s="16" t="str">
        <f ca="1">IFERROR(OFFSET('DERS PLANLARI'!$I$5,MATCH($J131,'DERS PLANLARI'!$I$6:$I$2011,0),E$1),"")</f>
        <v/>
      </c>
      <c r="F131" s="16" t="str">
        <f ca="1">IFERROR(OFFSET('DERS PLANLARI'!$I$5,MATCH($J131,'DERS PLANLARI'!$I$6:$I$2011,0),F$1),"")</f>
        <v/>
      </c>
      <c r="G131" s="16" t="str">
        <f ca="1">IFERROR(OFFSET('DERS PLANLARI'!$I$5,MATCH($J131,'DERS PLANLARI'!$I$6:$I$2011,0),G$1),"")</f>
        <v/>
      </c>
      <c r="H131" s="16" t="str">
        <f ca="1">IFERROR(OFFSET('DERS PLANLARI'!$I$5,MATCH($J131,'DERS PLANLARI'!$I$6:$I$2011,0),H$1),"")</f>
        <v/>
      </c>
      <c r="I131" s="119"/>
      <c r="J131" s="120"/>
      <c r="K131" s="258" t="str">
        <f ca="1">IFERROR(OFFSET('DERS PLANLARI'!$I$5,MATCH($J131,'DERS PLANLARI'!$I$6:$I$2011,0),K$1),"")</f>
        <v/>
      </c>
      <c r="L131" s="256" t="str">
        <f ca="1">IFERROR(OFFSET('DERS PLANLARI'!$I$5,MATCH($J131,'DERS PLANLARI'!$I$6:$I$2011,0),L$1),"")</f>
        <v/>
      </c>
      <c r="M131" s="255" t="str">
        <f ca="1">IFERROR(OFFSET('DERS PLANLARI'!$I$5,MATCH($J131,'DERS PLANLARI'!$I$6:$I$2011,0),M$1),"")</f>
        <v/>
      </c>
      <c r="N131" s="256" t="str">
        <f ca="1">IFERROR(OFFSET('DERS PLANLARI'!$I$5,MATCH($J131,'DERS PLANLARI'!$I$6:$I$2011,0),N$1),"")</f>
        <v/>
      </c>
      <c r="O131" s="256" t="str">
        <f ca="1">IFERROR(OFFSET('DERS PLANLARI'!$I$5,MATCH($J131,'DERS PLANLARI'!$I$6:$I$2011,0),O$1),"")</f>
        <v/>
      </c>
      <c r="P131" s="256" t="str">
        <f ca="1">IFERROR(OFFSET('DERS PLANLARI'!$I$5,MATCH($J131,'DERS PLANLARI'!$I$6:$I$2011,0),P$1),"")</f>
        <v/>
      </c>
      <c r="Q131" s="256" t="str">
        <f ca="1">IFERROR(OFFSET('DERS PLANLARI'!$I$5,MATCH($J131,'DERS PLANLARI'!$I$6:$I$2011,0),Q$1),"")</f>
        <v/>
      </c>
      <c r="R131" s="243" t="str">
        <f ca="1">IF($E131="UAD",OFFSET('DERS PLANLARI'!$I$5,MATCH($J131,'DERS PLANLARI'!$I$6:$I$2011,0),R$1),U131)</f>
        <v/>
      </c>
      <c r="S131" s="243">
        <f ca="1">IF($E131="UAD",OFFSET('DERS PLANLARI'!$I$5,MATCH($J131,'DERS PLANLARI'!$I$6:$I$2011,0),S$1),V131)</f>
        <v>0</v>
      </c>
      <c r="T131" s="104"/>
      <c r="U131" s="208" t="str">
        <f ca="1">IFERROR(OFFSET(ÖğretimÜyeleri!$D$2,MATCH($V131,ÖğretimÜyeleri!$D$3:$D$290,0),-2),"")</f>
        <v/>
      </c>
      <c r="V131" s="209"/>
      <c r="W131" s="208" t="str">
        <f ca="1">IFERROR(OFFSET(ÖğretimÜyeleri!$D$2,MATCH($S131,ÖğretimÜyeleri!$D$3:$D$290,0),3),"")</f>
        <v/>
      </c>
      <c r="X131" s="208"/>
      <c r="Y131" s="199"/>
      <c r="Z131" s="200">
        <f t="shared" si="5"/>
        <v>1</v>
      </c>
      <c r="AA131" s="200">
        <f t="shared" ca="1" si="8"/>
        <v>57</v>
      </c>
      <c r="AB131" s="200">
        <f t="shared" ca="1" si="8"/>
        <v>41</v>
      </c>
      <c r="AC131" s="200">
        <f t="shared" ca="1" si="8"/>
        <v>0</v>
      </c>
      <c r="AD131" s="201"/>
      <c r="AE131" s="201"/>
      <c r="AF131" s="201"/>
    </row>
    <row r="132" spans="1:32" x14ac:dyDescent="0.25">
      <c r="A132" t="s">
        <v>5568</v>
      </c>
      <c r="B132" s="16" t="str">
        <f ca="1">IFERROR(OFFSET('DERS PLANLARI'!$I$5,MATCH($J132,'DERS PLANLARI'!$I$6:$I$2011,0),B$1),"")</f>
        <v/>
      </c>
      <c r="C132" s="16" t="str">
        <f ca="1">IFERROR(OFFSET('DERS PLANLARI'!$I$5,MATCH($J132,'DERS PLANLARI'!$I$6:$I$2011,0),C$1),"")</f>
        <v/>
      </c>
      <c r="D132" s="16" t="str">
        <f ca="1">IFERROR(OFFSET('DERS PLANLARI'!$I$5,MATCH($J132,'DERS PLANLARI'!$I$6:$I$2011,0),D$1),"")</f>
        <v/>
      </c>
      <c r="E132" s="16" t="str">
        <f ca="1">IFERROR(OFFSET('DERS PLANLARI'!$I$5,MATCH($J132,'DERS PLANLARI'!$I$6:$I$2011,0),E$1),"")</f>
        <v/>
      </c>
      <c r="F132" s="16" t="str">
        <f ca="1">IFERROR(OFFSET('DERS PLANLARI'!$I$5,MATCH($J132,'DERS PLANLARI'!$I$6:$I$2011,0),F$1),"")</f>
        <v/>
      </c>
      <c r="G132" s="16" t="str">
        <f ca="1">IFERROR(OFFSET('DERS PLANLARI'!$I$5,MATCH($J132,'DERS PLANLARI'!$I$6:$I$2011,0),G$1),"")</f>
        <v/>
      </c>
      <c r="H132" s="16" t="str">
        <f ca="1">IFERROR(OFFSET('DERS PLANLARI'!$I$5,MATCH($J132,'DERS PLANLARI'!$I$6:$I$2011,0),H$1),"")</f>
        <v/>
      </c>
      <c r="I132" s="119"/>
      <c r="J132" s="120"/>
      <c r="K132" s="243" t="str">
        <f ca="1">IFERROR(OFFSET('DERS PLANLARI'!$I$5,MATCH($J132,'DERS PLANLARI'!$I$6:$I$2011,0),K$1),"")</f>
        <v/>
      </c>
      <c r="L132" s="256" t="str">
        <f ca="1">IFERROR(OFFSET('DERS PLANLARI'!$I$5,MATCH($J132,'DERS PLANLARI'!$I$6:$I$2011,0),L$1),"")</f>
        <v/>
      </c>
      <c r="M132" s="255" t="str">
        <f ca="1">IFERROR(OFFSET('DERS PLANLARI'!$I$5,MATCH($J132,'DERS PLANLARI'!$I$6:$I$2011,0),M$1),"")</f>
        <v/>
      </c>
      <c r="N132" s="256" t="str">
        <f ca="1">IFERROR(OFFSET('DERS PLANLARI'!$I$5,MATCH($J132,'DERS PLANLARI'!$I$6:$I$2011,0),N$1),"")</f>
        <v/>
      </c>
      <c r="O132" s="256" t="str">
        <f ca="1">IFERROR(OFFSET('DERS PLANLARI'!$I$5,MATCH($J132,'DERS PLANLARI'!$I$6:$I$2011,0),O$1),"")</f>
        <v/>
      </c>
      <c r="P132" s="256" t="str">
        <f ca="1">IFERROR(OFFSET('DERS PLANLARI'!$I$5,MATCH($J132,'DERS PLANLARI'!$I$6:$I$2011,0),P$1),"")</f>
        <v/>
      </c>
      <c r="Q132" s="256" t="str">
        <f ca="1">IFERROR(OFFSET('DERS PLANLARI'!$I$5,MATCH($J132,'DERS PLANLARI'!$I$6:$I$2011,0),Q$1),"")</f>
        <v/>
      </c>
      <c r="R132" s="243" t="str">
        <f ca="1">IF($E132="UAD",OFFSET('DERS PLANLARI'!$I$5,MATCH($J132,'DERS PLANLARI'!$I$6:$I$2011,0),R$1),U132)</f>
        <v/>
      </c>
      <c r="S132" s="243">
        <f ca="1">IF($E132="UAD",OFFSET('DERS PLANLARI'!$I$5,MATCH($J132,'DERS PLANLARI'!$I$6:$I$2011,0),S$1),V132)</f>
        <v>0</v>
      </c>
      <c r="T132" s="104"/>
      <c r="U132" s="208" t="str">
        <f ca="1">IFERROR(OFFSET(ÖğretimÜyeleri!$D$2,MATCH($V132,ÖğretimÜyeleri!$D$3:$D$290,0),-2),"")</f>
        <v/>
      </c>
      <c r="V132" s="209"/>
      <c r="W132" s="208" t="str">
        <f ca="1">IFERROR(OFFSET(ÖğretimÜyeleri!$D$2,MATCH($S132,ÖğretimÜyeleri!$D$3:$D$290,0),3),"")</f>
        <v/>
      </c>
      <c r="X132" s="208"/>
      <c r="Y132" s="199"/>
      <c r="Z132" s="200">
        <f t="shared" si="5"/>
        <v>1</v>
      </c>
      <c r="AA132" s="200">
        <f t="shared" ca="1" si="8"/>
        <v>57</v>
      </c>
      <c r="AB132" s="200">
        <f t="shared" ca="1" si="8"/>
        <v>41</v>
      </c>
      <c r="AC132" s="200">
        <f t="shared" ca="1" si="8"/>
        <v>0</v>
      </c>
      <c r="AD132" s="201"/>
      <c r="AE132" s="201"/>
      <c r="AF132" s="201"/>
    </row>
    <row r="133" spans="1:32" x14ac:dyDescent="0.25">
      <c r="A133" t="s">
        <v>5568</v>
      </c>
      <c r="B133" s="16" t="str">
        <f ca="1">IFERROR(OFFSET('DERS PLANLARI'!$I$5,MATCH($J133,'DERS PLANLARI'!$I$6:$I$2011,0),B$1),"")</f>
        <v/>
      </c>
      <c r="C133" s="16" t="str">
        <f ca="1">IFERROR(OFFSET('DERS PLANLARI'!$I$5,MATCH($J133,'DERS PLANLARI'!$I$6:$I$2011,0),C$1),"")</f>
        <v/>
      </c>
      <c r="D133" s="16" t="str">
        <f ca="1">IFERROR(OFFSET('DERS PLANLARI'!$I$5,MATCH($J133,'DERS PLANLARI'!$I$6:$I$2011,0),D$1),"")</f>
        <v/>
      </c>
      <c r="E133" s="16" t="str">
        <f ca="1">IFERROR(OFFSET('DERS PLANLARI'!$I$5,MATCH($J133,'DERS PLANLARI'!$I$6:$I$2011,0),E$1),"")</f>
        <v/>
      </c>
      <c r="F133" s="16" t="str">
        <f ca="1">IFERROR(OFFSET('DERS PLANLARI'!$I$5,MATCH($J133,'DERS PLANLARI'!$I$6:$I$2011,0),F$1),"")</f>
        <v/>
      </c>
      <c r="G133" s="16" t="str">
        <f ca="1">IFERROR(OFFSET('DERS PLANLARI'!$I$5,MATCH($J133,'DERS PLANLARI'!$I$6:$I$2011,0),G$1),"")</f>
        <v/>
      </c>
      <c r="H133" s="16" t="str">
        <f ca="1">IFERROR(OFFSET('DERS PLANLARI'!$I$5,MATCH($J133,'DERS PLANLARI'!$I$6:$I$2011,0),H$1),"")</f>
        <v/>
      </c>
      <c r="I133" s="119"/>
      <c r="J133" s="120"/>
      <c r="K133" s="243" t="str">
        <f ca="1">IFERROR(OFFSET('DERS PLANLARI'!$I$5,MATCH($J133,'DERS PLANLARI'!$I$6:$I$2011,0),K$1),"")</f>
        <v/>
      </c>
      <c r="L133" s="256" t="str">
        <f ca="1">IFERROR(OFFSET('DERS PLANLARI'!$I$5,MATCH($J133,'DERS PLANLARI'!$I$6:$I$2011,0),L$1),"")</f>
        <v/>
      </c>
      <c r="M133" s="255" t="str">
        <f ca="1">IFERROR(OFFSET('DERS PLANLARI'!$I$5,MATCH($J133,'DERS PLANLARI'!$I$6:$I$2011,0),M$1),"")</f>
        <v/>
      </c>
      <c r="N133" s="256" t="str">
        <f ca="1">IFERROR(OFFSET('DERS PLANLARI'!$I$5,MATCH($J133,'DERS PLANLARI'!$I$6:$I$2011,0),N$1),"")</f>
        <v/>
      </c>
      <c r="O133" s="256" t="str">
        <f ca="1">IFERROR(OFFSET('DERS PLANLARI'!$I$5,MATCH($J133,'DERS PLANLARI'!$I$6:$I$2011,0),O$1),"")</f>
        <v/>
      </c>
      <c r="P133" s="256" t="str">
        <f ca="1">IFERROR(OFFSET('DERS PLANLARI'!$I$5,MATCH($J133,'DERS PLANLARI'!$I$6:$I$2011,0),P$1),"")</f>
        <v/>
      </c>
      <c r="Q133" s="256" t="str">
        <f ca="1">IFERROR(OFFSET('DERS PLANLARI'!$I$5,MATCH($J133,'DERS PLANLARI'!$I$6:$I$2011,0),Q$1),"")</f>
        <v/>
      </c>
      <c r="R133" s="243" t="str">
        <f ca="1">IF($E133="UAD",OFFSET('DERS PLANLARI'!$I$5,MATCH($J133,'DERS PLANLARI'!$I$6:$I$2011,0),R$1),U133)</f>
        <v/>
      </c>
      <c r="S133" s="243">
        <f ca="1">IF($E133="UAD",OFFSET('DERS PLANLARI'!$I$5,MATCH($J133,'DERS PLANLARI'!$I$6:$I$2011,0),S$1),V133)</f>
        <v>0</v>
      </c>
      <c r="T133" s="104"/>
      <c r="U133" s="208" t="str">
        <f ca="1">IFERROR(OFFSET(ÖğretimÜyeleri!$D$2,MATCH($V133,ÖğretimÜyeleri!$D$3:$D$290,0),-2),"")</f>
        <v/>
      </c>
      <c r="V133" s="209"/>
      <c r="W133" s="208" t="str">
        <f ca="1">IFERROR(OFFSET(ÖğretimÜyeleri!$D$2,MATCH($S133,ÖğretimÜyeleri!$D$3:$D$290,0),3),"")</f>
        <v/>
      </c>
      <c r="X133" s="208"/>
      <c r="Y133" s="199"/>
      <c r="Z133" s="200">
        <f t="shared" si="5"/>
        <v>1</v>
      </c>
      <c r="AA133" s="200">
        <f t="shared" ca="1" si="8"/>
        <v>57</v>
      </c>
      <c r="AB133" s="200">
        <f t="shared" ca="1" si="8"/>
        <v>41</v>
      </c>
      <c r="AC133" s="200">
        <f t="shared" ca="1" si="8"/>
        <v>0</v>
      </c>
      <c r="AD133" s="201"/>
      <c r="AE133" s="201"/>
      <c r="AF133" s="201"/>
    </row>
    <row r="134" spans="1:32" x14ac:dyDescent="0.25">
      <c r="A134" t="s">
        <v>5568</v>
      </c>
      <c r="B134" s="16" t="str">
        <f ca="1">IFERROR(OFFSET('DERS PLANLARI'!$I$5,MATCH($J134,'DERS PLANLARI'!$I$6:$I$2011,0),B$1),"")</f>
        <v/>
      </c>
      <c r="C134" s="16" t="str">
        <f ca="1">IFERROR(OFFSET('DERS PLANLARI'!$I$5,MATCH($J134,'DERS PLANLARI'!$I$6:$I$2011,0),C$1),"")</f>
        <v/>
      </c>
      <c r="D134" s="16" t="str">
        <f ca="1">IFERROR(OFFSET('DERS PLANLARI'!$I$5,MATCH($J134,'DERS PLANLARI'!$I$6:$I$2011,0),D$1),"")</f>
        <v/>
      </c>
      <c r="E134" s="16" t="str">
        <f ca="1">IFERROR(OFFSET('DERS PLANLARI'!$I$5,MATCH($J134,'DERS PLANLARI'!$I$6:$I$2011,0),E$1),"")</f>
        <v/>
      </c>
      <c r="F134" s="16" t="str">
        <f ca="1">IFERROR(OFFSET('DERS PLANLARI'!$I$5,MATCH($J134,'DERS PLANLARI'!$I$6:$I$2011,0),F$1),"")</f>
        <v/>
      </c>
      <c r="G134" s="16" t="str">
        <f ca="1">IFERROR(OFFSET('DERS PLANLARI'!$I$5,MATCH($J134,'DERS PLANLARI'!$I$6:$I$2011,0),G$1),"")</f>
        <v/>
      </c>
      <c r="H134" s="16" t="str">
        <f ca="1">IFERROR(OFFSET('DERS PLANLARI'!$I$5,MATCH($J134,'DERS PLANLARI'!$I$6:$I$2011,0),H$1),"")</f>
        <v/>
      </c>
      <c r="I134" s="119"/>
      <c r="J134" s="120"/>
      <c r="K134" s="243" t="str">
        <f ca="1">IFERROR(OFFSET('DERS PLANLARI'!$I$5,MATCH($J134,'DERS PLANLARI'!$I$6:$I$2011,0),K$1),"")</f>
        <v/>
      </c>
      <c r="L134" s="256" t="str">
        <f ca="1">IFERROR(OFFSET('DERS PLANLARI'!$I$5,MATCH($J134,'DERS PLANLARI'!$I$6:$I$2011,0),L$1),"")</f>
        <v/>
      </c>
      <c r="M134" s="255" t="str">
        <f ca="1">IFERROR(OFFSET('DERS PLANLARI'!$I$5,MATCH($J134,'DERS PLANLARI'!$I$6:$I$2011,0),M$1),"")</f>
        <v/>
      </c>
      <c r="N134" s="256" t="str">
        <f ca="1">IFERROR(OFFSET('DERS PLANLARI'!$I$5,MATCH($J134,'DERS PLANLARI'!$I$6:$I$2011,0),N$1),"")</f>
        <v/>
      </c>
      <c r="O134" s="256" t="str">
        <f ca="1">IFERROR(OFFSET('DERS PLANLARI'!$I$5,MATCH($J134,'DERS PLANLARI'!$I$6:$I$2011,0),O$1),"")</f>
        <v/>
      </c>
      <c r="P134" s="256" t="str">
        <f ca="1">IFERROR(OFFSET('DERS PLANLARI'!$I$5,MATCH($J134,'DERS PLANLARI'!$I$6:$I$2011,0),P$1),"")</f>
        <v/>
      </c>
      <c r="Q134" s="256" t="str">
        <f ca="1">IFERROR(OFFSET('DERS PLANLARI'!$I$5,MATCH($J134,'DERS PLANLARI'!$I$6:$I$2011,0),Q$1),"")</f>
        <v/>
      </c>
      <c r="R134" s="243" t="str">
        <f ca="1">IF($E134="UAD",OFFSET('DERS PLANLARI'!$I$5,MATCH($J134,'DERS PLANLARI'!$I$6:$I$2011,0),R$1),U134)</f>
        <v/>
      </c>
      <c r="S134" s="243">
        <f ca="1">IF($E134="UAD",OFFSET('DERS PLANLARI'!$I$5,MATCH($J134,'DERS PLANLARI'!$I$6:$I$2011,0),S$1),V134)</f>
        <v>0</v>
      </c>
      <c r="T134" s="104"/>
      <c r="U134" s="208" t="str">
        <f ca="1">IFERROR(OFFSET(ÖğretimÜyeleri!$D$2,MATCH($V134,ÖğretimÜyeleri!$D$3:$D$290,0),-2),"")</f>
        <v/>
      </c>
      <c r="V134" s="209"/>
      <c r="W134" s="208" t="str">
        <f ca="1">IFERROR(OFFSET(ÖğretimÜyeleri!$D$2,MATCH($S134,ÖğretimÜyeleri!$D$3:$D$290,0),3),"")</f>
        <v/>
      </c>
      <c r="X134" s="208"/>
      <c r="Y134" s="199"/>
      <c r="Z134" s="200">
        <f t="shared" si="5"/>
        <v>1</v>
      </c>
      <c r="AA134" s="200">
        <f t="shared" ca="1" si="8"/>
        <v>57</v>
      </c>
      <c r="AB134" s="200">
        <f t="shared" ca="1" si="8"/>
        <v>41</v>
      </c>
      <c r="AC134" s="200">
        <f t="shared" ca="1" si="8"/>
        <v>0</v>
      </c>
      <c r="AD134" s="201"/>
      <c r="AE134" s="201"/>
      <c r="AF134" s="201"/>
    </row>
    <row r="135" spans="1:32" x14ac:dyDescent="0.25">
      <c r="A135" t="s">
        <v>5568</v>
      </c>
      <c r="B135" s="16" t="str">
        <f ca="1">IFERROR(OFFSET('DERS PLANLARI'!$I$5,MATCH($J135,'DERS PLANLARI'!$I$6:$I$2011,0),B$1),"")</f>
        <v/>
      </c>
      <c r="C135" s="16" t="str">
        <f ca="1">IFERROR(OFFSET('DERS PLANLARI'!$I$5,MATCH($J135,'DERS PLANLARI'!$I$6:$I$2011,0),C$1),"")</f>
        <v/>
      </c>
      <c r="D135" s="16" t="str">
        <f ca="1">IFERROR(OFFSET('DERS PLANLARI'!$I$5,MATCH($J135,'DERS PLANLARI'!$I$6:$I$2011,0),D$1),"")</f>
        <v/>
      </c>
      <c r="E135" s="16" t="str">
        <f ca="1">IFERROR(OFFSET('DERS PLANLARI'!$I$5,MATCH($J135,'DERS PLANLARI'!$I$6:$I$2011,0),E$1),"")</f>
        <v/>
      </c>
      <c r="F135" s="16" t="str">
        <f ca="1">IFERROR(OFFSET('DERS PLANLARI'!$I$5,MATCH($J135,'DERS PLANLARI'!$I$6:$I$2011,0),F$1),"")</f>
        <v/>
      </c>
      <c r="G135" s="16" t="str">
        <f ca="1">IFERROR(OFFSET('DERS PLANLARI'!$I$5,MATCH($J135,'DERS PLANLARI'!$I$6:$I$2011,0),G$1),"")</f>
        <v/>
      </c>
      <c r="H135" s="16" t="str">
        <f ca="1">IFERROR(OFFSET('DERS PLANLARI'!$I$5,MATCH($J135,'DERS PLANLARI'!$I$6:$I$2011,0),H$1),"")</f>
        <v/>
      </c>
      <c r="I135" s="119"/>
      <c r="J135" s="120"/>
      <c r="K135" s="243" t="str">
        <f ca="1">IFERROR(OFFSET('DERS PLANLARI'!$I$5,MATCH($J135,'DERS PLANLARI'!$I$6:$I$2011,0),K$1),"")</f>
        <v/>
      </c>
      <c r="L135" s="256" t="str">
        <f ca="1">IFERROR(OFFSET('DERS PLANLARI'!$I$5,MATCH($J135,'DERS PLANLARI'!$I$6:$I$2011,0),L$1),"")</f>
        <v/>
      </c>
      <c r="M135" s="255" t="str">
        <f ca="1">IFERROR(OFFSET('DERS PLANLARI'!$I$5,MATCH($J135,'DERS PLANLARI'!$I$6:$I$2011,0),M$1),"")</f>
        <v/>
      </c>
      <c r="N135" s="256" t="str">
        <f ca="1">IFERROR(OFFSET('DERS PLANLARI'!$I$5,MATCH($J135,'DERS PLANLARI'!$I$6:$I$2011,0),N$1),"")</f>
        <v/>
      </c>
      <c r="O135" s="256" t="str">
        <f ca="1">IFERROR(OFFSET('DERS PLANLARI'!$I$5,MATCH($J135,'DERS PLANLARI'!$I$6:$I$2011,0),O$1),"")</f>
        <v/>
      </c>
      <c r="P135" s="256" t="str">
        <f ca="1">IFERROR(OFFSET('DERS PLANLARI'!$I$5,MATCH($J135,'DERS PLANLARI'!$I$6:$I$2011,0),P$1),"")</f>
        <v/>
      </c>
      <c r="Q135" s="256" t="str">
        <f ca="1">IFERROR(OFFSET('DERS PLANLARI'!$I$5,MATCH($J135,'DERS PLANLARI'!$I$6:$I$2011,0),Q$1),"")</f>
        <v/>
      </c>
      <c r="R135" s="243" t="str">
        <f ca="1">IF($E135="UAD",OFFSET('DERS PLANLARI'!$I$5,MATCH($J135,'DERS PLANLARI'!$I$6:$I$2011,0),R$1),U135)</f>
        <v/>
      </c>
      <c r="S135" s="243">
        <f ca="1">IF($E135="UAD",OFFSET('DERS PLANLARI'!$I$5,MATCH($J135,'DERS PLANLARI'!$I$6:$I$2011,0),S$1),V135)</f>
        <v>0</v>
      </c>
      <c r="T135" s="104"/>
      <c r="U135" s="208" t="str">
        <f ca="1">IFERROR(OFFSET(ÖğretimÜyeleri!$D$2,MATCH($V135,ÖğretimÜyeleri!$D$3:$D$290,0),-2),"")</f>
        <v/>
      </c>
      <c r="V135" s="209"/>
      <c r="W135" s="208" t="str">
        <f ca="1">IFERROR(OFFSET(ÖğretimÜyeleri!$D$2,MATCH($S135,ÖğretimÜyeleri!$D$3:$D$290,0),3),"")</f>
        <v/>
      </c>
      <c r="X135" s="208"/>
      <c r="Y135" s="199"/>
      <c r="Z135" s="200">
        <f t="shared" si="5"/>
        <v>1</v>
      </c>
      <c r="AA135" s="200">
        <f t="shared" ca="1" si="8"/>
        <v>57</v>
      </c>
      <c r="AB135" s="200">
        <f t="shared" ca="1" si="8"/>
        <v>41</v>
      </c>
      <c r="AC135" s="200">
        <f t="shared" ca="1" si="8"/>
        <v>0</v>
      </c>
      <c r="AD135" s="201"/>
      <c r="AE135" s="201"/>
      <c r="AF135" s="201"/>
    </row>
    <row r="136" spans="1:32" x14ac:dyDescent="0.25">
      <c r="A136" t="s">
        <v>5568</v>
      </c>
      <c r="B136" s="16" t="str">
        <f ca="1">IFERROR(OFFSET('DERS PLANLARI'!$I$5,MATCH($J136,'DERS PLANLARI'!$I$6:$I$2011,0),B$1),"")</f>
        <v/>
      </c>
      <c r="C136" s="16" t="str">
        <f ca="1">IFERROR(OFFSET('DERS PLANLARI'!$I$5,MATCH($J136,'DERS PLANLARI'!$I$6:$I$2011,0),C$1),"")</f>
        <v/>
      </c>
      <c r="D136" s="16" t="str">
        <f ca="1">IFERROR(OFFSET('DERS PLANLARI'!$I$5,MATCH($J136,'DERS PLANLARI'!$I$6:$I$2011,0),D$1),"")</f>
        <v/>
      </c>
      <c r="E136" s="16" t="str">
        <f ca="1">IFERROR(OFFSET('DERS PLANLARI'!$I$5,MATCH($J136,'DERS PLANLARI'!$I$6:$I$2011,0),E$1),"")</f>
        <v/>
      </c>
      <c r="F136" s="16" t="str">
        <f ca="1">IFERROR(OFFSET('DERS PLANLARI'!$I$5,MATCH($J136,'DERS PLANLARI'!$I$6:$I$2011,0),F$1),"")</f>
        <v/>
      </c>
      <c r="G136" s="16" t="str">
        <f ca="1">IFERROR(OFFSET('DERS PLANLARI'!$I$5,MATCH($J136,'DERS PLANLARI'!$I$6:$I$2011,0),G$1),"")</f>
        <v/>
      </c>
      <c r="H136" s="16" t="str">
        <f ca="1">IFERROR(OFFSET('DERS PLANLARI'!$I$5,MATCH($J136,'DERS PLANLARI'!$I$6:$I$2011,0),H$1),"")</f>
        <v/>
      </c>
      <c r="I136" s="119"/>
      <c r="J136" s="120"/>
      <c r="K136" s="258" t="str">
        <f ca="1">IFERROR(OFFSET('DERS PLANLARI'!$I$5,MATCH($J136,'DERS PLANLARI'!$I$6:$I$2011,0),K$1),"")</f>
        <v/>
      </c>
      <c r="L136" s="256" t="str">
        <f ca="1">IFERROR(OFFSET('DERS PLANLARI'!$I$5,MATCH($J136,'DERS PLANLARI'!$I$6:$I$2011,0),L$1),"")</f>
        <v/>
      </c>
      <c r="M136" s="255" t="str">
        <f ca="1">IFERROR(OFFSET('DERS PLANLARI'!$I$5,MATCH($J136,'DERS PLANLARI'!$I$6:$I$2011,0),M$1),"")</f>
        <v/>
      </c>
      <c r="N136" s="256" t="str">
        <f ca="1">IFERROR(OFFSET('DERS PLANLARI'!$I$5,MATCH($J136,'DERS PLANLARI'!$I$6:$I$2011,0),N$1),"")</f>
        <v/>
      </c>
      <c r="O136" s="256" t="str">
        <f ca="1">IFERROR(OFFSET('DERS PLANLARI'!$I$5,MATCH($J136,'DERS PLANLARI'!$I$6:$I$2011,0),O$1),"")</f>
        <v/>
      </c>
      <c r="P136" s="256" t="str">
        <f ca="1">IFERROR(OFFSET('DERS PLANLARI'!$I$5,MATCH($J136,'DERS PLANLARI'!$I$6:$I$2011,0),P$1),"")</f>
        <v/>
      </c>
      <c r="Q136" s="256" t="str">
        <f ca="1">IFERROR(OFFSET('DERS PLANLARI'!$I$5,MATCH($J136,'DERS PLANLARI'!$I$6:$I$2011,0),Q$1),"")</f>
        <v/>
      </c>
      <c r="R136" s="243" t="str">
        <f ca="1">IF($E136="UAD",OFFSET('DERS PLANLARI'!$I$5,MATCH($J136,'DERS PLANLARI'!$I$6:$I$2011,0),R$1),U136)</f>
        <v/>
      </c>
      <c r="S136" s="243">
        <f ca="1">IF($E136="UAD",OFFSET('DERS PLANLARI'!$I$5,MATCH($J136,'DERS PLANLARI'!$I$6:$I$2011,0),S$1),V136)</f>
        <v>0</v>
      </c>
      <c r="T136" s="104"/>
      <c r="U136" s="208" t="str">
        <f ca="1">IFERROR(OFFSET(ÖğretimÜyeleri!$D$2,MATCH($V136,ÖğretimÜyeleri!$D$3:$D$290,0),-2),"")</f>
        <v/>
      </c>
      <c r="V136" s="209"/>
      <c r="W136" s="208" t="str">
        <f ca="1">IFERROR(OFFSET(ÖğretimÜyeleri!$D$2,MATCH($S136,ÖğretimÜyeleri!$D$3:$D$290,0),3),"")</f>
        <v/>
      </c>
      <c r="X136" s="208"/>
      <c r="Y136" s="199"/>
      <c r="Z136" s="200">
        <f t="shared" si="5"/>
        <v>1</v>
      </c>
      <c r="AA136" s="200">
        <f t="shared" ca="1" si="8"/>
        <v>57</v>
      </c>
      <c r="AB136" s="200">
        <f t="shared" ca="1" si="8"/>
        <v>41</v>
      </c>
      <c r="AC136" s="200">
        <f t="shared" ca="1" si="8"/>
        <v>0</v>
      </c>
      <c r="AD136" s="201"/>
      <c r="AE136" s="201"/>
      <c r="AF136" s="201"/>
    </row>
    <row r="137" spans="1:32" x14ac:dyDescent="0.25">
      <c r="A137" t="s">
        <v>5568</v>
      </c>
      <c r="B137" s="16" t="str">
        <f ca="1">IFERROR(OFFSET('DERS PLANLARI'!$I$5,MATCH($J137,'DERS PLANLARI'!$I$6:$I$2011,0),B$1),"")</f>
        <v/>
      </c>
      <c r="C137" s="16" t="str">
        <f ca="1">IFERROR(OFFSET('DERS PLANLARI'!$I$5,MATCH($J137,'DERS PLANLARI'!$I$6:$I$2011,0),C$1),"")</f>
        <v/>
      </c>
      <c r="D137" s="16" t="str">
        <f ca="1">IFERROR(OFFSET('DERS PLANLARI'!$I$5,MATCH($J137,'DERS PLANLARI'!$I$6:$I$2011,0),D$1),"")</f>
        <v/>
      </c>
      <c r="E137" s="16" t="str">
        <f ca="1">IFERROR(OFFSET('DERS PLANLARI'!$I$5,MATCH($J137,'DERS PLANLARI'!$I$6:$I$2011,0),E$1),"")</f>
        <v/>
      </c>
      <c r="F137" s="16" t="str">
        <f ca="1">IFERROR(OFFSET('DERS PLANLARI'!$I$5,MATCH($J137,'DERS PLANLARI'!$I$6:$I$2011,0),F$1),"")</f>
        <v/>
      </c>
      <c r="G137" s="16" t="str">
        <f ca="1">IFERROR(OFFSET('DERS PLANLARI'!$I$5,MATCH($J137,'DERS PLANLARI'!$I$6:$I$2011,0),G$1),"")</f>
        <v/>
      </c>
      <c r="H137" s="16" t="str">
        <f ca="1">IFERROR(OFFSET('DERS PLANLARI'!$I$5,MATCH($J137,'DERS PLANLARI'!$I$6:$I$2011,0),H$1),"")</f>
        <v/>
      </c>
      <c r="I137" s="119"/>
      <c r="J137" s="120"/>
      <c r="K137" s="258" t="str">
        <f ca="1">IFERROR(OFFSET('DERS PLANLARI'!$I$5,MATCH($J137,'DERS PLANLARI'!$I$6:$I$2011,0),K$1),"")</f>
        <v/>
      </c>
      <c r="L137" s="256" t="str">
        <f ca="1">IFERROR(OFFSET('DERS PLANLARI'!$I$5,MATCH($J137,'DERS PLANLARI'!$I$6:$I$2011,0),L$1),"")</f>
        <v/>
      </c>
      <c r="M137" s="255" t="str">
        <f ca="1">IFERROR(OFFSET('DERS PLANLARI'!$I$5,MATCH($J137,'DERS PLANLARI'!$I$6:$I$2011,0),M$1),"")</f>
        <v/>
      </c>
      <c r="N137" s="256" t="str">
        <f ca="1">IFERROR(OFFSET('DERS PLANLARI'!$I$5,MATCH($J137,'DERS PLANLARI'!$I$6:$I$2011,0),N$1),"")</f>
        <v/>
      </c>
      <c r="O137" s="256" t="str">
        <f ca="1">IFERROR(OFFSET('DERS PLANLARI'!$I$5,MATCH($J137,'DERS PLANLARI'!$I$6:$I$2011,0),O$1),"")</f>
        <v/>
      </c>
      <c r="P137" s="256" t="str">
        <f ca="1">IFERROR(OFFSET('DERS PLANLARI'!$I$5,MATCH($J137,'DERS PLANLARI'!$I$6:$I$2011,0),P$1),"")</f>
        <v/>
      </c>
      <c r="Q137" s="256" t="str">
        <f ca="1">IFERROR(OFFSET('DERS PLANLARI'!$I$5,MATCH($J137,'DERS PLANLARI'!$I$6:$I$2011,0),Q$1),"")</f>
        <v/>
      </c>
      <c r="R137" s="243" t="str">
        <f ca="1">IF($E137="UAD",OFFSET('DERS PLANLARI'!$I$5,MATCH($J137,'DERS PLANLARI'!$I$6:$I$2011,0),R$1),U137)</f>
        <v/>
      </c>
      <c r="S137" s="243">
        <f ca="1">IF($E137="UAD",OFFSET('DERS PLANLARI'!$I$5,MATCH($J137,'DERS PLANLARI'!$I$6:$I$2011,0),S$1),V137)</f>
        <v>0</v>
      </c>
      <c r="T137" s="104"/>
      <c r="U137" s="208" t="str">
        <f ca="1">IFERROR(OFFSET(ÖğretimÜyeleri!$D$2,MATCH($V137,ÖğretimÜyeleri!$D$3:$D$290,0),-2),"")</f>
        <v/>
      </c>
      <c r="V137" s="209"/>
      <c r="W137" s="208" t="str">
        <f ca="1">IFERROR(OFFSET(ÖğretimÜyeleri!$D$2,MATCH($S137,ÖğretimÜyeleri!$D$3:$D$290,0),3),"")</f>
        <v/>
      </c>
      <c r="X137" s="208"/>
      <c r="Y137" s="199"/>
      <c r="Z137" s="200">
        <f t="shared" ref="Z137:Z200" si="9">COUNTIF(J:J,J137)</f>
        <v>1</v>
      </c>
      <c r="AA137" s="200">
        <f t="shared" ca="1" si="8"/>
        <v>57</v>
      </c>
      <c r="AB137" s="200">
        <f t="shared" ca="1" si="8"/>
        <v>41</v>
      </c>
      <c r="AC137" s="200">
        <f t="shared" ca="1" si="8"/>
        <v>0</v>
      </c>
      <c r="AD137" s="201"/>
      <c r="AE137" s="201"/>
      <c r="AF137" s="201"/>
    </row>
    <row r="138" spans="1:32" x14ac:dyDescent="0.25">
      <c r="A138" t="s">
        <v>5568</v>
      </c>
      <c r="B138" s="16" t="str">
        <f ca="1">IFERROR(OFFSET('DERS PLANLARI'!$I$5,MATCH($J138,'DERS PLANLARI'!$I$6:$I$2011,0),B$1),"")</f>
        <v/>
      </c>
      <c r="C138" s="16" t="str">
        <f ca="1">IFERROR(OFFSET('DERS PLANLARI'!$I$5,MATCH($J138,'DERS PLANLARI'!$I$6:$I$2011,0),C$1),"")</f>
        <v/>
      </c>
      <c r="D138" s="16" t="str">
        <f ca="1">IFERROR(OFFSET('DERS PLANLARI'!$I$5,MATCH($J138,'DERS PLANLARI'!$I$6:$I$2011,0),D$1),"")</f>
        <v/>
      </c>
      <c r="E138" s="16" t="str">
        <f ca="1">IFERROR(OFFSET('DERS PLANLARI'!$I$5,MATCH($J138,'DERS PLANLARI'!$I$6:$I$2011,0),E$1),"")</f>
        <v/>
      </c>
      <c r="F138" s="16" t="str">
        <f ca="1">IFERROR(OFFSET('DERS PLANLARI'!$I$5,MATCH($J138,'DERS PLANLARI'!$I$6:$I$2011,0),F$1),"")</f>
        <v/>
      </c>
      <c r="G138" s="16" t="str">
        <f ca="1">IFERROR(OFFSET('DERS PLANLARI'!$I$5,MATCH($J138,'DERS PLANLARI'!$I$6:$I$2011,0),G$1),"")</f>
        <v/>
      </c>
      <c r="H138" s="16" t="str">
        <f ca="1">IFERROR(OFFSET('DERS PLANLARI'!$I$5,MATCH($J138,'DERS PLANLARI'!$I$6:$I$2011,0),H$1),"")</f>
        <v/>
      </c>
      <c r="I138" s="119"/>
      <c r="J138" s="120"/>
      <c r="K138" s="258" t="str">
        <f ca="1">IFERROR(OFFSET('DERS PLANLARI'!$I$5,MATCH($J138,'DERS PLANLARI'!$I$6:$I$2011,0),K$1),"")</f>
        <v/>
      </c>
      <c r="L138" s="256" t="str">
        <f ca="1">IFERROR(OFFSET('DERS PLANLARI'!$I$5,MATCH($J138,'DERS PLANLARI'!$I$6:$I$2011,0),L$1),"")</f>
        <v/>
      </c>
      <c r="M138" s="255" t="str">
        <f ca="1">IFERROR(OFFSET('DERS PLANLARI'!$I$5,MATCH($J138,'DERS PLANLARI'!$I$6:$I$2011,0),M$1),"")</f>
        <v/>
      </c>
      <c r="N138" s="256" t="str">
        <f ca="1">IFERROR(OFFSET('DERS PLANLARI'!$I$5,MATCH($J138,'DERS PLANLARI'!$I$6:$I$2011,0),N$1),"")</f>
        <v/>
      </c>
      <c r="O138" s="256" t="str">
        <f ca="1">IFERROR(OFFSET('DERS PLANLARI'!$I$5,MATCH($J138,'DERS PLANLARI'!$I$6:$I$2011,0),O$1),"")</f>
        <v/>
      </c>
      <c r="P138" s="256" t="str">
        <f ca="1">IFERROR(OFFSET('DERS PLANLARI'!$I$5,MATCH($J138,'DERS PLANLARI'!$I$6:$I$2011,0),P$1),"")</f>
        <v/>
      </c>
      <c r="Q138" s="256" t="str">
        <f ca="1">IFERROR(OFFSET('DERS PLANLARI'!$I$5,MATCH($J138,'DERS PLANLARI'!$I$6:$I$2011,0),Q$1),"")</f>
        <v/>
      </c>
      <c r="R138" s="243" t="str">
        <f ca="1">IF($E138="UAD",OFFSET('DERS PLANLARI'!$I$5,MATCH($J138,'DERS PLANLARI'!$I$6:$I$2011,0),R$1),U138)</f>
        <v/>
      </c>
      <c r="S138" s="243">
        <f ca="1">IF($E138="UAD",OFFSET('DERS PLANLARI'!$I$5,MATCH($J138,'DERS PLANLARI'!$I$6:$I$2011,0),S$1),V138)</f>
        <v>0</v>
      </c>
      <c r="T138" s="104"/>
      <c r="U138" s="208" t="str">
        <f ca="1">IFERROR(OFFSET(ÖğretimÜyeleri!$D$2,MATCH($V138,ÖğretimÜyeleri!$D$3:$D$290,0),-2),"")</f>
        <v/>
      </c>
      <c r="V138" s="209"/>
      <c r="W138" s="208" t="str">
        <f ca="1">IFERROR(OFFSET(ÖğretimÜyeleri!$D$2,MATCH($S138,ÖğretimÜyeleri!$D$3:$D$290,0),3),"")</f>
        <v/>
      </c>
      <c r="X138" s="208"/>
      <c r="Y138" s="199"/>
      <c r="Z138" s="200">
        <f t="shared" si="9"/>
        <v>1</v>
      </c>
      <c r="AA138" s="200">
        <f t="shared" ca="1" si="8"/>
        <v>57</v>
      </c>
      <c r="AB138" s="200">
        <f t="shared" ca="1" si="8"/>
        <v>41</v>
      </c>
      <c r="AC138" s="200">
        <f t="shared" ca="1" si="8"/>
        <v>0</v>
      </c>
      <c r="AD138" s="201"/>
      <c r="AE138" s="201"/>
      <c r="AF138" s="201"/>
    </row>
    <row r="139" spans="1:32" x14ac:dyDescent="0.25">
      <c r="A139" t="s">
        <v>5568</v>
      </c>
      <c r="B139" s="16" t="str">
        <f ca="1">IFERROR(OFFSET('DERS PLANLARI'!$I$5,MATCH($J139,'DERS PLANLARI'!$I$6:$I$2011,0),B$1),"")</f>
        <v/>
      </c>
      <c r="C139" s="16" t="str">
        <f ca="1">IFERROR(OFFSET('DERS PLANLARI'!$I$5,MATCH($J139,'DERS PLANLARI'!$I$6:$I$2011,0),C$1),"")</f>
        <v/>
      </c>
      <c r="D139" s="16" t="str">
        <f ca="1">IFERROR(OFFSET('DERS PLANLARI'!$I$5,MATCH($J139,'DERS PLANLARI'!$I$6:$I$2011,0),D$1),"")</f>
        <v/>
      </c>
      <c r="E139" s="16" t="str">
        <f ca="1">IFERROR(OFFSET('DERS PLANLARI'!$I$5,MATCH($J139,'DERS PLANLARI'!$I$6:$I$2011,0),E$1),"")</f>
        <v/>
      </c>
      <c r="F139" s="16" t="str">
        <f ca="1">IFERROR(OFFSET('DERS PLANLARI'!$I$5,MATCH($J139,'DERS PLANLARI'!$I$6:$I$2011,0),F$1),"")</f>
        <v/>
      </c>
      <c r="G139" s="16" t="str">
        <f ca="1">IFERROR(OFFSET('DERS PLANLARI'!$I$5,MATCH($J139,'DERS PLANLARI'!$I$6:$I$2011,0),G$1),"")</f>
        <v/>
      </c>
      <c r="H139" s="16" t="str">
        <f ca="1">IFERROR(OFFSET('DERS PLANLARI'!$I$5,MATCH($J139,'DERS PLANLARI'!$I$6:$I$2011,0),H$1),"")</f>
        <v/>
      </c>
      <c r="I139" s="119"/>
      <c r="J139" s="120"/>
      <c r="K139" s="243" t="str">
        <f ca="1">IFERROR(OFFSET('DERS PLANLARI'!$I$5,MATCH($J139,'DERS PLANLARI'!$I$6:$I$2011,0),K$1),"")</f>
        <v/>
      </c>
      <c r="L139" s="256" t="str">
        <f ca="1">IFERROR(OFFSET('DERS PLANLARI'!$I$5,MATCH($J139,'DERS PLANLARI'!$I$6:$I$2011,0),L$1),"")</f>
        <v/>
      </c>
      <c r="M139" s="255" t="str">
        <f ca="1">IFERROR(OFFSET('DERS PLANLARI'!$I$5,MATCH($J139,'DERS PLANLARI'!$I$6:$I$2011,0),M$1),"")</f>
        <v/>
      </c>
      <c r="N139" s="256" t="str">
        <f ca="1">IFERROR(OFFSET('DERS PLANLARI'!$I$5,MATCH($J139,'DERS PLANLARI'!$I$6:$I$2011,0),N$1),"")</f>
        <v/>
      </c>
      <c r="O139" s="256" t="str">
        <f ca="1">IFERROR(OFFSET('DERS PLANLARI'!$I$5,MATCH($J139,'DERS PLANLARI'!$I$6:$I$2011,0),O$1),"")</f>
        <v/>
      </c>
      <c r="P139" s="256" t="str">
        <f ca="1">IFERROR(OFFSET('DERS PLANLARI'!$I$5,MATCH($J139,'DERS PLANLARI'!$I$6:$I$2011,0),P$1),"")</f>
        <v/>
      </c>
      <c r="Q139" s="256" t="str">
        <f ca="1">IFERROR(OFFSET('DERS PLANLARI'!$I$5,MATCH($J139,'DERS PLANLARI'!$I$6:$I$2011,0),Q$1),"")</f>
        <v/>
      </c>
      <c r="R139" s="243" t="str">
        <f ca="1">IF($E139="UAD",OFFSET('DERS PLANLARI'!$I$5,MATCH($J139,'DERS PLANLARI'!$I$6:$I$2011,0),R$1),U139)</f>
        <v/>
      </c>
      <c r="S139" s="243">
        <f ca="1">IF($E139="UAD",OFFSET('DERS PLANLARI'!$I$5,MATCH($J139,'DERS PLANLARI'!$I$6:$I$2011,0),S$1),V139)</f>
        <v>0</v>
      </c>
      <c r="T139" s="104"/>
      <c r="U139" s="208" t="str">
        <f ca="1">IFERROR(OFFSET(ÖğretimÜyeleri!$D$2,MATCH($V139,ÖğretimÜyeleri!$D$3:$D$290,0),-2),"")</f>
        <v/>
      </c>
      <c r="V139" s="209"/>
      <c r="W139" s="208" t="str">
        <f ca="1">IFERROR(OFFSET(ÖğretimÜyeleri!$D$2,MATCH($S139,ÖğretimÜyeleri!$D$3:$D$290,0),3),"")</f>
        <v/>
      </c>
      <c r="X139" s="208"/>
      <c r="Y139" s="199"/>
      <c r="Z139" s="200">
        <f t="shared" si="9"/>
        <v>1</v>
      </c>
      <c r="AA139" s="200">
        <f t="shared" ca="1" si="8"/>
        <v>57</v>
      </c>
      <c r="AB139" s="200">
        <f t="shared" ca="1" si="8"/>
        <v>41</v>
      </c>
      <c r="AC139" s="200">
        <f t="shared" ca="1" si="8"/>
        <v>0</v>
      </c>
      <c r="AD139" s="201"/>
      <c r="AE139" s="201"/>
      <c r="AF139" s="201"/>
    </row>
    <row r="140" spans="1:32" x14ac:dyDescent="0.25">
      <c r="A140" t="s">
        <v>5568</v>
      </c>
      <c r="B140" s="16" t="str">
        <f ca="1">IFERROR(OFFSET('DERS PLANLARI'!$I$5,MATCH($J140,'DERS PLANLARI'!$I$6:$I$2011,0),B$1),"")</f>
        <v/>
      </c>
      <c r="C140" s="16" t="str">
        <f ca="1">IFERROR(OFFSET('DERS PLANLARI'!$I$5,MATCH($J140,'DERS PLANLARI'!$I$6:$I$2011,0),C$1),"")</f>
        <v/>
      </c>
      <c r="D140" s="16" t="str">
        <f ca="1">IFERROR(OFFSET('DERS PLANLARI'!$I$5,MATCH($J140,'DERS PLANLARI'!$I$6:$I$2011,0),D$1),"")</f>
        <v/>
      </c>
      <c r="E140" s="16" t="str">
        <f ca="1">IFERROR(OFFSET('DERS PLANLARI'!$I$5,MATCH($J140,'DERS PLANLARI'!$I$6:$I$2011,0),E$1),"")</f>
        <v/>
      </c>
      <c r="F140" s="16" t="str">
        <f ca="1">IFERROR(OFFSET('DERS PLANLARI'!$I$5,MATCH($J140,'DERS PLANLARI'!$I$6:$I$2011,0),F$1),"")</f>
        <v/>
      </c>
      <c r="G140" s="16" t="str">
        <f ca="1">IFERROR(OFFSET('DERS PLANLARI'!$I$5,MATCH($J140,'DERS PLANLARI'!$I$6:$I$2011,0),G$1),"")</f>
        <v/>
      </c>
      <c r="H140" s="16" t="str">
        <f ca="1">IFERROR(OFFSET('DERS PLANLARI'!$I$5,MATCH($J140,'DERS PLANLARI'!$I$6:$I$2011,0),H$1),"")</f>
        <v/>
      </c>
      <c r="I140" s="119"/>
      <c r="J140" s="120"/>
      <c r="K140" s="243" t="str">
        <f ca="1">IFERROR(OFFSET('DERS PLANLARI'!$I$5,MATCH($J140,'DERS PLANLARI'!$I$6:$I$2011,0),K$1),"")</f>
        <v/>
      </c>
      <c r="L140" s="256" t="str">
        <f ca="1">IFERROR(OFFSET('DERS PLANLARI'!$I$5,MATCH($J140,'DERS PLANLARI'!$I$6:$I$2011,0),L$1),"")</f>
        <v/>
      </c>
      <c r="M140" s="255" t="str">
        <f ca="1">IFERROR(OFFSET('DERS PLANLARI'!$I$5,MATCH($J140,'DERS PLANLARI'!$I$6:$I$2011,0),M$1),"")</f>
        <v/>
      </c>
      <c r="N140" s="256" t="str">
        <f ca="1">IFERROR(OFFSET('DERS PLANLARI'!$I$5,MATCH($J140,'DERS PLANLARI'!$I$6:$I$2011,0),N$1),"")</f>
        <v/>
      </c>
      <c r="O140" s="256" t="str">
        <f ca="1">IFERROR(OFFSET('DERS PLANLARI'!$I$5,MATCH($J140,'DERS PLANLARI'!$I$6:$I$2011,0),O$1),"")</f>
        <v/>
      </c>
      <c r="P140" s="256" t="str">
        <f ca="1">IFERROR(OFFSET('DERS PLANLARI'!$I$5,MATCH($J140,'DERS PLANLARI'!$I$6:$I$2011,0),P$1),"")</f>
        <v/>
      </c>
      <c r="Q140" s="256" t="str">
        <f ca="1">IFERROR(OFFSET('DERS PLANLARI'!$I$5,MATCH($J140,'DERS PLANLARI'!$I$6:$I$2011,0),Q$1),"")</f>
        <v/>
      </c>
      <c r="R140" s="243" t="str">
        <f ca="1">IF($E140="UAD",OFFSET('DERS PLANLARI'!$I$5,MATCH($J140,'DERS PLANLARI'!$I$6:$I$2011,0),R$1),U140)</f>
        <v/>
      </c>
      <c r="S140" s="243">
        <f ca="1">IF($E140="UAD",OFFSET('DERS PLANLARI'!$I$5,MATCH($J140,'DERS PLANLARI'!$I$6:$I$2011,0),S$1),V140)</f>
        <v>0</v>
      </c>
      <c r="T140" s="104"/>
      <c r="U140" s="208" t="str">
        <f ca="1">IFERROR(OFFSET(ÖğretimÜyeleri!$D$2,MATCH($V140,ÖğretimÜyeleri!$D$3:$D$290,0),-2),"")</f>
        <v/>
      </c>
      <c r="V140" s="209"/>
      <c r="W140" s="208" t="str">
        <f ca="1">IFERROR(OFFSET(ÖğretimÜyeleri!$D$2,MATCH($S140,ÖğretimÜyeleri!$D$3:$D$290,0),3),"")</f>
        <v/>
      </c>
      <c r="X140" s="208"/>
      <c r="Y140" s="199"/>
      <c r="Z140" s="200">
        <f t="shared" si="9"/>
        <v>1</v>
      </c>
      <c r="AA140" s="200">
        <f t="shared" ca="1" si="8"/>
        <v>57</v>
      </c>
      <c r="AB140" s="200">
        <f t="shared" ca="1" si="8"/>
        <v>41</v>
      </c>
      <c r="AC140" s="200">
        <f t="shared" ca="1" si="8"/>
        <v>0</v>
      </c>
      <c r="AD140" s="201"/>
      <c r="AE140" s="201"/>
      <c r="AF140" s="201"/>
    </row>
    <row r="141" spans="1:32" x14ac:dyDescent="0.25">
      <c r="A141" t="s">
        <v>5568</v>
      </c>
      <c r="B141" s="16" t="str">
        <f ca="1">IFERROR(OFFSET('DERS PLANLARI'!$I$5,MATCH($J141,'DERS PLANLARI'!$I$6:$I$2011,0),B$1),"")</f>
        <v/>
      </c>
      <c r="C141" s="16" t="str">
        <f ca="1">IFERROR(OFFSET('DERS PLANLARI'!$I$5,MATCH($J141,'DERS PLANLARI'!$I$6:$I$2011,0),C$1),"")</f>
        <v/>
      </c>
      <c r="D141" s="16" t="str">
        <f ca="1">IFERROR(OFFSET('DERS PLANLARI'!$I$5,MATCH($J141,'DERS PLANLARI'!$I$6:$I$2011,0),D$1),"")</f>
        <v/>
      </c>
      <c r="E141" s="16" t="str">
        <f ca="1">IFERROR(OFFSET('DERS PLANLARI'!$I$5,MATCH($J141,'DERS PLANLARI'!$I$6:$I$2011,0),E$1),"")</f>
        <v/>
      </c>
      <c r="F141" s="16" t="str">
        <f ca="1">IFERROR(OFFSET('DERS PLANLARI'!$I$5,MATCH($J141,'DERS PLANLARI'!$I$6:$I$2011,0),F$1),"")</f>
        <v/>
      </c>
      <c r="G141" s="16" t="str">
        <f ca="1">IFERROR(OFFSET('DERS PLANLARI'!$I$5,MATCH($J141,'DERS PLANLARI'!$I$6:$I$2011,0),G$1),"")</f>
        <v/>
      </c>
      <c r="H141" s="16" t="str">
        <f ca="1">IFERROR(OFFSET('DERS PLANLARI'!$I$5,MATCH($J141,'DERS PLANLARI'!$I$6:$I$2011,0),H$1),"")</f>
        <v/>
      </c>
      <c r="I141" s="119"/>
      <c r="J141" s="120"/>
      <c r="K141" s="243" t="str">
        <f ca="1">IFERROR(OFFSET('DERS PLANLARI'!$I$5,MATCH($J141,'DERS PLANLARI'!$I$6:$I$2011,0),K$1),"")</f>
        <v/>
      </c>
      <c r="L141" s="256" t="str">
        <f ca="1">IFERROR(OFFSET('DERS PLANLARI'!$I$5,MATCH($J141,'DERS PLANLARI'!$I$6:$I$2011,0),L$1),"")</f>
        <v/>
      </c>
      <c r="M141" s="255" t="str">
        <f ca="1">IFERROR(OFFSET('DERS PLANLARI'!$I$5,MATCH($J141,'DERS PLANLARI'!$I$6:$I$2011,0),M$1),"")</f>
        <v/>
      </c>
      <c r="N141" s="256" t="str">
        <f ca="1">IFERROR(OFFSET('DERS PLANLARI'!$I$5,MATCH($J141,'DERS PLANLARI'!$I$6:$I$2011,0),N$1),"")</f>
        <v/>
      </c>
      <c r="O141" s="256" t="str">
        <f ca="1">IFERROR(OFFSET('DERS PLANLARI'!$I$5,MATCH($J141,'DERS PLANLARI'!$I$6:$I$2011,0),O$1),"")</f>
        <v/>
      </c>
      <c r="P141" s="256" t="str">
        <f ca="1">IFERROR(OFFSET('DERS PLANLARI'!$I$5,MATCH($J141,'DERS PLANLARI'!$I$6:$I$2011,0),P$1),"")</f>
        <v/>
      </c>
      <c r="Q141" s="256" t="str">
        <f ca="1">IFERROR(OFFSET('DERS PLANLARI'!$I$5,MATCH($J141,'DERS PLANLARI'!$I$6:$I$2011,0),Q$1),"")</f>
        <v/>
      </c>
      <c r="R141" s="243" t="str">
        <f ca="1">IF($E141="UAD",OFFSET('DERS PLANLARI'!$I$5,MATCH($J141,'DERS PLANLARI'!$I$6:$I$2011,0),R$1),U141)</f>
        <v/>
      </c>
      <c r="S141" s="243">
        <f ca="1">IF($E141="UAD",OFFSET('DERS PLANLARI'!$I$5,MATCH($J141,'DERS PLANLARI'!$I$6:$I$2011,0),S$1),V141)</f>
        <v>0</v>
      </c>
      <c r="T141" s="104"/>
      <c r="U141" s="208" t="str">
        <f ca="1">IFERROR(OFFSET(ÖğretimÜyeleri!$D$2,MATCH($V141,ÖğretimÜyeleri!$D$3:$D$290,0),-2),"")</f>
        <v/>
      </c>
      <c r="V141" s="209"/>
      <c r="W141" s="208" t="str">
        <f ca="1">IFERROR(OFFSET(ÖğretimÜyeleri!$D$2,MATCH($S141,ÖğretimÜyeleri!$D$3:$D$290,0),3),"")</f>
        <v/>
      </c>
      <c r="X141" s="208"/>
      <c r="Y141" s="199"/>
      <c r="Z141" s="200">
        <f t="shared" si="9"/>
        <v>1</v>
      </c>
      <c r="AA141" s="200">
        <f t="shared" ca="1" si="8"/>
        <v>57</v>
      </c>
      <c r="AB141" s="200">
        <f t="shared" ca="1" si="8"/>
        <v>41</v>
      </c>
      <c r="AC141" s="200">
        <f t="shared" ca="1" si="8"/>
        <v>0</v>
      </c>
      <c r="AD141" s="201"/>
      <c r="AE141" s="201"/>
      <c r="AF141" s="201"/>
    </row>
    <row r="142" spans="1:32" x14ac:dyDescent="0.25">
      <c r="A142" t="s">
        <v>5568</v>
      </c>
      <c r="B142" s="16" t="str">
        <f ca="1">IFERROR(OFFSET('DERS PLANLARI'!$I$5,MATCH($J142,'DERS PLANLARI'!$I$6:$I$2011,0),B$1),"")</f>
        <v/>
      </c>
      <c r="C142" s="16" t="str">
        <f ca="1">IFERROR(OFFSET('DERS PLANLARI'!$I$5,MATCH($J142,'DERS PLANLARI'!$I$6:$I$2011,0),C$1),"")</f>
        <v/>
      </c>
      <c r="D142" s="16" t="str">
        <f ca="1">IFERROR(OFFSET('DERS PLANLARI'!$I$5,MATCH($J142,'DERS PLANLARI'!$I$6:$I$2011,0),D$1),"")</f>
        <v/>
      </c>
      <c r="E142" s="16" t="str">
        <f ca="1">IFERROR(OFFSET('DERS PLANLARI'!$I$5,MATCH($J142,'DERS PLANLARI'!$I$6:$I$2011,0),E$1),"")</f>
        <v/>
      </c>
      <c r="F142" s="16" t="str">
        <f ca="1">IFERROR(OFFSET('DERS PLANLARI'!$I$5,MATCH($J142,'DERS PLANLARI'!$I$6:$I$2011,0),F$1),"")</f>
        <v/>
      </c>
      <c r="G142" s="16" t="str">
        <f ca="1">IFERROR(OFFSET('DERS PLANLARI'!$I$5,MATCH($J142,'DERS PLANLARI'!$I$6:$I$2011,0),G$1),"")</f>
        <v/>
      </c>
      <c r="H142" s="16" t="str">
        <f ca="1">IFERROR(OFFSET('DERS PLANLARI'!$I$5,MATCH($J142,'DERS PLANLARI'!$I$6:$I$2011,0),H$1),"")</f>
        <v/>
      </c>
      <c r="I142" s="119"/>
      <c r="J142" s="120"/>
      <c r="K142" s="250" t="str">
        <f ca="1">IFERROR(OFFSET('DERS PLANLARI'!$I$5,MATCH($J142,'DERS PLANLARI'!$I$6:$I$2011,0),K$1),"")</f>
        <v/>
      </c>
      <c r="L142" s="256" t="str">
        <f ca="1">IFERROR(OFFSET('DERS PLANLARI'!$I$5,MATCH($J142,'DERS PLANLARI'!$I$6:$I$2011,0),L$1),"")</f>
        <v/>
      </c>
      <c r="M142" s="255" t="str">
        <f ca="1">IFERROR(OFFSET('DERS PLANLARI'!$I$5,MATCH($J142,'DERS PLANLARI'!$I$6:$I$2011,0),M$1),"")</f>
        <v/>
      </c>
      <c r="N142" s="256" t="str">
        <f ca="1">IFERROR(OFFSET('DERS PLANLARI'!$I$5,MATCH($J142,'DERS PLANLARI'!$I$6:$I$2011,0),N$1),"")</f>
        <v/>
      </c>
      <c r="O142" s="256" t="str">
        <f ca="1">IFERROR(OFFSET('DERS PLANLARI'!$I$5,MATCH($J142,'DERS PLANLARI'!$I$6:$I$2011,0),O$1),"")</f>
        <v/>
      </c>
      <c r="P142" s="256" t="str">
        <f ca="1">IFERROR(OFFSET('DERS PLANLARI'!$I$5,MATCH($J142,'DERS PLANLARI'!$I$6:$I$2011,0),P$1),"")</f>
        <v/>
      </c>
      <c r="Q142" s="256" t="str">
        <f ca="1">IFERROR(OFFSET('DERS PLANLARI'!$I$5,MATCH($J142,'DERS PLANLARI'!$I$6:$I$2011,0),Q$1),"")</f>
        <v/>
      </c>
      <c r="R142" s="243" t="str">
        <f ca="1">IF($E142="UAD",OFFSET('DERS PLANLARI'!$I$5,MATCH($J142,'DERS PLANLARI'!$I$6:$I$2011,0),R$1),U142)</f>
        <v/>
      </c>
      <c r="S142" s="243">
        <f ca="1">IF($E142="UAD",OFFSET('DERS PLANLARI'!$I$5,MATCH($J142,'DERS PLANLARI'!$I$6:$I$2011,0),S$1),V142)</f>
        <v>0</v>
      </c>
      <c r="T142" s="104"/>
      <c r="U142" s="208" t="str">
        <f ca="1">IFERROR(OFFSET(ÖğretimÜyeleri!$D$2,MATCH($V142,ÖğretimÜyeleri!$D$3:$D$290,0),-2),"")</f>
        <v/>
      </c>
      <c r="V142" s="209"/>
      <c r="W142" s="208" t="str">
        <f ca="1">IFERROR(OFFSET(ÖğretimÜyeleri!$D$2,MATCH($S142,ÖğretimÜyeleri!$D$3:$D$290,0),3),"")</f>
        <v/>
      </c>
      <c r="X142" s="208"/>
      <c r="Y142" s="199"/>
      <c r="Z142" s="200">
        <f t="shared" si="9"/>
        <v>1</v>
      </c>
      <c r="AA142" s="200">
        <f t="shared" ca="1" si="8"/>
        <v>57</v>
      </c>
      <c r="AB142" s="200">
        <f t="shared" ca="1" si="8"/>
        <v>41</v>
      </c>
      <c r="AC142" s="200">
        <f t="shared" ca="1" si="8"/>
        <v>0</v>
      </c>
      <c r="AD142" s="201"/>
      <c r="AE142" s="201"/>
      <c r="AF142" s="201"/>
    </row>
    <row r="143" spans="1:32" x14ac:dyDescent="0.25">
      <c r="A143" t="s">
        <v>5568</v>
      </c>
      <c r="B143" s="16" t="str">
        <f ca="1">IFERROR(OFFSET('DERS PLANLARI'!$I$5,MATCH($J143,'DERS PLANLARI'!$I$6:$I$2011,0),B$1),"")</f>
        <v/>
      </c>
      <c r="C143" s="16" t="str">
        <f ca="1">IFERROR(OFFSET('DERS PLANLARI'!$I$5,MATCH($J143,'DERS PLANLARI'!$I$6:$I$2011,0),C$1),"")</f>
        <v/>
      </c>
      <c r="D143" s="16" t="str">
        <f ca="1">IFERROR(OFFSET('DERS PLANLARI'!$I$5,MATCH($J143,'DERS PLANLARI'!$I$6:$I$2011,0),D$1),"")</f>
        <v/>
      </c>
      <c r="E143" s="16" t="str">
        <f ca="1">IFERROR(OFFSET('DERS PLANLARI'!$I$5,MATCH($J143,'DERS PLANLARI'!$I$6:$I$2011,0),E$1),"")</f>
        <v/>
      </c>
      <c r="F143" s="16" t="str">
        <f ca="1">IFERROR(OFFSET('DERS PLANLARI'!$I$5,MATCH($J143,'DERS PLANLARI'!$I$6:$I$2011,0),F$1),"")</f>
        <v/>
      </c>
      <c r="G143" s="16" t="str">
        <f ca="1">IFERROR(OFFSET('DERS PLANLARI'!$I$5,MATCH($J143,'DERS PLANLARI'!$I$6:$I$2011,0),G$1),"")</f>
        <v/>
      </c>
      <c r="H143" s="16" t="str">
        <f ca="1">IFERROR(OFFSET('DERS PLANLARI'!$I$5,MATCH($J143,'DERS PLANLARI'!$I$6:$I$2011,0),H$1),"")</f>
        <v/>
      </c>
      <c r="I143" s="119"/>
      <c r="J143" s="120"/>
      <c r="K143" s="243" t="str">
        <f ca="1">IFERROR(OFFSET('DERS PLANLARI'!$I$5,MATCH($J143,'DERS PLANLARI'!$I$6:$I$2011,0),K$1),"")</f>
        <v/>
      </c>
      <c r="L143" s="256" t="str">
        <f ca="1">IFERROR(OFFSET('DERS PLANLARI'!$I$5,MATCH($J143,'DERS PLANLARI'!$I$6:$I$2011,0),L$1),"")</f>
        <v/>
      </c>
      <c r="M143" s="255" t="str">
        <f ca="1">IFERROR(OFFSET('DERS PLANLARI'!$I$5,MATCH($J143,'DERS PLANLARI'!$I$6:$I$2011,0),M$1),"")</f>
        <v/>
      </c>
      <c r="N143" s="256" t="str">
        <f ca="1">IFERROR(OFFSET('DERS PLANLARI'!$I$5,MATCH($J143,'DERS PLANLARI'!$I$6:$I$2011,0),N$1),"")</f>
        <v/>
      </c>
      <c r="O143" s="256" t="str">
        <f ca="1">IFERROR(OFFSET('DERS PLANLARI'!$I$5,MATCH($J143,'DERS PLANLARI'!$I$6:$I$2011,0),O$1),"")</f>
        <v/>
      </c>
      <c r="P143" s="256" t="str">
        <f ca="1">IFERROR(OFFSET('DERS PLANLARI'!$I$5,MATCH($J143,'DERS PLANLARI'!$I$6:$I$2011,0),P$1),"")</f>
        <v/>
      </c>
      <c r="Q143" s="256" t="str">
        <f ca="1">IFERROR(OFFSET('DERS PLANLARI'!$I$5,MATCH($J143,'DERS PLANLARI'!$I$6:$I$2011,0),Q$1),"")</f>
        <v/>
      </c>
      <c r="R143" s="243" t="str">
        <f ca="1">IF($E143="UAD",OFFSET('DERS PLANLARI'!$I$5,MATCH($J143,'DERS PLANLARI'!$I$6:$I$2011,0),R$1),U143)</f>
        <v/>
      </c>
      <c r="S143" s="243">
        <f ca="1">IF($E143="UAD",OFFSET('DERS PLANLARI'!$I$5,MATCH($J143,'DERS PLANLARI'!$I$6:$I$2011,0),S$1),V143)</f>
        <v>0</v>
      </c>
      <c r="T143" s="104"/>
      <c r="U143" s="208" t="str">
        <f ca="1">IFERROR(OFFSET(ÖğretimÜyeleri!$D$2,MATCH($V143,ÖğretimÜyeleri!$D$3:$D$290,0),-2),"")</f>
        <v/>
      </c>
      <c r="V143" s="209"/>
      <c r="W143" s="208" t="str">
        <f ca="1">IFERROR(OFFSET(ÖğretimÜyeleri!$D$2,MATCH($S143,ÖğretimÜyeleri!$D$3:$D$290,0),3),"")</f>
        <v/>
      </c>
      <c r="X143" s="208"/>
      <c r="Y143" s="199"/>
      <c r="Z143" s="200">
        <f t="shared" si="9"/>
        <v>1</v>
      </c>
      <c r="AA143" s="200">
        <f t="shared" ca="1" si="8"/>
        <v>57</v>
      </c>
      <c r="AB143" s="200">
        <f t="shared" ca="1" si="8"/>
        <v>41</v>
      </c>
      <c r="AC143" s="200">
        <f t="shared" ca="1" si="8"/>
        <v>0</v>
      </c>
      <c r="AD143" s="201"/>
      <c r="AE143" s="201"/>
      <c r="AF143" s="201"/>
    </row>
    <row r="144" spans="1:32" x14ac:dyDescent="0.25">
      <c r="A144" t="s">
        <v>5568</v>
      </c>
      <c r="B144" s="16" t="str">
        <f ca="1">IFERROR(OFFSET('DERS PLANLARI'!$I$5,MATCH($J144,'DERS PLANLARI'!$I$6:$I$2011,0),B$1),"")</f>
        <v/>
      </c>
      <c r="C144" s="16" t="str">
        <f ca="1">IFERROR(OFFSET('DERS PLANLARI'!$I$5,MATCH($J144,'DERS PLANLARI'!$I$6:$I$2011,0),C$1),"")</f>
        <v/>
      </c>
      <c r="D144" s="16" t="str">
        <f ca="1">IFERROR(OFFSET('DERS PLANLARI'!$I$5,MATCH($J144,'DERS PLANLARI'!$I$6:$I$2011,0),D$1),"")</f>
        <v/>
      </c>
      <c r="E144" s="16" t="str">
        <f ca="1">IFERROR(OFFSET('DERS PLANLARI'!$I$5,MATCH($J144,'DERS PLANLARI'!$I$6:$I$2011,0),E$1),"")</f>
        <v/>
      </c>
      <c r="F144" s="16" t="str">
        <f ca="1">IFERROR(OFFSET('DERS PLANLARI'!$I$5,MATCH($J144,'DERS PLANLARI'!$I$6:$I$2011,0),F$1),"")</f>
        <v/>
      </c>
      <c r="G144" s="16" t="str">
        <f ca="1">IFERROR(OFFSET('DERS PLANLARI'!$I$5,MATCH($J144,'DERS PLANLARI'!$I$6:$I$2011,0),G$1),"")</f>
        <v/>
      </c>
      <c r="H144" s="16" t="str">
        <f ca="1">IFERROR(OFFSET('DERS PLANLARI'!$I$5,MATCH($J144,'DERS PLANLARI'!$I$6:$I$2011,0),H$1),"")</f>
        <v/>
      </c>
      <c r="I144" s="119"/>
      <c r="J144" s="120"/>
      <c r="K144" s="243" t="str">
        <f ca="1">IFERROR(OFFSET('DERS PLANLARI'!$I$5,MATCH($J144,'DERS PLANLARI'!$I$6:$I$2011,0),K$1),"")</f>
        <v/>
      </c>
      <c r="L144" s="256" t="str">
        <f ca="1">IFERROR(OFFSET('DERS PLANLARI'!$I$5,MATCH($J144,'DERS PLANLARI'!$I$6:$I$2011,0),L$1),"")</f>
        <v/>
      </c>
      <c r="M144" s="255" t="str">
        <f ca="1">IFERROR(OFFSET('DERS PLANLARI'!$I$5,MATCH($J144,'DERS PLANLARI'!$I$6:$I$2011,0),M$1),"")</f>
        <v/>
      </c>
      <c r="N144" s="256" t="str">
        <f ca="1">IFERROR(OFFSET('DERS PLANLARI'!$I$5,MATCH($J144,'DERS PLANLARI'!$I$6:$I$2011,0),N$1),"")</f>
        <v/>
      </c>
      <c r="O144" s="256" t="str">
        <f ca="1">IFERROR(OFFSET('DERS PLANLARI'!$I$5,MATCH($J144,'DERS PLANLARI'!$I$6:$I$2011,0),O$1),"")</f>
        <v/>
      </c>
      <c r="P144" s="256" t="str">
        <f ca="1">IFERROR(OFFSET('DERS PLANLARI'!$I$5,MATCH($J144,'DERS PLANLARI'!$I$6:$I$2011,0),P$1),"")</f>
        <v/>
      </c>
      <c r="Q144" s="256" t="str">
        <f ca="1">IFERROR(OFFSET('DERS PLANLARI'!$I$5,MATCH($J144,'DERS PLANLARI'!$I$6:$I$2011,0),Q$1),"")</f>
        <v/>
      </c>
      <c r="R144" s="243" t="str">
        <f ca="1">IF($E144="UAD",OFFSET('DERS PLANLARI'!$I$5,MATCH($J144,'DERS PLANLARI'!$I$6:$I$2011,0),R$1),U144)</f>
        <v/>
      </c>
      <c r="S144" s="243">
        <f ca="1">IF($E144="UAD",OFFSET('DERS PLANLARI'!$I$5,MATCH($J144,'DERS PLANLARI'!$I$6:$I$2011,0),S$1),V144)</f>
        <v>0</v>
      </c>
      <c r="T144" s="104"/>
      <c r="U144" s="208" t="str">
        <f ca="1">IFERROR(OFFSET(ÖğretimÜyeleri!$D$2,MATCH($V144,ÖğretimÜyeleri!$D$3:$D$290,0),-2),"")</f>
        <v/>
      </c>
      <c r="V144" s="209"/>
      <c r="W144" s="208" t="str">
        <f ca="1">IFERROR(OFFSET(ÖğretimÜyeleri!$D$2,MATCH($S144,ÖğretimÜyeleri!$D$3:$D$290,0),3),"")</f>
        <v/>
      </c>
      <c r="X144" s="208"/>
      <c r="Y144" s="199"/>
      <c r="Z144" s="200">
        <f t="shared" si="9"/>
        <v>1</v>
      </c>
      <c r="AA144" s="200">
        <f t="shared" ca="1" si="8"/>
        <v>57</v>
      </c>
      <c r="AB144" s="200">
        <f t="shared" ca="1" si="8"/>
        <v>41</v>
      </c>
      <c r="AC144" s="200">
        <f t="shared" ca="1" si="8"/>
        <v>0</v>
      </c>
      <c r="AD144" s="201"/>
      <c r="AE144" s="201"/>
      <c r="AF144" s="201"/>
    </row>
    <row r="145" spans="1:32" x14ac:dyDescent="0.25">
      <c r="A145" t="s">
        <v>5568</v>
      </c>
      <c r="B145" s="16" t="str">
        <f ca="1">IFERROR(OFFSET('DERS PLANLARI'!$I$5,MATCH($J145,'DERS PLANLARI'!$I$6:$I$2011,0),B$1),"")</f>
        <v/>
      </c>
      <c r="C145" s="16" t="str">
        <f ca="1">IFERROR(OFFSET('DERS PLANLARI'!$I$5,MATCH($J145,'DERS PLANLARI'!$I$6:$I$2011,0),C$1),"")</f>
        <v/>
      </c>
      <c r="D145" s="16" t="str">
        <f ca="1">IFERROR(OFFSET('DERS PLANLARI'!$I$5,MATCH($J145,'DERS PLANLARI'!$I$6:$I$2011,0),D$1),"")</f>
        <v/>
      </c>
      <c r="E145" s="16" t="str">
        <f ca="1">IFERROR(OFFSET('DERS PLANLARI'!$I$5,MATCH($J145,'DERS PLANLARI'!$I$6:$I$2011,0),E$1),"")</f>
        <v/>
      </c>
      <c r="F145" s="16" t="str">
        <f ca="1">IFERROR(OFFSET('DERS PLANLARI'!$I$5,MATCH($J145,'DERS PLANLARI'!$I$6:$I$2011,0),F$1),"")</f>
        <v/>
      </c>
      <c r="G145" s="16" t="str">
        <f ca="1">IFERROR(OFFSET('DERS PLANLARI'!$I$5,MATCH($J145,'DERS PLANLARI'!$I$6:$I$2011,0),G$1),"")</f>
        <v/>
      </c>
      <c r="H145" s="16" t="str">
        <f ca="1">IFERROR(OFFSET('DERS PLANLARI'!$I$5,MATCH($J145,'DERS PLANLARI'!$I$6:$I$2011,0),H$1),"")</f>
        <v/>
      </c>
      <c r="I145" s="119"/>
      <c r="J145" s="120"/>
      <c r="K145" s="258" t="str">
        <f ca="1">IFERROR(OFFSET('DERS PLANLARI'!$I$5,MATCH($J145,'DERS PLANLARI'!$I$6:$I$2011,0),K$1),"")</f>
        <v/>
      </c>
      <c r="L145" s="256" t="str">
        <f ca="1">IFERROR(OFFSET('DERS PLANLARI'!$I$5,MATCH($J145,'DERS PLANLARI'!$I$6:$I$2011,0),L$1),"")</f>
        <v/>
      </c>
      <c r="M145" s="255" t="str">
        <f ca="1">IFERROR(OFFSET('DERS PLANLARI'!$I$5,MATCH($J145,'DERS PLANLARI'!$I$6:$I$2011,0),M$1),"")</f>
        <v/>
      </c>
      <c r="N145" s="256" t="str">
        <f ca="1">IFERROR(OFFSET('DERS PLANLARI'!$I$5,MATCH($J145,'DERS PLANLARI'!$I$6:$I$2011,0),N$1),"")</f>
        <v/>
      </c>
      <c r="O145" s="256" t="str">
        <f ca="1">IFERROR(OFFSET('DERS PLANLARI'!$I$5,MATCH($J145,'DERS PLANLARI'!$I$6:$I$2011,0),O$1),"")</f>
        <v/>
      </c>
      <c r="P145" s="256" t="str">
        <f ca="1">IFERROR(OFFSET('DERS PLANLARI'!$I$5,MATCH($J145,'DERS PLANLARI'!$I$6:$I$2011,0),P$1),"")</f>
        <v/>
      </c>
      <c r="Q145" s="256" t="str">
        <f ca="1">IFERROR(OFFSET('DERS PLANLARI'!$I$5,MATCH($J145,'DERS PLANLARI'!$I$6:$I$2011,0),Q$1),"")</f>
        <v/>
      </c>
      <c r="R145" s="243" t="str">
        <f ca="1">IF($E145="UAD",OFFSET('DERS PLANLARI'!$I$5,MATCH($J145,'DERS PLANLARI'!$I$6:$I$2011,0),R$1),U145)</f>
        <v/>
      </c>
      <c r="S145" s="243">
        <f ca="1">IF($E145="UAD",OFFSET('DERS PLANLARI'!$I$5,MATCH($J145,'DERS PLANLARI'!$I$6:$I$2011,0),S$1),V145)</f>
        <v>0</v>
      </c>
      <c r="T145" s="104"/>
      <c r="U145" s="208" t="str">
        <f ca="1">IFERROR(OFFSET(ÖğretimÜyeleri!$D$2,MATCH($V145,ÖğretimÜyeleri!$D$3:$D$290,0),-2),"")</f>
        <v/>
      </c>
      <c r="V145" s="209"/>
      <c r="W145" s="208" t="str">
        <f ca="1">IFERROR(OFFSET(ÖğretimÜyeleri!$D$2,MATCH($S145,ÖğretimÜyeleri!$D$3:$D$290,0),3),"")</f>
        <v/>
      </c>
      <c r="X145" s="208"/>
      <c r="Y145" s="199"/>
      <c r="Z145" s="200">
        <f t="shared" si="9"/>
        <v>1</v>
      </c>
      <c r="AA145" s="200">
        <f t="shared" ca="1" si="8"/>
        <v>57</v>
      </c>
      <c r="AB145" s="200">
        <f t="shared" ca="1" si="8"/>
        <v>41</v>
      </c>
      <c r="AC145" s="200">
        <f t="shared" ca="1" si="8"/>
        <v>0</v>
      </c>
      <c r="AD145" s="201"/>
      <c r="AE145" s="201"/>
      <c r="AF145" s="201"/>
    </row>
    <row r="146" spans="1:32" x14ac:dyDescent="0.25">
      <c r="A146" t="s">
        <v>5568</v>
      </c>
      <c r="B146" s="16" t="str">
        <f ca="1">IFERROR(OFFSET('DERS PLANLARI'!$I$5,MATCH($J146,'DERS PLANLARI'!$I$6:$I$2011,0),B$1),"")</f>
        <v/>
      </c>
      <c r="C146" s="16" t="str">
        <f ca="1">IFERROR(OFFSET('DERS PLANLARI'!$I$5,MATCH($J146,'DERS PLANLARI'!$I$6:$I$2011,0),C$1),"")</f>
        <v/>
      </c>
      <c r="D146" s="16" t="str">
        <f ca="1">IFERROR(OFFSET('DERS PLANLARI'!$I$5,MATCH($J146,'DERS PLANLARI'!$I$6:$I$2011,0),D$1),"")</f>
        <v/>
      </c>
      <c r="E146" s="16" t="str">
        <f ca="1">IFERROR(OFFSET('DERS PLANLARI'!$I$5,MATCH($J146,'DERS PLANLARI'!$I$6:$I$2011,0),E$1),"")</f>
        <v/>
      </c>
      <c r="F146" s="16" t="str">
        <f ca="1">IFERROR(OFFSET('DERS PLANLARI'!$I$5,MATCH($J146,'DERS PLANLARI'!$I$6:$I$2011,0),F$1),"")</f>
        <v/>
      </c>
      <c r="G146" s="16" t="str">
        <f ca="1">IFERROR(OFFSET('DERS PLANLARI'!$I$5,MATCH($J146,'DERS PLANLARI'!$I$6:$I$2011,0),G$1),"")</f>
        <v/>
      </c>
      <c r="H146" s="16" t="str">
        <f ca="1">IFERROR(OFFSET('DERS PLANLARI'!$I$5,MATCH($J146,'DERS PLANLARI'!$I$6:$I$2011,0),H$1),"")</f>
        <v/>
      </c>
      <c r="I146" s="119"/>
      <c r="J146" s="120"/>
      <c r="K146" s="243" t="str">
        <f ca="1">IFERROR(OFFSET('DERS PLANLARI'!$I$5,MATCH($J146,'DERS PLANLARI'!$I$6:$I$2011,0),K$1),"")</f>
        <v/>
      </c>
      <c r="L146" s="256" t="str">
        <f ca="1">IFERROR(OFFSET('DERS PLANLARI'!$I$5,MATCH($J146,'DERS PLANLARI'!$I$6:$I$2011,0),L$1),"")</f>
        <v/>
      </c>
      <c r="M146" s="255" t="str">
        <f ca="1">IFERROR(OFFSET('DERS PLANLARI'!$I$5,MATCH($J146,'DERS PLANLARI'!$I$6:$I$2011,0),M$1),"")</f>
        <v/>
      </c>
      <c r="N146" s="256" t="str">
        <f ca="1">IFERROR(OFFSET('DERS PLANLARI'!$I$5,MATCH($J146,'DERS PLANLARI'!$I$6:$I$2011,0),N$1),"")</f>
        <v/>
      </c>
      <c r="O146" s="256" t="str">
        <f ca="1">IFERROR(OFFSET('DERS PLANLARI'!$I$5,MATCH($J146,'DERS PLANLARI'!$I$6:$I$2011,0),O$1),"")</f>
        <v/>
      </c>
      <c r="P146" s="256" t="str">
        <f ca="1">IFERROR(OFFSET('DERS PLANLARI'!$I$5,MATCH($J146,'DERS PLANLARI'!$I$6:$I$2011,0),P$1),"")</f>
        <v/>
      </c>
      <c r="Q146" s="256" t="str">
        <f ca="1">IFERROR(OFFSET('DERS PLANLARI'!$I$5,MATCH($J146,'DERS PLANLARI'!$I$6:$I$2011,0),Q$1),"")</f>
        <v/>
      </c>
      <c r="R146" s="243" t="str">
        <f ca="1">IF($E146="UAD",OFFSET('DERS PLANLARI'!$I$5,MATCH($J146,'DERS PLANLARI'!$I$6:$I$2011,0),R$1),U146)</f>
        <v/>
      </c>
      <c r="S146" s="243">
        <f ca="1">IF($E146="UAD",OFFSET('DERS PLANLARI'!$I$5,MATCH($J146,'DERS PLANLARI'!$I$6:$I$2011,0),S$1),V146)</f>
        <v>0</v>
      </c>
      <c r="T146" s="104"/>
      <c r="U146" s="208" t="str">
        <f ca="1">IFERROR(OFFSET(ÖğretimÜyeleri!$D$2,MATCH($V146,ÖğretimÜyeleri!$D$3:$D$290,0),-2),"")</f>
        <v/>
      </c>
      <c r="V146" s="209"/>
      <c r="W146" s="208" t="str">
        <f ca="1">IFERROR(OFFSET(ÖğretimÜyeleri!$D$2,MATCH($S146,ÖğretimÜyeleri!$D$3:$D$290,0),3),"")</f>
        <v/>
      </c>
      <c r="X146" s="208"/>
      <c r="Y146" s="199"/>
      <c r="Z146" s="200">
        <f t="shared" si="9"/>
        <v>1</v>
      </c>
      <c r="AA146" s="200">
        <f t="shared" ca="1" si="8"/>
        <v>57</v>
      </c>
      <c r="AB146" s="200">
        <f t="shared" ca="1" si="8"/>
        <v>41</v>
      </c>
      <c r="AC146" s="200">
        <f t="shared" ca="1" si="8"/>
        <v>0</v>
      </c>
      <c r="AD146" s="201"/>
      <c r="AE146" s="201"/>
      <c r="AF146" s="201"/>
    </row>
    <row r="147" spans="1:32" x14ac:dyDescent="0.25">
      <c r="A147" t="s">
        <v>5568</v>
      </c>
      <c r="B147" s="16" t="str">
        <f ca="1">IFERROR(OFFSET('DERS PLANLARI'!$I$5,MATCH($J147,'DERS PLANLARI'!$I$6:$I$2011,0),B$1),"")</f>
        <v/>
      </c>
      <c r="C147" s="16" t="str">
        <f ca="1">IFERROR(OFFSET('DERS PLANLARI'!$I$5,MATCH($J147,'DERS PLANLARI'!$I$6:$I$2011,0),C$1),"")</f>
        <v/>
      </c>
      <c r="D147" s="16" t="str">
        <f ca="1">IFERROR(OFFSET('DERS PLANLARI'!$I$5,MATCH($J147,'DERS PLANLARI'!$I$6:$I$2011,0),D$1),"")</f>
        <v/>
      </c>
      <c r="E147" s="16" t="str">
        <f ca="1">IFERROR(OFFSET('DERS PLANLARI'!$I$5,MATCH($J147,'DERS PLANLARI'!$I$6:$I$2011,0),E$1),"")</f>
        <v/>
      </c>
      <c r="F147" s="16" t="str">
        <f ca="1">IFERROR(OFFSET('DERS PLANLARI'!$I$5,MATCH($J147,'DERS PLANLARI'!$I$6:$I$2011,0),F$1),"")</f>
        <v/>
      </c>
      <c r="G147" s="16" t="str">
        <f ca="1">IFERROR(OFFSET('DERS PLANLARI'!$I$5,MATCH($J147,'DERS PLANLARI'!$I$6:$I$2011,0),G$1),"")</f>
        <v/>
      </c>
      <c r="H147" s="16" t="str">
        <f ca="1">IFERROR(OFFSET('DERS PLANLARI'!$I$5,MATCH($J147,'DERS PLANLARI'!$I$6:$I$2011,0),H$1),"")</f>
        <v/>
      </c>
      <c r="I147" s="119"/>
      <c r="J147" s="120"/>
      <c r="K147" s="258" t="str">
        <f ca="1">IFERROR(OFFSET('DERS PLANLARI'!$I$5,MATCH($J147,'DERS PLANLARI'!$I$6:$I$2011,0),K$1),"")</f>
        <v/>
      </c>
      <c r="L147" s="256" t="str">
        <f ca="1">IFERROR(OFFSET('DERS PLANLARI'!$I$5,MATCH($J147,'DERS PLANLARI'!$I$6:$I$2011,0),L$1),"")</f>
        <v/>
      </c>
      <c r="M147" s="255" t="str">
        <f ca="1">IFERROR(OFFSET('DERS PLANLARI'!$I$5,MATCH($J147,'DERS PLANLARI'!$I$6:$I$2011,0),M$1),"")</f>
        <v/>
      </c>
      <c r="N147" s="256" t="str">
        <f ca="1">IFERROR(OFFSET('DERS PLANLARI'!$I$5,MATCH($J147,'DERS PLANLARI'!$I$6:$I$2011,0),N$1),"")</f>
        <v/>
      </c>
      <c r="O147" s="256" t="str">
        <f ca="1">IFERROR(OFFSET('DERS PLANLARI'!$I$5,MATCH($J147,'DERS PLANLARI'!$I$6:$I$2011,0),O$1),"")</f>
        <v/>
      </c>
      <c r="P147" s="256" t="str">
        <f ca="1">IFERROR(OFFSET('DERS PLANLARI'!$I$5,MATCH($J147,'DERS PLANLARI'!$I$6:$I$2011,0),P$1),"")</f>
        <v/>
      </c>
      <c r="Q147" s="256" t="str">
        <f ca="1">IFERROR(OFFSET('DERS PLANLARI'!$I$5,MATCH($J147,'DERS PLANLARI'!$I$6:$I$2011,0),Q$1),"")</f>
        <v/>
      </c>
      <c r="R147" s="243" t="str">
        <f ca="1">IF($E147="UAD",OFFSET('DERS PLANLARI'!$I$5,MATCH($J147,'DERS PLANLARI'!$I$6:$I$2011,0),R$1),U147)</f>
        <v/>
      </c>
      <c r="S147" s="243">
        <f ca="1">IF($E147="UAD",OFFSET('DERS PLANLARI'!$I$5,MATCH($J147,'DERS PLANLARI'!$I$6:$I$2011,0),S$1),V147)</f>
        <v>0</v>
      </c>
      <c r="T147" s="104"/>
      <c r="U147" s="208" t="str">
        <f ca="1">IFERROR(OFFSET(ÖğretimÜyeleri!$D$2,MATCH($V147,ÖğretimÜyeleri!$D$3:$D$290,0),-2),"")</f>
        <v/>
      </c>
      <c r="V147" s="209"/>
      <c r="W147" s="208" t="str">
        <f ca="1">IFERROR(OFFSET(ÖğretimÜyeleri!$D$2,MATCH($S147,ÖğretimÜyeleri!$D$3:$D$290,0),3),"")</f>
        <v/>
      </c>
      <c r="X147" s="208"/>
      <c r="Y147" s="199"/>
      <c r="Z147" s="200">
        <f t="shared" si="9"/>
        <v>1</v>
      </c>
      <c r="AA147" s="200">
        <f t="shared" ca="1" si="8"/>
        <v>57</v>
      </c>
      <c r="AB147" s="200">
        <f t="shared" ca="1" si="8"/>
        <v>41</v>
      </c>
      <c r="AC147" s="200">
        <f t="shared" ca="1" si="8"/>
        <v>0</v>
      </c>
      <c r="AD147" s="201"/>
      <c r="AE147" s="201"/>
      <c r="AF147" s="201"/>
    </row>
    <row r="148" spans="1:32" x14ac:dyDescent="0.25">
      <c r="A148" t="s">
        <v>5568</v>
      </c>
      <c r="B148" s="16" t="str">
        <f ca="1">IFERROR(OFFSET('DERS PLANLARI'!$I$5,MATCH($J148,'DERS PLANLARI'!$I$6:$I$2011,0),B$1),"")</f>
        <v/>
      </c>
      <c r="C148" s="16" t="str">
        <f ca="1">IFERROR(OFFSET('DERS PLANLARI'!$I$5,MATCH($J148,'DERS PLANLARI'!$I$6:$I$2011,0),C$1),"")</f>
        <v/>
      </c>
      <c r="D148" s="16" t="str">
        <f ca="1">IFERROR(OFFSET('DERS PLANLARI'!$I$5,MATCH($J148,'DERS PLANLARI'!$I$6:$I$2011,0),D$1),"")</f>
        <v/>
      </c>
      <c r="E148" s="16" t="str">
        <f ca="1">IFERROR(OFFSET('DERS PLANLARI'!$I$5,MATCH($J148,'DERS PLANLARI'!$I$6:$I$2011,0),E$1),"")</f>
        <v/>
      </c>
      <c r="F148" s="16" t="str">
        <f ca="1">IFERROR(OFFSET('DERS PLANLARI'!$I$5,MATCH($J148,'DERS PLANLARI'!$I$6:$I$2011,0),F$1),"")</f>
        <v/>
      </c>
      <c r="G148" s="16" t="str">
        <f ca="1">IFERROR(OFFSET('DERS PLANLARI'!$I$5,MATCH($J148,'DERS PLANLARI'!$I$6:$I$2011,0),G$1),"")</f>
        <v/>
      </c>
      <c r="H148" s="16" t="str">
        <f ca="1">IFERROR(OFFSET('DERS PLANLARI'!$I$5,MATCH($J148,'DERS PLANLARI'!$I$6:$I$2011,0),H$1),"")</f>
        <v/>
      </c>
      <c r="I148" s="119"/>
      <c r="J148" s="120"/>
      <c r="K148" s="258" t="str">
        <f ca="1">IFERROR(OFFSET('DERS PLANLARI'!$I$5,MATCH($J148,'DERS PLANLARI'!$I$6:$I$2011,0),K$1),"")</f>
        <v/>
      </c>
      <c r="L148" s="256" t="str">
        <f ca="1">IFERROR(OFFSET('DERS PLANLARI'!$I$5,MATCH($J148,'DERS PLANLARI'!$I$6:$I$2011,0),L$1),"")</f>
        <v/>
      </c>
      <c r="M148" s="255" t="str">
        <f ca="1">IFERROR(OFFSET('DERS PLANLARI'!$I$5,MATCH($J148,'DERS PLANLARI'!$I$6:$I$2011,0),M$1),"")</f>
        <v/>
      </c>
      <c r="N148" s="256" t="str">
        <f ca="1">IFERROR(OFFSET('DERS PLANLARI'!$I$5,MATCH($J148,'DERS PLANLARI'!$I$6:$I$2011,0),N$1),"")</f>
        <v/>
      </c>
      <c r="O148" s="256" t="str">
        <f ca="1">IFERROR(OFFSET('DERS PLANLARI'!$I$5,MATCH($J148,'DERS PLANLARI'!$I$6:$I$2011,0),O$1),"")</f>
        <v/>
      </c>
      <c r="P148" s="256" t="str">
        <f ca="1">IFERROR(OFFSET('DERS PLANLARI'!$I$5,MATCH($J148,'DERS PLANLARI'!$I$6:$I$2011,0),P$1),"")</f>
        <v/>
      </c>
      <c r="Q148" s="256" t="str">
        <f ca="1">IFERROR(OFFSET('DERS PLANLARI'!$I$5,MATCH($J148,'DERS PLANLARI'!$I$6:$I$2011,0),Q$1),"")</f>
        <v/>
      </c>
      <c r="R148" s="243" t="str">
        <f ca="1">IF($E148="UAD",OFFSET('DERS PLANLARI'!$I$5,MATCH($J148,'DERS PLANLARI'!$I$6:$I$2011,0),R$1),U148)</f>
        <v/>
      </c>
      <c r="S148" s="243">
        <f ca="1">IF($E148="UAD",OFFSET('DERS PLANLARI'!$I$5,MATCH($J148,'DERS PLANLARI'!$I$6:$I$2011,0),S$1),V148)</f>
        <v>0</v>
      </c>
      <c r="T148" s="104"/>
      <c r="U148" s="208" t="str">
        <f ca="1">IFERROR(OFFSET(ÖğretimÜyeleri!$D$2,MATCH($V148,ÖğretimÜyeleri!$D$3:$D$290,0),-2),"")</f>
        <v/>
      </c>
      <c r="V148" s="209"/>
      <c r="W148" s="208" t="str">
        <f ca="1">IFERROR(OFFSET(ÖğretimÜyeleri!$D$2,MATCH($S148,ÖğretimÜyeleri!$D$3:$D$290,0),3),"")</f>
        <v/>
      </c>
      <c r="X148" s="208"/>
      <c r="Y148" s="199"/>
      <c r="Z148" s="200">
        <f t="shared" si="9"/>
        <v>1</v>
      </c>
      <c r="AA148" s="200">
        <f t="shared" ca="1" si="8"/>
        <v>57</v>
      </c>
      <c r="AB148" s="200">
        <f t="shared" ca="1" si="8"/>
        <v>41</v>
      </c>
      <c r="AC148" s="200">
        <f t="shared" ca="1" si="8"/>
        <v>0</v>
      </c>
      <c r="AD148" s="201"/>
      <c r="AE148" s="201"/>
      <c r="AF148" s="201"/>
    </row>
    <row r="149" spans="1:32" x14ac:dyDescent="0.25">
      <c r="A149" t="s">
        <v>5568</v>
      </c>
      <c r="B149" s="16" t="str">
        <f ca="1">IFERROR(OFFSET('DERS PLANLARI'!$I$5,MATCH($J149,'DERS PLANLARI'!$I$6:$I$2011,0),B$1),"")</f>
        <v/>
      </c>
      <c r="C149" s="16" t="str">
        <f ca="1">IFERROR(OFFSET('DERS PLANLARI'!$I$5,MATCH($J149,'DERS PLANLARI'!$I$6:$I$2011,0),C$1),"")</f>
        <v/>
      </c>
      <c r="D149" s="16" t="str">
        <f ca="1">IFERROR(OFFSET('DERS PLANLARI'!$I$5,MATCH($J149,'DERS PLANLARI'!$I$6:$I$2011,0),D$1),"")</f>
        <v/>
      </c>
      <c r="E149" s="16" t="str">
        <f ca="1">IFERROR(OFFSET('DERS PLANLARI'!$I$5,MATCH($J149,'DERS PLANLARI'!$I$6:$I$2011,0),E$1),"")</f>
        <v/>
      </c>
      <c r="F149" s="16" t="str">
        <f ca="1">IFERROR(OFFSET('DERS PLANLARI'!$I$5,MATCH($J149,'DERS PLANLARI'!$I$6:$I$2011,0),F$1),"")</f>
        <v/>
      </c>
      <c r="G149" s="16" t="str">
        <f ca="1">IFERROR(OFFSET('DERS PLANLARI'!$I$5,MATCH($J149,'DERS PLANLARI'!$I$6:$I$2011,0),G$1),"")</f>
        <v/>
      </c>
      <c r="H149" s="16" t="str">
        <f ca="1">IFERROR(OFFSET('DERS PLANLARI'!$I$5,MATCH($J149,'DERS PLANLARI'!$I$6:$I$2011,0),H$1),"")</f>
        <v/>
      </c>
      <c r="I149" s="119"/>
      <c r="J149" s="120"/>
      <c r="K149" s="257" t="str">
        <f ca="1">IFERROR(OFFSET('DERS PLANLARI'!$I$5,MATCH($J149,'DERS PLANLARI'!$I$6:$I$2011,0),K$1),"")</f>
        <v/>
      </c>
      <c r="L149" s="256" t="str">
        <f ca="1">IFERROR(OFFSET('DERS PLANLARI'!$I$5,MATCH($J149,'DERS PLANLARI'!$I$6:$I$2011,0),L$1),"")</f>
        <v/>
      </c>
      <c r="M149" s="255" t="str">
        <f ca="1">IFERROR(OFFSET('DERS PLANLARI'!$I$5,MATCH($J149,'DERS PLANLARI'!$I$6:$I$2011,0),M$1),"")</f>
        <v/>
      </c>
      <c r="N149" s="256" t="str">
        <f ca="1">IFERROR(OFFSET('DERS PLANLARI'!$I$5,MATCH($J149,'DERS PLANLARI'!$I$6:$I$2011,0),N$1),"")</f>
        <v/>
      </c>
      <c r="O149" s="256" t="str">
        <f ca="1">IFERROR(OFFSET('DERS PLANLARI'!$I$5,MATCH($J149,'DERS PLANLARI'!$I$6:$I$2011,0),O$1),"")</f>
        <v/>
      </c>
      <c r="P149" s="256" t="str">
        <f ca="1">IFERROR(OFFSET('DERS PLANLARI'!$I$5,MATCH($J149,'DERS PLANLARI'!$I$6:$I$2011,0),P$1),"")</f>
        <v/>
      </c>
      <c r="Q149" s="256" t="str">
        <f ca="1">IFERROR(OFFSET('DERS PLANLARI'!$I$5,MATCH($J149,'DERS PLANLARI'!$I$6:$I$2011,0),Q$1),"")</f>
        <v/>
      </c>
      <c r="R149" s="243" t="str">
        <f ca="1">IF($E149="UAD",OFFSET('DERS PLANLARI'!$I$5,MATCH($J149,'DERS PLANLARI'!$I$6:$I$2011,0),R$1),U149)</f>
        <v/>
      </c>
      <c r="S149" s="243">
        <f ca="1">IF($E149="UAD",OFFSET('DERS PLANLARI'!$I$5,MATCH($J149,'DERS PLANLARI'!$I$6:$I$2011,0),S$1),V149)</f>
        <v>0</v>
      </c>
      <c r="T149" s="104"/>
      <c r="U149" s="208" t="str">
        <f ca="1">IFERROR(OFFSET(ÖğretimÜyeleri!$D$2,MATCH($V149,ÖğretimÜyeleri!$D$3:$D$290,0),-2),"")</f>
        <v/>
      </c>
      <c r="V149" s="209"/>
      <c r="W149" s="208" t="str">
        <f ca="1">IFERROR(OFFSET(ÖğretimÜyeleri!$D$2,MATCH($S149,ÖğretimÜyeleri!$D$3:$D$290,0),3),"")</f>
        <v/>
      </c>
      <c r="X149" s="208"/>
      <c r="Y149" s="199"/>
      <c r="Z149" s="200">
        <f t="shared" si="9"/>
        <v>1</v>
      </c>
      <c r="AA149" s="200">
        <f t="shared" ref="AA149:AC168" ca="1" si="10">COUNTIFS($E:$E,AA$6,$S:$S,$S149)</f>
        <v>57</v>
      </c>
      <c r="AB149" s="200">
        <f t="shared" ca="1" si="10"/>
        <v>41</v>
      </c>
      <c r="AC149" s="200">
        <f t="shared" ca="1" si="10"/>
        <v>0</v>
      </c>
      <c r="AD149" s="201"/>
      <c r="AE149" s="201"/>
      <c r="AF149" s="201"/>
    </row>
    <row r="150" spans="1:32" x14ac:dyDescent="0.25">
      <c r="A150" t="s">
        <v>5568</v>
      </c>
      <c r="B150" s="16" t="str">
        <f ca="1">IFERROR(OFFSET('DERS PLANLARI'!$I$5,MATCH($J150,'DERS PLANLARI'!$I$6:$I$2011,0),B$1),"")</f>
        <v/>
      </c>
      <c r="C150" s="16" t="str">
        <f ca="1">IFERROR(OFFSET('DERS PLANLARI'!$I$5,MATCH($J150,'DERS PLANLARI'!$I$6:$I$2011,0),C$1),"")</f>
        <v/>
      </c>
      <c r="D150" s="16" t="str">
        <f ca="1">IFERROR(OFFSET('DERS PLANLARI'!$I$5,MATCH($J150,'DERS PLANLARI'!$I$6:$I$2011,0),D$1),"")</f>
        <v/>
      </c>
      <c r="E150" s="16" t="str">
        <f ca="1">IFERROR(OFFSET('DERS PLANLARI'!$I$5,MATCH($J150,'DERS PLANLARI'!$I$6:$I$2011,0),E$1),"")</f>
        <v/>
      </c>
      <c r="F150" s="16" t="str">
        <f ca="1">IFERROR(OFFSET('DERS PLANLARI'!$I$5,MATCH($J150,'DERS PLANLARI'!$I$6:$I$2011,0),F$1),"")</f>
        <v/>
      </c>
      <c r="G150" s="16" t="str">
        <f ca="1">IFERROR(OFFSET('DERS PLANLARI'!$I$5,MATCH($J150,'DERS PLANLARI'!$I$6:$I$2011,0),G$1),"")</f>
        <v/>
      </c>
      <c r="H150" s="16" t="str">
        <f ca="1">IFERROR(OFFSET('DERS PLANLARI'!$I$5,MATCH($J150,'DERS PLANLARI'!$I$6:$I$2011,0),H$1),"")</f>
        <v/>
      </c>
      <c r="I150" s="119"/>
      <c r="J150" s="120"/>
      <c r="K150" s="259" t="str">
        <f ca="1">IFERROR(OFFSET('DERS PLANLARI'!$I$5,MATCH($J150,'DERS PLANLARI'!$I$6:$I$2011,0),K$1),"")</f>
        <v/>
      </c>
      <c r="L150" s="256" t="str">
        <f ca="1">IFERROR(OFFSET('DERS PLANLARI'!$I$5,MATCH($J150,'DERS PLANLARI'!$I$6:$I$2011,0),L$1),"")</f>
        <v/>
      </c>
      <c r="M150" s="255" t="str">
        <f ca="1">IFERROR(OFFSET('DERS PLANLARI'!$I$5,MATCH($J150,'DERS PLANLARI'!$I$6:$I$2011,0),M$1),"")</f>
        <v/>
      </c>
      <c r="N150" s="256" t="str">
        <f ca="1">IFERROR(OFFSET('DERS PLANLARI'!$I$5,MATCH($J150,'DERS PLANLARI'!$I$6:$I$2011,0),N$1),"")</f>
        <v/>
      </c>
      <c r="O150" s="256" t="str">
        <f ca="1">IFERROR(OFFSET('DERS PLANLARI'!$I$5,MATCH($J150,'DERS PLANLARI'!$I$6:$I$2011,0),O$1),"")</f>
        <v/>
      </c>
      <c r="P150" s="256" t="str">
        <f ca="1">IFERROR(OFFSET('DERS PLANLARI'!$I$5,MATCH($J150,'DERS PLANLARI'!$I$6:$I$2011,0),P$1),"")</f>
        <v/>
      </c>
      <c r="Q150" s="256" t="str">
        <f ca="1">IFERROR(OFFSET('DERS PLANLARI'!$I$5,MATCH($J150,'DERS PLANLARI'!$I$6:$I$2011,0),Q$1),"")</f>
        <v/>
      </c>
      <c r="R150" s="243" t="str">
        <f ca="1">IF($E150="UAD",OFFSET('DERS PLANLARI'!$I$5,MATCH($J150,'DERS PLANLARI'!$I$6:$I$2011,0),R$1),U150)</f>
        <v/>
      </c>
      <c r="S150" s="243">
        <f ca="1">IF($E150="UAD",OFFSET('DERS PLANLARI'!$I$5,MATCH($J150,'DERS PLANLARI'!$I$6:$I$2011,0),S$1),V150)</f>
        <v>0</v>
      </c>
      <c r="T150" s="104"/>
      <c r="U150" s="208" t="str">
        <f ca="1">IFERROR(OFFSET(ÖğretimÜyeleri!$D$2,MATCH($V150,ÖğretimÜyeleri!$D$3:$D$290,0),-2),"")</f>
        <v/>
      </c>
      <c r="V150" s="209"/>
      <c r="W150" s="208" t="str">
        <f ca="1">IFERROR(OFFSET(ÖğretimÜyeleri!$D$2,MATCH($S150,ÖğretimÜyeleri!$D$3:$D$290,0),3),"")</f>
        <v/>
      </c>
      <c r="X150" s="208"/>
      <c r="Y150" s="199"/>
      <c r="Z150" s="200">
        <f t="shared" si="9"/>
        <v>1</v>
      </c>
      <c r="AA150" s="200">
        <f t="shared" ca="1" si="10"/>
        <v>57</v>
      </c>
      <c r="AB150" s="200">
        <f t="shared" ca="1" si="10"/>
        <v>41</v>
      </c>
      <c r="AC150" s="200">
        <f t="shared" ca="1" si="10"/>
        <v>0</v>
      </c>
      <c r="AD150" s="201"/>
      <c r="AE150" s="201"/>
      <c r="AF150" s="201"/>
    </row>
    <row r="151" spans="1:32" x14ac:dyDescent="0.25">
      <c r="A151" t="s">
        <v>5568</v>
      </c>
      <c r="B151" s="16" t="str">
        <f ca="1">IFERROR(OFFSET('DERS PLANLARI'!$I$5,MATCH($J151,'DERS PLANLARI'!$I$6:$I$2011,0),B$1),"")</f>
        <v/>
      </c>
      <c r="C151" s="16" t="str">
        <f ca="1">IFERROR(OFFSET('DERS PLANLARI'!$I$5,MATCH($J151,'DERS PLANLARI'!$I$6:$I$2011,0),C$1),"")</f>
        <v/>
      </c>
      <c r="D151" s="16" t="str">
        <f ca="1">IFERROR(OFFSET('DERS PLANLARI'!$I$5,MATCH($J151,'DERS PLANLARI'!$I$6:$I$2011,0),D$1),"")</f>
        <v/>
      </c>
      <c r="E151" s="16" t="str">
        <f ca="1">IFERROR(OFFSET('DERS PLANLARI'!$I$5,MATCH($J151,'DERS PLANLARI'!$I$6:$I$2011,0),E$1),"")</f>
        <v/>
      </c>
      <c r="F151" s="16" t="str">
        <f ca="1">IFERROR(OFFSET('DERS PLANLARI'!$I$5,MATCH($J151,'DERS PLANLARI'!$I$6:$I$2011,0),F$1),"")</f>
        <v/>
      </c>
      <c r="G151" s="16" t="str">
        <f ca="1">IFERROR(OFFSET('DERS PLANLARI'!$I$5,MATCH($J151,'DERS PLANLARI'!$I$6:$I$2011,0),G$1),"")</f>
        <v/>
      </c>
      <c r="H151" s="16" t="str">
        <f ca="1">IFERROR(OFFSET('DERS PLANLARI'!$I$5,MATCH($J151,'DERS PLANLARI'!$I$6:$I$2011,0),H$1),"")</f>
        <v/>
      </c>
      <c r="I151" s="119"/>
      <c r="J151" s="120"/>
      <c r="K151" s="259" t="str">
        <f ca="1">IFERROR(OFFSET('DERS PLANLARI'!$I$5,MATCH($J151,'DERS PLANLARI'!$I$6:$I$2011,0),K$1),"")</f>
        <v/>
      </c>
      <c r="L151" s="256" t="str">
        <f ca="1">IFERROR(OFFSET('DERS PLANLARI'!$I$5,MATCH($J151,'DERS PLANLARI'!$I$6:$I$2011,0),L$1),"")</f>
        <v/>
      </c>
      <c r="M151" s="255" t="str">
        <f ca="1">IFERROR(OFFSET('DERS PLANLARI'!$I$5,MATCH($J151,'DERS PLANLARI'!$I$6:$I$2011,0),M$1),"")</f>
        <v/>
      </c>
      <c r="N151" s="256" t="str">
        <f ca="1">IFERROR(OFFSET('DERS PLANLARI'!$I$5,MATCH($J151,'DERS PLANLARI'!$I$6:$I$2011,0),N$1),"")</f>
        <v/>
      </c>
      <c r="O151" s="256" t="str">
        <f ca="1">IFERROR(OFFSET('DERS PLANLARI'!$I$5,MATCH($J151,'DERS PLANLARI'!$I$6:$I$2011,0),O$1),"")</f>
        <v/>
      </c>
      <c r="P151" s="256" t="str">
        <f ca="1">IFERROR(OFFSET('DERS PLANLARI'!$I$5,MATCH($J151,'DERS PLANLARI'!$I$6:$I$2011,0),P$1),"")</f>
        <v/>
      </c>
      <c r="Q151" s="256" t="str">
        <f ca="1">IFERROR(OFFSET('DERS PLANLARI'!$I$5,MATCH($J151,'DERS PLANLARI'!$I$6:$I$2011,0),Q$1),"")</f>
        <v/>
      </c>
      <c r="R151" s="243" t="str">
        <f ca="1">IF($E151="UAD",OFFSET('DERS PLANLARI'!$I$5,MATCH($J151,'DERS PLANLARI'!$I$6:$I$2011,0),R$1),U151)</f>
        <v/>
      </c>
      <c r="S151" s="243">
        <f ca="1">IF($E151="UAD",OFFSET('DERS PLANLARI'!$I$5,MATCH($J151,'DERS PLANLARI'!$I$6:$I$2011,0),S$1),V151)</f>
        <v>0</v>
      </c>
      <c r="T151" s="104"/>
      <c r="U151" s="208" t="str">
        <f ca="1">IFERROR(OFFSET(ÖğretimÜyeleri!$D$2,MATCH($V151,ÖğretimÜyeleri!$D$3:$D$290,0),-2),"")</f>
        <v/>
      </c>
      <c r="V151" s="209"/>
      <c r="W151" s="208" t="str">
        <f ca="1">IFERROR(OFFSET(ÖğretimÜyeleri!$D$2,MATCH($S151,ÖğretimÜyeleri!$D$3:$D$290,0),3),"")</f>
        <v/>
      </c>
      <c r="X151" s="208"/>
      <c r="Y151" s="199"/>
      <c r="Z151" s="200">
        <f t="shared" si="9"/>
        <v>1</v>
      </c>
      <c r="AA151" s="200">
        <f t="shared" ca="1" si="10"/>
        <v>57</v>
      </c>
      <c r="AB151" s="200">
        <f t="shared" ca="1" si="10"/>
        <v>41</v>
      </c>
      <c r="AC151" s="200">
        <f t="shared" ca="1" si="10"/>
        <v>0</v>
      </c>
      <c r="AD151" s="201"/>
      <c r="AE151" s="201"/>
      <c r="AF151" s="201"/>
    </row>
    <row r="152" spans="1:32" x14ac:dyDescent="0.25">
      <c r="A152" s="217" t="s">
        <v>5568</v>
      </c>
      <c r="B152" s="210" t="s">
        <v>4503</v>
      </c>
      <c r="C152" s="211" t="s">
        <v>5110</v>
      </c>
      <c r="D152" s="212" t="s">
        <v>5128</v>
      </c>
      <c r="E152" s="212" t="s">
        <v>4510</v>
      </c>
      <c r="F152" s="212" t="s">
        <v>4488</v>
      </c>
      <c r="G152" s="212" t="s">
        <v>4488</v>
      </c>
      <c r="H152" s="212" t="s">
        <v>2427</v>
      </c>
      <c r="I152" s="213"/>
      <c r="J152" s="224" t="s">
        <v>5110</v>
      </c>
      <c r="K152" s="225"/>
      <c r="L152" s="215"/>
      <c r="M152" s="225"/>
      <c r="N152" s="225"/>
      <c r="O152" s="225"/>
      <c r="P152" s="225"/>
      <c r="Q152" s="212"/>
      <c r="R152" s="231"/>
      <c r="S152" s="231"/>
      <c r="T152" s="217"/>
      <c r="U152" s="219" t="str">
        <f ca="1">IFERROR(OFFSET(ÖğretimÜyeleri!$D$2,MATCH($V152,ÖğretimÜyeleri!$D$3:$D$290,0),-2),"")</f>
        <v/>
      </c>
      <c r="V152" s="218" t="s">
        <v>2423</v>
      </c>
      <c r="W152" s="219" t="str">
        <f ca="1">IFERROR(OFFSET(ÖğretimÜyeleri!$D$2,MATCH($S152,ÖğretimÜyeleri!$D$3:$D$290,0),3),"")</f>
        <v/>
      </c>
      <c r="X152" s="219"/>
      <c r="Y152" s="220"/>
      <c r="Z152" s="221">
        <f t="shared" si="9"/>
        <v>1</v>
      </c>
      <c r="AA152" s="221">
        <f t="shared" ca="1" si="10"/>
        <v>57</v>
      </c>
      <c r="AB152" s="221">
        <f t="shared" ca="1" si="10"/>
        <v>41</v>
      </c>
      <c r="AC152" s="221">
        <f t="shared" ca="1" si="10"/>
        <v>0</v>
      </c>
      <c r="AD152" s="220"/>
      <c r="AE152" s="220"/>
      <c r="AF152" s="220"/>
    </row>
    <row r="153" spans="1:32" x14ac:dyDescent="0.25">
      <c r="A153" t="s">
        <v>5568</v>
      </c>
      <c r="B153" s="16" t="str">
        <f ca="1">IFERROR(OFFSET('DERS PLANLARI'!$I$5,MATCH($J153,'DERS PLANLARI'!$I$6:$I$2011,0),B$1),"")</f>
        <v>EĞİTİM BİLİMLERİ</v>
      </c>
      <c r="C153" s="16" t="str">
        <f ca="1">IFERROR(OFFSET('DERS PLANLARI'!$I$5,MATCH($J153,'DERS PLANLARI'!$I$6:$I$2011,0),C$1),"")</f>
        <v>EĞİTİM PROGRAMLARI VE ÖĞRETİM (YL) (TEZLİ)</v>
      </c>
      <c r="D153" s="16" t="str">
        <f ca="1">IFERROR(OFFSET('DERS PLANLARI'!$I$5,MATCH($J153,'DERS PLANLARI'!$I$6:$I$2011,0),D$1),"")</f>
        <v>(YL) (TEZLİ)</v>
      </c>
      <c r="E153" s="16" t="str">
        <f ca="1">IFERROR(OFFSET('DERS PLANLARI'!$I$5,MATCH($J153,'DERS PLANLARI'!$I$6:$I$2011,0),E$1),"")</f>
        <v>Tez</v>
      </c>
      <c r="F153" s="16" t="str">
        <f ca="1">IFERROR(OFFSET('DERS PLANLARI'!$I$5,MATCH($J153,'DERS PLANLARI'!$I$6:$I$2011,0),F$1),"")</f>
        <v>EPÖ</v>
      </c>
      <c r="G153" s="16">
        <f ca="1">IFERROR(OFFSET('DERS PLANLARI'!$I$5,MATCH($J153,'DERS PLANLARI'!$I$6:$I$2011,0),G$1),"")</f>
        <v>5000</v>
      </c>
      <c r="H153" s="16" t="str">
        <f ca="1">IFERROR(OFFSET('DERS PLANLARI'!$I$5,MATCH($J153,'DERS PLANLARI'!$I$6:$I$2011,0),H$1),"")</f>
        <v>TEZ</v>
      </c>
      <c r="I153" s="119"/>
      <c r="J153" s="130" t="s">
        <v>2772</v>
      </c>
      <c r="K153" s="259" t="str">
        <f ca="1">IFERROR(OFFSET('DERS PLANLARI'!$I$5,MATCH($J153,'DERS PLANLARI'!$I$6:$I$2011,0),K$1),"")</f>
        <v>Tez</v>
      </c>
      <c r="L153" s="260" t="str">
        <f ca="1">IFERROR(OFFSET('DERS PLANLARI'!$I$5,MATCH($J153,'DERS PLANLARI'!$I$6:$I$2011,0),L$1),"")</f>
        <v>Z. ksz</v>
      </c>
      <c r="M153" s="260">
        <f ca="1">IFERROR(OFFSET('DERS PLANLARI'!$I$5,MATCH($J153,'DERS PLANLARI'!$I$6:$I$2011,0),M$1),"")</f>
        <v>0</v>
      </c>
      <c r="N153" s="260">
        <f ca="1">IFERROR(OFFSET('DERS PLANLARI'!$I$5,MATCH($J153,'DERS PLANLARI'!$I$6:$I$2011,0),N$1),"")</f>
        <v>1</v>
      </c>
      <c r="O153" s="260">
        <f ca="1">IFERROR(OFFSET('DERS PLANLARI'!$I$5,MATCH($J153,'DERS PLANLARI'!$I$6:$I$2011,0),O$1),"")</f>
        <v>0</v>
      </c>
      <c r="P153" s="260">
        <f ca="1">IFERROR(OFFSET('DERS PLANLARI'!$I$5,MATCH($J153,'DERS PLANLARI'!$I$6:$I$2011,0),P$1),"")</f>
        <v>1</v>
      </c>
      <c r="Q153" s="260">
        <f ca="1">IFERROR(OFFSET('DERS PLANLARI'!$I$5,MATCH($J153,'DERS PLANLARI'!$I$6:$I$2011,0),Q$1),"")</f>
        <v>60</v>
      </c>
      <c r="R153" s="243">
        <f ca="1">IF($E153="UAD",OFFSET('DERS PLANLARI'!$I$5,MATCH($J153,'DERS PLANLARI'!$I$6:$I$2011,0),R$1),U153)</f>
        <v>0</v>
      </c>
      <c r="S153" s="246" t="str">
        <f ca="1">IF($E153="UAD",OFFSET('DERS PLANLARI'!$I$5,MATCH($J153,'DERS PLANLARI'!$I$6:$I$2011,0),S$1),V153)</f>
        <v>İlgili Öğretim Üyesi</v>
      </c>
      <c r="T153" s="104"/>
      <c r="U153" s="208">
        <f ca="1">IFERROR(OFFSET(ÖğretimÜyeleri!$D$2,MATCH($V153,ÖğretimÜyeleri!$D$3:$D$290,0),-2),"")</f>
        <v>0</v>
      </c>
      <c r="V153" s="209" t="s">
        <v>2896</v>
      </c>
      <c r="W153" s="208" t="str">
        <f ca="1">IFERROR(OFFSET(ÖğretimÜyeleri!$D$2,MATCH($S153,ÖğretimÜyeleri!$D$3:$D$290,0),3),"")</f>
        <v>İlgili Öğretim Üyesi</v>
      </c>
      <c r="X153" s="208"/>
      <c r="Y153" s="199"/>
      <c r="Z153" s="200">
        <f t="shared" si="9"/>
        <v>1</v>
      </c>
      <c r="AA153" s="200">
        <f t="shared" ca="1" si="10"/>
        <v>0</v>
      </c>
      <c r="AB153" s="200">
        <f t="shared" ca="1" si="10"/>
        <v>0</v>
      </c>
      <c r="AC153" s="200">
        <f t="shared" ca="1" si="10"/>
        <v>0</v>
      </c>
      <c r="AD153" s="201"/>
      <c r="AE153" s="201"/>
      <c r="AF153" s="201"/>
    </row>
    <row r="154" spans="1:32" x14ac:dyDescent="0.25">
      <c r="A154" t="s">
        <v>5568</v>
      </c>
      <c r="B154" s="16" t="str">
        <f ca="1">IFERROR(OFFSET('DERS PLANLARI'!$I$5,MATCH($J154,'DERS PLANLARI'!$I$6:$I$2011,0),B$1),"")</f>
        <v>EĞİTİM BİLİMLERİ</v>
      </c>
      <c r="C154" s="16" t="str">
        <f ca="1">IFERROR(OFFSET('DERS PLANLARI'!$I$5,MATCH($J154,'DERS PLANLARI'!$I$6:$I$2011,0),C$1),"")</f>
        <v>EĞİTİM PROGRAMLARI VE ÖĞRETİM (YL) (TEZLİ)</v>
      </c>
      <c r="D154" s="16" t="str">
        <f ca="1">IFERROR(OFFSET('DERS PLANLARI'!$I$5,MATCH($J154,'DERS PLANLARI'!$I$6:$I$2011,0),D$1),"")</f>
        <v>(YL) (TEZLİ)</v>
      </c>
      <c r="E154" s="16" t="str">
        <f ca="1">IFERROR(OFFSET('DERS PLANLARI'!$I$5,MATCH($J154,'DERS PLANLARI'!$I$6:$I$2011,0),E$1),"")</f>
        <v>Sem</v>
      </c>
      <c r="F154" s="16" t="str">
        <f ca="1">IFERROR(OFFSET('DERS PLANLARI'!$I$5,MATCH($J154,'DERS PLANLARI'!$I$6:$I$2011,0),F$1),"")</f>
        <v>EPÖ</v>
      </c>
      <c r="G154" s="16">
        <f ca="1">IFERROR(OFFSET('DERS PLANLARI'!$I$5,MATCH($J154,'DERS PLANLARI'!$I$6:$I$2011,0),G$1),"")</f>
        <v>5001</v>
      </c>
      <c r="H154" s="16" t="str">
        <f ca="1">IFERROR(OFFSET('DERS PLANLARI'!$I$5,MATCH($J154,'DERS PLANLARI'!$I$6:$I$2011,0),H$1),"")</f>
        <v>SEM</v>
      </c>
      <c r="I154" s="119"/>
      <c r="J154" s="130" t="s">
        <v>2773</v>
      </c>
      <c r="K154" s="259" t="str">
        <f ca="1">IFERROR(OFFSET('DERS PLANLARI'!$I$5,MATCH($J154,'DERS PLANLARI'!$I$6:$I$2011,0),K$1),"")</f>
        <v>Seminer</v>
      </c>
      <c r="L154" s="260" t="str">
        <f ca="1">IFERROR(OFFSET('DERS PLANLARI'!$I$5,MATCH($J154,'DERS PLANLARI'!$I$6:$I$2011,0),L$1),"")</f>
        <v>Z. ksz</v>
      </c>
      <c r="M154" s="260">
        <f ca="1">IFERROR(OFFSET('DERS PLANLARI'!$I$5,MATCH($J154,'DERS PLANLARI'!$I$6:$I$2011,0),M$1),"")</f>
        <v>0</v>
      </c>
      <c r="N154" s="260">
        <f ca="1">IFERROR(OFFSET('DERS PLANLARI'!$I$5,MATCH($J154,'DERS PLANLARI'!$I$6:$I$2011,0),N$1),"")</f>
        <v>2</v>
      </c>
      <c r="O154" s="260">
        <f ca="1">IFERROR(OFFSET('DERS PLANLARI'!$I$5,MATCH($J154,'DERS PLANLARI'!$I$6:$I$2011,0),O$1),"")</f>
        <v>0</v>
      </c>
      <c r="P154" s="260">
        <f ca="1">IFERROR(OFFSET('DERS PLANLARI'!$I$5,MATCH($J154,'DERS PLANLARI'!$I$6:$I$2011,0),P$1),"")</f>
        <v>2</v>
      </c>
      <c r="Q154" s="260">
        <f ca="1">IFERROR(OFFSET('DERS PLANLARI'!$I$5,MATCH($J154,'DERS PLANLARI'!$I$6:$I$2011,0),Q$1),"")</f>
        <v>7.5</v>
      </c>
      <c r="R154" s="243">
        <f ca="1">IF($E154="UAD",OFFSET('DERS PLANLARI'!$I$5,MATCH($J154,'DERS PLANLARI'!$I$6:$I$2011,0),R$1),U154)</f>
        <v>0</v>
      </c>
      <c r="S154" s="246" t="str">
        <f ca="1">IF($E154="UAD",OFFSET('DERS PLANLARI'!$I$5,MATCH($J154,'DERS PLANLARI'!$I$6:$I$2011,0),S$1),V154)</f>
        <v>İlgili Öğretim Üyesi</v>
      </c>
      <c r="T154" s="104"/>
      <c r="U154" s="208">
        <f ca="1">IFERROR(OFFSET(ÖğretimÜyeleri!$D$2,MATCH($V154,ÖğretimÜyeleri!$D$3:$D$290,0),-2),"")</f>
        <v>0</v>
      </c>
      <c r="V154" s="209" t="s">
        <v>2896</v>
      </c>
      <c r="W154" s="208" t="str">
        <f ca="1">IFERROR(OFFSET(ÖğretimÜyeleri!$D$2,MATCH($S154,ÖğretimÜyeleri!$D$3:$D$290,0),3),"")</f>
        <v>İlgili Öğretim Üyesi</v>
      </c>
      <c r="X154" s="208"/>
      <c r="Y154" s="199"/>
      <c r="Z154" s="200">
        <f t="shared" si="9"/>
        <v>1</v>
      </c>
      <c r="AA154" s="200">
        <f t="shared" ca="1" si="10"/>
        <v>0</v>
      </c>
      <c r="AB154" s="200">
        <f t="shared" ca="1" si="10"/>
        <v>0</v>
      </c>
      <c r="AC154" s="200">
        <f t="shared" ca="1" si="10"/>
        <v>0</v>
      </c>
      <c r="AD154" s="201"/>
      <c r="AE154" s="201"/>
      <c r="AF154" s="201"/>
    </row>
    <row r="155" spans="1:32" x14ac:dyDescent="0.25">
      <c r="A155" t="s">
        <v>5568</v>
      </c>
      <c r="B155" s="16" t="str">
        <f ca="1">IFERROR(OFFSET('DERS PLANLARI'!$I$5,MATCH($J155,'DERS PLANLARI'!$I$6:$I$2011,0),B$1),"")</f>
        <v>EĞİTİM BİLİMLERİ</v>
      </c>
      <c r="C155" s="16" t="str">
        <f ca="1">IFERROR(OFFSET('DERS PLANLARI'!$I$5,MATCH($J155,'DERS PLANLARI'!$I$6:$I$2011,0),C$1),"")</f>
        <v>EĞİTİM PROGRAMLARI VE ÖĞRETİM (YL) (TEZLİ)</v>
      </c>
      <c r="D155" s="16" t="str">
        <f ca="1">IFERROR(OFFSET('DERS PLANLARI'!$I$5,MATCH($J155,'DERS PLANLARI'!$I$6:$I$2011,0),D$1),"")</f>
        <v>(YL) (TEZLİ)</v>
      </c>
      <c r="E155" s="16" t="str">
        <f ca="1">IFERROR(OFFSET('DERS PLANLARI'!$I$5,MATCH($J155,'DERS PLANLARI'!$I$6:$I$2011,0),E$1),"")</f>
        <v>Ders</v>
      </c>
      <c r="F155" s="16" t="str">
        <f ca="1">IFERROR(OFFSET('DERS PLANLARI'!$I$5,MATCH($J155,'DERS PLANLARI'!$I$6:$I$2011,0),F$1),"")</f>
        <v>EPÖ</v>
      </c>
      <c r="G155" s="16">
        <f ca="1">IFERROR(OFFSET('DERS PLANLARI'!$I$5,MATCH($J155,'DERS PLANLARI'!$I$6:$I$2011,0),G$1),"")</f>
        <v>5052</v>
      </c>
      <c r="H155" s="16" t="str">
        <f ca="1">IFERROR(OFFSET('DERS PLANLARI'!$I$5,MATCH($J155,'DERS PLANLARI'!$I$6:$I$2011,0),H$1),"")</f>
        <v>BHR</v>
      </c>
      <c r="I155" s="119"/>
      <c r="J155" s="130" t="s">
        <v>2778</v>
      </c>
      <c r="K155" s="247" t="str">
        <f ca="1">IFERROR(OFFSET('DERS PLANLARI'!$I$5,MATCH($J155,'DERS PLANLARI'!$I$6:$I$2011,0),K$1),"")</f>
        <v>Öğretim Tasarımı</v>
      </c>
      <c r="L155" s="260" t="str">
        <f ca="1">IFERROR(OFFSET('DERS PLANLARI'!$I$5,MATCH($J155,'DERS PLANLARI'!$I$6:$I$2011,0),L$1),"")</f>
        <v>Z. kli</v>
      </c>
      <c r="M155" s="260">
        <f ca="1">IFERROR(OFFSET('DERS PLANLARI'!$I$5,MATCH($J155,'DERS PLANLARI'!$I$6:$I$2011,0),M$1),"")</f>
        <v>3</v>
      </c>
      <c r="N155" s="260">
        <f ca="1">IFERROR(OFFSET('DERS PLANLARI'!$I$5,MATCH($J155,'DERS PLANLARI'!$I$6:$I$2011,0),N$1),"")</f>
        <v>0</v>
      </c>
      <c r="O155" s="260">
        <f ca="1">IFERROR(OFFSET('DERS PLANLARI'!$I$5,MATCH($J155,'DERS PLANLARI'!$I$6:$I$2011,0),O$1),"")</f>
        <v>3</v>
      </c>
      <c r="P155" s="260">
        <f ca="1">IFERROR(OFFSET('DERS PLANLARI'!$I$5,MATCH($J155,'DERS PLANLARI'!$I$6:$I$2011,0),P$1),"")</f>
        <v>3</v>
      </c>
      <c r="Q155" s="260">
        <f ca="1">IFERROR(OFFSET('DERS PLANLARI'!$I$5,MATCH($J155,'DERS PLANLARI'!$I$6:$I$2011,0),Q$1),"")</f>
        <v>7.5</v>
      </c>
      <c r="R155" s="243" t="str">
        <f ca="1">IF($E155="UAD",OFFSET('DERS PLANLARI'!$I$5,MATCH($J155,'DERS PLANLARI'!$I$6:$I$2011,0),R$1),U155)</f>
        <v/>
      </c>
      <c r="S155" s="243">
        <f ca="1">IF($E155="UAD",OFFSET('DERS PLANLARI'!$I$5,MATCH($J155,'DERS PLANLARI'!$I$6:$I$2011,0),S$1),V155)</f>
        <v>0</v>
      </c>
      <c r="T155" s="104"/>
      <c r="U155" s="208" t="str">
        <f ca="1">IFERROR(OFFSET(ÖğretimÜyeleri!$D$2,MATCH($V155,ÖğretimÜyeleri!$D$3:$D$290,0),-2),"")</f>
        <v/>
      </c>
      <c r="V155" s="209"/>
      <c r="W155" s="208" t="str">
        <f ca="1">IFERROR(OFFSET(ÖğretimÜyeleri!$D$2,MATCH($S155,ÖğretimÜyeleri!$D$3:$D$290,0),3),"")</f>
        <v/>
      </c>
      <c r="X155" s="208"/>
      <c r="Y155" s="199"/>
      <c r="Z155" s="200">
        <f t="shared" si="9"/>
        <v>1</v>
      </c>
      <c r="AA155" s="200">
        <f t="shared" ca="1" si="10"/>
        <v>57</v>
      </c>
      <c r="AB155" s="200">
        <f t="shared" ca="1" si="10"/>
        <v>41</v>
      </c>
      <c r="AC155" s="200">
        <f t="shared" ca="1" si="10"/>
        <v>0</v>
      </c>
      <c r="AD155" s="201"/>
      <c r="AE155" s="201"/>
      <c r="AF155" s="201"/>
    </row>
    <row r="156" spans="1:32" x14ac:dyDescent="0.25">
      <c r="A156" t="s">
        <v>5568</v>
      </c>
      <c r="B156" s="16" t="str">
        <f ca="1">IFERROR(OFFSET('DERS PLANLARI'!$I$5,MATCH($J156,'DERS PLANLARI'!$I$6:$I$2011,0),B$1),"")</f>
        <v/>
      </c>
      <c r="C156" s="16" t="str">
        <f ca="1">IFERROR(OFFSET('DERS PLANLARI'!$I$5,MATCH($J156,'DERS PLANLARI'!$I$6:$I$2011,0),C$1),"")</f>
        <v/>
      </c>
      <c r="D156" s="16" t="str">
        <f ca="1">IFERROR(OFFSET('DERS PLANLARI'!$I$5,MATCH($J156,'DERS PLANLARI'!$I$6:$I$2011,0),D$1),"")</f>
        <v/>
      </c>
      <c r="E156" s="16" t="str">
        <f ca="1">IFERROR(OFFSET('DERS PLANLARI'!$I$5,MATCH($J156,'DERS PLANLARI'!$I$6:$I$2011,0),E$1),"")</f>
        <v/>
      </c>
      <c r="F156" s="16" t="str">
        <f ca="1">IFERROR(OFFSET('DERS PLANLARI'!$I$5,MATCH($J156,'DERS PLANLARI'!$I$6:$I$2011,0),F$1),"")</f>
        <v/>
      </c>
      <c r="G156" s="16" t="str">
        <f ca="1">IFERROR(OFFSET('DERS PLANLARI'!$I$5,MATCH($J156,'DERS PLANLARI'!$I$6:$I$2011,0),G$1),"")</f>
        <v/>
      </c>
      <c r="H156" s="16" t="str">
        <f ca="1">IFERROR(OFFSET('DERS PLANLARI'!$I$5,MATCH($J156,'DERS PLANLARI'!$I$6:$I$2011,0),H$1),"")</f>
        <v/>
      </c>
      <c r="I156" s="119"/>
      <c r="J156" s="130"/>
      <c r="K156" s="247" t="str">
        <f ca="1">IFERROR(OFFSET('DERS PLANLARI'!$I$5,MATCH($J156,'DERS PLANLARI'!$I$6:$I$2011,0),K$1),"")</f>
        <v/>
      </c>
      <c r="L156" s="260" t="str">
        <f ca="1">IFERROR(OFFSET('DERS PLANLARI'!$I$5,MATCH($J156,'DERS PLANLARI'!$I$6:$I$2011,0),L$1),"")</f>
        <v/>
      </c>
      <c r="M156" s="260" t="str">
        <f ca="1">IFERROR(OFFSET('DERS PLANLARI'!$I$5,MATCH($J156,'DERS PLANLARI'!$I$6:$I$2011,0),M$1),"")</f>
        <v/>
      </c>
      <c r="N156" s="260" t="str">
        <f ca="1">IFERROR(OFFSET('DERS PLANLARI'!$I$5,MATCH($J156,'DERS PLANLARI'!$I$6:$I$2011,0),N$1),"")</f>
        <v/>
      </c>
      <c r="O156" s="260" t="str">
        <f ca="1">IFERROR(OFFSET('DERS PLANLARI'!$I$5,MATCH($J156,'DERS PLANLARI'!$I$6:$I$2011,0),O$1),"")</f>
        <v/>
      </c>
      <c r="P156" s="260" t="str">
        <f ca="1">IFERROR(OFFSET('DERS PLANLARI'!$I$5,MATCH($J156,'DERS PLANLARI'!$I$6:$I$2011,0),P$1),"")</f>
        <v/>
      </c>
      <c r="Q156" s="260" t="str">
        <f ca="1">IFERROR(OFFSET('DERS PLANLARI'!$I$5,MATCH($J156,'DERS PLANLARI'!$I$6:$I$2011,0),Q$1),"")</f>
        <v/>
      </c>
      <c r="R156" s="243" t="str">
        <f ca="1">IF($E156="UAD",OFFSET('DERS PLANLARI'!$I$5,MATCH($J156,'DERS PLANLARI'!$I$6:$I$2011,0),R$1),U156)</f>
        <v/>
      </c>
      <c r="S156" s="243">
        <f ca="1">IF($E156="UAD",OFFSET('DERS PLANLARI'!$I$5,MATCH($J156,'DERS PLANLARI'!$I$6:$I$2011,0),S$1),V156)</f>
        <v>0</v>
      </c>
      <c r="T156" s="104"/>
      <c r="U156" s="208" t="str">
        <f ca="1">IFERROR(OFFSET(ÖğretimÜyeleri!$D$2,MATCH($V156,ÖğretimÜyeleri!$D$3:$D$290,0),-2),"")</f>
        <v/>
      </c>
      <c r="V156" s="209"/>
      <c r="W156" s="208" t="str">
        <f ca="1">IFERROR(OFFSET(ÖğretimÜyeleri!$D$2,MATCH($S156,ÖğretimÜyeleri!$D$3:$D$290,0),3),"")</f>
        <v/>
      </c>
      <c r="X156" s="208"/>
      <c r="Y156" s="199"/>
      <c r="Z156" s="200">
        <f t="shared" si="9"/>
        <v>1</v>
      </c>
      <c r="AA156" s="200">
        <f t="shared" ca="1" si="10"/>
        <v>57</v>
      </c>
      <c r="AB156" s="200">
        <f t="shared" ca="1" si="10"/>
        <v>41</v>
      </c>
      <c r="AC156" s="200">
        <f t="shared" ca="1" si="10"/>
        <v>0</v>
      </c>
      <c r="AD156" s="201"/>
      <c r="AE156" s="201"/>
      <c r="AF156" s="201"/>
    </row>
    <row r="157" spans="1:32" x14ac:dyDescent="0.25">
      <c r="A157" t="s">
        <v>5568</v>
      </c>
      <c r="B157" s="16" t="str">
        <f ca="1">IFERROR(OFFSET('DERS PLANLARI'!$I$5,MATCH($J157,'DERS PLANLARI'!$I$6:$I$2011,0),B$1),"")</f>
        <v/>
      </c>
      <c r="C157" s="16" t="str">
        <f ca="1">IFERROR(OFFSET('DERS PLANLARI'!$I$5,MATCH($J157,'DERS PLANLARI'!$I$6:$I$2011,0),C$1),"")</f>
        <v/>
      </c>
      <c r="D157" s="16" t="str">
        <f ca="1">IFERROR(OFFSET('DERS PLANLARI'!$I$5,MATCH($J157,'DERS PLANLARI'!$I$6:$I$2011,0),D$1),"")</f>
        <v/>
      </c>
      <c r="E157" s="16" t="str">
        <f ca="1">IFERROR(OFFSET('DERS PLANLARI'!$I$5,MATCH($J157,'DERS PLANLARI'!$I$6:$I$2011,0),E$1),"")</f>
        <v/>
      </c>
      <c r="F157" s="16" t="str">
        <f ca="1">IFERROR(OFFSET('DERS PLANLARI'!$I$5,MATCH($J157,'DERS PLANLARI'!$I$6:$I$2011,0),F$1),"")</f>
        <v/>
      </c>
      <c r="G157" s="16" t="str">
        <f ca="1">IFERROR(OFFSET('DERS PLANLARI'!$I$5,MATCH($J157,'DERS PLANLARI'!$I$6:$I$2011,0),G$1),"")</f>
        <v/>
      </c>
      <c r="H157" s="16" t="str">
        <f ca="1">IFERROR(OFFSET('DERS PLANLARI'!$I$5,MATCH($J157,'DERS PLANLARI'!$I$6:$I$2011,0),H$1),"")</f>
        <v/>
      </c>
      <c r="I157" s="119"/>
      <c r="J157" s="130"/>
      <c r="K157" s="247" t="str">
        <f ca="1">IFERROR(OFFSET('DERS PLANLARI'!$I$5,MATCH($J157,'DERS PLANLARI'!$I$6:$I$2011,0),K$1),"")</f>
        <v/>
      </c>
      <c r="L157" s="260" t="str">
        <f ca="1">IFERROR(OFFSET('DERS PLANLARI'!$I$5,MATCH($J157,'DERS PLANLARI'!$I$6:$I$2011,0),L$1),"")</f>
        <v/>
      </c>
      <c r="M157" s="260" t="str">
        <f ca="1">IFERROR(OFFSET('DERS PLANLARI'!$I$5,MATCH($J157,'DERS PLANLARI'!$I$6:$I$2011,0),M$1),"")</f>
        <v/>
      </c>
      <c r="N157" s="260" t="str">
        <f ca="1">IFERROR(OFFSET('DERS PLANLARI'!$I$5,MATCH($J157,'DERS PLANLARI'!$I$6:$I$2011,0),N$1),"")</f>
        <v/>
      </c>
      <c r="O157" s="260" t="str">
        <f ca="1">IFERROR(OFFSET('DERS PLANLARI'!$I$5,MATCH($J157,'DERS PLANLARI'!$I$6:$I$2011,0),O$1),"")</f>
        <v/>
      </c>
      <c r="P157" s="260" t="str">
        <f ca="1">IFERROR(OFFSET('DERS PLANLARI'!$I$5,MATCH($J157,'DERS PLANLARI'!$I$6:$I$2011,0),P$1),"")</f>
        <v/>
      </c>
      <c r="Q157" s="260" t="str">
        <f ca="1">IFERROR(OFFSET('DERS PLANLARI'!$I$5,MATCH($J157,'DERS PLANLARI'!$I$6:$I$2011,0),Q$1),"")</f>
        <v/>
      </c>
      <c r="R157" s="243" t="str">
        <f ca="1">IF($E157="UAD",OFFSET('DERS PLANLARI'!$I$5,MATCH($J157,'DERS PLANLARI'!$I$6:$I$2011,0),R$1),U157)</f>
        <v/>
      </c>
      <c r="S157" s="243">
        <f ca="1">IF($E157="UAD",OFFSET('DERS PLANLARI'!$I$5,MATCH($J157,'DERS PLANLARI'!$I$6:$I$2011,0),S$1),V157)</f>
        <v>0</v>
      </c>
      <c r="T157" s="104"/>
      <c r="U157" s="208" t="str">
        <f ca="1">IFERROR(OFFSET(ÖğretimÜyeleri!$D$2,MATCH($V157,ÖğretimÜyeleri!$D$3:$D$290,0),-2),"")</f>
        <v/>
      </c>
      <c r="V157" s="209"/>
      <c r="W157" s="208" t="str">
        <f ca="1">IFERROR(OFFSET(ÖğretimÜyeleri!$D$2,MATCH($S157,ÖğretimÜyeleri!$D$3:$D$290,0),3),"")</f>
        <v/>
      </c>
      <c r="X157" s="208"/>
      <c r="Y157" s="199"/>
      <c r="Z157" s="200">
        <f t="shared" si="9"/>
        <v>1</v>
      </c>
      <c r="AA157" s="200">
        <f t="shared" ca="1" si="10"/>
        <v>57</v>
      </c>
      <c r="AB157" s="200">
        <f t="shared" ca="1" si="10"/>
        <v>41</v>
      </c>
      <c r="AC157" s="200">
        <f t="shared" ca="1" si="10"/>
        <v>0</v>
      </c>
      <c r="AD157" s="201"/>
      <c r="AE157" s="201"/>
      <c r="AF157" s="201"/>
    </row>
    <row r="158" spans="1:32" x14ac:dyDescent="0.25">
      <c r="A158" t="s">
        <v>5568</v>
      </c>
      <c r="B158" s="16" t="str">
        <f ca="1">IFERROR(OFFSET('DERS PLANLARI'!$I$5,MATCH($J158,'DERS PLANLARI'!$I$6:$I$2011,0),B$1),"")</f>
        <v/>
      </c>
      <c r="C158" s="16" t="str">
        <f ca="1">IFERROR(OFFSET('DERS PLANLARI'!$I$5,MATCH($J158,'DERS PLANLARI'!$I$6:$I$2011,0),C$1),"")</f>
        <v/>
      </c>
      <c r="D158" s="16" t="str">
        <f ca="1">IFERROR(OFFSET('DERS PLANLARI'!$I$5,MATCH($J158,'DERS PLANLARI'!$I$6:$I$2011,0),D$1),"")</f>
        <v/>
      </c>
      <c r="E158" s="16" t="str">
        <f ca="1">IFERROR(OFFSET('DERS PLANLARI'!$I$5,MATCH($J158,'DERS PLANLARI'!$I$6:$I$2011,0),E$1),"")</f>
        <v/>
      </c>
      <c r="F158" s="16" t="str">
        <f ca="1">IFERROR(OFFSET('DERS PLANLARI'!$I$5,MATCH($J158,'DERS PLANLARI'!$I$6:$I$2011,0),F$1),"")</f>
        <v/>
      </c>
      <c r="G158" s="16" t="str">
        <f ca="1">IFERROR(OFFSET('DERS PLANLARI'!$I$5,MATCH($J158,'DERS PLANLARI'!$I$6:$I$2011,0),G$1),"")</f>
        <v/>
      </c>
      <c r="H158" s="16" t="str">
        <f ca="1">IFERROR(OFFSET('DERS PLANLARI'!$I$5,MATCH($J158,'DERS PLANLARI'!$I$6:$I$2011,0),H$1),"")</f>
        <v/>
      </c>
      <c r="I158" s="119"/>
      <c r="J158" s="130"/>
      <c r="K158" s="247" t="str">
        <f ca="1">IFERROR(OFFSET('DERS PLANLARI'!$I$5,MATCH($J158,'DERS PLANLARI'!$I$6:$I$2011,0),K$1),"")</f>
        <v/>
      </c>
      <c r="L158" s="260" t="str">
        <f ca="1">IFERROR(OFFSET('DERS PLANLARI'!$I$5,MATCH($J158,'DERS PLANLARI'!$I$6:$I$2011,0),L$1),"")</f>
        <v/>
      </c>
      <c r="M158" s="260" t="str">
        <f ca="1">IFERROR(OFFSET('DERS PLANLARI'!$I$5,MATCH($J158,'DERS PLANLARI'!$I$6:$I$2011,0),M$1),"")</f>
        <v/>
      </c>
      <c r="N158" s="260" t="str">
        <f ca="1">IFERROR(OFFSET('DERS PLANLARI'!$I$5,MATCH($J158,'DERS PLANLARI'!$I$6:$I$2011,0),N$1),"")</f>
        <v/>
      </c>
      <c r="O158" s="260" t="str">
        <f ca="1">IFERROR(OFFSET('DERS PLANLARI'!$I$5,MATCH($J158,'DERS PLANLARI'!$I$6:$I$2011,0),O$1),"")</f>
        <v/>
      </c>
      <c r="P158" s="260" t="str">
        <f ca="1">IFERROR(OFFSET('DERS PLANLARI'!$I$5,MATCH($J158,'DERS PLANLARI'!$I$6:$I$2011,0),P$1),"")</f>
        <v/>
      </c>
      <c r="Q158" s="260" t="str">
        <f ca="1">IFERROR(OFFSET('DERS PLANLARI'!$I$5,MATCH($J158,'DERS PLANLARI'!$I$6:$I$2011,0),Q$1),"")</f>
        <v/>
      </c>
      <c r="R158" s="243" t="str">
        <f ca="1">IF($E158="UAD",OFFSET('DERS PLANLARI'!$I$5,MATCH($J158,'DERS PLANLARI'!$I$6:$I$2011,0),R$1),U158)</f>
        <v/>
      </c>
      <c r="S158" s="243">
        <f ca="1">IF($E158="UAD",OFFSET('DERS PLANLARI'!$I$5,MATCH($J158,'DERS PLANLARI'!$I$6:$I$2011,0),S$1),V158)</f>
        <v>0</v>
      </c>
      <c r="T158" s="104"/>
      <c r="U158" s="208" t="str">
        <f ca="1">IFERROR(OFFSET(ÖğretimÜyeleri!$D$2,MATCH($V158,ÖğretimÜyeleri!$D$3:$D$290,0),-2),"")</f>
        <v/>
      </c>
      <c r="V158" s="209"/>
      <c r="W158" s="208" t="str">
        <f ca="1">IFERROR(OFFSET(ÖğretimÜyeleri!$D$2,MATCH($S158,ÖğretimÜyeleri!$D$3:$D$290,0),3),"")</f>
        <v/>
      </c>
      <c r="X158" s="208"/>
      <c r="Y158" s="199"/>
      <c r="Z158" s="200">
        <f t="shared" si="9"/>
        <v>1</v>
      </c>
      <c r="AA158" s="200">
        <f t="shared" ca="1" si="10"/>
        <v>57</v>
      </c>
      <c r="AB158" s="200">
        <f t="shared" ca="1" si="10"/>
        <v>41</v>
      </c>
      <c r="AC158" s="200">
        <f t="shared" ca="1" si="10"/>
        <v>0</v>
      </c>
      <c r="AD158" s="201"/>
      <c r="AE158" s="201"/>
      <c r="AF158" s="201"/>
    </row>
    <row r="159" spans="1:32" x14ac:dyDescent="0.25">
      <c r="A159" t="s">
        <v>5568</v>
      </c>
      <c r="B159" s="16" t="str">
        <f ca="1">IFERROR(OFFSET('DERS PLANLARI'!$I$5,MATCH($J159,'DERS PLANLARI'!$I$6:$I$2011,0),B$1),"")</f>
        <v/>
      </c>
      <c r="C159" s="16" t="str">
        <f ca="1">IFERROR(OFFSET('DERS PLANLARI'!$I$5,MATCH($J159,'DERS PLANLARI'!$I$6:$I$2011,0),C$1),"")</f>
        <v/>
      </c>
      <c r="D159" s="16" t="str">
        <f ca="1">IFERROR(OFFSET('DERS PLANLARI'!$I$5,MATCH($J159,'DERS PLANLARI'!$I$6:$I$2011,0),D$1),"")</f>
        <v/>
      </c>
      <c r="E159" s="16" t="str">
        <f ca="1">IFERROR(OFFSET('DERS PLANLARI'!$I$5,MATCH($J159,'DERS PLANLARI'!$I$6:$I$2011,0),E$1),"")</f>
        <v/>
      </c>
      <c r="F159" s="16" t="str">
        <f ca="1">IFERROR(OFFSET('DERS PLANLARI'!$I$5,MATCH($J159,'DERS PLANLARI'!$I$6:$I$2011,0),F$1),"")</f>
        <v/>
      </c>
      <c r="G159" s="16" t="str">
        <f ca="1">IFERROR(OFFSET('DERS PLANLARI'!$I$5,MATCH($J159,'DERS PLANLARI'!$I$6:$I$2011,0),G$1),"")</f>
        <v/>
      </c>
      <c r="H159" s="16" t="str">
        <f ca="1">IFERROR(OFFSET('DERS PLANLARI'!$I$5,MATCH($J159,'DERS PLANLARI'!$I$6:$I$2011,0),H$1),"")</f>
        <v/>
      </c>
      <c r="I159" s="119"/>
      <c r="J159" s="130"/>
      <c r="K159" s="247" t="str">
        <f ca="1">IFERROR(OFFSET('DERS PLANLARI'!$I$5,MATCH($J159,'DERS PLANLARI'!$I$6:$I$2011,0),K$1),"")</f>
        <v/>
      </c>
      <c r="L159" s="260" t="str">
        <f ca="1">IFERROR(OFFSET('DERS PLANLARI'!$I$5,MATCH($J159,'DERS PLANLARI'!$I$6:$I$2011,0),L$1),"")</f>
        <v/>
      </c>
      <c r="M159" s="260" t="str">
        <f ca="1">IFERROR(OFFSET('DERS PLANLARI'!$I$5,MATCH($J159,'DERS PLANLARI'!$I$6:$I$2011,0),M$1),"")</f>
        <v/>
      </c>
      <c r="N159" s="260" t="str">
        <f ca="1">IFERROR(OFFSET('DERS PLANLARI'!$I$5,MATCH($J159,'DERS PLANLARI'!$I$6:$I$2011,0),N$1),"")</f>
        <v/>
      </c>
      <c r="O159" s="260" t="str">
        <f ca="1">IFERROR(OFFSET('DERS PLANLARI'!$I$5,MATCH($J159,'DERS PLANLARI'!$I$6:$I$2011,0),O$1),"")</f>
        <v/>
      </c>
      <c r="P159" s="260" t="str">
        <f ca="1">IFERROR(OFFSET('DERS PLANLARI'!$I$5,MATCH($J159,'DERS PLANLARI'!$I$6:$I$2011,0),P$1),"")</f>
        <v/>
      </c>
      <c r="Q159" s="260" t="str">
        <f ca="1">IFERROR(OFFSET('DERS PLANLARI'!$I$5,MATCH($J159,'DERS PLANLARI'!$I$6:$I$2011,0),Q$1),"")</f>
        <v/>
      </c>
      <c r="R159" s="243" t="str">
        <f ca="1">IF($E159="UAD",OFFSET('DERS PLANLARI'!$I$5,MATCH($J159,'DERS PLANLARI'!$I$6:$I$2011,0),R$1),U159)</f>
        <v/>
      </c>
      <c r="S159" s="243">
        <f ca="1">IF($E159="UAD",OFFSET('DERS PLANLARI'!$I$5,MATCH($J159,'DERS PLANLARI'!$I$6:$I$2011,0),S$1),V159)</f>
        <v>0</v>
      </c>
      <c r="T159" s="104"/>
      <c r="U159" s="208" t="str">
        <f ca="1">IFERROR(OFFSET(ÖğretimÜyeleri!$D$2,MATCH($V159,ÖğretimÜyeleri!$D$3:$D$290,0),-2),"")</f>
        <v/>
      </c>
      <c r="V159" s="209"/>
      <c r="W159" s="208" t="str">
        <f ca="1">IFERROR(OFFSET(ÖğretimÜyeleri!$D$2,MATCH($S159,ÖğretimÜyeleri!$D$3:$D$290,0),3),"")</f>
        <v/>
      </c>
      <c r="X159" s="208"/>
      <c r="Y159" s="199"/>
      <c r="Z159" s="200">
        <f t="shared" si="9"/>
        <v>1</v>
      </c>
      <c r="AA159" s="200">
        <f t="shared" ca="1" si="10"/>
        <v>57</v>
      </c>
      <c r="AB159" s="200">
        <f t="shared" ca="1" si="10"/>
        <v>41</v>
      </c>
      <c r="AC159" s="200">
        <f t="shared" ca="1" si="10"/>
        <v>0</v>
      </c>
      <c r="AD159" s="201"/>
      <c r="AE159" s="201"/>
      <c r="AF159" s="201"/>
    </row>
    <row r="160" spans="1:32" x14ac:dyDescent="0.25">
      <c r="A160" t="s">
        <v>5568</v>
      </c>
      <c r="B160" s="16" t="str">
        <f ca="1">IFERROR(OFFSET('DERS PLANLARI'!$I$5,MATCH($J160,'DERS PLANLARI'!$I$6:$I$2011,0),B$1),"")</f>
        <v/>
      </c>
      <c r="C160" s="16" t="str">
        <f ca="1">IFERROR(OFFSET('DERS PLANLARI'!$I$5,MATCH($J160,'DERS PLANLARI'!$I$6:$I$2011,0),C$1),"")</f>
        <v/>
      </c>
      <c r="D160" s="16" t="str">
        <f ca="1">IFERROR(OFFSET('DERS PLANLARI'!$I$5,MATCH($J160,'DERS PLANLARI'!$I$6:$I$2011,0),D$1),"")</f>
        <v/>
      </c>
      <c r="E160" s="16" t="str">
        <f ca="1">IFERROR(OFFSET('DERS PLANLARI'!$I$5,MATCH($J160,'DERS PLANLARI'!$I$6:$I$2011,0),E$1),"")</f>
        <v/>
      </c>
      <c r="F160" s="16" t="str">
        <f ca="1">IFERROR(OFFSET('DERS PLANLARI'!$I$5,MATCH($J160,'DERS PLANLARI'!$I$6:$I$2011,0),F$1),"")</f>
        <v/>
      </c>
      <c r="G160" s="16" t="str">
        <f ca="1">IFERROR(OFFSET('DERS PLANLARI'!$I$5,MATCH($J160,'DERS PLANLARI'!$I$6:$I$2011,0),G$1),"")</f>
        <v/>
      </c>
      <c r="H160" s="16" t="str">
        <f ca="1">IFERROR(OFFSET('DERS PLANLARI'!$I$5,MATCH($J160,'DERS PLANLARI'!$I$6:$I$2011,0),H$1),"")</f>
        <v/>
      </c>
      <c r="I160" s="119"/>
      <c r="J160" s="130"/>
      <c r="K160" s="247" t="str">
        <f ca="1">IFERROR(OFFSET('DERS PLANLARI'!$I$5,MATCH($J160,'DERS PLANLARI'!$I$6:$I$2011,0),K$1),"")</f>
        <v/>
      </c>
      <c r="L160" s="260" t="str">
        <f ca="1">IFERROR(OFFSET('DERS PLANLARI'!$I$5,MATCH($J160,'DERS PLANLARI'!$I$6:$I$2011,0),L$1),"")</f>
        <v/>
      </c>
      <c r="M160" s="260" t="str">
        <f ca="1">IFERROR(OFFSET('DERS PLANLARI'!$I$5,MATCH($J160,'DERS PLANLARI'!$I$6:$I$2011,0),M$1),"")</f>
        <v/>
      </c>
      <c r="N160" s="260" t="str">
        <f ca="1">IFERROR(OFFSET('DERS PLANLARI'!$I$5,MATCH($J160,'DERS PLANLARI'!$I$6:$I$2011,0),N$1),"")</f>
        <v/>
      </c>
      <c r="O160" s="260" t="str">
        <f ca="1">IFERROR(OFFSET('DERS PLANLARI'!$I$5,MATCH($J160,'DERS PLANLARI'!$I$6:$I$2011,0),O$1),"")</f>
        <v/>
      </c>
      <c r="P160" s="260" t="str">
        <f ca="1">IFERROR(OFFSET('DERS PLANLARI'!$I$5,MATCH($J160,'DERS PLANLARI'!$I$6:$I$2011,0),P$1),"")</f>
        <v/>
      </c>
      <c r="Q160" s="260" t="str">
        <f ca="1">IFERROR(OFFSET('DERS PLANLARI'!$I$5,MATCH($J160,'DERS PLANLARI'!$I$6:$I$2011,0),Q$1),"")</f>
        <v/>
      </c>
      <c r="R160" s="243" t="str">
        <f ca="1">IF($E160="UAD",OFFSET('DERS PLANLARI'!$I$5,MATCH($J160,'DERS PLANLARI'!$I$6:$I$2011,0),R$1),U160)</f>
        <v/>
      </c>
      <c r="S160" s="243">
        <f ca="1">IF($E160="UAD",OFFSET('DERS PLANLARI'!$I$5,MATCH($J160,'DERS PLANLARI'!$I$6:$I$2011,0),S$1),V160)</f>
        <v>0</v>
      </c>
      <c r="T160" s="104"/>
      <c r="U160" s="208" t="str">
        <f ca="1">IFERROR(OFFSET(ÖğretimÜyeleri!$D$2,MATCH($V160,ÖğretimÜyeleri!$D$3:$D$290,0),-2),"")</f>
        <v/>
      </c>
      <c r="V160" s="209"/>
      <c r="W160" s="208" t="str">
        <f ca="1">IFERROR(OFFSET(ÖğretimÜyeleri!$D$2,MATCH($S160,ÖğretimÜyeleri!$D$3:$D$290,0),3),"")</f>
        <v/>
      </c>
      <c r="X160" s="208"/>
      <c r="Y160" s="199"/>
      <c r="Z160" s="200">
        <f t="shared" si="9"/>
        <v>1</v>
      </c>
      <c r="AA160" s="200">
        <f t="shared" ca="1" si="10"/>
        <v>57</v>
      </c>
      <c r="AB160" s="200">
        <f t="shared" ca="1" si="10"/>
        <v>41</v>
      </c>
      <c r="AC160" s="200">
        <f t="shared" ca="1" si="10"/>
        <v>0</v>
      </c>
      <c r="AD160" s="201"/>
      <c r="AE160" s="201"/>
      <c r="AF160" s="201"/>
    </row>
    <row r="161" spans="1:32" x14ac:dyDescent="0.25">
      <c r="A161" t="s">
        <v>5568</v>
      </c>
      <c r="B161" s="16" t="str">
        <f ca="1">IFERROR(OFFSET('DERS PLANLARI'!$I$5,MATCH($J161,'DERS PLANLARI'!$I$6:$I$2011,0),B$1),"")</f>
        <v/>
      </c>
      <c r="C161" s="16" t="str">
        <f ca="1">IFERROR(OFFSET('DERS PLANLARI'!$I$5,MATCH($J161,'DERS PLANLARI'!$I$6:$I$2011,0),C$1),"")</f>
        <v/>
      </c>
      <c r="D161" s="16" t="str">
        <f ca="1">IFERROR(OFFSET('DERS PLANLARI'!$I$5,MATCH($J161,'DERS PLANLARI'!$I$6:$I$2011,0),D$1),"")</f>
        <v/>
      </c>
      <c r="E161" s="16" t="str">
        <f ca="1">IFERROR(OFFSET('DERS PLANLARI'!$I$5,MATCH($J161,'DERS PLANLARI'!$I$6:$I$2011,0),E$1),"")</f>
        <v/>
      </c>
      <c r="F161" s="16" t="str">
        <f ca="1">IFERROR(OFFSET('DERS PLANLARI'!$I$5,MATCH($J161,'DERS PLANLARI'!$I$6:$I$2011,0),F$1),"")</f>
        <v/>
      </c>
      <c r="G161" s="16" t="str">
        <f ca="1">IFERROR(OFFSET('DERS PLANLARI'!$I$5,MATCH($J161,'DERS PLANLARI'!$I$6:$I$2011,0),G$1),"")</f>
        <v/>
      </c>
      <c r="H161" s="16" t="str">
        <f ca="1">IFERROR(OFFSET('DERS PLANLARI'!$I$5,MATCH($J161,'DERS PLANLARI'!$I$6:$I$2011,0),H$1),"")</f>
        <v/>
      </c>
      <c r="I161" s="119"/>
      <c r="J161" s="130"/>
      <c r="K161" s="247" t="str">
        <f ca="1">IFERROR(OFFSET('DERS PLANLARI'!$I$5,MATCH($J161,'DERS PLANLARI'!$I$6:$I$2011,0),K$1),"")</f>
        <v/>
      </c>
      <c r="L161" s="260" t="str">
        <f ca="1">IFERROR(OFFSET('DERS PLANLARI'!$I$5,MATCH($J161,'DERS PLANLARI'!$I$6:$I$2011,0),L$1),"")</f>
        <v/>
      </c>
      <c r="M161" s="260" t="str">
        <f ca="1">IFERROR(OFFSET('DERS PLANLARI'!$I$5,MATCH($J161,'DERS PLANLARI'!$I$6:$I$2011,0),M$1),"")</f>
        <v/>
      </c>
      <c r="N161" s="260" t="str">
        <f ca="1">IFERROR(OFFSET('DERS PLANLARI'!$I$5,MATCH($J161,'DERS PLANLARI'!$I$6:$I$2011,0),N$1),"")</f>
        <v/>
      </c>
      <c r="O161" s="260" t="str">
        <f ca="1">IFERROR(OFFSET('DERS PLANLARI'!$I$5,MATCH($J161,'DERS PLANLARI'!$I$6:$I$2011,0),O$1),"")</f>
        <v/>
      </c>
      <c r="P161" s="260" t="str">
        <f ca="1">IFERROR(OFFSET('DERS PLANLARI'!$I$5,MATCH($J161,'DERS PLANLARI'!$I$6:$I$2011,0),P$1),"")</f>
        <v/>
      </c>
      <c r="Q161" s="260" t="str">
        <f ca="1">IFERROR(OFFSET('DERS PLANLARI'!$I$5,MATCH($J161,'DERS PLANLARI'!$I$6:$I$2011,0),Q$1),"")</f>
        <v/>
      </c>
      <c r="R161" s="243" t="str">
        <f ca="1">IF($E161="UAD",OFFSET('DERS PLANLARI'!$I$5,MATCH($J161,'DERS PLANLARI'!$I$6:$I$2011,0),R$1),U161)</f>
        <v/>
      </c>
      <c r="S161" s="243">
        <f ca="1">IF($E161="UAD",OFFSET('DERS PLANLARI'!$I$5,MATCH($J161,'DERS PLANLARI'!$I$6:$I$2011,0),S$1),V161)</f>
        <v>0</v>
      </c>
      <c r="T161" s="104"/>
      <c r="U161" s="208" t="str">
        <f ca="1">IFERROR(OFFSET(ÖğretimÜyeleri!$D$2,MATCH($V161,ÖğretimÜyeleri!$D$3:$D$290,0),-2),"")</f>
        <v/>
      </c>
      <c r="V161" s="209"/>
      <c r="W161" s="208" t="str">
        <f ca="1">IFERROR(OFFSET(ÖğretimÜyeleri!$D$2,MATCH($S161,ÖğretimÜyeleri!$D$3:$D$290,0),3),"")</f>
        <v/>
      </c>
      <c r="X161" s="208"/>
      <c r="Y161" s="199"/>
      <c r="Z161" s="200">
        <f t="shared" si="9"/>
        <v>1</v>
      </c>
      <c r="AA161" s="200">
        <f t="shared" ca="1" si="10"/>
        <v>57</v>
      </c>
      <c r="AB161" s="200">
        <f t="shared" ca="1" si="10"/>
        <v>41</v>
      </c>
      <c r="AC161" s="200">
        <f t="shared" ca="1" si="10"/>
        <v>0</v>
      </c>
      <c r="AD161" s="201"/>
      <c r="AE161" s="201"/>
      <c r="AF161" s="201"/>
    </row>
    <row r="162" spans="1:32" x14ac:dyDescent="0.25">
      <c r="A162" t="s">
        <v>5568</v>
      </c>
      <c r="B162" s="16" t="str">
        <f ca="1">IFERROR(OFFSET('DERS PLANLARI'!$I$5,MATCH($J162,'DERS PLANLARI'!$I$6:$I$2011,0),B$1),"")</f>
        <v/>
      </c>
      <c r="C162" s="16" t="str">
        <f ca="1">IFERROR(OFFSET('DERS PLANLARI'!$I$5,MATCH($J162,'DERS PLANLARI'!$I$6:$I$2011,0),C$1),"")</f>
        <v/>
      </c>
      <c r="D162" s="16" t="str">
        <f ca="1">IFERROR(OFFSET('DERS PLANLARI'!$I$5,MATCH($J162,'DERS PLANLARI'!$I$6:$I$2011,0),D$1),"")</f>
        <v/>
      </c>
      <c r="E162" s="16" t="str">
        <f ca="1">IFERROR(OFFSET('DERS PLANLARI'!$I$5,MATCH($J162,'DERS PLANLARI'!$I$6:$I$2011,0),E$1),"")</f>
        <v/>
      </c>
      <c r="F162" s="16" t="str">
        <f ca="1">IFERROR(OFFSET('DERS PLANLARI'!$I$5,MATCH($J162,'DERS PLANLARI'!$I$6:$I$2011,0),F$1),"")</f>
        <v/>
      </c>
      <c r="G162" s="16" t="str">
        <f ca="1">IFERROR(OFFSET('DERS PLANLARI'!$I$5,MATCH($J162,'DERS PLANLARI'!$I$6:$I$2011,0),G$1),"")</f>
        <v/>
      </c>
      <c r="H162" s="16" t="str">
        <f ca="1">IFERROR(OFFSET('DERS PLANLARI'!$I$5,MATCH($J162,'DERS PLANLARI'!$I$6:$I$2011,0),H$1),"")</f>
        <v/>
      </c>
      <c r="I162" s="119"/>
      <c r="J162" s="130"/>
      <c r="K162" s="247" t="str">
        <f ca="1">IFERROR(OFFSET('DERS PLANLARI'!$I$5,MATCH($J162,'DERS PLANLARI'!$I$6:$I$2011,0),K$1),"")</f>
        <v/>
      </c>
      <c r="L162" s="260" t="str">
        <f ca="1">IFERROR(OFFSET('DERS PLANLARI'!$I$5,MATCH($J162,'DERS PLANLARI'!$I$6:$I$2011,0),L$1),"")</f>
        <v/>
      </c>
      <c r="M162" s="260" t="str">
        <f ca="1">IFERROR(OFFSET('DERS PLANLARI'!$I$5,MATCH($J162,'DERS PLANLARI'!$I$6:$I$2011,0),M$1),"")</f>
        <v/>
      </c>
      <c r="N162" s="260" t="str">
        <f ca="1">IFERROR(OFFSET('DERS PLANLARI'!$I$5,MATCH($J162,'DERS PLANLARI'!$I$6:$I$2011,0),N$1),"")</f>
        <v/>
      </c>
      <c r="O162" s="260" t="str">
        <f ca="1">IFERROR(OFFSET('DERS PLANLARI'!$I$5,MATCH($J162,'DERS PLANLARI'!$I$6:$I$2011,0),O$1),"")</f>
        <v/>
      </c>
      <c r="P162" s="260" t="str">
        <f ca="1">IFERROR(OFFSET('DERS PLANLARI'!$I$5,MATCH($J162,'DERS PLANLARI'!$I$6:$I$2011,0),P$1),"")</f>
        <v/>
      </c>
      <c r="Q162" s="260" t="str">
        <f ca="1">IFERROR(OFFSET('DERS PLANLARI'!$I$5,MATCH($J162,'DERS PLANLARI'!$I$6:$I$2011,0),Q$1),"")</f>
        <v/>
      </c>
      <c r="R162" s="243" t="str">
        <f ca="1">IF($E162="UAD",OFFSET('DERS PLANLARI'!$I$5,MATCH($J162,'DERS PLANLARI'!$I$6:$I$2011,0),R$1),U162)</f>
        <v/>
      </c>
      <c r="S162" s="243">
        <f ca="1">IF($E162="UAD",OFFSET('DERS PLANLARI'!$I$5,MATCH($J162,'DERS PLANLARI'!$I$6:$I$2011,0),S$1),V162)</f>
        <v>0</v>
      </c>
      <c r="T162" s="104"/>
      <c r="U162" s="208" t="str">
        <f ca="1">IFERROR(OFFSET(ÖğretimÜyeleri!$D$2,MATCH($V162,ÖğretimÜyeleri!$D$3:$D$290,0),-2),"")</f>
        <v/>
      </c>
      <c r="V162" s="209"/>
      <c r="W162" s="208" t="str">
        <f ca="1">IFERROR(OFFSET(ÖğretimÜyeleri!$D$2,MATCH($S162,ÖğretimÜyeleri!$D$3:$D$290,0),3),"")</f>
        <v/>
      </c>
      <c r="X162" s="208"/>
      <c r="Y162" s="199"/>
      <c r="Z162" s="200">
        <f t="shared" si="9"/>
        <v>1</v>
      </c>
      <c r="AA162" s="200">
        <f t="shared" ca="1" si="10"/>
        <v>57</v>
      </c>
      <c r="AB162" s="200">
        <f t="shared" ca="1" si="10"/>
        <v>41</v>
      </c>
      <c r="AC162" s="200">
        <f t="shared" ca="1" si="10"/>
        <v>0</v>
      </c>
      <c r="AD162" s="201"/>
      <c r="AE162" s="201"/>
      <c r="AF162" s="201"/>
    </row>
    <row r="163" spans="1:32" x14ac:dyDescent="0.25">
      <c r="A163" t="s">
        <v>5568</v>
      </c>
      <c r="B163" s="16" t="str">
        <f ca="1">IFERROR(OFFSET('DERS PLANLARI'!$I$5,MATCH($J163,'DERS PLANLARI'!$I$6:$I$2011,0),B$1),"")</f>
        <v/>
      </c>
      <c r="C163" s="16" t="str">
        <f ca="1">IFERROR(OFFSET('DERS PLANLARI'!$I$5,MATCH($J163,'DERS PLANLARI'!$I$6:$I$2011,0),C$1),"")</f>
        <v/>
      </c>
      <c r="D163" s="16" t="str">
        <f ca="1">IFERROR(OFFSET('DERS PLANLARI'!$I$5,MATCH($J163,'DERS PLANLARI'!$I$6:$I$2011,0),D$1),"")</f>
        <v/>
      </c>
      <c r="E163" s="16" t="str">
        <f ca="1">IFERROR(OFFSET('DERS PLANLARI'!$I$5,MATCH($J163,'DERS PLANLARI'!$I$6:$I$2011,0),E$1),"")</f>
        <v/>
      </c>
      <c r="F163" s="16" t="str">
        <f ca="1">IFERROR(OFFSET('DERS PLANLARI'!$I$5,MATCH($J163,'DERS PLANLARI'!$I$6:$I$2011,0),F$1),"")</f>
        <v/>
      </c>
      <c r="G163" s="16" t="str">
        <f ca="1">IFERROR(OFFSET('DERS PLANLARI'!$I$5,MATCH($J163,'DERS PLANLARI'!$I$6:$I$2011,0),G$1),"")</f>
        <v/>
      </c>
      <c r="H163" s="16" t="str">
        <f ca="1">IFERROR(OFFSET('DERS PLANLARI'!$I$5,MATCH($J163,'DERS PLANLARI'!$I$6:$I$2011,0),H$1),"")</f>
        <v/>
      </c>
      <c r="I163" s="119"/>
      <c r="J163" s="130"/>
      <c r="K163" s="247" t="str">
        <f ca="1">IFERROR(OFFSET('DERS PLANLARI'!$I$5,MATCH($J163,'DERS PLANLARI'!$I$6:$I$2011,0),K$1),"")</f>
        <v/>
      </c>
      <c r="L163" s="260" t="str">
        <f ca="1">IFERROR(OFFSET('DERS PLANLARI'!$I$5,MATCH($J163,'DERS PLANLARI'!$I$6:$I$2011,0),L$1),"")</f>
        <v/>
      </c>
      <c r="M163" s="260" t="str">
        <f ca="1">IFERROR(OFFSET('DERS PLANLARI'!$I$5,MATCH($J163,'DERS PLANLARI'!$I$6:$I$2011,0),M$1),"")</f>
        <v/>
      </c>
      <c r="N163" s="260" t="str">
        <f ca="1">IFERROR(OFFSET('DERS PLANLARI'!$I$5,MATCH($J163,'DERS PLANLARI'!$I$6:$I$2011,0),N$1),"")</f>
        <v/>
      </c>
      <c r="O163" s="260" t="str">
        <f ca="1">IFERROR(OFFSET('DERS PLANLARI'!$I$5,MATCH($J163,'DERS PLANLARI'!$I$6:$I$2011,0),O$1),"")</f>
        <v/>
      </c>
      <c r="P163" s="260" t="str">
        <f ca="1">IFERROR(OFFSET('DERS PLANLARI'!$I$5,MATCH($J163,'DERS PLANLARI'!$I$6:$I$2011,0),P$1),"")</f>
        <v/>
      </c>
      <c r="Q163" s="260" t="str">
        <f ca="1">IFERROR(OFFSET('DERS PLANLARI'!$I$5,MATCH($J163,'DERS PLANLARI'!$I$6:$I$2011,0),Q$1),"")</f>
        <v/>
      </c>
      <c r="R163" s="243" t="str">
        <f ca="1">IF($E163="UAD",OFFSET('DERS PLANLARI'!$I$5,MATCH($J163,'DERS PLANLARI'!$I$6:$I$2011,0),R$1),U163)</f>
        <v/>
      </c>
      <c r="S163" s="243">
        <f ca="1">IF($E163="UAD",OFFSET('DERS PLANLARI'!$I$5,MATCH($J163,'DERS PLANLARI'!$I$6:$I$2011,0),S$1),V163)</f>
        <v>0</v>
      </c>
      <c r="T163" s="104"/>
      <c r="U163" s="208" t="str">
        <f ca="1">IFERROR(OFFSET(ÖğretimÜyeleri!$D$2,MATCH($V163,ÖğretimÜyeleri!$D$3:$D$290,0),-2),"")</f>
        <v/>
      </c>
      <c r="V163" s="209"/>
      <c r="W163" s="208" t="str">
        <f ca="1">IFERROR(OFFSET(ÖğretimÜyeleri!$D$2,MATCH($S163,ÖğretimÜyeleri!$D$3:$D$290,0),3),"")</f>
        <v/>
      </c>
      <c r="X163" s="208"/>
      <c r="Y163" s="199"/>
      <c r="Z163" s="200">
        <f t="shared" si="9"/>
        <v>1</v>
      </c>
      <c r="AA163" s="200">
        <f t="shared" ca="1" si="10"/>
        <v>57</v>
      </c>
      <c r="AB163" s="200">
        <f t="shared" ca="1" si="10"/>
        <v>41</v>
      </c>
      <c r="AC163" s="200">
        <f t="shared" ca="1" si="10"/>
        <v>0</v>
      </c>
      <c r="AD163" s="201"/>
      <c r="AE163" s="201"/>
      <c r="AF163" s="201"/>
    </row>
    <row r="164" spans="1:32" x14ac:dyDescent="0.25">
      <c r="A164" t="s">
        <v>5568</v>
      </c>
      <c r="B164" s="16" t="str">
        <f ca="1">IFERROR(OFFSET('DERS PLANLARI'!$I$5,MATCH($J164,'DERS PLANLARI'!$I$6:$I$2011,0),B$1),"")</f>
        <v/>
      </c>
      <c r="C164" s="16" t="str">
        <f ca="1">IFERROR(OFFSET('DERS PLANLARI'!$I$5,MATCH($J164,'DERS PLANLARI'!$I$6:$I$2011,0),C$1),"")</f>
        <v/>
      </c>
      <c r="D164" s="16" t="str">
        <f ca="1">IFERROR(OFFSET('DERS PLANLARI'!$I$5,MATCH($J164,'DERS PLANLARI'!$I$6:$I$2011,0),D$1),"")</f>
        <v/>
      </c>
      <c r="E164" s="16" t="str">
        <f ca="1">IFERROR(OFFSET('DERS PLANLARI'!$I$5,MATCH($J164,'DERS PLANLARI'!$I$6:$I$2011,0),E$1),"")</f>
        <v/>
      </c>
      <c r="F164" s="16" t="str">
        <f ca="1">IFERROR(OFFSET('DERS PLANLARI'!$I$5,MATCH($J164,'DERS PLANLARI'!$I$6:$I$2011,0),F$1),"")</f>
        <v/>
      </c>
      <c r="G164" s="16" t="str">
        <f ca="1">IFERROR(OFFSET('DERS PLANLARI'!$I$5,MATCH($J164,'DERS PLANLARI'!$I$6:$I$2011,0),G$1),"")</f>
        <v/>
      </c>
      <c r="H164" s="16" t="str">
        <f ca="1">IFERROR(OFFSET('DERS PLANLARI'!$I$5,MATCH($J164,'DERS PLANLARI'!$I$6:$I$2011,0),H$1),"")</f>
        <v/>
      </c>
      <c r="I164" s="119"/>
      <c r="J164" s="130"/>
      <c r="K164" s="247" t="str">
        <f ca="1">IFERROR(OFFSET('DERS PLANLARI'!$I$5,MATCH($J164,'DERS PLANLARI'!$I$6:$I$2011,0),K$1),"")</f>
        <v/>
      </c>
      <c r="L164" s="260" t="str">
        <f ca="1">IFERROR(OFFSET('DERS PLANLARI'!$I$5,MATCH($J164,'DERS PLANLARI'!$I$6:$I$2011,0),L$1),"")</f>
        <v/>
      </c>
      <c r="M164" s="260" t="str">
        <f ca="1">IFERROR(OFFSET('DERS PLANLARI'!$I$5,MATCH($J164,'DERS PLANLARI'!$I$6:$I$2011,0),M$1),"")</f>
        <v/>
      </c>
      <c r="N164" s="260" t="str">
        <f ca="1">IFERROR(OFFSET('DERS PLANLARI'!$I$5,MATCH($J164,'DERS PLANLARI'!$I$6:$I$2011,0),N$1),"")</f>
        <v/>
      </c>
      <c r="O164" s="260" t="str">
        <f ca="1">IFERROR(OFFSET('DERS PLANLARI'!$I$5,MATCH($J164,'DERS PLANLARI'!$I$6:$I$2011,0),O$1),"")</f>
        <v/>
      </c>
      <c r="P164" s="260" t="str">
        <f ca="1">IFERROR(OFFSET('DERS PLANLARI'!$I$5,MATCH($J164,'DERS PLANLARI'!$I$6:$I$2011,0),P$1),"")</f>
        <v/>
      </c>
      <c r="Q164" s="260" t="str">
        <f ca="1">IFERROR(OFFSET('DERS PLANLARI'!$I$5,MATCH($J164,'DERS PLANLARI'!$I$6:$I$2011,0),Q$1),"")</f>
        <v/>
      </c>
      <c r="R164" s="243" t="str">
        <f ca="1">IF($E164="UAD",OFFSET('DERS PLANLARI'!$I$5,MATCH($J164,'DERS PLANLARI'!$I$6:$I$2011,0),R$1),U164)</f>
        <v/>
      </c>
      <c r="S164" s="243">
        <f ca="1">IF($E164="UAD",OFFSET('DERS PLANLARI'!$I$5,MATCH($J164,'DERS PLANLARI'!$I$6:$I$2011,0),S$1),V164)</f>
        <v>0</v>
      </c>
      <c r="T164" s="104"/>
      <c r="U164" s="208" t="str">
        <f ca="1">IFERROR(OFFSET(ÖğretimÜyeleri!$D$2,MATCH($V164,ÖğretimÜyeleri!$D$3:$D$290,0),-2),"")</f>
        <v/>
      </c>
      <c r="V164" s="209"/>
      <c r="W164" s="208" t="str">
        <f ca="1">IFERROR(OFFSET(ÖğretimÜyeleri!$D$2,MATCH($S164,ÖğretimÜyeleri!$D$3:$D$290,0),3),"")</f>
        <v/>
      </c>
      <c r="X164" s="208"/>
      <c r="Y164" s="199"/>
      <c r="Z164" s="200">
        <f t="shared" si="9"/>
        <v>1</v>
      </c>
      <c r="AA164" s="200">
        <f t="shared" ca="1" si="10"/>
        <v>57</v>
      </c>
      <c r="AB164" s="200">
        <f t="shared" ca="1" si="10"/>
        <v>41</v>
      </c>
      <c r="AC164" s="200">
        <f t="shared" ca="1" si="10"/>
        <v>0</v>
      </c>
      <c r="AD164" s="201"/>
      <c r="AE164" s="201"/>
      <c r="AF164" s="201"/>
    </row>
    <row r="165" spans="1:32" x14ac:dyDescent="0.25">
      <c r="A165" t="s">
        <v>5568</v>
      </c>
      <c r="B165" s="16" t="str">
        <f ca="1">IFERROR(OFFSET('DERS PLANLARI'!$I$5,MATCH($J165,'DERS PLANLARI'!$I$6:$I$2011,0),B$1),"")</f>
        <v/>
      </c>
      <c r="C165" s="16" t="str">
        <f ca="1">IFERROR(OFFSET('DERS PLANLARI'!$I$5,MATCH($J165,'DERS PLANLARI'!$I$6:$I$2011,0),C$1),"")</f>
        <v/>
      </c>
      <c r="D165" s="16" t="str">
        <f ca="1">IFERROR(OFFSET('DERS PLANLARI'!$I$5,MATCH($J165,'DERS PLANLARI'!$I$6:$I$2011,0),D$1),"")</f>
        <v/>
      </c>
      <c r="E165" s="16" t="str">
        <f ca="1">IFERROR(OFFSET('DERS PLANLARI'!$I$5,MATCH($J165,'DERS PLANLARI'!$I$6:$I$2011,0),E$1),"")</f>
        <v/>
      </c>
      <c r="F165" s="16" t="str">
        <f ca="1">IFERROR(OFFSET('DERS PLANLARI'!$I$5,MATCH($J165,'DERS PLANLARI'!$I$6:$I$2011,0),F$1),"")</f>
        <v/>
      </c>
      <c r="G165" s="16" t="str">
        <f ca="1">IFERROR(OFFSET('DERS PLANLARI'!$I$5,MATCH($J165,'DERS PLANLARI'!$I$6:$I$2011,0),G$1),"")</f>
        <v/>
      </c>
      <c r="H165" s="16" t="str">
        <f ca="1">IFERROR(OFFSET('DERS PLANLARI'!$I$5,MATCH($J165,'DERS PLANLARI'!$I$6:$I$2011,0),H$1),"")</f>
        <v/>
      </c>
      <c r="I165" s="119"/>
      <c r="J165" s="130"/>
      <c r="K165" s="247" t="str">
        <f ca="1">IFERROR(OFFSET('DERS PLANLARI'!$I$5,MATCH($J165,'DERS PLANLARI'!$I$6:$I$2011,0),K$1),"")</f>
        <v/>
      </c>
      <c r="L165" s="260" t="str">
        <f ca="1">IFERROR(OFFSET('DERS PLANLARI'!$I$5,MATCH($J165,'DERS PLANLARI'!$I$6:$I$2011,0),L$1),"")</f>
        <v/>
      </c>
      <c r="M165" s="260" t="str">
        <f ca="1">IFERROR(OFFSET('DERS PLANLARI'!$I$5,MATCH($J165,'DERS PLANLARI'!$I$6:$I$2011,0),M$1),"")</f>
        <v/>
      </c>
      <c r="N165" s="260" t="str">
        <f ca="1">IFERROR(OFFSET('DERS PLANLARI'!$I$5,MATCH($J165,'DERS PLANLARI'!$I$6:$I$2011,0),N$1),"")</f>
        <v/>
      </c>
      <c r="O165" s="260" t="str">
        <f ca="1">IFERROR(OFFSET('DERS PLANLARI'!$I$5,MATCH($J165,'DERS PLANLARI'!$I$6:$I$2011,0),O$1),"")</f>
        <v/>
      </c>
      <c r="P165" s="260" t="str">
        <f ca="1">IFERROR(OFFSET('DERS PLANLARI'!$I$5,MATCH($J165,'DERS PLANLARI'!$I$6:$I$2011,0),P$1),"")</f>
        <v/>
      </c>
      <c r="Q165" s="260" t="str">
        <f ca="1">IFERROR(OFFSET('DERS PLANLARI'!$I$5,MATCH($J165,'DERS PLANLARI'!$I$6:$I$2011,0),Q$1),"")</f>
        <v/>
      </c>
      <c r="R165" s="243" t="str">
        <f ca="1">IF($E165="UAD",OFFSET('DERS PLANLARI'!$I$5,MATCH($J165,'DERS PLANLARI'!$I$6:$I$2011,0),R$1),U165)</f>
        <v/>
      </c>
      <c r="S165" s="243">
        <f ca="1">IF($E165="UAD",OFFSET('DERS PLANLARI'!$I$5,MATCH($J165,'DERS PLANLARI'!$I$6:$I$2011,0),S$1),V165)</f>
        <v>0</v>
      </c>
      <c r="T165" s="104"/>
      <c r="U165" s="208" t="str">
        <f ca="1">IFERROR(OFFSET(ÖğretimÜyeleri!$D$2,MATCH($V165,ÖğretimÜyeleri!$D$3:$D$290,0),-2),"")</f>
        <v/>
      </c>
      <c r="V165" s="209"/>
      <c r="W165" s="208" t="str">
        <f ca="1">IFERROR(OFFSET(ÖğretimÜyeleri!$D$2,MATCH($S165,ÖğretimÜyeleri!$D$3:$D$290,0),3),"")</f>
        <v/>
      </c>
      <c r="X165" s="208"/>
      <c r="Y165" s="199"/>
      <c r="Z165" s="200">
        <f t="shared" si="9"/>
        <v>1</v>
      </c>
      <c r="AA165" s="200">
        <f t="shared" ca="1" si="10"/>
        <v>57</v>
      </c>
      <c r="AB165" s="200">
        <f t="shared" ca="1" si="10"/>
        <v>41</v>
      </c>
      <c r="AC165" s="200">
        <f t="shared" ca="1" si="10"/>
        <v>0</v>
      </c>
      <c r="AD165" s="201"/>
      <c r="AE165" s="201"/>
      <c r="AF165" s="201"/>
    </row>
    <row r="166" spans="1:32" x14ac:dyDescent="0.25">
      <c r="A166" t="s">
        <v>5568</v>
      </c>
      <c r="B166" s="16" t="str">
        <f ca="1">IFERROR(OFFSET('DERS PLANLARI'!$I$5,MATCH($J166,'DERS PLANLARI'!$I$6:$I$2011,0),B$1),"")</f>
        <v/>
      </c>
      <c r="C166" s="16" t="str">
        <f ca="1">IFERROR(OFFSET('DERS PLANLARI'!$I$5,MATCH($J166,'DERS PLANLARI'!$I$6:$I$2011,0),C$1),"")</f>
        <v/>
      </c>
      <c r="D166" s="16" t="str">
        <f ca="1">IFERROR(OFFSET('DERS PLANLARI'!$I$5,MATCH($J166,'DERS PLANLARI'!$I$6:$I$2011,0),D$1),"")</f>
        <v/>
      </c>
      <c r="E166" s="16" t="str">
        <f ca="1">IFERROR(OFFSET('DERS PLANLARI'!$I$5,MATCH($J166,'DERS PLANLARI'!$I$6:$I$2011,0),E$1),"")</f>
        <v/>
      </c>
      <c r="F166" s="16" t="str">
        <f ca="1">IFERROR(OFFSET('DERS PLANLARI'!$I$5,MATCH($J166,'DERS PLANLARI'!$I$6:$I$2011,0),F$1),"")</f>
        <v/>
      </c>
      <c r="G166" s="16" t="str">
        <f ca="1">IFERROR(OFFSET('DERS PLANLARI'!$I$5,MATCH($J166,'DERS PLANLARI'!$I$6:$I$2011,0),G$1),"")</f>
        <v/>
      </c>
      <c r="H166" s="16" t="str">
        <f ca="1">IFERROR(OFFSET('DERS PLANLARI'!$I$5,MATCH($J166,'DERS PLANLARI'!$I$6:$I$2011,0),H$1),"")</f>
        <v/>
      </c>
      <c r="I166" s="119"/>
      <c r="J166" s="130"/>
      <c r="K166" s="259" t="str">
        <f ca="1">IFERROR(OFFSET('DERS PLANLARI'!$I$5,MATCH($J166,'DERS PLANLARI'!$I$6:$I$2011,0),K$1),"")</f>
        <v/>
      </c>
      <c r="L166" s="260" t="str">
        <f ca="1">IFERROR(OFFSET('DERS PLANLARI'!$I$5,MATCH($J166,'DERS PLANLARI'!$I$6:$I$2011,0),L$1),"")</f>
        <v/>
      </c>
      <c r="M166" s="260" t="str">
        <f ca="1">IFERROR(OFFSET('DERS PLANLARI'!$I$5,MATCH($J166,'DERS PLANLARI'!$I$6:$I$2011,0),M$1),"")</f>
        <v/>
      </c>
      <c r="N166" s="260" t="str">
        <f ca="1">IFERROR(OFFSET('DERS PLANLARI'!$I$5,MATCH($J166,'DERS PLANLARI'!$I$6:$I$2011,0),N$1),"")</f>
        <v/>
      </c>
      <c r="O166" s="260" t="str">
        <f ca="1">IFERROR(OFFSET('DERS PLANLARI'!$I$5,MATCH($J166,'DERS PLANLARI'!$I$6:$I$2011,0),O$1),"")</f>
        <v/>
      </c>
      <c r="P166" s="260" t="str">
        <f ca="1">IFERROR(OFFSET('DERS PLANLARI'!$I$5,MATCH($J166,'DERS PLANLARI'!$I$6:$I$2011,0),P$1),"")</f>
        <v/>
      </c>
      <c r="Q166" s="260" t="str">
        <f ca="1">IFERROR(OFFSET('DERS PLANLARI'!$I$5,MATCH($J166,'DERS PLANLARI'!$I$6:$I$2011,0),Q$1),"")</f>
        <v/>
      </c>
      <c r="R166" s="243" t="str">
        <f ca="1">IF($E166="UAD",OFFSET('DERS PLANLARI'!$I$5,MATCH($J166,'DERS PLANLARI'!$I$6:$I$2011,0),R$1),U166)</f>
        <v/>
      </c>
      <c r="S166" s="243">
        <f ca="1">IF($E166="UAD",OFFSET('DERS PLANLARI'!$I$5,MATCH($J166,'DERS PLANLARI'!$I$6:$I$2011,0),S$1),V166)</f>
        <v>0</v>
      </c>
      <c r="T166" s="104"/>
      <c r="U166" s="208" t="str">
        <f ca="1">IFERROR(OFFSET(ÖğretimÜyeleri!$D$2,MATCH($V166,ÖğretimÜyeleri!$D$3:$D$290,0),-2),"")</f>
        <v/>
      </c>
      <c r="V166" s="209"/>
      <c r="W166" s="208" t="str">
        <f ca="1">IFERROR(OFFSET(ÖğretimÜyeleri!$D$2,MATCH($S166,ÖğretimÜyeleri!$D$3:$D$290,0),3),"")</f>
        <v/>
      </c>
      <c r="X166" s="208"/>
      <c r="Y166" s="199"/>
      <c r="Z166" s="200">
        <f t="shared" si="9"/>
        <v>1</v>
      </c>
      <c r="AA166" s="200">
        <f t="shared" ca="1" si="10"/>
        <v>57</v>
      </c>
      <c r="AB166" s="200">
        <f t="shared" ca="1" si="10"/>
        <v>41</v>
      </c>
      <c r="AC166" s="200">
        <f t="shared" ca="1" si="10"/>
        <v>0</v>
      </c>
      <c r="AD166" s="201"/>
      <c r="AE166" s="201"/>
      <c r="AF166" s="201"/>
    </row>
    <row r="167" spans="1:32" x14ac:dyDescent="0.25">
      <c r="A167" t="s">
        <v>5568</v>
      </c>
      <c r="B167" s="16" t="str">
        <f ca="1">IFERROR(OFFSET('DERS PLANLARI'!$I$5,MATCH($J167,'DERS PLANLARI'!$I$6:$I$2011,0),B$1),"")</f>
        <v/>
      </c>
      <c r="C167" s="16" t="str">
        <f ca="1">IFERROR(OFFSET('DERS PLANLARI'!$I$5,MATCH($J167,'DERS PLANLARI'!$I$6:$I$2011,0),C$1),"")</f>
        <v/>
      </c>
      <c r="D167" s="16" t="str">
        <f ca="1">IFERROR(OFFSET('DERS PLANLARI'!$I$5,MATCH($J167,'DERS PLANLARI'!$I$6:$I$2011,0),D$1),"")</f>
        <v/>
      </c>
      <c r="E167" s="16" t="str">
        <f ca="1">IFERROR(OFFSET('DERS PLANLARI'!$I$5,MATCH($J167,'DERS PLANLARI'!$I$6:$I$2011,0),E$1),"")</f>
        <v/>
      </c>
      <c r="F167" s="16" t="str">
        <f ca="1">IFERROR(OFFSET('DERS PLANLARI'!$I$5,MATCH($J167,'DERS PLANLARI'!$I$6:$I$2011,0),F$1),"")</f>
        <v/>
      </c>
      <c r="G167" s="16" t="str">
        <f ca="1">IFERROR(OFFSET('DERS PLANLARI'!$I$5,MATCH($J167,'DERS PLANLARI'!$I$6:$I$2011,0),G$1),"")</f>
        <v/>
      </c>
      <c r="H167" s="16" t="str">
        <f ca="1">IFERROR(OFFSET('DERS PLANLARI'!$I$5,MATCH($J167,'DERS PLANLARI'!$I$6:$I$2011,0),H$1),"")</f>
        <v/>
      </c>
      <c r="I167" s="119"/>
      <c r="J167" s="130"/>
      <c r="K167" s="259" t="str">
        <f ca="1">IFERROR(OFFSET('DERS PLANLARI'!$I$5,MATCH($J167,'DERS PLANLARI'!$I$6:$I$2011,0),K$1),"")</f>
        <v/>
      </c>
      <c r="L167" s="260" t="str">
        <f ca="1">IFERROR(OFFSET('DERS PLANLARI'!$I$5,MATCH($J167,'DERS PLANLARI'!$I$6:$I$2011,0),L$1),"")</f>
        <v/>
      </c>
      <c r="M167" s="260" t="str">
        <f ca="1">IFERROR(OFFSET('DERS PLANLARI'!$I$5,MATCH($J167,'DERS PLANLARI'!$I$6:$I$2011,0),M$1),"")</f>
        <v/>
      </c>
      <c r="N167" s="260" t="str">
        <f ca="1">IFERROR(OFFSET('DERS PLANLARI'!$I$5,MATCH($J167,'DERS PLANLARI'!$I$6:$I$2011,0),N$1),"")</f>
        <v/>
      </c>
      <c r="O167" s="260" t="str">
        <f ca="1">IFERROR(OFFSET('DERS PLANLARI'!$I$5,MATCH($J167,'DERS PLANLARI'!$I$6:$I$2011,0),O$1),"")</f>
        <v/>
      </c>
      <c r="P167" s="260" t="str">
        <f ca="1">IFERROR(OFFSET('DERS PLANLARI'!$I$5,MATCH($J167,'DERS PLANLARI'!$I$6:$I$2011,0),P$1),"")</f>
        <v/>
      </c>
      <c r="Q167" s="260" t="str">
        <f ca="1">IFERROR(OFFSET('DERS PLANLARI'!$I$5,MATCH($J167,'DERS PLANLARI'!$I$6:$I$2011,0),Q$1),"")</f>
        <v/>
      </c>
      <c r="R167" s="243" t="str">
        <f ca="1">IF($E167="UAD",OFFSET('DERS PLANLARI'!$I$5,MATCH($J167,'DERS PLANLARI'!$I$6:$I$2011,0),R$1),U167)</f>
        <v/>
      </c>
      <c r="S167" s="243">
        <f ca="1">IF($E167="UAD",OFFSET('DERS PLANLARI'!$I$5,MATCH($J167,'DERS PLANLARI'!$I$6:$I$2011,0),S$1),V167)</f>
        <v>0</v>
      </c>
      <c r="T167" s="104"/>
      <c r="U167" s="208" t="str">
        <f ca="1">IFERROR(OFFSET(ÖğretimÜyeleri!$D$2,MATCH($V167,ÖğretimÜyeleri!$D$3:$D$290,0),-2),"")</f>
        <v/>
      </c>
      <c r="V167" s="209"/>
      <c r="W167" s="208" t="str">
        <f ca="1">IFERROR(OFFSET(ÖğretimÜyeleri!$D$2,MATCH($S167,ÖğretimÜyeleri!$D$3:$D$290,0),3),"")</f>
        <v/>
      </c>
      <c r="X167" s="208"/>
      <c r="Y167" s="199"/>
      <c r="Z167" s="200">
        <f t="shared" si="9"/>
        <v>1</v>
      </c>
      <c r="AA167" s="200">
        <f t="shared" ca="1" si="10"/>
        <v>57</v>
      </c>
      <c r="AB167" s="200">
        <f t="shared" ca="1" si="10"/>
        <v>41</v>
      </c>
      <c r="AC167" s="200">
        <f t="shared" ca="1" si="10"/>
        <v>0</v>
      </c>
      <c r="AD167" s="201"/>
      <c r="AE167" s="201"/>
      <c r="AF167" s="201"/>
    </row>
    <row r="168" spans="1:32" x14ac:dyDescent="0.25">
      <c r="A168" t="s">
        <v>5568</v>
      </c>
      <c r="B168" s="16" t="str">
        <f ca="1">IFERROR(OFFSET('DERS PLANLARI'!$I$5,MATCH($J168,'DERS PLANLARI'!$I$6:$I$2011,0),B$1),"")</f>
        <v/>
      </c>
      <c r="C168" s="16" t="str">
        <f ca="1">IFERROR(OFFSET('DERS PLANLARI'!$I$5,MATCH($J168,'DERS PLANLARI'!$I$6:$I$2011,0),C$1),"")</f>
        <v/>
      </c>
      <c r="D168" s="16" t="str">
        <f ca="1">IFERROR(OFFSET('DERS PLANLARI'!$I$5,MATCH($J168,'DERS PLANLARI'!$I$6:$I$2011,0),D$1),"")</f>
        <v/>
      </c>
      <c r="E168" s="16" t="str">
        <f ca="1">IFERROR(OFFSET('DERS PLANLARI'!$I$5,MATCH($J168,'DERS PLANLARI'!$I$6:$I$2011,0),E$1),"")</f>
        <v/>
      </c>
      <c r="F168" s="16" t="str">
        <f ca="1">IFERROR(OFFSET('DERS PLANLARI'!$I$5,MATCH($J168,'DERS PLANLARI'!$I$6:$I$2011,0),F$1),"")</f>
        <v/>
      </c>
      <c r="G168" s="16" t="str">
        <f ca="1">IFERROR(OFFSET('DERS PLANLARI'!$I$5,MATCH($J168,'DERS PLANLARI'!$I$6:$I$2011,0),G$1),"")</f>
        <v/>
      </c>
      <c r="H168" s="16" t="str">
        <f ca="1">IFERROR(OFFSET('DERS PLANLARI'!$I$5,MATCH($J168,'DERS PLANLARI'!$I$6:$I$2011,0),H$1),"")</f>
        <v/>
      </c>
      <c r="I168" s="119"/>
      <c r="J168" s="130"/>
      <c r="K168" s="259" t="str">
        <f ca="1">IFERROR(OFFSET('DERS PLANLARI'!$I$5,MATCH($J168,'DERS PLANLARI'!$I$6:$I$2011,0),K$1),"")</f>
        <v/>
      </c>
      <c r="L168" s="260" t="str">
        <f ca="1">IFERROR(OFFSET('DERS PLANLARI'!$I$5,MATCH($J168,'DERS PLANLARI'!$I$6:$I$2011,0),L$1),"")</f>
        <v/>
      </c>
      <c r="M168" s="260" t="str">
        <f ca="1">IFERROR(OFFSET('DERS PLANLARI'!$I$5,MATCH($J168,'DERS PLANLARI'!$I$6:$I$2011,0),M$1),"")</f>
        <v/>
      </c>
      <c r="N168" s="260" t="str">
        <f ca="1">IFERROR(OFFSET('DERS PLANLARI'!$I$5,MATCH($J168,'DERS PLANLARI'!$I$6:$I$2011,0),N$1),"")</f>
        <v/>
      </c>
      <c r="O168" s="260" t="str">
        <f ca="1">IFERROR(OFFSET('DERS PLANLARI'!$I$5,MATCH($J168,'DERS PLANLARI'!$I$6:$I$2011,0),O$1),"")</f>
        <v/>
      </c>
      <c r="P168" s="260" t="str">
        <f ca="1">IFERROR(OFFSET('DERS PLANLARI'!$I$5,MATCH($J168,'DERS PLANLARI'!$I$6:$I$2011,0),P$1),"")</f>
        <v/>
      </c>
      <c r="Q168" s="260" t="str">
        <f ca="1">IFERROR(OFFSET('DERS PLANLARI'!$I$5,MATCH($J168,'DERS PLANLARI'!$I$6:$I$2011,0),Q$1),"")</f>
        <v/>
      </c>
      <c r="R168" s="243" t="str">
        <f ca="1">IF($E168="UAD",OFFSET('DERS PLANLARI'!$I$5,MATCH($J168,'DERS PLANLARI'!$I$6:$I$2011,0),R$1),U168)</f>
        <v/>
      </c>
      <c r="S168" s="243">
        <f ca="1">IF($E168="UAD",OFFSET('DERS PLANLARI'!$I$5,MATCH($J168,'DERS PLANLARI'!$I$6:$I$2011,0),S$1),V168)</f>
        <v>0</v>
      </c>
      <c r="T168" s="104"/>
      <c r="U168" s="208" t="str">
        <f ca="1">IFERROR(OFFSET(ÖğretimÜyeleri!$D$2,MATCH($V168,ÖğretimÜyeleri!$D$3:$D$290,0),-2),"")</f>
        <v/>
      </c>
      <c r="V168" s="209"/>
      <c r="W168" s="208" t="str">
        <f ca="1">IFERROR(OFFSET(ÖğretimÜyeleri!$D$2,MATCH($S168,ÖğretimÜyeleri!$D$3:$D$290,0),3),"")</f>
        <v/>
      </c>
      <c r="X168" s="208"/>
      <c r="Y168" s="199"/>
      <c r="Z168" s="200">
        <f t="shared" si="9"/>
        <v>1</v>
      </c>
      <c r="AA168" s="200">
        <f t="shared" ca="1" si="10"/>
        <v>57</v>
      </c>
      <c r="AB168" s="200">
        <f t="shared" ca="1" si="10"/>
        <v>41</v>
      </c>
      <c r="AC168" s="200">
        <f t="shared" ca="1" si="10"/>
        <v>0</v>
      </c>
      <c r="AD168" s="201"/>
      <c r="AE168" s="201"/>
      <c r="AF168" s="201"/>
    </row>
    <row r="169" spans="1:32" x14ac:dyDescent="0.25">
      <c r="A169" t="s">
        <v>5568</v>
      </c>
      <c r="B169" s="16" t="str">
        <f ca="1">IFERROR(OFFSET('DERS PLANLARI'!$I$5,MATCH($J169,'DERS PLANLARI'!$I$6:$I$2011,0),B$1),"")</f>
        <v/>
      </c>
      <c r="C169" s="16" t="str">
        <f ca="1">IFERROR(OFFSET('DERS PLANLARI'!$I$5,MATCH($J169,'DERS PLANLARI'!$I$6:$I$2011,0),C$1),"")</f>
        <v/>
      </c>
      <c r="D169" s="16" t="str">
        <f ca="1">IFERROR(OFFSET('DERS PLANLARI'!$I$5,MATCH($J169,'DERS PLANLARI'!$I$6:$I$2011,0),D$1),"")</f>
        <v/>
      </c>
      <c r="E169" s="16" t="str">
        <f ca="1">IFERROR(OFFSET('DERS PLANLARI'!$I$5,MATCH($J169,'DERS PLANLARI'!$I$6:$I$2011,0),E$1),"")</f>
        <v/>
      </c>
      <c r="F169" s="16" t="str">
        <f ca="1">IFERROR(OFFSET('DERS PLANLARI'!$I$5,MATCH($J169,'DERS PLANLARI'!$I$6:$I$2011,0),F$1),"")</f>
        <v/>
      </c>
      <c r="G169" s="16" t="str">
        <f ca="1">IFERROR(OFFSET('DERS PLANLARI'!$I$5,MATCH($J169,'DERS PLANLARI'!$I$6:$I$2011,0),G$1),"")</f>
        <v/>
      </c>
      <c r="H169" s="16" t="str">
        <f ca="1">IFERROR(OFFSET('DERS PLANLARI'!$I$5,MATCH($J169,'DERS PLANLARI'!$I$6:$I$2011,0),H$1),"")</f>
        <v/>
      </c>
      <c r="I169" s="119"/>
      <c r="J169" s="146"/>
      <c r="K169" s="261" t="str">
        <f ca="1">IFERROR(OFFSET('DERS PLANLARI'!$I$5,MATCH($J169,'DERS PLANLARI'!$I$6:$I$2011,0),K$1),"")</f>
        <v/>
      </c>
      <c r="L169" s="256" t="str">
        <f ca="1">IFERROR(OFFSET('DERS PLANLARI'!$I$5,MATCH($J169,'DERS PLANLARI'!$I$6:$I$2011,0),L$1),"")</f>
        <v/>
      </c>
      <c r="M169" s="255" t="str">
        <f ca="1">IFERROR(OFFSET('DERS PLANLARI'!$I$5,MATCH($J169,'DERS PLANLARI'!$I$6:$I$2011,0),M$1),"")</f>
        <v/>
      </c>
      <c r="N169" s="256" t="str">
        <f ca="1">IFERROR(OFFSET('DERS PLANLARI'!$I$5,MATCH($J169,'DERS PLANLARI'!$I$6:$I$2011,0),N$1),"")</f>
        <v/>
      </c>
      <c r="O169" s="256" t="str">
        <f ca="1">IFERROR(OFFSET('DERS PLANLARI'!$I$5,MATCH($J169,'DERS PLANLARI'!$I$6:$I$2011,0),O$1),"")</f>
        <v/>
      </c>
      <c r="P169" s="256" t="str">
        <f ca="1">IFERROR(OFFSET('DERS PLANLARI'!$I$5,MATCH($J169,'DERS PLANLARI'!$I$6:$I$2011,0),P$1),"")</f>
        <v/>
      </c>
      <c r="Q169" s="256" t="str">
        <f ca="1">IFERROR(OFFSET('DERS PLANLARI'!$I$5,MATCH($J169,'DERS PLANLARI'!$I$6:$I$2011,0),Q$1),"")</f>
        <v/>
      </c>
      <c r="R169" s="243" t="str">
        <f ca="1">IF($E169="UAD",OFFSET('DERS PLANLARI'!$I$5,MATCH($J169,'DERS PLANLARI'!$I$6:$I$2011,0),R$1),U169)</f>
        <v/>
      </c>
      <c r="S169" s="262">
        <f ca="1">IF($E169="UAD",OFFSET('DERS PLANLARI'!$I$5,MATCH($J169,'DERS PLANLARI'!$I$6:$I$2011,0),S$1),V169)</f>
        <v>0</v>
      </c>
      <c r="T169" s="104"/>
      <c r="U169" s="208" t="str">
        <f ca="1">IFERROR(OFFSET(ÖğretimÜyeleri!$D$2,MATCH($V169,ÖğretimÜyeleri!$D$3:$D$290,0),-2),"")</f>
        <v/>
      </c>
      <c r="V169" s="209"/>
      <c r="W169" s="208" t="str">
        <f ca="1">IFERROR(OFFSET(ÖğretimÜyeleri!$D$2,MATCH($S169,ÖğretimÜyeleri!$D$3:$D$290,0),3),"")</f>
        <v/>
      </c>
      <c r="X169" s="208"/>
      <c r="Y169" s="199"/>
      <c r="Z169" s="200">
        <f t="shared" si="9"/>
        <v>1</v>
      </c>
      <c r="AA169" s="200">
        <f t="shared" ref="AA169:AC188" ca="1" si="11">COUNTIFS($E:$E,AA$6,$S:$S,$S169)</f>
        <v>57</v>
      </c>
      <c r="AB169" s="200">
        <f t="shared" ca="1" si="11"/>
        <v>41</v>
      </c>
      <c r="AC169" s="200">
        <f t="shared" ca="1" si="11"/>
        <v>0</v>
      </c>
      <c r="AD169" s="201"/>
      <c r="AE169" s="201"/>
      <c r="AF169" s="201"/>
    </row>
    <row r="170" spans="1:32" x14ac:dyDescent="0.25">
      <c r="A170" s="217" t="s">
        <v>5568</v>
      </c>
      <c r="B170" s="210" t="s">
        <v>4503</v>
      </c>
      <c r="C170" s="211" t="s">
        <v>5086</v>
      </c>
      <c r="D170" s="212" t="s">
        <v>5128</v>
      </c>
      <c r="E170" s="212" t="s">
        <v>4510</v>
      </c>
      <c r="F170" s="212" t="s">
        <v>4488</v>
      </c>
      <c r="G170" s="212" t="s">
        <v>4488</v>
      </c>
      <c r="H170" s="212" t="s">
        <v>2427</v>
      </c>
      <c r="I170" s="213"/>
      <c r="J170" s="214" t="s">
        <v>5086</v>
      </c>
      <c r="K170" s="211"/>
      <c r="L170" s="215"/>
      <c r="M170" s="223"/>
      <c r="N170" s="211"/>
      <c r="O170" s="211"/>
      <c r="P170" s="211"/>
      <c r="Q170" s="212"/>
      <c r="R170" s="231"/>
      <c r="S170" s="231"/>
      <c r="T170" s="217"/>
      <c r="U170" s="219" t="str">
        <f ca="1">IFERROR(OFFSET(ÖğretimÜyeleri!$D$2,MATCH($V170,ÖğretimÜyeleri!$D$3:$D$290,0),-2),"")</f>
        <v/>
      </c>
      <c r="V170" s="218" t="s">
        <v>2423</v>
      </c>
      <c r="W170" s="219" t="str">
        <f ca="1">IFERROR(OFFSET(ÖğretimÜyeleri!$D$2,MATCH($S170,ÖğretimÜyeleri!$D$3:$D$290,0),3),"")</f>
        <v/>
      </c>
      <c r="X170" s="219"/>
      <c r="Y170" s="220"/>
      <c r="Z170" s="221">
        <f t="shared" si="9"/>
        <v>1</v>
      </c>
      <c r="AA170" s="221">
        <f t="shared" ca="1" si="11"/>
        <v>57</v>
      </c>
      <c r="AB170" s="221">
        <f t="shared" ca="1" si="11"/>
        <v>41</v>
      </c>
      <c r="AC170" s="221">
        <f t="shared" ca="1" si="11"/>
        <v>0</v>
      </c>
      <c r="AD170" s="220"/>
      <c r="AE170" s="220"/>
      <c r="AF170" s="220"/>
    </row>
    <row r="171" spans="1:32" x14ac:dyDescent="0.25">
      <c r="A171" t="s">
        <v>5568</v>
      </c>
      <c r="B171" s="16" t="str">
        <f ca="1">IFERROR(OFFSET('DERS PLANLARI'!$I$5,MATCH($J171,'DERS PLANLARI'!$I$6:$I$2011,0),B$1),"")</f>
        <v>EĞİTİM BİLİMLERİ</v>
      </c>
      <c r="C171" s="16" t="str">
        <f ca="1">IFERROR(OFFSET('DERS PLANLARI'!$I$5,MATCH($J171,'DERS PLANLARI'!$I$6:$I$2011,0),C$1),"")</f>
        <v>EĞİTİM YÖNETİMİ (YL) (TEZLİ)</v>
      </c>
      <c r="D171" s="16" t="str">
        <f ca="1">IFERROR(OFFSET('DERS PLANLARI'!$I$5,MATCH($J171,'DERS PLANLARI'!$I$6:$I$2011,0),D$1),"")</f>
        <v>(YL) (TEZLİ)</v>
      </c>
      <c r="E171" s="16" t="str">
        <f ca="1">IFERROR(OFFSET('DERS PLANLARI'!$I$5,MATCH($J171,'DERS PLANLARI'!$I$6:$I$2011,0),E$1),"")</f>
        <v>Tez</v>
      </c>
      <c r="F171" s="16" t="str">
        <f ca="1">IFERROR(OFFSET('DERS PLANLARI'!$I$5,MATCH($J171,'DERS PLANLARI'!$I$6:$I$2011,0),F$1),"")</f>
        <v>EYÖ</v>
      </c>
      <c r="G171" s="16">
        <f ca="1">IFERROR(OFFSET('DERS PLANLARI'!$I$5,MATCH($J171,'DERS PLANLARI'!$I$6:$I$2011,0),G$1),"")</f>
        <v>5000</v>
      </c>
      <c r="H171" s="16" t="str">
        <f ca="1">IFERROR(OFFSET('DERS PLANLARI'!$I$5,MATCH($J171,'DERS PLANLARI'!$I$6:$I$2011,0),H$1),"")</f>
        <v>TEZ</v>
      </c>
      <c r="I171" s="119"/>
      <c r="J171" s="120" t="s">
        <v>368</v>
      </c>
      <c r="K171" s="243" t="str">
        <f ca="1">IFERROR(OFFSET('DERS PLANLARI'!$I$5,MATCH($J171,'DERS PLANLARI'!$I$6:$I$2011,0),K$1),"")</f>
        <v>Tez</v>
      </c>
      <c r="L171" s="248" t="str">
        <f ca="1">IFERROR(OFFSET('DERS PLANLARI'!$I$5,MATCH($J171,'DERS PLANLARI'!$I$6:$I$2011,0),L$1),"")</f>
        <v>Z. ksz</v>
      </c>
      <c r="M171" s="255">
        <f ca="1">IFERROR(OFFSET('DERS PLANLARI'!$I$5,MATCH($J171,'DERS PLANLARI'!$I$6:$I$2011,0),M$1),"")</f>
        <v>0</v>
      </c>
      <c r="N171" s="256">
        <f ca="1">IFERROR(OFFSET('DERS PLANLARI'!$I$5,MATCH($J171,'DERS PLANLARI'!$I$6:$I$2011,0),N$1),"")</f>
        <v>1</v>
      </c>
      <c r="O171" s="256">
        <f ca="1">IFERROR(OFFSET('DERS PLANLARI'!$I$5,MATCH($J171,'DERS PLANLARI'!$I$6:$I$2011,0),O$1),"")</f>
        <v>0</v>
      </c>
      <c r="P171" s="256">
        <f ca="1">IFERROR(OFFSET('DERS PLANLARI'!$I$5,MATCH($J171,'DERS PLANLARI'!$I$6:$I$2011,0),P$1),"")</f>
        <v>1</v>
      </c>
      <c r="Q171" s="256">
        <f ca="1">IFERROR(OFFSET('DERS PLANLARI'!$I$5,MATCH($J171,'DERS PLANLARI'!$I$6:$I$2011,0),Q$1),"")</f>
        <v>60</v>
      </c>
      <c r="R171" s="243">
        <f ca="1">IF($E171="UAD",OFFSET('DERS PLANLARI'!$I$5,MATCH($J171,'DERS PLANLARI'!$I$6:$I$2011,0),R$1),U171)</f>
        <v>0</v>
      </c>
      <c r="S171" s="246" t="str">
        <f ca="1">IF($E171="UAD",OFFSET('DERS PLANLARI'!$I$5,MATCH($J171,'DERS PLANLARI'!$I$6:$I$2011,0),S$1),V171)</f>
        <v>İlgili Öğretim Üyesi</v>
      </c>
      <c r="T171" s="104"/>
      <c r="U171" s="208">
        <f ca="1">IFERROR(OFFSET(ÖğretimÜyeleri!$D$2,MATCH($V171,ÖğretimÜyeleri!$D$3:$D$290,0),-2),"")</f>
        <v>0</v>
      </c>
      <c r="V171" s="209" t="s">
        <v>2896</v>
      </c>
      <c r="W171" s="208" t="str">
        <f ca="1">IFERROR(OFFSET(ÖğretimÜyeleri!$D$2,MATCH($S171,ÖğretimÜyeleri!$D$3:$D$290,0),3),"")</f>
        <v>İlgili Öğretim Üyesi</v>
      </c>
      <c r="X171" s="208"/>
      <c r="Y171" s="199"/>
      <c r="Z171" s="200">
        <f t="shared" si="9"/>
        <v>1</v>
      </c>
      <c r="AA171" s="200">
        <f t="shared" ca="1" si="11"/>
        <v>0</v>
      </c>
      <c r="AB171" s="200">
        <f t="shared" ca="1" si="11"/>
        <v>0</v>
      </c>
      <c r="AC171" s="200">
        <f t="shared" ca="1" si="11"/>
        <v>0</v>
      </c>
      <c r="AD171" s="201"/>
      <c r="AE171" s="201"/>
      <c r="AF171" s="201"/>
    </row>
    <row r="172" spans="1:32" x14ac:dyDescent="0.25">
      <c r="A172" t="s">
        <v>5568</v>
      </c>
      <c r="B172" s="16" t="str">
        <f ca="1">IFERROR(OFFSET('DERS PLANLARI'!$I$5,MATCH($J172,'DERS PLANLARI'!$I$6:$I$2011,0),B$1),"")</f>
        <v>EĞİTİM BİLİMLERİ</v>
      </c>
      <c r="C172" s="16" t="str">
        <f ca="1">IFERROR(OFFSET('DERS PLANLARI'!$I$5,MATCH($J172,'DERS PLANLARI'!$I$6:$I$2011,0),C$1),"")</f>
        <v>EĞİTİM YÖNETİMİ (YL) (TEZLİ)</v>
      </c>
      <c r="D172" s="16" t="str">
        <f ca="1">IFERROR(OFFSET('DERS PLANLARI'!$I$5,MATCH($J172,'DERS PLANLARI'!$I$6:$I$2011,0),D$1),"")</f>
        <v>(YL) (TEZLİ)</v>
      </c>
      <c r="E172" s="16" t="str">
        <f ca="1">IFERROR(OFFSET('DERS PLANLARI'!$I$5,MATCH($J172,'DERS PLANLARI'!$I$6:$I$2011,0),E$1),"")</f>
        <v>Sem</v>
      </c>
      <c r="F172" s="16" t="str">
        <f ca="1">IFERROR(OFFSET('DERS PLANLARI'!$I$5,MATCH($J172,'DERS PLANLARI'!$I$6:$I$2011,0),F$1),"")</f>
        <v>EYÖ</v>
      </c>
      <c r="G172" s="16">
        <f ca="1">IFERROR(OFFSET('DERS PLANLARI'!$I$5,MATCH($J172,'DERS PLANLARI'!$I$6:$I$2011,0),G$1),"")</f>
        <v>5001</v>
      </c>
      <c r="H172" s="16" t="str">
        <f ca="1">IFERROR(OFFSET('DERS PLANLARI'!$I$5,MATCH($J172,'DERS PLANLARI'!$I$6:$I$2011,0),H$1),"")</f>
        <v>SEM</v>
      </c>
      <c r="I172" s="119"/>
      <c r="J172" s="120" t="s">
        <v>369</v>
      </c>
      <c r="K172" s="243" t="str">
        <f ca="1">IFERROR(OFFSET('DERS PLANLARI'!$I$5,MATCH($J172,'DERS PLANLARI'!$I$6:$I$2011,0),K$1),"")</f>
        <v>Seminer</v>
      </c>
      <c r="L172" s="248" t="str">
        <f ca="1">IFERROR(OFFSET('DERS PLANLARI'!$I$5,MATCH($J172,'DERS PLANLARI'!$I$6:$I$2011,0),L$1),"")</f>
        <v>Z. ksz</v>
      </c>
      <c r="M172" s="256">
        <f ca="1">IFERROR(OFFSET('DERS PLANLARI'!$I$5,MATCH($J172,'DERS PLANLARI'!$I$6:$I$2011,0),M$1),"")</f>
        <v>0</v>
      </c>
      <c r="N172" s="256">
        <f ca="1">IFERROR(OFFSET('DERS PLANLARI'!$I$5,MATCH($J172,'DERS PLANLARI'!$I$6:$I$2011,0),N$1),"")</f>
        <v>2</v>
      </c>
      <c r="O172" s="256">
        <f ca="1">IFERROR(OFFSET('DERS PLANLARI'!$I$5,MATCH($J172,'DERS PLANLARI'!$I$6:$I$2011,0),O$1),"")</f>
        <v>0</v>
      </c>
      <c r="P172" s="256">
        <f ca="1">IFERROR(OFFSET('DERS PLANLARI'!$I$5,MATCH($J172,'DERS PLANLARI'!$I$6:$I$2011,0),P$1),"")</f>
        <v>2</v>
      </c>
      <c r="Q172" s="256">
        <f ca="1">IFERROR(OFFSET('DERS PLANLARI'!$I$5,MATCH($J172,'DERS PLANLARI'!$I$6:$I$2011,0),Q$1),"")</f>
        <v>7.5</v>
      </c>
      <c r="R172" s="243">
        <f ca="1">IF($E172="UAD",OFFSET('DERS PLANLARI'!$I$5,MATCH($J172,'DERS PLANLARI'!$I$6:$I$2011,0),R$1),U172)</f>
        <v>0</v>
      </c>
      <c r="S172" s="246" t="str">
        <f ca="1">IF($E172="UAD",OFFSET('DERS PLANLARI'!$I$5,MATCH($J172,'DERS PLANLARI'!$I$6:$I$2011,0),S$1),V172)</f>
        <v>İlgili Öğretim Üyesi</v>
      </c>
      <c r="T172" s="104"/>
      <c r="U172" s="208">
        <f ca="1">IFERROR(OFFSET(ÖğretimÜyeleri!$D$2,MATCH($V172,ÖğretimÜyeleri!$D$3:$D$290,0),-2),"")</f>
        <v>0</v>
      </c>
      <c r="V172" s="209" t="s">
        <v>2896</v>
      </c>
      <c r="W172" s="208" t="str">
        <f ca="1">IFERROR(OFFSET(ÖğretimÜyeleri!$D$2,MATCH($S172,ÖğretimÜyeleri!$D$3:$D$290,0),3),"")</f>
        <v>İlgili Öğretim Üyesi</v>
      </c>
      <c r="X172" s="208"/>
      <c r="Y172" s="199"/>
      <c r="Z172" s="200">
        <f t="shared" si="9"/>
        <v>1</v>
      </c>
      <c r="AA172" s="200">
        <f t="shared" ca="1" si="11"/>
        <v>0</v>
      </c>
      <c r="AB172" s="200">
        <f t="shared" ca="1" si="11"/>
        <v>0</v>
      </c>
      <c r="AC172" s="200">
        <f t="shared" ca="1" si="11"/>
        <v>0</v>
      </c>
      <c r="AD172" s="201"/>
      <c r="AE172" s="201"/>
      <c r="AF172" s="201"/>
    </row>
    <row r="173" spans="1:32" x14ac:dyDescent="0.25">
      <c r="A173" t="s">
        <v>5568</v>
      </c>
      <c r="B173" s="16" t="str">
        <f ca="1">IFERROR(OFFSET('DERS PLANLARI'!$I$5,MATCH($J173,'DERS PLANLARI'!$I$6:$I$2011,0),B$1),"")</f>
        <v>EĞİTİM BİLİMLERİ</v>
      </c>
      <c r="C173" s="16" t="str">
        <f ca="1">IFERROR(OFFSET('DERS PLANLARI'!$I$5,MATCH($J173,'DERS PLANLARI'!$I$6:$I$2011,0),C$1),"")</f>
        <v>EĞİTİM YÖNETİMİ (YL) (TEZLİ)</v>
      </c>
      <c r="D173" s="16" t="str">
        <f ca="1">IFERROR(OFFSET('DERS PLANLARI'!$I$5,MATCH($J173,'DERS PLANLARI'!$I$6:$I$2011,0),D$1),"")</f>
        <v>(YL) (TEZLİ)</v>
      </c>
      <c r="E173" s="16" t="str">
        <f ca="1">IFERROR(OFFSET('DERS PLANLARI'!$I$5,MATCH($J173,'DERS PLANLARI'!$I$6:$I$2011,0),E$1),"")</f>
        <v>Ders</v>
      </c>
      <c r="F173" s="16" t="str">
        <f ca="1">IFERROR(OFFSET('DERS PLANLARI'!$I$5,MATCH($J173,'DERS PLANLARI'!$I$6:$I$2011,0),F$1),"")</f>
        <v>EYÖ</v>
      </c>
      <c r="G173" s="16">
        <f ca="1">IFERROR(OFFSET('DERS PLANLARI'!$I$5,MATCH($J173,'DERS PLANLARI'!$I$6:$I$2011,0),G$1),"")</f>
        <v>5051</v>
      </c>
      <c r="H173" s="16" t="str">
        <f ca="1">IFERROR(OFFSET('DERS PLANLARI'!$I$5,MATCH($J173,'DERS PLANLARI'!$I$6:$I$2011,0),H$1),"")</f>
        <v>BHR</v>
      </c>
      <c r="I173" s="119"/>
      <c r="J173" s="120" t="s">
        <v>372</v>
      </c>
      <c r="K173" s="243" t="str">
        <f ca="1">IFERROR(OFFSET('DERS PLANLARI'!$I$5,MATCH($J173,'DERS PLANLARI'!$I$6:$I$2011,0),K$1),"")</f>
        <v>Eğitim ve Okul Yönetiminde Örnek Olaylar</v>
      </c>
      <c r="L173" s="248" t="str">
        <f ca="1">IFERROR(OFFSET('DERS PLANLARI'!$I$5,MATCH($J173,'DERS PLANLARI'!$I$6:$I$2011,0),L$1),"")</f>
        <v>Z. kli</v>
      </c>
      <c r="M173" s="255">
        <f ca="1">IFERROR(OFFSET('DERS PLANLARI'!$I$5,MATCH($J173,'DERS PLANLARI'!$I$6:$I$2011,0),M$1),"")</f>
        <v>3</v>
      </c>
      <c r="N173" s="256">
        <f ca="1">IFERROR(OFFSET('DERS PLANLARI'!$I$5,MATCH($J173,'DERS PLANLARI'!$I$6:$I$2011,0),N$1),"")</f>
        <v>0</v>
      </c>
      <c r="O173" s="256">
        <f ca="1">IFERROR(OFFSET('DERS PLANLARI'!$I$5,MATCH($J173,'DERS PLANLARI'!$I$6:$I$2011,0),O$1),"")</f>
        <v>3</v>
      </c>
      <c r="P173" s="256">
        <f ca="1">IFERROR(OFFSET('DERS PLANLARI'!$I$5,MATCH($J173,'DERS PLANLARI'!$I$6:$I$2011,0),P$1),"")</f>
        <v>3</v>
      </c>
      <c r="Q173" s="256">
        <f ca="1">IFERROR(OFFSET('DERS PLANLARI'!$I$5,MATCH($J173,'DERS PLANLARI'!$I$6:$I$2011,0),Q$1),"")</f>
        <v>7.5</v>
      </c>
      <c r="R173" s="243" t="str">
        <f ca="1">IF($E173="UAD",OFFSET('DERS PLANLARI'!$I$5,MATCH($J173,'DERS PLANLARI'!$I$6:$I$2011,0),R$1),U173)</f>
        <v/>
      </c>
      <c r="S173" s="243">
        <f ca="1">IF($E173="UAD",OFFSET('DERS PLANLARI'!$I$5,MATCH($J173,'DERS PLANLARI'!$I$6:$I$2011,0),S$1),V173)</f>
        <v>0</v>
      </c>
      <c r="T173" s="104"/>
      <c r="U173" s="208" t="str">
        <f ca="1">IFERROR(OFFSET(ÖğretimÜyeleri!$D$2,MATCH($V173,ÖğretimÜyeleri!$D$3:$D$290,0),-2),"")</f>
        <v/>
      </c>
      <c r="V173" s="209"/>
      <c r="W173" s="208" t="str">
        <f ca="1">IFERROR(OFFSET(ÖğretimÜyeleri!$D$2,MATCH($S173,ÖğretimÜyeleri!$D$3:$D$290,0),3),"")</f>
        <v/>
      </c>
      <c r="X173" s="208"/>
      <c r="Y173" s="199"/>
      <c r="Z173" s="200">
        <f t="shared" si="9"/>
        <v>1</v>
      </c>
      <c r="AA173" s="200">
        <f t="shared" ca="1" si="11"/>
        <v>57</v>
      </c>
      <c r="AB173" s="200">
        <f t="shared" ca="1" si="11"/>
        <v>41</v>
      </c>
      <c r="AC173" s="200">
        <f t="shared" ca="1" si="11"/>
        <v>0</v>
      </c>
      <c r="AD173" s="201"/>
      <c r="AE173" s="201"/>
      <c r="AF173" s="201"/>
    </row>
    <row r="174" spans="1:32" x14ac:dyDescent="0.25">
      <c r="A174" t="s">
        <v>5568</v>
      </c>
      <c r="B174" s="16" t="str">
        <f ca="1">IFERROR(OFFSET('DERS PLANLARI'!$I$5,MATCH($J174,'DERS PLANLARI'!$I$6:$I$2011,0),B$1),"")</f>
        <v/>
      </c>
      <c r="C174" s="16" t="str">
        <f ca="1">IFERROR(OFFSET('DERS PLANLARI'!$I$5,MATCH($J174,'DERS PLANLARI'!$I$6:$I$2011,0),C$1),"")</f>
        <v/>
      </c>
      <c r="D174" s="16" t="str">
        <f ca="1">IFERROR(OFFSET('DERS PLANLARI'!$I$5,MATCH($J174,'DERS PLANLARI'!$I$6:$I$2011,0),D$1),"")</f>
        <v/>
      </c>
      <c r="E174" s="16" t="str">
        <f ca="1">IFERROR(OFFSET('DERS PLANLARI'!$I$5,MATCH($J174,'DERS PLANLARI'!$I$6:$I$2011,0),E$1),"")</f>
        <v/>
      </c>
      <c r="F174" s="16" t="str">
        <f ca="1">IFERROR(OFFSET('DERS PLANLARI'!$I$5,MATCH($J174,'DERS PLANLARI'!$I$6:$I$2011,0),F$1),"")</f>
        <v/>
      </c>
      <c r="G174" s="16" t="str">
        <f ca="1">IFERROR(OFFSET('DERS PLANLARI'!$I$5,MATCH($J174,'DERS PLANLARI'!$I$6:$I$2011,0),G$1),"")</f>
        <v/>
      </c>
      <c r="H174" s="16" t="str">
        <f ca="1">IFERROR(OFFSET('DERS PLANLARI'!$I$5,MATCH($J174,'DERS PLANLARI'!$I$6:$I$2011,0),H$1),"")</f>
        <v/>
      </c>
      <c r="I174" s="119"/>
      <c r="J174" s="120"/>
      <c r="K174" s="243" t="str">
        <f ca="1">IFERROR(OFFSET('DERS PLANLARI'!$I$5,MATCH($J174,'DERS PLANLARI'!$I$6:$I$2011,0),K$1),"")</f>
        <v/>
      </c>
      <c r="L174" s="256" t="str">
        <f ca="1">IFERROR(OFFSET('DERS PLANLARI'!$I$5,MATCH($J174,'DERS PLANLARI'!$I$6:$I$2011,0),L$1),"")</f>
        <v/>
      </c>
      <c r="M174" s="255" t="str">
        <f ca="1">IFERROR(OFFSET('DERS PLANLARI'!$I$5,MATCH($J174,'DERS PLANLARI'!$I$6:$I$2011,0),M$1),"")</f>
        <v/>
      </c>
      <c r="N174" s="256" t="str">
        <f ca="1">IFERROR(OFFSET('DERS PLANLARI'!$I$5,MATCH($J174,'DERS PLANLARI'!$I$6:$I$2011,0),N$1),"")</f>
        <v/>
      </c>
      <c r="O174" s="256" t="str">
        <f ca="1">IFERROR(OFFSET('DERS PLANLARI'!$I$5,MATCH($J174,'DERS PLANLARI'!$I$6:$I$2011,0),O$1),"")</f>
        <v/>
      </c>
      <c r="P174" s="256" t="str">
        <f ca="1">IFERROR(OFFSET('DERS PLANLARI'!$I$5,MATCH($J174,'DERS PLANLARI'!$I$6:$I$2011,0),P$1),"")</f>
        <v/>
      </c>
      <c r="Q174" s="256" t="str">
        <f ca="1">IFERROR(OFFSET('DERS PLANLARI'!$I$5,MATCH($J174,'DERS PLANLARI'!$I$6:$I$2011,0),Q$1),"")</f>
        <v/>
      </c>
      <c r="R174" s="243" t="str">
        <f ca="1">IF($E174="UAD",OFFSET('DERS PLANLARI'!$I$5,MATCH($J174,'DERS PLANLARI'!$I$6:$I$2011,0),R$1),U174)</f>
        <v/>
      </c>
      <c r="S174" s="243">
        <f ca="1">IF($E174="UAD",OFFSET('DERS PLANLARI'!$I$5,MATCH($J174,'DERS PLANLARI'!$I$6:$I$2011,0),S$1),V174)</f>
        <v>0</v>
      </c>
      <c r="T174" s="104"/>
      <c r="U174" s="208" t="str">
        <f ca="1">IFERROR(OFFSET(ÖğretimÜyeleri!$D$2,MATCH($V174,ÖğretimÜyeleri!$D$3:$D$290,0),-2),"")</f>
        <v/>
      </c>
      <c r="V174" s="209"/>
      <c r="W174" s="208" t="str">
        <f ca="1">IFERROR(OFFSET(ÖğretimÜyeleri!$D$2,MATCH($S174,ÖğretimÜyeleri!$D$3:$D$290,0),3),"")</f>
        <v/>
      </c>
      <c r="X174" s="208"/>
      <c r="Y174" s="199"/>
      <c r="Z174" s="200">
        <f t="shared" si="9"/>
        <v>1</v>
      </c>
      <c r="AA174" s="200">
        <f t="shared" ca="1" si="11"/>
        <v>57</v>
      </c>
      <c r="AB174" s="200">
        <f t="shared" ca="1" si="11"/>
        <v>41</v>
      </c>
      <c r="AC174" s="200">
        <f t="shared" ca="1" si="11"/>
        <v>0</v>
      </c>
      <c r="AD174" s="201"/>
      <c r="AE174" s="201"/>
      <c r="AF174" s="201"/>
    </row>
    <row r="175" spans="1:32" x14ac:dyDescent="0.25">
      <c r="A175" t="s">
        <v>5568</v>
      </c>
      <c r="B175" s="16" t="str">
        <f ca="1">IFERROR(OFFSET('DERS PLANLARI'!$I$5,MATCH($J175,'DERS PLANLARI'!$I$6:$I$2011,0),B$1),"")</f>
        <v/>
      </c>
      <c r="C175" s="16" t="str">
        <f ca="1">IFERROR(OFFSET('DERS PLANLARI'!$I$5,MATCH($J175,'DERS PLANLARI'!$I$6:$I$2011,0),C$1),"")</f>
        <v/>
      </c>
      <c r="D175" s="16" t="str">
        <f ca="1">IFERROR(OFFSET('DERS PLANLARI'!$I$5,MATCH($J175,'DERS PLANLARI'!$I$6:$I$2011,0),D$1),"")</f>
        <v/>
      </c>
      <c r="E175" s="16" t="str">
        <f ca="1">IFERROR(OFFSET('DERS PLANLARI'!$I$5,MATCH($J175,'DERS PLANLARI'!$I$6:$I$2011,0),E$1),"")</f>
        <v/>
      </c>
      <c r="F175" s="16" t="str">
        <f ca="1">IFERROR(OFFSET('DERS PLANLARI'!$I$5,MATCH($J175,'DERS PLANLARI'!$I$6:$I$2011,0),F$1),"")</f>
        <v/>
      </c>
      <c r="G175" s="16" t="str">
        <f ca="1">IFERROR(OFFSET('DERS PLANLARI'!$I$5,MATCH($J175,'DERS PLANLARI'!$I$6:$I$2011,0),G$1),"")</f>
        <v/>
      </c>
      <c r="H175" s="16" t="str">
        <f ca="1">IFERROR(OFFSET('DERS PLANLARI'!$I$5,MATCH($J175,'DERS PLANLARI'!$I$6:$I$2011,0),H$1),"")</f>
        <v/>
      </c>
      <c r="I175" s="119"/>
      <c r="J175" s="120"/>
      <c r="K175" s="243" t="str">
        <f ca="1">IFERROR(OFFSET('DERS PLANLARI'!$I$5,MATCH($J175,'DERS PLANLARI'!$I$6:$I$2011,0),K$1),"")</f>
        <v/>
      </c>
      <c r="L175" s="256" t="str">
        <f ca="1">IFERROR(OFFSET('DERS PLANLARI'!$I$5,MATCH($J175,'DERS PLANLARI'!$I$6:$I$2011,0),L$1),"")</f>
        <v/>
      </c>
      <c r="M175" s="255" t="str">
        <f ca="1">IFERROR(OFFSET('DERS PLANLARI'!$I$5,MATCH($J175,'DERS PLANLARI'!$I$6:$I$2011,0),M$1),"")</f>
        <v/>
      </c>
      <c r="N175" s="256" t="str">
        <f ca="1">IFERROR(OFFSET('DERS PLANLARI'!$I$5,MATCH($J175,'DERS PLANLARI'!$I$6:$I$2011,0),N$1),"")</f>
        <v/>
      </c>
      <c r="O175" s="256" t="str">
        <f ca="1">IFERROR(OFFSET('DERS PLANLARI'!$I$5,MATCH($J175,'DERS PLANLARI'!$I$6:$I$2011,0),O$1),"")</f>
        <v/>
      </c>
      <c r="P175" s="256" t="str">
        <f ca="1">IFERROR(OFFSET('DERS PLANLARI'!$I$5,MATCH($J175,'DERS PLANLARI'!$I$6:$I$2011,0),P$1),"")</f>
        <v/>
      </c>
      <c r="Q175" s="256" t="str">
        <f ca="1">IFERROR(OFFSET('DERS PLANLARI'!$I$5,MATCH($J175,'DERS PLANLARI'!$I$6:$I$2011,0),Q$1),"")</f>
        <v/>
      </c>
      <c r="R175" s="243" t="str">
        <f ca="1">IF($E175="UAD",OFFSET('DERS PLANLARI'!$I$5,MATCH($J175,'DERS PLANLARI'!$I$6:$I$2011,0),R$1),U175)</f>
        <v/>
      </c>
      <c r="S175" s="243">
        <f ca="1">IF($E175="UAD",OFFSET('DERS PLANLARI'!$I$5,MATCH($J175,'DERS PLANLARI'!$I$6:$I$2011,0),S$1),V175)</f>
        <v>0</v>
      </c>
      <c r="T175" s="104"/>
      <c r="U175" s="208" t="str">
        <f ca="1">IFERROR(OFFSET(ÖğretimÜyeleri!$D$2,MATCH($V175,ÖğretimÜyeleri!$D$3:$D$290,0),-2),"")</f>
        <v/>
      </c>
      <c r="V175" s="209"/>
      <c r="W175" s="208" t="str">
        <f ca="1">IFERROR(OFFSET(ÖğretimÜyeleri!$D$2,MATCH($S175,ÖğretimÜyeleri!$D$3:$D$290,0),3),"")</f>
        <v/>
      </c>
      <c r="X175" s="208"/>
      <c r="Y175" s="199"/>
      <c r="Z175" s="200">
        <f t="shared" si="9"/>
        <v>1</v>
      </c>
      <c r="AA175" s="200">
        <f t="shared" ca="1" si="11"/>
        <v>57</v>
      </c>
      <c r="AB175" s="200">
        <f t="shared" ca="1" si="11"/>
        <v>41</v>
      </c>
      <c r="AC175" s="200">
        <f t="shared" ca="1" si="11"/>
        <v>0</v>
      </c>
      <c r="AD175" s="201"/>
      <c r="AE175" s="201"/>
      <c r="AF175" s="201"/>
    </row>
    <row r="176" spans="1:32" x14ac:dyDescent="0.25">
      <c r="A176" t="s">
        <v>5568</v>
      </c>
      <c r="B176" s="16" t="str">
        <f ca="1">IFERROR(OFFSET('DERS PLANLARI'!$I$5,MATCH($J176,'DERS PLANLARI'!$I$6:$I$2011,0),B$1),"")</f>
        <v/>
      </c>
      <c r="C176" s="16" t="str">
        <f ca="1">IFERROR(OFFSET('DERS PLANLARI'!$I$5,MATCH($J176,'DERS PLANLARI'!$I$6:$I$2011,0),C$1),"")</f>
        <v/>
      </c>
      <c r="D176" s="16" t="str">
        <f ca="1">IFERROR(OFFSET('DERS PLANLARI'!$I$5,MATCH($J176,'DERS PLANLARI'!$I$6:$I$2011,0),D$1),"")</f>
        <v/>
      </c>
      <c r="E176" s="16" t="str">
        <f ca="1">IFERROR(OFFSET('DERS PLANLARI'!$I$5,MATCH($J176,'DERS PLANLARI'!$I$6:$I$2011,0),E$1),"")</f>
        <v/>
      </c>
      <c r="F176" s="16" t="str">
        <f ca="1">IFERROR(OFFSET('DERS PLANLARI'!$I$5,MATCH($J176,'DERS PLANLARI'!$I$6:$I$2011,0),F$1),"")</f>
        <v/>
      </c>
      <c r="G176" s="16" t="str">
        <f ca="1">IFERROR(OFFSET('DERS PLANLARI'!$I$5,MATCH($J176,'DERS PLANLARI'!$I$6:$I$2011,0),G$1),"")</f>
        <v/>
      </c>
      <c r="H176" s="16" t="str">
        <f ca="1">IFERROR(OFFSET('DERS PLANLARI'!$I$5,MATCH($J176,'DERS PLANLARI'!$I$6:$I$2011,0),H$1),"")</f>
        <v/>
      </c>
      <c r="I176" s="119"/>
      <c r="J176" s="120"/>
      <c r="K176" s="243" t="str">
        <f ca="1">IFERROR(OFFSET('DERS PLANLARI'!$I$5,MATCH($J176,'DERS PLANLARI'!$I$6:$I$2011,0),K$1),"")</f>
        <v/>
      </c>
      <c r="L176" s="256" t="str">
        <f ca="1">IFERROR(OFFSET('DERS PLANLARI'!$I$5,MATCH($J176,'DERS PLANLARI'!$I$6:$I$2011,0),L$1),"")</f>
        <v/>
      </c>
      <c r="M176" s="255" t="str">
        <f ca="1">IFERROR(OFFSET('DERS PLANLARI'!$I$5,MATCH($J176,'DERS PLANLARI'!$I$6:$I$2011,0),M$1),"")</f>
        <v/>
      </c>
      <c r="N176" s="256" t="str">
        <f ca="1">IFERROR(OFFSET('DERS PLANLARI'!$I$5,MATCH($J176,'DERS PLANLARI'!$I$6:$I$2011,0),N$1),"")</f>
        <v/>
      </c>
      <c r="O176" s="256" t="str">
        <f ca="1">IFERROR(OFFSET('DERS PLANLARI'!$I$5,MATCH($J176,'DERS PLANLARI'!$I$6:$I$2011,0),O$1),"")</f>
        <v/>
      </c>
      <c r="P176" s="256" t="str">
        <f ca="1">IFERROR(OFFSET('DERS PLANLARI'!$I$5,MATCH($J176,'DERS PLANLARI'!$I$6:$I$2011,0),P$1),"")</f>
        <v/>
      </c>
      <c r="Q176" s="256" t="str">
        <f ca="1">IFERROR(OFFSET('DERS PLANLARI'!$I$5,MATCH($J176,'DERS PLANLARI'!$I$6:$I$2011,0),Q$1),"")</f>
        <v/>
      </c>
      <c r="R176" s="243" t="str">
        <f ca="1">IF($E176="UAD",OFFSET('DERS PLANLARI'!$I$5,MATCH($J176,'DERS PLANLARI'!$I$6:$I$2011,0),R$1),U176)</f>
        <v/>
      </c>
      <c r="S176" s="243">
        <f ca="1">IF($E176="UAD",OFFSET('DERS PLANLARI'!$I$5,MATCH($J176,'DERS PLANLARI'!$I$6:$I$2011,0),S$1),V176)</f>
        <v>0</v>
      </c>
      <c r="T176" s="104"/>
      <c r="U176" s="208" t="str">
        <f ca="1">IFERROR(OFFSET(ÖğretimÜyeleri!$D$2,MATCH($V176,ÖğretimÜyeleri!$D$3:$D$290,0),-2),"")</f>
        <v/>
      </c>
      <c r="V176" s="209"/>
      <c r="W176" s="208" t="str">
        <f ca="1">IFERROR(OFFSET(ÖğretimÜyeleri!$D$2,MATCH($S176,ÖğretimÜyeleri!$D$3:$D$290,0),3),"")</f>
        <v/>
      </c>
      <c r="X176" s="208"/>
      <c r="Y176" s="199"/>
      <c r="Z176" s="200">
        <f t="shared" si="9"/>
        <v>1</v>
      </c>
      <c r="AA176" s="200">
        <f t="shared" ca="1" si="11"/>
        <v>57</v>
      </c>
      <c r="AB176" s="200">
        <f t="shared" ca="1" si="11"/>
        <v>41</v>
      </c>
      <c r="AC176" s="200">
        <f t="shared" ca="1" si="11"/>
        <v>0</v>
      </c>
      <c r="AD176" s="201"/>
      <c r="AE176" s="201"/>
      <c r="AF176" s="201"/>
    </row>
    <row r="177" spans="1:32" x14ac:dyDescent="0.25">
      <c r="A177" t="s">
        <v>5568</v>
      </c>
      <c r="B177" s="16" t="str">
        <f ca="1">IFERROR(OFFSET('DERS PLANLARI'!$I$5,MATCH($J177,'DERS PLANLARI'!$I$6:$I$2011,0),B$1),"")</f>
        <v/>
      </c>
      <c r="C177" s="16" t="str">
        <f ca="1">IFERROR(OFFSET('DERS PLANLARI'!$I$5,MATCH($J177,'DERS PLANLARI'!$I$6:$I$2011,0),C$1),"")</f>
        <v/>
      </c>
      <c r="D177" s="16" t="str">
        <f ca="1">IFERROR(OFFSET('DERS PLANLARI'!$I$5,MATCH($J177,'DERS PLANLARI'!$I$6:$I$2011,0),D$1),"")</f>
        <v/>
      </c>
      <c r="E177" s="16" t="str">
        <f ca="1">IFERROR(OFFSET('DERS PLANLARI'!$I$5,MATCH($J177,'DERS PLANLARI'!$I$6:$I$2011,0),E$1),"")</f>
        <v/>
      </c>
      <c r="F177" s="16" t="str">
        <f ca="1">IFERROR(OFFSET('DERS PLANLARI'!$I$5,MATCH($J177,'DERS PLANLARI'!$I$6:$I$2011,0),F$1),"")</f>
        <v/>
      </c>
      <c r="G177" s="16" t="str">
        <f ca="1">IFERROR(OFFSET('DERS PLANLARI'!$I$5,MATCH($J177,'DERS PLANLARI'!$I$6:$I$2011,0),G$1),"")</f>
        <v/>
      </c>
      <c r="H177" s="16" t="str">
        <f ca="1">IFERROR(OFFSET('DERS PLANLARI'!$I$5,MATCH($J177,'DERS PLANLARI'!$I$6:$I$2011,0),H$1),"")</f>
        <v/>
      </c>
      <c r="I177" s="119"/>
      <c r="J177" s="120"/>
      <c r="K177" s="243" t="str">
        <f ca="1">IFERROR(OFFSET('DERS PLANLARI'!$I$5,MATCH($J177,'DERS PLANLARI'!$I$6:$I$2011,0),K$1),"")</f>
        <v/>
      </c>
      <c r="L177" s="256" t="str">
        <f ca="1">IFERROR(OFFSET('DERS PLANLARI'!$I$5,MATCH($J177,'DERS PLANLARI'!$I$6:$I$2011,0),L$1),"")</f>
        <v/>
      </c>
      <c r="M177" s="255" t="str">
        <f ca="1">IFERROR(OFFSET('DERS PLANLARI'!$I$5,MATCH($J177,'DERS PLANLARI'!$I$6:$I$2011,0),M$1),"")</f>
        <v/>
      </c>
      <c r="N177" s="256" t="str">
        <f ca="1">IFERROR(OFFSET('DERS PLANLARI'!$I$5,MATCH($J177,'DERS PLANLARI'!$I$6:$I$2011,0),N$1),"")</f>
        <v/>
      </c>
      <c r="O177" s="256" t="str">
        <f ca="1">IFERROR(OFFSET('DERS PLANLARI'!$I$5,MATCH($J177,'DERS PLANLARI'!$I$6:$I$2011,0),O$1),"")</f>
        <v/>
      </c>
      <c r="P177" s="256" t="str">
        <f ca="1">IFERROR(OFFSET('DERS PLANLARI'!$I$5,MATCH($J177,'DERS PLANLARI'!$I$6:$I$2011,0),P$1),"")</f>
        <v/>
      </c>
      <c r="Q177" s="256" t="str">
        <f ca="1">IFERROR(OFFSET('DERS PLANLARI'!$I$5,MATCH($J177,'DERS PLANLARI'!$I$6:$I$2011,0),Q$1),"")</f>
        <v/>
      </c>
      <c r="R177" s="243" t="str">
        <f ca="1">IF($E177="UAD",OFFSET('DERS PLANLARI'!$I$5,MATCH($J177,'DERS PLANLARI'!$I$6:$I$2011,0),R$1),U177)</f>
        <v/>
      </c>
      <c r="S177" s="243">
        <f ca="1">IF($E177="UAD",OFFSET('DERS PLANLARI'!$I$5,MATCH($J177,'DERS PLANLARI'!$I$6:$I$2011,0),S$1),V177)</f>
        <v>0</v>
      </c>
      <c r="T177" s="104"/>
      <c r="U177" s="208" t="str">
        <f ca="1">IFERROR(OFFSET(ÖğretimÜyeleri!$D$2,MATCH($V177,ÖğretimÜyeleri!$D$3:$D$290,0),-2),"")</f>
        <v/>
      </c>
      <c r="V177" s="209"/>
      <c r="W177" s="208" t="str">
        <f ca="1">IFERROR(OFFSET(ÖğretimÜyeleri!$D$2,MATCH($S177,ÖğretimÜyeleri!$D$3:$D$290,0),3),"")</f>
        <v/>
      </c>
      <c r="X177" s="208"/>
      <c r="Y177" s="199"/>
      <c r="Z177" s="200">
        <f t="shared" si="9"/>
        <v>1</v>
      </c>
      <c r="AA177" s="200">
        <f t="shared" ca="1" si="11"/>
        <v>57</v>
      </c>
      <c r="AB177" s="200">
        <f t="shared" ca="1" si="11"/>
        <v>41</v>
      </c>
      <c r="AC177" s="200">
        <f t="shared" ca="1" si="11"/>
        <v>0</v>
      </c>
      <c r="AD177" s="201"/>
      <c r="AE177" s="201"/>
      <c r="AF177" s="201"/>
    </row>
    <row r="178" spans="1:32" x14ac:dyDescent="0.25">
      <c r="A178" t="s">
        <v>5568</v>
      </c>
      <c r="B178" s="16" t="str">
        <f ca="1">IFERROR(OFFSET('DERS PLANLARI'!$I$5,MATCH($J178,'DERS PLANLARI'!$I$6:$I$2011,0),B$1),"")</f>
        <v/>
      </c>
      <c r="C178" s="16" t="str">
        <f ca="1">IFERROR(OFFSET('DERS PLANLARI'!$I$5,MATCH($J178,'DERS PLANLARI'!$I$6:$I$2011,0),C$1),"")</f>
        <v/>
      </c>
      <c r="D178" s="16" t="str">
        <f ca="1">IFERROR(OFFSET('DERS PLANLARI'!$I$5,MATCH($J178,'DERS PLANLARI'!$I$6:$I$2011,0),D$1),"")</f>
        <v/>
      </c>
      <c r="E178" s="16" t="str">
        <f ca="1">IFERROR(OFFSET('DERS PLANLARI'!$I$5,MATCH($J178,'DERS PLANLARI'!$I$6:$I$2011,0),E$1),"")</f>
        <v/>
      </c>
      <c r="F178" s="16" t="str">
        <f ca="1">IFERROR(OFFSET('DERS PLANLARI'!$I$5,MATCH($J178,'DERS PLANLARI'!$I$6:$I$2011,0),F$1),"")</f>
        <v/>
      </c>
      <c r="G178" s="16" t="str">
        <f ca="1">IFERROR(OFFSET('DERS PLANLARI'!$I$5,MATCH($J178,'DERS PLANLARI'!$I$6:$I$2011,0),G$1),"")</f>
        <v/>
      </c>
      <c r="H178" s="16" t="str">
        <f ca="1">IFERROR(OFFSET('DERS PLANLARI'!$I$5,MATCH($J178,'DERS PLANLARI'!$I$6:$I$2011,0),H$1),"")</f>
        <v/>
      </c>
      <c r="I178" s="119"/>
      <c r="J178" s="120"/>
      <c r="K178" s="243" t="str">
        <f ca="1">IFERROR(OFFSET('DERS PLANLARI'!$I$5,MATCH($J178,'DERS PLANLARI'!$I$6:$I$2011,0),K$1),"")</f>
        <v/>
      </c>
      <c r="L178" s="256" t="str">
        <f ca="1">IFERROR(OFFSET('DERS PLANLARI'!$I$5,MATCH($J178,'DERS PLANLARI'!$I$6:$I$2011,0),L$1),"")</f>
        <v/>
      </c>
      <c r="M178" s="255" t="str">
        <f ca="1">IFERROR(OFFSET('DERS PLANLARI'!$I$5,MATCH($J178,'DERS PLANLARI'!$I$6:$I$2011,0),M$1),"")</f>
        <v/>
      </c>
      <c r="N178" s="256" t="str">
        <f ca="1">IFERROR(OFFSET('DERS PLANLARI'!$I$5,MATCH($J178,'DERS PLANLARI'!$I$6:$I$2011,0),N$1),"")</f>
        <v/>
      </c>
      <c r="O178" s="256" t="str">
        <f ca="1">IFERROR(OFFSET('DERS PLANLARI'!$I$5,MATCH($J178,'DERS PLANLARI'!$I$6:$I$2011,0),O$1),"")</f>
        <v/>
      </c>
      <c r="P178" s="256" t="str">
        <f ca="1">IFERROR(OFFSET('DERS PLANLARI'!$I$5,MATCH($J178,'DERS PLANLARI'!$I$6:$I$2011,0),P$1),"")</f>
        <v/>
      </c>
      <c r="Q178" s="256" t="str">
        <f ca="1">IFERROR(OFFSET('DERS PLANLARI'!$I$5,MATCH($J178,'DERS PLANLARI'!$I$6:$I$2011,0),Q$1),"")</f>
        <v/>
      </c>
      <c r="R178" s="243" t="str">
        <f ca="1">IF($E178="UAD",OFFSET('DERS PLANLARI'!$I$5,MATCH($J178,'DERS PLANLARI'!$I$6:$I$2011,0),R$1),U178)</f>
        <v/>
      </c>
      <c r="S178" s="243">
        <f ca="1">IF($E178="UAD",OFFSET('DERS PLANLARI'!$I$5,MATCH($J178,'DERS PLANLARI'!$I$6:$I$2011,0),S$1),V178)</f>
        <v>0</v>
      </c>
      <c r="T178" s="104"/>
      <c r="U178" s="208" t="str">
        <f ca="1">IFERROR(OFFSET(ÖğretimÜyeleri!$D$2,MATCH($V178,ÖğretimÜyeleri!$D$3:$D$290,0),-2),"")</f>
        <v/>
      </c>
      <c r="V178" s="209"/>
      <c r="W178" s="208" t="str">
        <f ca="1">IFERROR(OFFSET(ÖğretimÜyeleri!$D$2,MATCH($S178,ÖğretimÜyeleri!$D$3:$D$290,0),3),"")</f>
        <v/>
      </c>
      <c r="X178" s="208"/>
      <c r="Y178" s="199"/>
      <c r="Z178" s="200">
        <f t="shared" si="9"/>
        <v>1</v>
      </c>
      <c r="AA178" s="200">
        <f t="shared" ca="1" si="11"/>
        <v>57</v>
      </c>
      <c r="AB178" s="200">
        <f t="shared" ca="1" si="11"/>
        <v>41</v>
      </c>
      <c r="AC178" s="200">
        <f t="shared" ca="1" si="11"/>
        <v>0</v>
      </c>
      <c r="AD178" s="201"/>
      <c r="AE178" s="201"/>
      <c r="AF178" s="201"/>
    </row>
    <row r="179" spans="1:32" x14ac:dyDescent="0.25">
      <c r="A179" t="s">
        <v>5568</v>
      </c>
      <c r="B179" s="16" t="str">
        <f ca="1">IFERROR(OFFSET('DERS PLANLARI'!$I$5,MATCH($J179,'DERS PLANLARI'!$I$6:$I$2011,0),B$1),"")</f>
        <v/>
      </c>
      <c r="C179" s="16" t="str">
        <f ca="1">IFERROR(OFFSET('DERS PLANLARI'!$I$5,MATCH($J179,'DERS PLANLARI'!$I$6:$I$2011,0),C$1),"")</f>
        <v/>
      </c>
      <c r="D179" s="16" t="str">
        <f ca="1">IFERROR(OFFSET('DERS PLANLARI'!$I$5,MATCH($J179,'DERS PLANLARI'!$I$6:$I$2011,0),D$1),"")</f>
        <v/>
      </c>
      <c r="E179" s="16" t="str">
        <f ca="1">IFERROR(OFFSET('DERS PLANLARI'!$I$5,MATCH($J179,'DERS PLANLARI'!$I$6:$I$2011,0),E$1),"")</f>
        <v/>
      </c>
      <c r="F179" s="16" t="str">
        <f ca="1">IFERROR(OFFSET('DERS PLANLARI'!$I$5,MATCH($J179,'DERS PLANLARI'!$I$6:$I$2011,0),F$1),"")</f>
        <v/>
      </c>
      <c r="G179" s="16" t="str">
        <f ca="1">IFERROR(OFFSET('DERS PLANLARI'!$I$5,MATCH($J179,'DERS PLANLARI'!$I$6:$I$2011,0),G$1),"")</f>
        <v/>
      </c>
      <c r="H179" s="16" t="str">
        <f ca="1">IFERROR(OFFSET('DERS PLANLARI'!$I$5,MATCH($J179,'DERS PLANLARI'!$I$6:$I$2011,0),H$1),"")</f>
        <v/>
      </c>
      <c r="I179" s="119"/>
      <c r="J179" s="120"/>
      <c r="K179" s="243" t="str">
        <f ca="1">IFERROR(OFFSET('DERS PLANLARI'!$I$5,MATCH($J179,'DERS PLANLARI'!$I$6:$I$2011,0),K$1),"")</f>
        <v/>
      </c>
      <c r="L179" s="256" t="str">
        <f ca="1">IFERROR(OFFSET('DERS PLANLARI'!$I$5,MATCH($J179,'DERS PLANLARI'!$I$6:$I$2011,0),L$1),"")</f>
        <v/>
      </c>
      <c r="M179" s="255" t="str">
        <f ca="1">IFERROR(OFFSET('DERS PLANLARI'!$I$5,MATCH($J179,'DERS PLANLARI'!$I$6:$I$2011,0),M$1),"")</f>
        <v/>
      </c>
      <c r="N179" s="256" t="str">
        <f ca="1">IFERROR(OFFSET('DERS PLANLARI'!$I$5,MATCH($J179,'DERS PLANLARI'!$I$6:$I$2011,0),N$1),"")</f>
        <v/>
      </c>
      <c r="O179" s="256" t="str">
        <f ca="1">IFERROR(OFFSET('DERS PLANLARI'!$I$5,MATCH($J179,'DERS PLANLARI'!$I$6:$I$2011,0),O$1),"")</f>
        <v/>
      </c>
      <c r="P179" s="256" t="str">
        <f ca="1">IFERROR(OFFSET('DERS PLANLARI'!$I$5,MATCH($J179,'DERS PLANLARI'!$I$6:$I$2011,0),P$1),"")</f>
        <v/>
      </c>
      <c r="Q179" s="256" t="str">
        <f ca="1">IFERROR(OFFSET('DERS PLANLARI'!$I$5,MATCH($J179,'DERS PLANLARI'!$I$6:$I$2011,0),Q$1),"")</f>
        <v/>
      </c>
      <c r="R179" s="243" t="str">
        <f ca="1">IF($E179="UAD",OFFSET('DERS PLANLARI'!$I$5,MATCH($J179,'DERS PLANLARI'!$I$6:$I$2011,0),R$1),U179)</f>
        <v/>
      </c>
      <c r="S179" s="243">
        <f ca="1">IF($E179="UAD",OFFSET('DERS PLANLARI'!$I$5,MATCH($J179,'DERS PLANLARI'!$I$6:$I$2011,0),S$1),V179)</f>
        <v>0</v>
      </c>
      <c r="T179" s="104"/>
      <c r="U179" s="208" t="str">
        <f ca="1">IFERROR(OFFSET(ÖğretimÜyeleri!$D$2,MATCH($V179,ÖğretimÜyeleri!$D$3:$D$290,0),-2),"")</f>
        <v/>
      </c>
      <c r="V179" s="209"/>
      <c r="W179" s="208" t="str">
        <f ca="1">IFERROR(OFFSET(ÖğretimÜyeleri!$D$2,MATCH($S179,ÖğretimÜyeleri!$D$3:$D$290,0),3),"")</f>
        <v/>
      </c>
      <c r="X179" s="208"/>
      <c r="Y179" s="199"/>
      <c r="Z179" s="200">
        <f t="shared" si="9"/>
        <v>1</v>
      </c>
      <c r="AA179" s="200">
        <f t="shared" ca="1" si="11"/>
        <v>57</v>
      </c>
      <c r="AB179" s="200">
        <f t="shared" ca="1" si="11"/>
        <v>41</v>
      </c>
      <c r="AC179" s="200">
        <f t="shared" ca="1" si="11"/>
        <v>0</v>
      </c>
      <c r="AD179" s="201"/>
      <c r="AE179" s="201"/>
      <c r="AF179" s="201"/>
    </row>
    <row r="180" spans="1:32" x14ac:dyDescent="0.25">
      <c r="A180" t="s">
        <v>5568</v>
      </c>
      <c r="B180" s="16" t="str">
        <f ca="1">IFERROR(OFFSET('DERS PLANLARI'!$I$5,MATCH($J180,'DERS PLANLARI'!$I$6:$I$2011,0),B$1),"")</f>
        <v/>
      </c>
      <c r="C180" s="16" t="str">
        <f ca="1">IFERROR(OFFSET('DERS PLANLARI'!$I$5,MATCH($J180,'DERS PLANLARI'!$I$6:$I$2011,0),C$1),"")</f>
        <v/>
      </c>
      <c r="D180" s="16" t="str">
        <f ca="1">IFERROR(OFFSET('DERS PLANLARI'!$I$5,MATCH($J180,'DERS PLANLARI'!$I$6:$I$2011,0),D$1),"")</f>
        <v/>
      </c>
      <c r="E180" s="16" t="str">
        <f ca="1">IFERROR(OFFSET('DERS PLANLARI'!$I$5,MATCH($J180,'DERS PLANLARI'!$I$6:$I$2011,0),E$1),"")</f>
        <v/>
      </c>
      <c r="F180" s="16" t="str">
        <f ca="1">IFERROR(OFFSET('DERS PLANLARI'!$I$5,MATCH($J180,'DERS PLANLARI'!$I$6:$I$2011,0),F$1),"")</f>
        <v/>
      </c>
      <c r="G180" s="16" t="str">
        <f ca="1">IFERROR(OFFSET('DERS PLANLARI'!$I$5,MATCH($J180,'DERS PLANLARI'!$I$6:$I$2011,0),G$1),"")</f>
        <v/>
      </c>
      <c r="H180" s="16" t="str">
        <f ca="1">IFERROR(OFFSET('DERS PLANLARI'!$I$5,MATCH($J180,'DERS PLANLARI'!$I$6:$I$2011,0),H$1),"")</f>
        <v/>
      </c>
      <c r="I180" s="119"/>
      <c r="J180" s="120"/>
      <c r="K180" s="243" t="str">
        <f ca="1">IFERROR(OFFSET('DERS PLANLARI'!$I$5,MATCH($J180,'DERS PLANLARI'!$I$6:$I$2011,0),K$1),"")</f>
        <v/>
      </c>
      <c r="L180" s="256" t="str">
        <f ca="1">IFERROR(OFFSET('DERS PLANLARI'!$I$5,MATCH($J180,'DERS PLANLARI'!$I$6:$I$2011,0),L$1),"")</f>
        <v/>
      </c>
      <c r="M180" s="255" t="str">
        <f ca="1">IFERROR(OFFSET('DERS PLANLARI'!$I$5,MATCH($J180,'DERS PLANLARI'!$I$6:$I$2011,0),M$1),"")</f>
        <v/>
      </c>
      <c r="N180" s="256" t="str">
        <f ca="1">IFERROR(OFFSET('DERS PLANLARI'!$I$5,MATCH($J180,'DERS PLANLARI'!$I$6:$I$2011,0),N$1),"")</f>
        <v/>
      </c>
      <c r="O180" s="256" t="str">
        <f ca="1">IFERROR(OFFSET('DERS PLANLARI'!$I$5,MATCH($J180,'DERS PLANLARI'!$I$6:$I$2011,0),O$1),"")</f>
        <v/>
      </c>
      <c r="P180" s="256" t="str">
        <f ca="1">IFERROR(OFFSET('DERS PLANLARI'!$I$5,MATCH($J180,'DERS PLANLARI'!$I$6:$I$2011,0),P$1),"")</f>
        <v/>
      </c>
      <c r="Q180" s="256" t="str">
        <f ca="1">IFERROR(OFFSET('DERS PLANLARI'!$I$5,MATCH($J180,'DERS PLANLARI'!$I$6:$I$2011,0),Q$1),"")</f>
        <v/>
      </c>
      <c r="R180" s="243" t="str">
        <f ca="1">IF($E180="UAD",OFFSET('DERS PLANLARI'!$I$5,MATCH($J180,'DERS PLANLARI'!$I$6:$I$2011,0),R$1),U180)</f>
        <v/>
      </c>
      <c r="S180" s="243">
        <f ca="1">IF($E180="UAD",OFFSET('DERS PLANLARI'!$I$5,MATCH($J180,'DERS PLANLARI'!$I$6:$I$2011,0),S$1),V180)</f>
        <v>0</v>
      </c>
      <c r="T180" s="104"/>
      <c r="U180" s="208" t="str">
        <f ca="1">IFERROR(OFFSET(ÖğretimÜyeleri!$D$2,MATCH($V180,ÖğretimÜyeleri!$D$3:$D$290,0),-2),"")</f>
        <v/>
      </c>
      <c r="V180" s="209"/>
      <c r="W180" s="208" t="str">
        <f ca="1">IFERROR(OFFSET(ÖğretimÜyeleri!$D$2,MATCH($S180,ÖğretimÜyeleri!$D$3:$D$290,0),3),"")</f>
        <v/>
      </c>
      <c r="X180" s="208"/>
      <c r="Y180" s="199"/>
      <c r="Z180" s="200">
        <f t="shared" si="9"/>
        <v>1</v>
      </c>
      <c r="AA180" s="200">
        <f t="shared" ca="1" si="11"/>
        <v>57</v>
      </c>
      <c r="AB180" s="200">
        <f t="shared" ca="1" si="11"/>
        <v>41</v>
      </c>
      <c r="AC180" s="200">
        <f t="shared" ca="1" si="11"/>
        <v>0</v>
      </c>
      <c r="AD180" s="201"/>
      <c r="AE180" s="201"/>
      <c r="AF180" s="201"/>
    </row>
    <row r="181" spans="1:32" x14ac:dyDescent="0.25">
      <c r="A181" t="s">
        <v>5568</v>
      </c>
      <c r="B181" s="16" t="str">
        <f ca="1">IFERROR(OFFSET('DERS PLANLARI'!$I$5,MATCH($J181,'DERS PLANLARI'!$I$6:$I$2011,0),B$1),"")</f>
        <v/>
      </c>
      <c r="C181" s="16" t="str">
        <f ca="1">IFERROR(OFFSET('DERS PLANLARI'!$I$5,MATCH($J181,'DERS PLANLARI'!$I$6:$I$2011,0),C$1),"")</f>
        <v/>
      </c>
      <c r="D181" s="16" t="str">
        <f ca="1">IFERROR(OFFSET('DERS PLANLARI'!$I$5,MATCH($J181,'DERS PLANLARI'!$I$6:$I$2011,0),D$1),"")</f>
        <v/>
      </c>
      <c r="E181" s="16" t="str">
        <f ca="1">IFERROR(OFFSET('DERS PLANLARI'!$I$5,MATCH($J181,'DERS PLANLARI'!$I$6:$I$2011,0),E$1),"")</f>
        <v/>
      </c>
      <c r="F181" s="16" t="str">
        <f ca="1">IFERROR(OFFSET('DERS PLANLARI'!$I$5,MATCH($J181,'DERS PLANLARI'!$I$6:$I$2011,0),F$1),"")</f>
        <v/>
      </c>
      <c r="G181" s="16" t="str">
        <f ca="1">IFERROR(OFFSET('DERS PLANLARI'!$I$5,MATCH($J181,'DERS PLANLARI'!$I$6:$I$2011,0),G$1),"")</f>
        <v/>
      </c>
      <c r="H181" s="16" t="str">
        <f ca="1">IFERROR(OFFSET('DERS PLANLARI'!$I$5,MATCH($J181,'DERS PLANLARI'!$I$6:$I$2011,0),H$1),"")</f>
        <v/>
      </c>
      <c r="I181" s="119"/>
      <c r="J181" s="120"/>
      <c r="K181" s="243" t="str">
        <f ca="1">IFERROR(OFFSET('DERS PLANLARI'!$I$5,MATCH($J181,'DERS PLANLARI'!$I$6:$I$2011,0),K$1),"")</f>
        <v/>
      </c>
      <c r="L181" s="256" t="str">
        <f ca="1">IFERROR(OFFSET('DERS PLANLARI'!$I$5,MATCH($J181,'DERS PLANLARI'!$I$6:$I$2011,0),L$1),"")</f>
        <v/>
      </c>
      <c r="M181" s="255" t="str">
        <f ca="1">IFERROR(OFFSET('DERS PLANLARI'!$I$5,MATCH($J181,'DERS PLANLARI'!$I$6:$I$2011,0),M$1),"")</f>
        <v/>
      </c>
      <c r="N181" s="256" t="str">
        <f ca="1">IFERROR(OFFSET('DERS PLANLARI'!$I$5,MATCH($J181,'DERS PLANLARI'!$I$6:$I$2011,0),N$1),"")</f>
        <v/>
      </c>
      <c r="O181" s="256" t="str">
        <f ca="1">IFERROR(OFFSET('DERS PLANLARI'!$I$5,MATCH($J181,'DERS PLANLARI'!$I$6:$I$2011,0),O$1),"")</f>
        <v/>
      </c>
      <c r="P181" s="256" t="str">
        <f ca="1">IFERROR(OFFSET('DERS PLANLARI'!$I$5,MATCH($J181,'DERS PLANLARI'!$I$6:$I$2011,0),P$1),"")</f>
        <v/>
      </c>
      <c r="Q181" s="256" t="str">
        <f ca="1">IFERROR(OFFSET('DERS PLANLARI'!$I$5,MATCH($J181,'DERS PLANLARI'!$I$6:$I$2011,0),Q$1),"")</f>
        <v/>
      </c>
      <c r="R181" s="243" t="str">
        <f ca="1">IF($E181="UAD",OFFSET('DERS PLANLARI'!$I$5,MATCH($J181,'DERS PLANLARI'!$I$6:$I$2011,0),R$1),U181)</f>
        <v/>
      </c>
      <c r="S181" s="243">
        <f ca="1">IF($E181="UAD",OFFSET('DERS PLANLARI'!$I$5,MATCH($J181,'DERS PLANLARI'!$I$6:$I$2011,0),S$1),V181)</f>
        <v>0</v>
      </c>
      <c r="T181" s="104"/>
      <c r="U181" s="208" t="str">
        <f ca="1">IFERROR(OFFSET(ÖğretimÜyeleri!$D$2,MATCH($V181,ÖğretimÜyeleri!$D$3:$D$290,0),-2),"")</f>
        <v/>
      </c>
      <c r="V181" s="209"/>
      <c r="W181" s="208" t="str">
        <f ca="1">IFERROR(OFFSET(ÖğretimÜyeleri!$D$2,MATCH($S181,ÖğretimÜyeleri!$D$3:$D$290,0),3),"")</f>
        <v/>
      </c>
      <c r="X181" s="208"/>
      <c r="Y181" s="199"/>
      <c r="Z181" s="200">
        <f t="shared" si="9"/>
        <v>1</v>
      </c>
      <c r="AA181" s="200">
        <f t="shared" ca="1" si="11"/>
        <v>57</v>
      </c>
      <c r="AB181" s="200">
        <f t="shared" ca="1" si="11"/>
        <v>41</v>
      </c>
      <c r="AC181" s="200">
        <f t="shared" ca="1" si="11"/>
        <v>0</v>
      </c>
      <c r="AD181" s="201"/>
      <c r="AE181" s="201"/>
      <c r="AF181" s="201"/>
    </row>
    <row r="182" spans="1:32" x14ac:dyDescent="0.25">
      <c r="A182" t="s">
        <v>5568</v>
      </c>
      <c r="B182" s="16" t="str">
        <f ca="1">IFERROR(OFFSET('DERS PLANLARI'!$I$5,MATCH($J182,'DERS PLANLARI'!$I$6:$I$2011,0),B$1),"")</f>
        <v/>
      </c>
      <c r="C182" s="16" t="str">
        <f ca="1">IFERROR(OFFSET('DERS PLANLARI'!$I$5,MATCH($J182,'DERS PLANLARI'!$I$6:$I$2011,0),C$1),"")</f>
        <v/>
      </c>
      <c r="D182" s="16" t="str">
        <f ca="1">IFERROR(OFFSET('DERS PLANLARI'!$I$5,MATCH($J182,'DERS PLANLARI'!$I$6:$I$2011,0),D$1),"")</f>
        <v/>
      </c>
      <c r="E182" s="16" t="str">
        <f ca="1">IFERROR(OFFSET('DERS PLANLARI'!$I$5,MATCH($J182,'DERS PLANLARI'!$I$6:$I$2011,0),E$1),"")</f>
        <v/>
      </c>
      <c r="F182" s="16" t="str">
        <f ca="1">IFERROR(OFFSET('DERS PLANLARI'!$I$5,MATCH($J182,'DERS PLANLARI'!$I$6:$I$2011,0),F$1),"")</f>
        <v/>
      </c>
      <c r="G182" s="16" t="str">
        <f ca="1">IFERROR(OFFSET('DERS PLANLARI'!$I$5,MATCH($J182,'DERS PLANLARI'!$I$6:$I$2011,0),G$1),"")</f>
        <v/>
      </c>
      <c r="H182" s="16" t="str">
        <f ca="1">IFERROR(OFFSET('DERS PLANLARI'!$I$5,MATCH($J182,'DERS PLANLARI'!$I$6:$I$2011,0),H$1),"")</f>
        <v/>
      </c>
      <c r="I182" s="119"/>
      <c r="J182" s="120"/>
      <c r="K182" s="243" t="str">
        <f ca="1">IFERROR(OFFSET('DERS PLANLARI'!$I$5,MATCH($J182,'DERS PLANLARI'!$I$6:$I$2011,0),K$1),"")</f>
        <v/>
      </c>
      <c r="L182" s="256" t="str">
        <f ca="1">IFERROR(OFFSET('DERS PLANLARI'!$I$5,MATCH($J182,'DERS PLANLARI'!$I$6:$I$2011,0),L$1),"")</f>
        <v/>
      </c>
      <c r="M182" s="255" t="str">
        <f ca="1">IFERROR(OFFSET('DERS PLANLARI'!$I$5,MATCH($J182,'DERS PLANLARI'!$I$6:$I$2011,0),M$1),"")</f>
        <v/>
      </c>
      <c r="N182" s="256" t="str">
        <f ca="1">IFERROR(OFFSET('DERS PLANLARI'!$I$5,MATCH($J182,'DERS PLANLARI'!$I$6:$I$2011,0),N$1),"")</f>
        <v/>
      </c>
      <c r="O182" s="256" t="str">
        <f ca="1">IFERROR(OFFSET('DERS PLANLARI'!$I$5,MATCH($J182,'DERS PLANLARI'!$I$6:$I$2011,0),O$1),"")</f>
        <v/>
      </c>
      <c r="P182" s="256" t="str">
        <f ca="1">IFERROR(OFFSET('DERS PLANLARI'!$I$5,MATCH($J182,'DERS PLANLARI'!$I$6:$I$2011,0),P$1),"")</f>
        <v/>
      </c>
      <c r="Q182" s="256" t="str">
        <f ca="1">IFERROR(OFFSET('DERS PLANLARI'!$I$5,MATCH($J182,'DERS PLANLARI'!$I$6:$I$2011,0),Q$1),"")</f>
        <v/>
      </c>
      <c r="R182" s="243" t="str">
        <f ca="1">IF($E182="UAD",OFFSET('DERS PLANLARI'!$I$5,MATCH($J182,'DERS PLANLARI'!$I$6:$I$2011,0),R$1),U182)</f>
        <v/>
      </c>
      <c r="S182" s="243">
        <f ca="1">IF($E182="UAD",OFFSET('DERS PLANLARI'!$I$5,MATCH($J182,'DERS PLANLARI'!$I$6:$I$2011,0),S$1),V182)</f>
        <v>0</v>
      </c>
      <c r="T182" s="104"/>
      <c r="U182" s="208" t="str">
        <f ca="1">IFERROR(OFFSET(ÖğretimÜyeleri!$D$2,MATCH($V182,ÖğretimÜyeleri!$D$3:$D$290,0),-2),"")</f>
        <v/>
      </c>
      <c r="V182" s="209"/>
      <c r="W182" s="208" t="str">
        <f ca="1">IFERROR(OFFSET(ÖğretimÜyeleri!$D$2,MATCH($S182,ÖğretimÜyeleri!$D$3:$D$290,0),3),"")</f>
        <v/>
      </c>
      <c r="X182" s="208"/>
      <c r="Y182" s="199"/>
      <c r="Z182" s="200">
        <f t="shared" si="9"/>
        <v>1</v>
      </c>
      <c r="AA182" s="200">
        <f t="shared" ca="1" si="11"/>
        <v>57</v>
      </c>
      <c r="AB182" s="200">
        <f t="shared" ca="1" si="11"/>
        <v>41</v>
      </c>
      <c r="AC182" s="200">
        <f t="shared" ca="1" si="11"/>
        <v>0</v>
      </c>
      <c r="AD182" s="201"/>
      <c r="AE182" s="201"/>
      <c r="AF182" s="201"/>
    </row>
    <row r="183" spans="1:32" x14ac:dyDescent="0.25">
      <c r="A183" t="s">
        <v>5568</v>
      </c>
      <c r="B183" s="16" t="str">
        <f ca="1">IFERROR(OFFSET('DERS PLANLARI'!$I$5,MATCH($J183,'DERS PLANLARI'!$I$6:$I$2011,0),B$1),"")</f>
        <v/>
      </c>
      <c r="C183" s="16" t="str">
        <f ca="1">IFERROR(OFFSET('DERS PLANLARI'!$I$5,MATCH($J183,'DERS PLANLARI'!$I$6:$I$2011,0),C$1),"")</f>
        <v/>
      </c>
      <c r="D183" s="16" t="str">
        <f ca="1">IFERROR(OFFSET('DERS PLANLARI'!$I$5,MATCH($J183,'DERS PLANLARI'!$I$6:$I$2011,0),D$1),"")</f>
        <v/>
      </c>
      <c r="E183" s="16" t="str">
        <f ca="1">IFERROR(OFFSET('DERS PLANLARI'!$I$5,MATCH($J183,'DERS PLANLARI'!$I$6:$I$2011,0),E$1),"")</f>
        <v/>
      </c>
      <c r="F183" s="16" t="str">
        <f ca="1">IFERROR(OFFSET('DERS PLANLARI'!$I$5,MATCH($J183,'DERS PLANLARI'!$I$6:$I$2011,0),F$1),"")</f>
        <v/>
      </c>
      <c r="G183" s="16" t="str">
        <f ca="1">IFERROR(OFFSET('DERS PLANLARI'!$I$5,MATCH($J183,'DERS PLANLARI'!$I$6:$I$2011,0),G$1),"")</f>
        <v/>
      </c>
      <c r="H183" s="16" t="str">
        <f ca="1">IFERROR(OFFSET('DERS PLANLARI'!$I$5,MATCH($J183,'DERS PLANLARI'!$I$6:$I$2011,0),H$1),"")</f>
        <v/>
      </c>
      <c r="I183" s="119"/>
      <c r="J183" s="120"/>
      <c r="K183" s="243" t="str">
        <f ca="1">IFERROR(OFFSET('DERS PLANLARI'!$I$5,MATCH($J183,'DERS PLANLARI'!$I$6:$I$2011,0),K$1),"")</f>
        <v/>
      </c>
      <c r="L183" s="256" t="str">
        <f ca="1">IFERROR(OFFSET('DERS PLANLARI'!$I$5,MATCH($J183,'DERS PLANLARI'!$I$6:$I$2011,0),L$1),"")</f>
        <v/>
      </c>
      <c r="M183" s="255" t="str">
        <f ca="1">IFERROR(OFFSET('DERS PLANLARI'!$I$5,MATCH($J183,'DERS PLANLARI'!$I$6:$I$2011,0),M$1),"")</f>
        <v/>
      </c>
      <c r="N183" s="256" t="str">
        <f ca="1">IFERROR(OFFSET('DERS PLANLARI'!$I$5,MATCH($J183,'DERS PLANLARI'!$I$6:$I$2011,0),N$1),"")</f>
        <v/>
      </c>
      <c r="O183" s="256" t="str">
        <f ca="1">IFERROR(OFFSET('DERS PLANLARI'!$I$5,MATCH($J183,'DERS PLANLARI'!$I$6:$I$2011,0),O$1),"")</f>
        <v/>
      </c>
      <c r="P183" s="256" t="str">
        <f ca="1">IFERROR(OFFSET('DERS PLANLARI'!$I$5,MATCH($J183,'DERS PLANLARI'!$I$6:$I$2011,0),P$1),"")</f>
        <v/>
      </c>
      <c r="Q183" s="256" t="str">
        <f ca="1">IFERROR(OFFSET('DERS PLANLARI'!$I$5,MATCH($J183,'DERS PLANLARI'!$I$6:$I$2011,0),Q$1),"")</f>
        <v/>
      </c>
      <c r="R183" s="243" t="str">
        <f ca="1">IF($E183="UAD",OFFSET('DERS PLANLARI'!$I$5,MATCH($J183,'DERS PLANLARI'!$I$6:$I$2011,0),R$1),U183)</f>
        <v/>
      </c>
      <c r="S183" s="243">
        <f ca="1">IF($E183="UAD",OFFSET('DERS PLANLARI'!$I$5,MATCH($J183,'DERS PLANLARI'!$I$6:$I$2011,0),S$1),V183)</f>
        <v>0</v>
      </c>
      <c r="T183" s="104"/>
      <c r="U183" s="208" t="str">
        <f ca="1">IFERROR(OFFSET(ÖğretimÜyeleri!$D$2,MATCH($V183,ÖğretimÜyeleri!$D$3:$D$290,0),-2),"")</f>
        <v/>
      </c>
      <c r="V183" s="209"/>
      <c r="W183" s="208" t="str">
        <f ca="1">IFERROR(OFFSET(ÖğretimÜyeleri!$D$2,MATCH($S183,ÖğretimÜyeleri!$D$3:$D$290,0),3),"")</f>
        <v/>
      </c>
      <c r="X183" s="208"/>
      <c r="Y183" s="199"/>
      <c r="Z183" s="200">
        <f t="shared" si="9"/>
        <v>1</v>
      </c>
      <c r="AA183" s="200">
        <f t="shared" ca="1" si="11"/>
        <v>57</v>
      </c>
      <c r="AB183" s="200">
        <f t="shared" ca="1" si="11"/>
        <v>41</v>
      </c>
      <c r="AC183" s="200">
        <f t="shared" ca="1" si="11"/>
        <v>0</v>
      </c>
      <c r="AD183" s="201"/>
      <c r="AE183" s="201"/>
      <c r="AF183" s="201"/>
    </row>
    <row r="184" spans="1:32" x14ac:dyDescent="0.25">
      <c r="A184" t="s">
        <v>5568</v>
      </c>
      <c r="B184" s="16" t="str">
        <f ca="1">IFERROR(OFFSET('DERS PLANLARI'!$I$5,MATCH($J184,'DERS PLANLARI'!$I$6:$I$2011,0),B$1),"")</f>
        <v/>
      </c>
      <c r="C184" s="16" t="str">
        <f ca="1">IFERROR(OFFSET('DERS PLANLARI'!$I$5,MATCH($J184,'DERS PLANLARI'!$I$6:$I$2011,0),C$1),"")</f>
        <v/>
      </c>
      <c r="D184" s="16" t="str">
        <f ca="1">IFERROR(OFFSET('DERS PLANLARI'!$I$5,MATCH($J184,'DERS PLANLARI'!$I$6:$I$2011,0),D$1),"")</f>
        <v/>
      </c>
      <c r="E184" s="16" t="str">
        <f ca="1">IFERROR(OFFSET('DERS PLANLARI'!$I$5,MATCH($J184,'DERS PLANLARI'!$I$6:$I$2011,0),E$1),"")</f>
        <v/>
      </c>
      <c r="F184" s="16" t="str">
        <f ca="1">IFERROR(OFFSET('DERS PLANLARI'!$I$5,MATCH($J184,'DERS PLANLARI'!$I$6:$I$2011,0),F$1),"")</f>
        <v/>
      </c>
      <c r="G184" s="16" t="str">
        <f ca="1">IFERROR(OFFSET('DERS PLANLARI'!$I$5,MATCH($J184,'DERS PLANLARI'!$I$6:$I$2011,0),G$1),"")</f>
        <v/>
      </c>
      <c r="H184" s="16" t="str">
        <f ca="1">IFERROR(OFFSET('DERS PLANLARI'!$I$5,MATCH($J184,'DERS PLANLARI'!$I$6:$I$2011,0),H$1),"")</f>
        <v/>
      </c>
      <c r="I184" s="119"/>
      <c r="J184" s="120"/>
      <c r="K184" s="243" t="str">
        <f ca="1">IFERROR(OFFSET('DERS PLANLARI'!$I$5,MATCH($J184,'DERS PLANLARI'!$I$6:$I$2011,0),K$1),"")</f>
        <v/>
      </c>
      <c r="L184" s="256" t="str">
        <f ca="1">IFERROR(OFFSET('DERS PLANLARI'!$I$5,MATCH($J184,'DERS PLANLARI'!$I$6:$I$2011,0),L$1),"")</f>
        <v/>
      </c>
      <c r="M184" s="255" t="str">
        <f ca="1">IFERROR(OFFSET('DERS PLANLARI'!$I$5,MATCH($J184,'DERS PLANLARI'!$I$6:$I$2011,0),M$1),"")</f>
        <v/>
      </c>
      <c r="N184" s="256" t="str">
        <f ca="1">IFERROR(OFFSET('DERS PLANLARI'!$I$5,MATCH($J184,'DERS PLANLARI'!$I$6:$I$2011,0),N$1),"")</f>
        <v/>
      </c>
      <c r="O184" s="256" t="str">
        <f ca="1">IFERROR(OFFSET('DERS PLANLARI'!$I$5,MATCH($J184,'DERS PLANLARI'!$I$6:$I$2011,0),O$1),"")</f>
        <v/>
      </c>
      <c r="P184" s="256" t="str">
        <f ca="1">IFERROR(OFFSET('DERS PLANLARI'!$I$5,MATCH($J184,'DERS PLANLARI'!$I$6:$I$2011,0),P$1),"")</f>
        <v/>
      </c>
      <c r="Q184" s="256" t="str">
        <f ca="1">IFERROR(OFFSET('DERS PLANLARI'!$I$5,MATCH($J184,'DERS PLANLARI'!$I$6:$I$2011,0),Q$1),"")</f>
        <v/>
      </c>
      <c r="R184" s="243" t="str">
        <f ca="1">IF($E184="UAD",OFFSET('DERS PLANLARI'!$I$5,MATCH($J184,'DERS PLANLARI'!$I$6:$I$2011,0),R$1),U184)</f>
        <v/>
      </c>
      <c r="S184" s="243">
        <f ca="1">IF($E184="UAD",OFFSET('DERS PLANLARI'!$I$5,MATCH($J184,'DERS PLANLARI'!$I$6:$I$2011,0),S$1),V184)</f>
        <v>0</v>
      </c>
      <c r="T184" s="104"/>
      <c r="U184" s="208" t="str">
        <f ca="1">IFERROR(OFFSET(ÖğretimÜyeleri!$D$2,MATCH($V184,ÖğretimÜyeleri!$D$3:$D$290,0),-2),"")</f>
        <v/>
      </c>
      <c r="V184" s="209"/>
      <c r="W184" s="208" t="str">
        <f ca="1">IFERROR(OFFSET(ÖğretimÜyeleri!$D$2,MATCH($S184,ÖğretimÜyeleri!$D$3:$D$290,0),3),"")</f>
        <v/>
      </c>
      <c r="X184" s="208"/>
      <c r="Y184" s="199"/>
      <c r="Z184" s="200">
        <f t="shared" si="9"/>
        <v>1</v>
      </c>
      <c r="AA184" s="200">
        <f t="shared" ca="1" si="11"/>
        <v>57</v>
      </c>
      <c r="AB184" s="200">
        <f t="shared" ca="1" si="11"/>
        <v>41</v>
      </c>
      <c r="AC184" s="200">
        <f t="shared" ca="1" si="11"/>
        <v>0</v>
      </c>
      <c r="AD184" s="201"/>
      <c r="AE184" s="201"/>
      <c r="AF184" s="201"/>
    </row>
    <row r="185" spans="1:32" x14ac:dyDescent="0.25">
      <c r="A185" t="s">
        <v>5568</v>
      </c>
      <c r="B185" s="16" t="str">
        <f ca="1">IFERROR(OFFSET('DERS PLANLARI'!$I$5,MATCH($J185,'DERS PLANLARI'!$I$6:$I$2011,0),B$1),"")</f>
        <v/>
      </c>
      <c r="C185" s="16" t="str">
        <f ca="1">IFERROR(OFFSET('DERS PLANLARI'!$I$5,MATCH($J185,'DERS PLANLARI'!$I$6:$I$2011,0),C$1),"")</f>
        <v/>
      </c>
      <c r="D185" s="16" t="str">
        <f ca="1">IFERROR(OFFSET('DERS PLANLARI'!$I$5,MATCH($J185,'DERS PLANLARI'!$I$6:$I$2011,0),D$1),"")</f>
        <v/>
      </c>
      <c r="E185" s="16" t="str">
        <f ca="1">IFERROR(OFFSET('DERS PLANLARI'!$I$5,MATCH($J185,'DERS PLANLARI'!$I$6:$I$2011,0),E$1),"")</f>
        <v/>
      </c>
      <c r="F185" s="16" t="str">
        <f ca="1">IFERROR(OFFSET('DERS PLANLARI'!$I$5,MATCH($J185,'DERS PLANLARI'!$I$6:$I$2011,0),F$1),"")</f>
        <v/>
      </c>
      <c r="G185" s="16" t="str">
        <f ca="1">IFERROR(OFFSET('DERS PLANLARI'!$I$5,MATCH($J185,'DERS PLANLARI'!$I$6:$I$2011,0),G$1),"")</f>
        <v/>
      </c>
      <c r="H185" s="16" t="str">
        <f ca="1">IFERROR(OFFSET('DERS PLANLARI'!$I$5,MATCH($J185,'DERS PLANLARI'!$I$6:$I$2011,0),H$1),"")</f>
        <v/>
      </c>
      <c r="I185" s="119"/>
      <c r="J185" s="120"/>
      <c r="K185" s="243" t="str">
        <f ca="1">IFERROR(OFFSET('DERS PLANLARI'!$I$5,MATCH($J185,'DERS PLANLARI'!$I$6:$I$2011,0),K$1),"")</f>
        <v/>
      </c>
      <c r="L185" s="256" t="str">
        <f ca="1">IFERROR(OFFSET('DERS PLANLARI'!$I$5,MATCH($J185,'DERS PLANLARI'!$I$6:$I$2011,0),L$1),"")</f>
        <v/>
      </c>
      <c r="M185" s="255" t="str">
        <f ca="1">IFERROR(OFFSET('DERS PLANLARI'!$I$5,MATCH($J185,'DERS PLANLARI'!$I$6:$I$2011,0),M$1),"")</f>
        <v/>
      </c>
      <c r="N185" s="256" t="str">
        <f ca="1">IFERROR(OFFSET('DERS PLANLARI'!$I$5,MATCH($J185,'DERS PLANLARI'!$I$6:$I$2011,0),N$1),"")</f>
        <v/>
      </c>
      <c r="O185" s="256" t="str">
        <f ca="1">IFERROR(OFFSET('DERS PLANLARI'!$I$5,MATCH($J185,'DERS PLANLARI'!$I$6:$I$2011,0),O$1),"")</f>
        <v/>
      </c>
      <c r="P185" s="256" t="str">
        <f ca="1">IFERROR(OFFSET('DERS PLANLARI'!$I$5,MATCH($J185,'DERS PLANLARI'!$I$6:$I$2011,0),P$1),"")</f>
        <v/>
      </c>
      <c r="Q185" s="256" t="str">
        <f ca="1">IFERROR(OFFSET('DERS PLANLARI'!$I$5,MATCH($J185,'DERS PLANLARI'!$I$6:$I$2011,0),Q$1),"")</f>
        <v/>
      </c>
      <c r="R185" s="243" t="str">
        <f ca="1">IF($E185="UAD",OFFSET('DERS PLANLARI'!$I$5,MATCH($J185,'DERS PLANLARI'!$I$6:$I$2011,0),R$1),U185)</f>
        <v/>
      </c>
      <c r="S185" s="243">
        <f ca="1">IF($E185="UAD",OFFSET('DERS PLANLARI'!$I$5,MATCH($J185,'DERS PLANLARI'!$I$6:$I$2011,0),S$1),V185)</f>
        <v>0</v>
      </c>
      <c r="T185" s="104"/>
      <c r="U185" s="208" t="str">
        <f ca="1">IFERROR(OFFSET(ÖğretimÜyeleri!$D$2,MATCH($V185,ÖğretimÜyeleri!$D$3:$D$290,0),-2),"")</f>
        <v/>
      </c>
      <c r="V185" s="209"/>
      <c r="W185" s="208" t="str">
        <f ca="1">IFERROR(OFFSET(ÖğretimÜyeleri!$D$2,MATCH($S185,ÖğretimÜyeleri!$D$3:$D$290,0),3),"")</f>
        <v/>
      </c>
      <c r="X185" s="208"/>
      <c r="Y185" s="199"/>
      <c r="Z185" s="200">
        <f t="shared" si="9"/>
        <v>1</v>
      </c>
      <c r="AA185" s="200">
        <f t="shared" ca="1" si="11"/>
        <v>57</v>
      </c>
      <c r="AB185" s="200">
        <f t="shared" ca="1" si="11"/>
        <v>41</v>
      </c>
      <c r="AC185" s="200">
        <f t="shared" ca="1" si="11"/>
        <v>0</v>
      </c>
      <c r="AD185" s="201"/>
      <c r="AE185" s="201"/>
      <c r="AF185" s="201"/>
    </row>
    <row r="186" spans="1:32" x14ac:dyDescent="0.25">
      <c r="A186" t="s">
        <v>5568</v>
      </c>
      <c r="B186" s="16" t="str">
        <f ca="1">IFERROR(OFFSET('DERS PLANLARI'!$I$5,MATCH($J186,'DERS PLANLARI'!$I$6:$I$2011,0),B$1),"")</f>
        <v/>
      </c>
      <c r="C186" s="16" t="str">
        <f ca="1">IFERROR(OFFSET('DERS PLANLARI'!$I$5,MATCH($J186,'DERS PLANLARI'!$I$6:$I$2011,0),C$1),"")</f>
        <v/>
      </c>
      <c r="D186" s="16" t="str">
        <f ca="1">IFERROR(OFFSET('DERS PLANLARI'!$I$5,MATCH($J186,'DERS PLANLARI'!$I$6:$I$2011,0),D$1),"")</f>
        <v/>
      </c>
      <c r="E186" s="16" t="str">
        <f ca="1">IFERROR(OFFSET('DERS PLANLARI'!$I$5,MATCH($J186,'DERS PLANLARI'!$I$6:$I$2011,0),E$1),"")</f>
        <v/>
      </c>
      <c r="F186" s="16" t="str">
        <f ca="1">IFERROR(OFFSET('DERS PLANLARI'!$I$5,MATCH($J186,'DERS PLANLARI'!$I$6:$I$2011,0),F$1),"")</f>
        <v/>
      </c>
      <c r="G186" s="16" t="str">
        <f ca="1">IFERROR(OFFSET('DERS PLANLARI'!$I$5,MATCH($J186,'DERS PLANLARI'!$I$6:$I$2011,0),G$1),"")</f>
        <v/>
      </c>
      <c r="H186" s="16" t="str">
        <f ca="1">IFERROR(OFFSET('DERS PLANLARI'!$I$5,MATCH($J186,'DERS PLANLARI'!$I$6:$I$2011,0),H$1),"")</f>
        <v/>
      </c>
      <c r="I186" s="119"/>
      <c r="J186" s="120"/>
      <c r="K186" s="243" t="str">
        <f ca="1">IFERROR(OFFSET('DERS PLANLARI'!$I$5,MATCH($J186,'DERS PLANLARI'!$I$6:$I$2011,0),K$1),"")</f>
        <v/>
      </c>
      <c r="L186" s="256" t="str">
        <f ca="1">IFERROR(OFFSET('DERS PLANLARI'!$I$5,MATCH($J186,'DERS PLANLARI'!$I$6:$I$2011,0),L$1),"")</f>
        <v/>
      </c>
      <c r="M186" s="255" t="str">
        <f ca="1">IFERROR(OFFSET('DERS PLANLARI'!$I$5,MATCH($J186,'DERS PLANLARI'!$I$6:$I$2011,0),M$1),"")</f>
        <v/>
      </c>
      <c r="N186" s="256" t="str">
        <f ca="1">IFERROR(OFFSET('DERS PLANLARI'!$I$5,MATCH($J186,'DERS PLANLARI'!$I$6:$I$2011,0),N$1),"")</f>
        <v/>
      </c>
      <c r="O186" s="256" t="str">
        <f ca="1">IFERROR(OFFSET('DERS PLANLARI'!$I$5,MATCH($J186,'DERS PLANLARI'!$I$6:$I$2011,0),O$1),"")</f>
        <v/>
      </c>
      <c r="P186" s="256" t="str">
        <f ca="1">IFERROR(OFFSET('DERS PLANLARI'!$I$5,MATCH($J186,'DERS PLANLARI'!$I$6:$I$2011,0),P$1),"")</f>
        <v/>
      </c>
      <c r="Q186" s="256" t="str">
        <f ca="1">IFERROR(OFFSET('DERS PLANLARI'!$I$5,MATCH($J186,'DERS PLANLARI'!$I$6:$I$2011,0),Q$1),"")</f>
        <v/>
      </c>
      <c r="R186" s="243" t="str">
        <f ca="1">IF($E186="UAD",OFFSET('DERS PLANLARI'!$I$5,MATCH($J186,'DERS PLANLARI'!$I$6:$I$2011,0),R$1),U186)</f>
        <v/>
      </c>
      <c r="S186" s="243">
        <f ca="1">IF($E186="UAD",OFFSET('DERS PLANLARI'!$I$5,MATCH($J186,'DERS PLANLARI'!$I$6:$I$2011,0),S$1),V186)</f>
        <v>0</v>
      </c>
      <c r="T186" s="104"/>
      <c r="U186" s="208" t="str">
        <f ca="1">IFERROR(OFFSET(ÖğretimÜyeleri!$D$2,MATCH($V186,ÖğretimÜyeleri!$D$3:$D$290,0),-2),"")</f>
        <v/>
      </c>
      <c r="V186" s="209"/>
      <c r="W186" s="208" t="str">
        <f ca="1">IFERROR(OFFSET(ÖğretimÜyeleri!$D$2,MATCH($S186,ÖğretimÜyeleri!$D$3:$D$290,0),3),"")</f>
        <v/>
      </c>
      <c r="X186" s="208"/>
      <c r="Y186" s="199"/>
      <c r="Z186" s="200">
        <f t="shared" si="9"/>
        <v>1</v>
      </c>
      <c r="AA186" s="200">
        <f t="shared" ca="1" si="11"/>
        <v>57</v>
      </c>
      <c r="AB186" s="200">
        <f t="shared" ca="1" si="11"/>
        <v>41</v>
      </c>
      <c r="AC186" s="200">
        <f t="shared" ca="1" si="11"/>
        <v>0</v>
      </c>
      <c r="AD186" s="201"/>
      <c r="AE186" s="201"/>
      <c r="AF186" s="201"/>
    </row>
    <row r="187" spans="1:32" x14ac:dyDescent="0.25">
      <c r="A187" t="s">
        <v>5568</v>
      </c>
      <c r="B187" s="16" t="str">
        <f ca="1">IFERROR(OFFSET('DERS PLANLARI'!$I$5,MATCH($J187,'DERS PLANLARI'!$I$6:$I$2011,0),B$1),"")</f>
        <v/>
      </c>
      <c r="C187" s="16" t="str">
        <f ca="1">IFERROR(OFFSET('DERS PLANLARI'!$I$5,MATCH($J187,'DERS PLANLARI'!$I$6:$I$2011,0),C$1),"")</f>
        <v/>
      </c>
      <c r="D187" s="16" t="str">
        <f ca="1">IFERROR(OFFSET('DERS PLANLARI'!$I$5,MATCH($J187,'DERS PLANLARI'!$I$6:$I$2011,0),D$1),"")</f>
        <v/>
      </c>
      <c r="E187" s="16" t="str">
        <f ca="1">IFERROR(OFFSET('DERS PLANLARI'!$I$5,MATCH($J187,'DERS PLANLARI'!$I$6:$I$2011,0),E$1),"")</f>
        <v/>
      </c>
      <c r="F187" s="16" t="str">
        <f ca="1">IFERROR(OFFSET('DERS PLANLARI'!$I$5,MATCH($J187,'DERS PLANLARI'!$I$6:$I$2011,0),F$1),"")</f>
        <v/>
      </c>
      <c r="G187" s="16" t="str">
        <f ca="1">IFERROR(OFFSET('DERS PLANLARI'!$I$5,MATCH($J187,'DERS PLANLARI'!$I$6:$I$2011,0),G$1),"")</f>
        <v/>
      </c>
      <c r="H187" s="16" t="str">
        <f ca="1">IFERROR(OFFSET('DERS PLANLARI'!$I$5,MATCH($J187,'DERS PLANLARI'!$I$6:$I$2011,0),H$1),"")</f>
        <v/>
      </c>
      <c r="I187" s="119"/>
      <c r="J187" s="120"/>
      <c r="K187" s="243" t="str">
        <f ca="1">IFERROR(OFFSET('DERS PLANLARI'!$I$5,MATCH($J187,'DERS PLANLARI'!$I$6:$I$2011,0),K$1),"")</f>
        <v/>
      </c>
      <c r="L187" s="256" t="str">
        <f ca="1">IFERROR(OFFSET('DERS PLANLARI'!$I$5,MATCH($J187,'DERS PLANLARI'!$I$6:$I$2011,0),L$1),"")</f>
        <v/>
      </c>
      <c r="M187" s="255" t="str">
        <f ca="1">IFERROR(OFFSET('DERS PLANLARI'!$I$5,MATCH($J187,'DERS PLANLARI'!$I$6:$I$2011,0),M$1),"")</f>
        <v/>
      </c>
      <c r="N187" s="256" t="str">
        <f ca="1">IFERROR(OFFSET('DERS PLANLARI'!$I$5,MATCH($J187,'DERS PLANLARI'!$I$6:$I$2011,0),N$1),"")</f>
        <v/>
      </c>
      <c r="O187" s="256" t="str">
        <f ca="1">IFERROR(OFFSET('DERS PLANLARI'!$I$5,MATCH($J187,'DERS PLANLARI'!$I$6:$I$2011,0),O$1),"")</f>
        <v/>
      </c>
      <c r="P187" s="256" t="str">
        <f ca="1">IFERROR(OFFSET('DERS PLANLARI'!$I$5,MATCH($J187,'DERS PLANLARI'!$I$6:$I$2011,0),P$1),"")</f>
        <v/>
      </c>
      <c r="Q187" s="256" t="str">
        <f ca="1">IFERROR(OFFSET('DERS PLANLARI'!$I$5,MATCH($J187,'DERS PLANLARI'!$I$6:$I$2011,0),Q$1),"")</f>
        <v/>
      </c>
      <c r="R187" s="243" t="str">
        <f ca="1">IF($E187="UAD",OFFSET('DERS PLANLARI'!$I$5,MATCH($J187,'DERS PLANLARI'!$I$6:$I$2011,0),R$1),U187)</f>
        <v/>
      </c>
      <c r="S187" s="243">
        <f ca="1">IF($E187="UAD",OFFSET('DERS PLANLARI'!$I$5,MATCH($J187,'DERS PLANLARI'!$I$6:$I$2011,0),S$1),V187)</f>
        <v>0</v>
      </c>
      <c r="T187" s="104"/>
      <c r="U187" s="208" t="str">
        <f ca="1">IFERROR(OFFSET(ÖğretimÜyeleri!$D$2,MATCH($V187,ÖğretimÜyeleri!$D$3:$D$290,0),-2),"")</f>
        <v/>
      </c>
      <c r="V187" s="209"/>
      <c r="W187" s="208" t="str">
        <f ca="1">IFERROR(OFFSET(ÖğretimÜyeleri!$D$2,MATCH($S187,ÖğretimÜyeleri!$D$3:$D$290,0),3),"")</f>
        <v/>
      </c>
      <c r="X187" s="208"/>
      <c r="Y187" s="199"/>
      <c r="Z187" s="200">
        <f t="shared" si="9"/>
        <v>1</v>
      </c>
      <c r="AA187" s="200">
        <f t="shared" ca="1" si="11"/>
        <v>57</v>
      </c>
      <c r="AB187" s="200">
        <f t="shared" ca="1" si="11"/>
        <v>41</v>
      </c>
      <c r="AC187" s="200">
        <f t="shared" ca="1" si="11"/>
        <v>0</v>
      </c>
      <c r="AD187" s="201"/>
      <c r="AE187" s="201"/>
      <c r="AF187" s="201"/>
    </row>
    <row r="188" spans="1:32" x14ac:dyDescent="0.25">
      <c r="A188" s="217" t="s">
        <v>5568</v>
      </c>
      <c r="B188" s="210" t="s">
        <v>4503</v>
      </c>
      <c r="C188" s="211" t="s">
        <v>5087</v>
      </c>
      <c r="D188" s="212" t="s">
        <v>5128</v>
      </c>
      <c r="E188" s="212" t="s">
        <v>4510</v>
      </c>
      <c r="F188" s="212" t="s">
        <v>4488</v>
      </c>
      <c r="G188" s="212" t="s">
        <v>4488</v>
      </c>
      <c r="H188" s="212" t="s">
        <v>2427</v>
      </c>
      <c r="I188" s="213"/>
      <c r="J188" s="214" t="s">
        <v>5087</v>
      </c>
      <c r="K188" s="211"/>
      <c r="L188" s="215"/>
      <c r="M188" s="223"/>
      <c r="N188" s="211"/>
      <c r="O188" s="211"/>
      <c r="P188" s="211"/>
      <c r="Q188" s="212"/>
      <c r="R188" s="231"/>
      <c r="S188" s="231"/>
      <c r="T188" s="217"/>
      <c r="U188" s="219" t="str">
        <f ca="1">IFERROR(OFFSET(ÖğretimÜyeleri!$D$2,MATCH($V188,ÖğretimÜyeleri!$D$3:$D$290,0),-2),"")</f>
        <v/>
      </c>
      <c r="V188" s="218" t="s">
        <v>2423</v>
      </c>
      <c r="W188" s="219" t="str">
        <f ca="1">IFERROR(OFFSET(ÖğretimÜyeleri!$D$2,MATCH($S188,ÖğretimÜyeleri!$D$3:$D$290,0),3),"")</f>
        <v/>
      </c>
      <c r="X188" s="219"/>
      <c r="Y188" s="220"/>
      <c r="Z188" s="221">
        <f t="shared" si="9"/>
        <v>1</v>
      </c>
      <c r="AA188" s="221">
        <f t="shared" ca="1" si="11"/>
        <v>57</v>
      </c>
      <c r="AB188" s="221">
        <f t="shared" ca="1" si="11"/>
        <v>41</v>
      </c>
      <c r="AC188" s="221">
        <f t="shared" ca="1" si="11"/>
        <v>0</v>
      </c>
      <c r="AD188" s="220"/>
      <c r="AE188" s="220"/>
      <c r="AF188" s="220"/>
    </row>
    <row r="189" spans="1:32" x14ac:dyDescent="0.25">
      <c r="A189" t="s">
        <v>5568</v>
      </c>
      <c r="B189" s="16" t="str">
        <f ca="1">IFERROR(OFFSET('DERS PLANLARI'!$I$5,MATCH($J189,'DERS PLANLARI'!$I$6:$I$2011,0),B$1),"")</f>
        <v>EĞİTİM BİLİMLERİ</v>
      </c>
      <c r="C189" s="16" t="str">
        <f ca="1">IFERROR(OFFSET('DERS PLANLARI'!$I$5,MATCH($J189,'DERS PLANLARI'!$I$6:$I$2011,0),C$1),"")</f>
        <v>REHBERLİK VE PSİKOLOJİK DANIŞMANLIK (YL) (TEZLİ)</v>
      </c>
      <c r="D189" s="16" t="str">
        <f ca="1">IFERROR(OFFSET('DERS PLANLARI'!$I$5,MATCH($J189,'DERS PLANLARI'!$I$6:$I$2011,0),D$1),"")</f>
        <v>(YL) (TEZLİ)</v>
      </c>
      <c r="E189" s="16" t="str">
        <f ca="1">IFERROR(OFFSET('DERS PLANLARI'!$I$5,MATCH($J189,'DERS PLANLARI'!$I$6:$I$2011,0),E$1),"")</f>
        <v>Tez</v>
      </c>
      <c r="F189" s="16" t="str">
        <f ca="1">IFERROR(OFFSET('DERS PLANLARI'!$I$5,MATCH($J189,'DERS PLANLARI'!$I$6:$I$2011,0),F$1),"")</f>
        <v>RPD</v>
      </c>
      <c r="G189" s="16">
        <f ca="1">IFERROR(OFFSET('DERS PLANLARI'!$I$5,MATCH($J189,'DERS PLANLARI'!$I$6:$I$2011,0),G$1),"")</f>
        <v>5000</v>
      </c>
      <c r="H189" s="16" t="str">
        <f ca="1">IFERROR(OFFSET('DERS PLANLARI'!$I$5,MATCH($J189,'DERS PLANLARI'!$I$6:$I$2011,0),H$1),"")</f>
        <v>TEZ</v>
      </c>
      <c r="I189" s="119"/>
      <c r="J189" s="120" t="s">
        <v>249</v>
      </c>
      <c r="K189" s="243" t="str">
        <f ca="1">IFERROR(OFFSET('DERS PLANLARI'!$I$5,MATCH($J189,'DERS PLANLARI'!$I$6:$I$2011,0),K$1),"")</f>
        <v>Tez</v>
      </c>
      <c r="L189" s="248" t="str">
        <f ca="1">IFERROR(OFFSET('DERS PLANLARI'!$I$5,MATCH($J189,'DERS PLANLARI'!$I$6:$I$2011,0),L$1),"")</f>
        <v>Z. ksz</v>
      </c>
      <c r="M189" s="255">
        <f ca="1">IFERROR(OFFSET('DERS PLANLARI'!$I$5,MATCH($J189,'DERS PLANLARI'!$I$6:$I$2011,0),M$1),"")</f>
        <v>0</v>
      </c>
      <c r="N189" s="256">
        <f ca="1">IFERROR(OFFSET('DERS PLANLARI'!$I$5,MATCH($J189,'DERS PLANLARI'!$I$6:$I$2011,0),N$1),"")</f>
        <v>1</v>
      </c>
      <c r="O189" s="256">
        <f ca="1">IFERROR(OFFSET('DERS PLANLARI'!$I$5,MATCH($J189,'DERS PLANLARI'!$I$6:$I$2011,0),O$1),"")</f>
        <v>0</v>
      </c>
      <c r="P189" s="256">
        <f ca="1">IFERROR(OFFSET('DERS PLANLARI'!$I$5,MATCH($J189,'DERS PLANLARI'!$I$6:$I$2011,0),P$1),"")</f>
        <v>1</v>
      </c>
      <c r="Q189" s="256">
        <f ca="1">IFERROR(OFFSET('DERS PLANLARI'!$I$5,MATCH($J189,'DERS PLANLARI'!$I$6:$I$2011,0),Q$1),"")</f>
        <v>60</v>
      </c>
      <c r="R189" s="243">
        <f ca="1">IF($E189="UAD",OFFSET('DERS PLANLARI'!$I$5,MATCH($J189,'DERS PLANLARI'!$I$6:$I$2011,0),R$1),U189)</f>
        <v>0</v>
      </c>
      <c r="S189" s="246" t="str">
        <f ca="1">IF($E189="UAD",OFFSET('DERS PLANLARI'!$I$5,MATCH($J189,'DERS PLANLARI'!$I$6:$I$2011,0),S$1),V189)</f>
        <v>İlgili Öğretim Üyesi</v>
      </c>
      <c r="T189" s="104"/>
      <c r="U189" s="208">
        <f ca="1">IFERROR(OFFSET(ÖğretimÜyeleri!$D$2,MATCH($V189,ÖğretimÜyeleri!$D$3:$D$290,0),-2),"")</f>
        <v>0</v>
      </c>
      <c r="V189" s="209" t="s">
        <v>2896</v>
      </c>
      <c r="W189" s="208" t="str">
        <f ca="1">IFERROR(OFFSET(ÖğretimÜyeleri!$D$2,MATCH($S189,ÖğretimÜyeleri!$D$3:$D$290,0),3),"")</f>
        <v>İlgili Öğretim Üyesi</v>
      </c>
      <c r="X189" s="208"/>
      <c r="Y189" s="199"/>
      <c r="Z189" s="200">
        <f t="shared" si="9"/>
        <v>1</v>
      </c>
      <c r="AA189" s="200">
        <f t="shared" ref="AA189:AC208" ca="1" si="12">COUNTIFS($E:$E,AA$6,$S:$S,$S189)</f>
        <v>0</v>
      </c>
      <c r="AB189" s="200">
        <f t="shared" ca="1" si="12"/>
        <v>0</v>
      </c>
      <c r="AC189" s="200">
        <f t="shared" ca="1" si="12"/>
        <v>0</v>
      </c>
      <c r="AD189" s="201"/>
      <c r="AE189" s="201"/>
      <c r="AF189" s="201"/>
    </row>
    <row r="190" spans="1:32" x14ac:dyDescent="0.25">
      <c r="A190" t="s">
        <v>5568</v>
      </c>
      <c r="B190" s="16" t="str">
        <f ca="1">IFERROR(OFFSET('DERS PLANLARI'!$I$5,MATCH($J190,'DERS PLANLARI'!$I$6:$I$2011,0),B$1),"")</f>
        <v>EĞİTİM BİLİMLERİ</v>
      </c>
      <c r="C190" s="16" t="str">
        <f ca="1">IFERROR(OFFSET('DERS PLANLARI'!$I$5,MATCH($J190,'DERS PLANLARI'!$I$6:$I$2011,0),C$1),"")</f>
        <v>REHBERLİK VE PSİKOLOJİK DANIŞMANLIK (YL) (TEZLİ)</v>
      </c>
      <c r="D190" s="16" t="str">
        <f ca="1">IFERROR(OFFSET('DERS PLANLARI'!$I$5,MATCH($J190,'DERS PLANLARI'!$I$6:$I$2011,0),D$1),"")</f>
        <v>(YL) (TEZLİ)</v>
      </c>
      <c r="E190" s="16" t="str">
        <f ca="1">IFERROR(OFFSET('DERS PLANLARI'!$I$5,MATCH($J190,'DERS PLANLARI'!$I$6:$I$2011,0),E$1),"")</f>
        <v>Sem</v>
      </c>
      <c r="F190" s="16" t="str">
        <f ca="1">IFERROR(OFFSET('DERS PLANLARI'!$I$5,MATCH($J190,'DERS PLANLARI'!$I$6:$I$2011,0),F$1),"")</f>
        <v>RPD</v>
      </c>
      <c r="G190" s="16">
        <f ca="1">IFERROR(OFFSET('DERS PLANLARI'!$I$5,MATCH($J190,'DERS PLANLARI'!$I$6:$I$2011,0),G$1),"")</f>
        <v>5001</v>
      </c>
      <c r="H190" s="16" t="str">
        <f ca="1">IFERROR(OFFSET('DERS PLANLARI'!$I$5,MATCH($J190,'DERS PLANLARI'!$I$6:$I$2011,0),H$1),"")</f>
        <v>SEM</v>
      </c>
      <c r="I190" s="119"/>
      <c r="J190" s="120" t="s">
        <v>250</v>
      </c>
      <c r="K190" s="243" t="str">
        <f ca="1">IFERROR(OFFSET('DERS PLANLARI'!$I$5,MATCH($J190,'DERS PLANLARI'!$I$6:$I$2011,0),K$1),"")</f>
        <v>Seminer</v>
      </c>
      <c r="L190" s="248" t="str">
        <f ca="1">IFERROR(OFFSET('DERS PLANLARI'!$I$5,MATCH($J190,'DERS PLANLARI'!$I$6:$I$2011,0),L$1),"")</f>
        <v>Z. ksz</v>
      </c>
      <c r="M190" s="256">
        <f ca="1">IFERROR(OFFSET('DERS PLANLARI'!$I$5,MATCH($J190,'DERS PLANLARI'!$I$6:$I$2011,0),M$1),"")</f>
        <v>0</v>
      </c>
      <c r="N190" s="256">
        <f ca="1">IFERROR(OFFSET('DERS PLANLARI'!$I$5,MATCH($J190,'DERS PLANLARI'!$I$6:$I$2011,0),N$1),"")</f>
        <v>2</v>
      </c>
      <c r="O190" s="256">
        <f ca="1">IFERROR(OFFSET('DERS PLANLARI'!$I$5,MATCH($J190,'DERS PLANLARI'!$I$6:$I$2011,0),O$1),"")</f>
        <v>0</v>
      </c>
      <c r="P190" s="256">
        <f ca="1">IFERROR(OFFSET('DERS PLANLARI'!$I$5,MATCH($J190,'DERS PLANLARI'!$I$6:$I$2011,0),P$1),"")</f>
        <v>2</v>
      </c>
      <c r="Q190" s="256">
        <f ca="1">IFERROR(OFFSET('DERS PLANLARI'!$I$5,MATCH($J190,'DERS PLANLARI'!$I$6:$I$2011,0),Q$1),"")</f>
        <v>7.5</v>
      </c>
      <c r="R190" s="243">
        <f ca="1">IF($E190="UAD",OFFSET('DERS PLANLARI'!$I$5,MATCH($J190,'DERS PLANLARI'!$I$6:$I$2011,0),R$1),U190)</f>
        <v>0</v>
      </c>
      <c r="S190" s="246" t="str">
        <f ca="1">IF($E190="UAD",OFFSET('DERS PLANLARI'!$I$5,MATCH($J190,'DERS PLANLARI'!$I$6:$I$2011,0),S$1),V190)</f>
        <v>İlgili Öğretim Üyesi</v>
      </c>
      <c r="T190" s="104"/>
      <c r="U190" s="208">
        <f ca="1">IFERROR(OFFSET(ÖğretimÜyeleri!$D$2,MATCH($V190,ÖğretimÜyeleri!$D$3:$D$290,0),-2),"")</f>
        <v>0</v>
      </c>
      <c r="V190" s="209" t="s">
        <v>2896</v>
      </c>
      <c r="W190" s="208" t="str">
        <f ca="1">IFERROR(OFFSET(ÖğretimÜyeleri!$D$2,MATCH($S190,ÖğretimÜyeleri!$D$3:$D$290,0),3),"")</f>
        <v>İlgili Öğretim Üyesi</v>
      </c>
      <c r="X190" s="208"/>
      <c r="Y190" s="199"/>
      <c r="Z190" s="200">
        <f t="shared" si="9"/>
        <v>1</v>
      </c>
      <c r="AA190" s="200">
        <f t="shared" ca="1" si="12"/>
        <v>0</v>
      </c>
      <c r="AB190" s="200">
        <f t="shared" ca="1" si="12"/>
        <v>0</v>
      </c>
      <c r="AC190" s="200">
        <f t="shared" ca="1" si="12"/>
        <v>0</v>
      </c>
      <c r="AD190" s="201"/>
      <c r="AE190" s="201"/>
      <c r="AF190" s="201"/>
    </row>
    <row r="191" spans="1:32" x14ac:dyDescent="0.25">
      <c r="A191" t="s">
        <v>5568</v>
      </c>
      <c r="B191" s="16" t="str">
        <f ca="1">IFERROR(OFFSET('DERS PLANLARI'!$I$5,MATCH($J191,'DERS PLANLARI'!$I$6:$I$2011,0),B$1),"")</f>
        <v>EĞİTİM BİLİMLERİ</v>
      </c>
      <c r="C191" s="16" t="str">
        <f ca="1">IFERROR(OFFSET('DERS PLANLARI'!$I$5,MATCH($J191,'DERS PLANLARI'!$I$6:$I$2011,0),C$1),"")</f>
        <v>REHBERLİK VE PSİKOLOJİK DANIŞMANLIK (YL) (TEZLİ)</v>
      </c>
      <c r="D191" s="16" t="str">
        <f ca="1">IFERROR(OFFSET('DERS PLANLARI'!$I$5,MATCH($J191,'DERS PLANLARI'!$I$6:$I$2011,0),D$1),"")</f>
        <v>(YL) (TEZLİ)</v>
      </c>
      <c r="E191" s="16" t="str">
        <f ca="1">IFERROR(OFFSET('DERS PLANLARI'!$I$5,MATCH($J191,'DERS PLANLARI'!$I$6:$I$2011,0),E$1),"")</f>
        <v>Ders</v>
      </c>
      <c r="F191" s="16" t="str">
        <f ca="1">IFERROR(OFFSET('DERS PLANLARI'!$I$5,MATCH($J191,'DERS PLANLARI'!$I$6:$I$2011,0),F$1),"")</f>
        <v>RPD</v>
      </c>
      <c r="G191" s="16">
        <f ca="1">IFERROR(OFFSET('DERS PLANLARI'!$I$5,MATCH($J191,'DERS PLANLARI'!$I$6:$I$2011,0),G$1),"")</f>
        <v>5051</v>
      </c>
      <c r="H191" s="16" t="str">
        <f ca="1">IFERROR(OFFSET('DERS PLANLARI'!$I$5,MATCH($J191,'DERS PLANLARI'!$I$6:$I$2011,0),H$1),"")</f>
        <v>BHR</v>
      </c>
      <c r="I191" s="119"/>
      <c r="J191" s="120" t="s">
        <v>253</v>
      </c>
      <c r="K191" s="243" t="str">
        <f ca="1">IFERROR(OFFSET('DERS PLANLARI'!$I$5,MATCH($J191,'DERS PLANLARI'!$I$6:$I$2011,0),K$1),"")</f>
        <v>Bireysel Psk. Dan. Uygula.</v>
      </c>
      <c r="L191" s="248" t="str">
        <f ca="1">IFERROR(OFFSET('DERS PLANLARI'!$I$5,MATCH($J191,'DERS PLANLARI'!$I$6:$I$2011,0),L$1),"")</f>
        <v>Z. kli</v>
      </c>
      <c r="M191" s="255">
        <f ca="1">IFERROR(OFFSET('DERS PLANLARI'!$I$5,MATCH($J191,'DERS PLANLARI'!$I$6:$I$2011,0),M$1),"")</f>
        <v>4</v>
      </c>
      <c r="N191" s="256">
        <f ca="1">IFERROR(OFFSET('DERS PLANLARI'!$I$5,MATCH($J191,'DERS PLANLARI'!$I$6:$I$2011,0),N$1),"")</f>
        <v>2</v>
      </c>
      <c r="O191" s="256">
        <f ca="1">IFERROR(OFFSET('DERS PLANLARI'!$I$5,MATCH($J191,'DERS PLANLARI'!$I$6:$I$2011,0),O$1),"")</f>
        <v>5</v>
      </c>
      <c r="P191" s="256">
        <f ca="1">IFERROR(OFFSET('DERS PLANLARI'!$I$5,MATCH($J191,'DERS PLANLARI'!$I$6:$I$2011,0),P$1),"")</f>
        <v>6</v>
      </c>
      <c r="Q191" s="256">
        <f ca="1">IFERROR(OFFSET('DERS PLANLARI'!$I$5,MATCH($J191,'DERS PLANLARI'!$I$6:$I$2011,0),Q$1),"")</f>
        <v>12.5</v>
      </c>
      <c r="R191" s="243" t="str">
        <f ca="1">IF($E191="UAD",OFFSET('DERS PLANLARI'!$I$5,MATCH($J191,'DERS PLANLARI'!$I$6:$I$2011,0),R$1),U191)</f>
        <v/>
      </c>
      <c r="S191" s="243">
        <f ca="1">IF($E191="UAD",OFFSET('DERS PLANLARI'!$I$5,MATCH($J191,'DERS PLANLARI'!$I$6:$I$2011,0),S$1),V191)</f>
        <v>0</v>
      </c>
      <c r="T191" s="104"/>
      <c r="U191" s="208" t="str">
        <f ca="1">IFERROR(OFFSET(ÖğretimÜyeleri!$D$2,MATCH($V191,ÖğretimÜyeleri!$D$3:$D$290,0),-2),"")</f>
        <v/>
      </c>
      <c r="V191" s="209"/>
      <c r="W191" s="208" t="str">
        <f ca="1">IFERROR(OFFSET(ÖğretimÜyeleri!$D$2,MATCH($S191,ÖğretimÜyeleri!$D$3:$D$290,0),3),"")</f>
        <v/>
      </c>
      <c r="X191" s="208"/>
      <c r="Y191" s="199"/>
      <c r="Z191" s="200">
        <f t="shared" si="9"/>
        <v>1</v>
      </c>
      <c r="AA191" s="200">
        <f t="shared" ca="1" si="12"/>
        <v>57</v>
      </c>
      <c r="AB191" s="200">
        <f t="shared" ca="1" si="12"/>
        <v>41</v>
      </c>
      <c r="AC191" s="200">
        <f t="shared" ca="1" si="12"/>
        <v>0</v>
      </c>
      <c r="AD191" s="201"/>
      <c r="AE191" s="201"/>
      <c r="AF191" s="201"/>
    </row>
    <row r="192" spans="1:32" x14ac:dyDescent="0.25">
      <c r="A192" t="s">
        <v>5568</v>
      </c>
      <c r="B192" s="16" t="str">
        <f ca="1">IFERROR(OFFSET('DERS PLANLARI'!$I$5,MATCH($J192,'DERS PLANLARI'!$I$6:$I$2011,0),B$1),"")</f>
        <v/>
      </c>
      <c r="C192" s="16" t="str">
        <f ca="1">IFERROR(OFFSET('DERS PLANLARI'!$I$5,MATCH($J192,'DERS PLANLARI'!$I$6:$I$2011,0),C$1),"")</f>
        <v/>
      </c>
      <c r="D192" s="16" t="str">
        <f ca="1">IFERROR(OFFSET('DERS PLANLARI'!$I$5,MATCH($J192,'DERS PLANLARI'!$I$6:$I$2011,0),D$1),"")</f>
        <v/>
      </c>
      <c r="E192" s="16" t="str">
        <f ca="1">IFERROR(OFFSET('DERS PLANLARI'!$I$5,MATCH($J192,'DERS PLANLARI'!$I$6:$I$2011,0),E$1),"")</f>
        <v/>
      </c>
      <c r="F192" s="16" t="str">
        <f ca="1">IFERROR(OFFSET('DERS PLANLARI'!$I$5,MATCH($J192,'DERS PLANLARI'!$I$6:$I$2011,0),F$1),"")</f>
        <v/>
      </c>
      <c r="G192" s="16" t="str">
        <f ca="1">IFERROR(OFFSET('DERS PLANLARI'!$I$5,MATCH($J192,'DERS PLANLARI'!$I$6:$I$2011,0),G$1),"")</f>
        <v/>
      </c>
      <c r="H192" s="16" t="str">
        <f ca="1">IFERROR(OFFSET('DERS PLANLARI'!$I$5,MATCH($J192,'DERS PLANLARI'!$I$6:$I$2011,0),H$1),"")</f>
        <v/>
      </c>
      <c r="I192" s="119"/>
      <c r="J192" s="120"/>
      <c r="K192" s="243" t="str">
        <f ca="1">IFERROR(OFFSET('DERS PLANLARI'!$I$5,MATCH($J192,'DERS PLANLARI'!$I$6:$I$2011,0),K$1),"")</f>
        <v/>
      </c>
      <c r="L192" s="256" t="str">
        <f ca="1">IFERROR(OFFSET('DERS PLANLARI'!$I$5,MATCH($J192,'DERS PLANLARI'!$I$6:$I$2011,0),L$1),"")</f>
        <v/>
      </c>
      <c r="M192" s="255" t="str">
        <f ca="1">IFERROR(OFFSET('DERS PLANLARI'!$I$5,MATCH($J192,'DERS PLANLARI'!$I$6:$I$2011,0),M$1),"")</f>
        <v/>
      </c>
      <c r="N192" s="256" t="str">
        <f ca="1">IFERROR(OFFSET('DERS PLANLARI'!$I$5,MATCH($J192,'DERS PLANLARI'!$I$6:$I$2011,0),N$1),"")</f>
        <v/>
      </c>
      <c r="O192" s="256" t="str">
        <f ca="1">IFERROR(OFFSET('DERS PLANLARI'!$I$5,MATCH($J192,'DERS PLANLARI'!$I$6:$I$2011,0),O$1),"")</f>
        <v/>
      </c>
      <c r="P192" s="256" t="str">
        <f ca="1">IFERROR(OFFSET('DERS PLANLARI'!$I$5,MATCH($J192,'DERS PLANLARI'!$I$6:$I$2011,0),P$1),"")</f>
        <v/>
      </c>
      <c r="Q192" s="256" t="str">
        <f ca="1">IFERROR(OFFSET('DERS PLANLARI'!$I$5,MATCH($J192,'DERS PLANLARI'!$I$6:$I$2011,0),Q$1),"")</f>
        <v/>
      </c>
      <c r="R192" s="243" t="str">
        <f ca="1">IF($E192="UAD",OFFSET('DERS PLANLARI'!$I$5,MATCH($J192,'DERS PLANLARI'!$I$6:$I$2011,0),R$1),U192)</f>
        <v/>
      </c>
      <c r="S192" s="243">
        <f ca="1">IF($E192="UAD",OFFSET('DERS PLANLARI'!$I$5,MATCH($J192,'DERS PLANLARI'!$I$6:$I$2011,0),S$1),V192)</f>
        <v>0</v>
      </c>
      <c r="T192" s="104"/>
      <c r="U192" s="208" t="str">
        <f ca="1">IFERROR(OFFSET(ÖğretimÜyeleri!$D$2,MATCH($V192,ÖğretimÜyeleri!$D$3:$D$290,0),-2),"")</f>
        <v/>
      </c>
      <c r="V192" s="209"/>
      <c r="W192" s="208" t="str">
        <f ca="1">IFERROR(OFFSET(ÖğretimÜyeleri!$D$2,MATCH($S192,ÖğretimÜyeleri!$D$3:$D$290,0),3),"")</f>
        <v/>
      </c>
      <c r="X192" s="208"/>
      <c r="Y192" s="199"/>
      <c r="Z192" s="200">
        <f t="shared" si="9"/>
        <v>1</v>
      </c>
      <c r="AA192" s="200">
        <f t="shared" ca="1" si="12"/>
        <v>57</v>
      </c>
      <c r="AB192" s="200">
        <f t="shared" ca="1" si="12"/>
        <v>41</v>
      </c>
      <c r="AC192" s="200">
        <f t="shared" ca="1" si="12"/>
        <v>0</v>
      </c>
      <c r="AD192" s="201"/>
      <c r="AE192" s="201"/>
      <c r="AF192" s="201"/>
    </row>
    <row r="193" spans="1:32" x14ac:dyDescent="0.25">
      <c r="A193" t="s">
        <v>5568</v>
      </c>
      <c r="B193" s="16" t="str">
        <f ca="1">IFERROR(OFFSET('DERS PLANLARI'!$I$5,MATCH($J193,'DERS PLANLARI'!$I$6:$I$2011,0),B$1),"")</f>
        <v/>
      </c>
      <c r="C193" s="16" t="str">
        <f ca="1">IFERROR(OFFSET('DERS PLANLARI'!$I$5,MATCH($J193,'DERS PLANLARI'!$I$6:$I$2011,0),C$1),"")</f>
        <v/>
      </c>
      <c r="D193" s="16" t="str">
        <f ca="1">IFERROR(OFFSET('DERS PLANLARI'!$I$5,MATCH($J193,'DERS PLANLARI'!$I$6:$I$2011,0),D$1),"")</f>
        <v/>
      </c>
      <c r="E193" s="16" t="str">
        <f ca="1">IFERROR(OFFSET('DERS PLANLARI'!$I$5,MATCH($J193,'DERS PLANLARI'!$I$6:$I$2011,0),E$1),"")</f>
        <v/>
      </c>
      <c r="F193" s="16" t="str">
        <f ca="1">IFERROR(OFFSET('DERS PLANLARI'!$I$5,MATCH($J193,'DERS PLANLARI'!$I$6:$I$2011,0),F$1),"")</f>
        <v/>
      </c>
      <c r="G193" s="16" t="str">
        <f ca="1">IFERROR(OFFSET('DERS PLANLARI'!$I$5,MATCH($J193,'DERS PLANLARI'!$I$6:$I$2011,0),G$1),"")</f>
        <v/>
      </c>
      <c r="H193" s="16" t="str">
        <f ca="1">IFERROR(OFFSET('DERS PLANLARI'!$I$5,MATCH($J193,'DERS PLANLARI'!$I$6:$I$2011,0),H$1),"")</f>
        <v/>
      </c>
      <c r="I193" s="119"/>
      <c r="J193" s="120"/>
      <c r="K193" s="243" t="str">
        <f ca="1">IFERROR(OFFSET('DERS PLANLARI'!$I$5,MATCH($J193,'DERS PLANLARI'!$I$6:$I$2011,0),K$1),"")</f>
        <v/>
      </c>
      <c r="L193" s="256" t="str">
        <f ca="1">IFERROR(OFFSET('DERS PLANLARI'!$I$5,MATCH($J193,'DERS PLANLARI'!$I$6:$I$2011,0),L$1),"")</f>
        <v/>
      </c>
      <c r="M193" s="255" t="str">
        <f ca="1">IFERROR(OFFSET('DERS PLANLARI'!$I$5,MATCH($J193,'DERS PLANLARI'!$I$6:$I$2011,0),M$1),"")</f>
        <v/>
      </c>
      <c r="N193" s="256" t="str">
        <f ca="1">IFERROR(OFFSET('DERS PLANLARI'!$I$5,MATCH($J193,'DERS PLANLARI'!$I$6:$I$2011,0),N$1),"")</f>
        <v/>
      </c>
      <c r="O193" s="256" t="str">
        <f ca="1">IFERROR(OFFSET('DERS PLANLARI'!$I$5,MATCH($J193,'DERS PLANLARI'!$I$6:$I$2011,0),O$1),"")</f>
        <v/>
      </c>
      <c r="P193" s="256" t="str">
        <f ca="1">IFERROR(OFFSET('DERS PLANLARI'!$I$5,MATCH($J193,'DERS PLANLARI'!$I$6:$I$2011,0),P$1),"")</f>
        <v/>
      </c>
      <c r="Q193" s="256" t="str">
        <f ca="1">IFERROR(OFFSET('DERS PLANLARI'!$I$5,MATCH($J193,'DERS PLANLARI'!$I$6:$I$2011,0),Q$1),"")</f>
        <v/>
      </c>
      <c r="R193" s="243" t="str">
        <f ca="1">IF($E193="UAD",OFFSET('DERS PLANLARI'!$I$5,MATCH($J193,'DERS PLANLARI'!$I$6:$I$2011,0),R$1),U193)</f>
        <v/>
      </c>
      <c r="S193" s="243">
        <f ca="1">IF($E193="UAD",OFFSET('DERS PLANLARI'!$I$5,MATCH($J193,'DERS PLANLARI'!$I$6:$I$2011,0),S$1),V193)</f>
        <v>0</v>
      </c>
      <c r="T193" s="104"/>
      <c r="U193" s="208" t="str">
        <f ca="1">IFERROR(OFFSET(ÖğretimÜyeleri!$D$2,MATCH($V193,ÖğretimÜyeleri!$D$3:$D$290,0),-2),"")</f>
        <v/>
      </c>
      <c r="V193" s="209"/>
      <c r="W193" s="208" t="str">
        <f ca="1">IFERROR(OFFSET(ÖğretimÜyeleri!$D$2,MATCH($S193,ÖğretimÜyeleri!$D$3:$D$290,0),3),"")</f>
        <v/>
      </c>
      <c r="X193" s="208"/>
      <c r="Y193" s="199"/>
      <c r="Z193" s="200">
        <f t="shared" si="9"/>
        <v>1</v>
      </c>
      <c r="AA193" s="200">
        <f t="shared" ca="1" si="12"/>
        <v>57</v>
      </c>
      <c r="AB193" s="200">
        <f t="shared" ca="1" si="12"/>
        <v>41</v>
      </c>
      <c r="AC193" s="200">
        <f t="shared" ca="1" si="12"/>
        <v>0</v>
      </c>
      <c r="AD193" s="201"/>
      <c r="AE193" s="201"/>
      <c r="AF193" s="201"/>
    </row>
    <row r="194" spans="1:32" x14ac:dyDescent="0.25">
      <c r="A194" t="s">
        <v>5568</v>
      </c>
      <c r="B194" s="16" t="str">
        <f ca="1">IFERROR(OFFSET('DERS PLANLARI'!$I$5,MATCH($J194,'DERS PLANLARI'!$I$6:$I$2011,0),B$1),"")</f>
        <v/>
      </c>
      <c r="C194" s="16" t="str">
        <f ca="1">IFERROR(OFFSET('DERS PLANLARI'!$I$5,MATCH($J194,'DERS PLANLARI'!$I$6:$I$2011,0),C$1),"")</f>
        <v/>
      </c>
      <c r="D194" s="16" t="str">
        <f ca="1">IFERROR(OFFSET('DERS PLANLARI'!$I$5,MATCH($J194,'DERS PLANLARI'!$I$6:$I$2011,0),D$1),"")</f>
        <v/>
      </c>
      <c r="E194" s="16" t="str">
        <f ca="1">IFERROR(OFFSET('DERS PLANLARI'!$I$5,MATCH($J194,'DERS PLANLARI'!$I$6:$I$2011,0),E$1),"")</f>
        <v/>
      </c>
      <c r="F194" s="16" t="str">
        <f ca="1">IFERROR(OFFSET('DERS PLANLARI'!$I$5,MATCH($J194,'DERS PLANLARI'!$I$6:$I$2011,0),F$1),"")</f>
        <v/>
      </c>
      <c r="G194" s="16" t="str">
        <f ca="1">IFERROR(OFFSET('DERS PLANLARI'!$I$5,MATCH($J194,'DERS PLANLARI'!$I$6:$I$2011,0),G$1),"")</f>
        <v/>
      </c>
      <c r="H194" s="16" t="str">
        <f ca="1">IFERROR(OFFSET('DERS PLANLARI'!$I$5,MATCH($J194,'DERS PLANLARI'!$I$6:$I$2011,0),H$1),"")</f>
        <v/>
      </c>
      <c r="I194" s="119"/>
      <c r="J194" s="120"/>
      <c r="K194" s="243" t="str">
        <f ca="1">IFERROR(OFFSET('DERS PLANLARI'!$I$5,MATCH($J194,'DERS PLANLARI'!$I$6:$I$2011,0),K$1),"")</f>
        <v/>
      </c>
      <c r="L194" s="256" t="str">
        <f ca="1">IFERROR(OFFSET('DERS PLANLARI'!$I$5,MATCH($J194,'DERS PLANLARI'!$I$6:$I$2011,0),L$1),"")</f>
        <v/>
      </c>
      <c r="M194" s="255" t="str">
        <f ca="1">IFERROR(OFFSET('DERS PLANLARI'!$I$5,MATCH($J194,'DERS PLANLARI'!$I$6:$I$2011,0),M$1),"")</f>
        <v/>
      </c>
      <c r="N194" s="256" t="str">
        <f ca="1">IFERROR(OFFSET('DERS PLANLARI'!$I$5,MATCH($J194,'DERS PLANLARI'!$I$6:$I$2011,0),N$1),"")</f>
        <v/>
      </c>
      <c r="O194" s="256" t="str">
        <f ca="1">IFERROR(OFFSET('DERS PLANLARI'!$I$5,MATCH($J194,'DERS PLANLARI'!$I$6:$I$2011,0),O$1),"")</f>
        <v/>
      </c>
      <c r="P194" s="256" t="str">
        <f ca="1">IFERROR(OFFSET('DERS PLANLARI'!$I$5,MATCH($J194,'DERS PLANLARI'!$I$6:$I$2011,0),P$1),"")</f>
        <v/>
      </c>
      <c r="Q194" s="256" t="str">
        <f ca="1">IFERROR(OFFSET('DERS PLANLARI'!$I$5,MATCH($J194,'DERS PLANLARI'!$I$6:$I$2011,0),Q$1),"")</f>
        <v/>
      </c>
      <c r="R194" s="243" t="str">
        <f ca="1">IF($E194="UAD",OFFSET('DERS PLANLARI'!$I$5,MATCH($J194,'DERS PLANLARI'!$I$6:$I$2011,0),R$1),U194)</f>
        <v/>
      </c>
      <c r="S194" s="243">
        <f ca="1">IF($E194="UAD",OFFSET('DERS PLANLARI'!$I$5,MATCH($J194,'DERS PLANLARI'!$I$6:$I$2011,0),S$1),V194)</f>
        <v>0</v>
      </c>
      <c r="T194" s="104"/>
      <c r="U194" s="208" t="str">
        <f ca="1">IFERROR(OFFSET(ÖğretimÜyeleri!$D$2,MATCH($V194,ÖğretimÜyeleri!$D$3:$D$290,0),-2),"")</f>
        <v/>
      </c>
      <c r="V194" s="209"/>
      <c r="W194" s="208" t="str">
        <f ca="1">IFERROR(OFFSET(ÖğretimÜyeleri!$D$2,MATCH($S194,ÖğretimÜyeleri!$D$3:$D$290,0),3),"")</f>
        <v/>
      </c>
      <c r="X194" s="208"/>
      <c r="Y194" s="199"/>
      <c r="Z194" s="200">
        <f t="shared" si="9"/>
        <v>1</v>
      </c>
      <c r="AA194" s="200">
        <f t="shared" ca="1" si="12"/>
        <v>57</v>
      </c>
      <c r="AB194" s="200">
        <f t="shared" ca="1" si="12"/>
        <v>41</v>
      </c>
      <c r="AC194" s="200">
        <f t="shared" ca="1" si="12"/>
        <v>0</v>
      </c>
      <c r="AD194" s="201"/>
      <c r="AE194" s="201"/>
      <c r="AF194" s="201"/>
    </row>
    <row r="195" spans="1:32" x14ac:dyDescent="0.25">
      <c r="A195" t="s">
        <v>5568</v>
      </c>
      <c r="B195" s="16" t="str">
        <f ca="1">IFERROR(OFFSET('DERS PLANLARI'!$I$5,MATCH($J195,'DERS PLANLARI'!$I$6:$I$2011,0),B$1),"")</f>
        <v/>
      </c>
      <c r="C195" s="16" t="str">
        <f ca="1">IFERROR(OFFSET('DERS PLANLARI'!$I$5,MATCH($J195,'DERS PLANLARI'!$I$6:$I$2011,0),C$1),"")</f>
        <v/>
      </c>
      <c r="D195" s="16" t="str">
        <f ca="1">IFERROR(OFFSET('DERS PLANLARI'!$I$5,MATCH($J195,'DERS PLANLARI'!$I$6:$I$2011,0),D$1),"")</f>
        <v/>
      </c>
      <c r="E195" s="16" t="str">
        <f ca="1">IFERROR(OFFSET('DERS PLANLARI'!$I$5,MATCH($J195,'DERS PLANLARI'!$I$6:$I$2011,0),E$1),"")</f>
        <v/>
      </c>
      <c r="F195" s="16" t="str">
        <f ca="1">IFERROR(OFFSET('DERS PLANLARI'!$I$5,MATCH($J195,'DERS PLANLARI'!$I$6:$I$2011,0),F$1),"")</f>
        <v/>
      </c>
      <c r="G195" s="16" t="str">
        <f ca="1">IFERROR(OFFSET('DERS PLANLARI'!$I$5,MATCH($J195,'DERS PLANLARI'!$I$6:$I$2011,0),G$1),"")</f>
        <v/>
      </c>
      <c r="H195" s="16" t="str">
        <f ca="1">IFERROR(OFFSET('DERS PLANLARI'!$I$5,MATCH($J195,'DERS PLANLARI'!$I$6:$I$2011,0),H$1),"")</f>
        <v/>
      </c>
      <c r="I195" s="119"/>
      <c r="J195" s="120"/>
      <c r="K195" s="243" t="str">
        <f ca="1">IFERROR(OFFSET('DERS PLANLARI'!$I$5,MATCH($J195,'DERS PLANLARI'!$I$6:$I$2011,0),K$1),"")</f>
        <v/>
      </c>
      <c r="L195" s="256" t="str">
        <f ca="1">IFERROR(OFFSET('DERS PLANLARI'!$I$5,MATCH($J195,'DERS PLANLARI'!$I$6:$I$2011,0),L$1),"")</f>
        <v/>
      </c>
      <c r="M195" s="255" t="str">
        <f ca="1">IFERROR(OFFSET('DERS PLANLARI'!$I$5,MATCH($J195,'DERS PLANLARI'!$I$6:$I$2011,0),M$1),"")</f>
        <v/>
      </c>
      <c r="N195" s="256" t="str">
        <f ca="1">IFERROR(OFFSET('DERS PLANLARI'!$I$5,MATCH($J195,'DERS PLANLARI'!$I$6:$I$2011,0),N$1),"")</f>
        <v/>
      </c>
      <c r="O195" s="256" t="str">
        <f ca="1">IFERROR(OFFSET('DERS PLANLARI'!$I$5,MATCH($J195,'DERS PLANLARI'!$I$6:$I$2011,0),O$1),"")</f>
        <v/>
      </c>
      <c r="P195" s="256" t="str">
        <f ca="1">IFERROR(OFFSET('DERS PLANLARI'!$I$5,MATCH($J195,'DERS PLANLARI'!$I$6:$I$2011,0),P$1),"")</f>
        <v/>
      </c>
      <c r="Q195" s="256" t="str">
        <f ca="1">IFERROR(OFFSET('DERS PLANLARI'!$I$5,MATCH($J195,'DERS PLANLARI'!$I$6:$I$2011,0),Q$1),"")</f>
        <v/>
      </c>
      <c r="R195" s="243" t="str">
        <f ca="1">IF($E195="UAD",OFFSET('DERS PLANLARI'!$I$5,MATCH($J195,'DERS PLANLARI'!$I$6:$I$2011,0),R$1),U195)</f>
        <v/>
      </c>
      <c r="S195" s="243">
        <f ca="1">IF($E195="UAD",OFFSET('DERS PLANLARI'!$I$5,MATCH($J195,'DERS PLANLARI'!$I$6:$I$2011,0),S$1),V195)</f>
        <v>0</v>
      </c>
      <c r="T195" s="104"/>
      <c r="U195" s="208" t="str">
        <f ca="1">IFERROR(OFFSET(ÖğretimÜyeleri!$D$2,MATCH($V195,ÖğretimÜyeleri!$D$3:$D$290,0),-2),"")</f>
        <v/>
      </c>
      <c r="V195" s="209"/>
      <c r="W195" s="208" t="str">
        <f ca="1">IFERROR(OFFSET(ÖğretimÜyeleri!$D$2,MATCH($S195,ÖğretimÜyeleri!$D$3:$D$290,0),3),"")</f>
        <v/>
      </c>
      <c r="X195" s="208"/>
      <c r="Y195" s="199"/>
      <c r="Z195" s="200">
        <f t="shared" si="9"/>
        <v>1</v>
      </c>
      <c r="AA195" s="200">
        <f t="shared" ca="1" si="12"/>
        <v>57</v>
      </c>
      <c r="AB195" s="200">
        <f t="shared" ca="1" si="12"/>
        <v>41</v>
      </c>
      <c r="AC195" s="200">
        <f t="shared" ca="1" si="12"/>
        <v>0</v>
      </c>
      <c r="AD195" s="201"/>
      <c r="AE195" s="201"/>
      <c r="AF195" s="201"/>
    </row>
    <row r="196" spans="1:32" x14ac:dyDescent="0.25">
      <c r="A196" t="s">
        <v>5568</v>
      </c>
      <c r="B196" s="16" t="str">
        <f ca="1">IFERROR(OFFSET('DERS PLANLARI'!$I$5,MATCH($J196,'DERS PLANLARI'!$I$6:$I$2011,0),B$1),"")</f>
        <v/>
      </c>
      <c r="C196" s="16" t="str">
        <f ca="1">IFERROR(OFFSET('DERS PLANLARI'!$I$5,MATCH($J196,'DERS PLANLARI'!$I$6:$I$2011,0),C$1),"")</f>
        <v/>
      </c>
      <c r="D196" s="16" t="str">
        <f ca="1">IFERROR(OFFSET('DERS PLANLARI'!$I$5,MATCH($J196,'DERS PLANLARI'!$I$6:$I$2011,0),D$1),"")</f>
        <v/>
      </c>
      <c r="E196" s="16" t="str">
        <f ca="1">IFERROR(OFFSET('DERS PLANLARI'!$I$5,MATCH($J196,'DERS PLANLARI'!$I$6:$I$2011,0),E$1),"")</f>
        <v/>
      </c>
      <c r="F196" s="16" t="str">
        <f ca="1">IFERROR(OFFSET('DERS PLANLARI'!$I$5,MATCH($J196,'DERS PLANLARI'!$I$6:$I$2011,0),F$1),"")</f>
        <v/>
      </c>
      <c r="G196" s="16" t="str">
        <f ca="1">IFERROR(OFFSET('DERS PLANLARI'!$I$5,MATCH($J196,'DERS PLANLARI'!$I$6:$I$2011,0),G$1),"")</f>
        <v/>
      </c>
      <c r="H196" s="16" t="str">
        <f ca="1">IFERROR(OFFSET('DERS PLANLARI'!$I$5,MATCH($J196,'DERS PLANLARI'!$I$6:$I$2011,0),H$1),"")</f>
        <v/>
      </c>
      <c r="I196" s="119"/>
      <c r="J196" s="120"/>
      <c r="K196" s="243" t="str">
        <f ca="1">IFERROR(OFFSET('DERS PLANLARI'!$I$5,MATCH($J196,'DERS PLANLARI'!$I$6:$I$2011,0),K$1),"")</f>
        <v/>
      </c>
      <c r="L196" s="256" t="str">
        <f ca="1">IFERROR(OFFSET('DERS PLANLARI'!$I$5,MATCH($J196,'DERS PLANLARI'!$I$6:$I$2011,0),L$1),"")</f>
        <v/>
      </c>
      <c r="M196" s="255" t="str">
        <f ca="1">IFERROR(OFFSET('DERS PLANLARI'!$I$5,MATCH($J196,'DERS PLANLARI'!$I$6:$I$2011,0),M$1),"")</f>
        <v/>
      </c>
      <c r="N196" s="256" t="str">
        <f ca="1">IFERROR(OFFSET('DERS PLANLARI'!$I$5,MATCH($J196,'DERS PLANLARI'!$I$6:$I$2011,0),N$1),"")</f>
        <v/>
      </c>
      <c r="O196" s="256" t="str">
        <f ca="1">IFERROR(OFFSET('DERS PLANLARI'!$I$5,MATCH($J196,'DERS PLANLARI'!$I$6:$I$2011,0),O$1),"")</f>
        <v/>
      </c>
      <c r="P196" s="256" t="str">
        <f ca="1">IFERROR(OFFSET('DERS PLANLARI'!$I$5,MATCH($J196,'DERS PLANLARI'!$I$6:$I$2011,0),P$1),"")</f>
        <v/>
      </c>
      <c r="Q196" s="256" t="str">
        <f ca="1">IFERROR(OFFSET('DERS PLANLARI'!$I$5,MATCH($J196,'DERS PLANLARI'!$I$6:$I$2011,0),Q$1),"")</f>
        <v/>
      </c>
      <c r="R196" s="243" t="str">
        <f ca="1">IF($E196="UAD",OFFSET('DERS PLANLARI'!$I$5,MATCH($J196,'DERS PLANLARI'!$I$6:$I$2011,0),R$1),U196)</f>
        <v/>
      </c>
      <c r="S196" s="243">
        <f ca="1">IF($E196="UAD",OFFSET('DERS PLANLARI'!$I$5,MATCH($J196,'DERS PLANLARI'!$I$6:$I$2011,0),S$1),V196)</f>
        <v>0</v>
      </c>
      <c r="T196" s="104"/>
      <c r="U196" s="208" t="str">
        <f ca="1">IFERROR(OFFSET(ÖğretimÜyeleri!$D$2,MATCH($V196,ÖğretimÜyeleri!$D$3:$D$290,0),-2),"")</f>
        <v/>
      </c>
      <c r="V196" s="209"/>
      <c r="W196" s="208" t="str">
        <f ca="1">IFERROR(OFFSET(ÖğretimÜyeleri!$D$2,MATCH($S196,ÖğretimÜyeleri!$D$3:$D$290,0),3),"")</f>
        <v/>
      </c>
      <c r="X196" s="208"/>
      <c r="Y196" s="199"/>
      <c r="Z196" s="200">
        <f t="shared" si="9"/>
        <v>1</v>
      </c>
      <c r="AA196" s="200">
        <f t="shared" ca="1" si="12"/>
        <v>57</v>
      </c>
      <c r="AB196" s="200">
        <f t="shared" ca="1" si="12"/>
        <v>41</v>
      </c>
      <c r="AC196" s="200">
        <f t="shared" ca="1" si="12"/>
        <v>0</v>
      </c>
      <c r="AD196" s="201"/>
      <c r="AE196" s="201"/>
      <c r="AF196" s="201"/>
    </row>
    <row r="197" spans="1:32" x14ac:dyDescent="0.25">
      <c r="A197" t="s">
        <v>5568</v>
      </c>
      <c r="B197" s="16" t="str">
        <f ca="1">IFERROR(OFFSET('DERS PLANLARI'!$I$5,MATCH($J197,'DERS PLANLARI'!$I$6:$I$2011,0),B$1),"")</f>
        <v/>
      </c>
      <c r="C197" s="16" t="str">
        <f ca="1">IFERROR(OFFSET('DERS PLANLARI'!$I$5,MATCH($J197,'DERS PLANLARI'!$I$6:$I$2011,0),C$1),"")</f>
        <v/>
      </c>
      <c r="D197" s="16" t="str">
        <f ca="1">IFERROR(OFFSET('DERS PLANLARI'!$I$5,MATCH($J197,'DERS PLANLARI'!$I$6:$I$2011,0),D$1),"")</f>
        <v/>
      </c>
      <c r="E197" s="16" t="str">
        <f ca="1">IFERROR(OFFSET('DERS PLANLARI'!$I$5,MATCH($J197,'DERS PLANLARI'!$I$6:$I$2011,0),E$1),"")</f>
        <v/>
      </c>
      <c r="F197" s="16" t="str">
        <f ca="1">IFERROR(OFFSET('DERS PLANLARI'!$I$5,MATCH($J197,'DERS PLANLARI'!$I$6:$I$2011,0),F$1),"")</f>
        <v/>
      </c>
      <c r="G197" s="16" t="str">
        <f ca="1">IFERROR(OFFSET('DERS PLANLARI'!$I$5,MATCH($J197,'DERS PLANLARI'!$I$6:$I$2011,0),G$1),"")</f>
        <v/>
      </c>
      <c r="H197" s="16" t="str">
        <f ca="1">IFERROR(OFFSET('DERS PLANLARI'!$I$5,MATCH($J197,'DERS PLANLARI'!$I$6:$I$2011,0),H$1),"")</f>
        <v/>
      </c>
      <c r="I197" s="119"/>
      <c r="J197" s="120"/>
      <c r="K197" s="243" t="str">
        <f ca="1">IFERROR(OFFSET('DERS PLANLARI'!$I$5,MATCH($J197,'DERS PLANLARI'!$I$6:$I$2011,0),K$1),"")</f>
        <v/>
      </c>
      <c r="L197" s="256" t="str">
        <f ca="1">IFERROR(OFFSET('DERS PLANLARI'!$I$5,MATCH($J197,'DERS PLANLARI'!$I$6:$I$2011,0),L$1),"")</f>
        <v/>
      </c>
      <c r="M197" s="255" t="str">
        <f ca="1">IFERROR(OFFSET('DERS PLANLARI'!$I$5,MATCH($J197,'DERS PLANLARI'!$I$6:$I$2011,0),M$1),"")</f>
        <v/>
      </c>
      <c r="N197" s="256" t="str">
        <f ca="1">IFERROR(OFFSET('DERS PLANLARI'!$I$5,MATCH($J197,'DERS PLANLARI'!$I$6:$I$2011,0),N$1),"")</f>
        <v/>
      </c>
      <c r="O197" s="256" t="str">
        <f ca="1">IFERROR(OFFSET('DERS PLANLARI'!$I$5,MATCH($J197,'DERS PLANLARI'!$I$6:$I$2011,0),O$1),"")</f>
        <v/>
      </c>
      <c r="P197" s="256" t="str">
        <f ca="1">IFERROR(OFFSET('DERS PLANLARI'!$I$5,MATCH($J197,'DERS PLANLARI'!$I$6:$I$2011,0),P$1),"")</f>
        <v/>
      </c>
      <c r="Q197" s="256" t="str">
        <f ca="1">IFERROR(OFFSET('DERS PLANLARI'!$I$5,MATCH($J197,'DERS PLANLARI'!$I$6:$I$2011,0),Q$1),"")</f>
        <v/>
      </c>
      <c r="R197" s="243" t="str">
        <f ca="1">IF($E197="UAD",OFFSET('DERS PLANLARI'!$I$5,MATCH($J197,'DERS PLANLARI'!$I$6:$I$2011,0),R$1),U197)</f>
        <v/>
      </c>
      <c r="S197" s="243">
        <f ca="1">IF($E197="UAD",OFFSET('DERS PLANLARI'!$I$5,MATCH($J197,'DERS PLANLARI'!$I$6:$I$2011,0),S$1),V197)</f>
        <v>0</v>
      </c>
      <c r="T197" s="104"/>
      <c r="U197" s="208" t="str">
        <f ca="1">IFERROR(OFFSET(ÖğretimÜyeleri!$D$2,MATCH($V197,ÖğretimÜyeleri!$D$3:$D$290,0),-2),"")</f>
        <v/>
      </c>
      <c r="V197" s="209"/>
      <c r="W197" s="208" t="str">
        <f ca="1">IFERROR(OFFSET(ÖğretimÜyeleri!$D$2,MATCH($S197,ÖğretimÜyeleri!$D$3:$D$290,0),3),"")</f>
        <v/>
      </c>
      <c r="X197" s="208"/>
      <c r="Y197" s="199"/>
      <c r="Z197" s="200">
        <f t="shared" si="9"/>
        <v>1</v>
      </c>
      <c r="AA197" s="200">
        <f t="shared" ca="1" si="12"/>
        <v>57</v>
      </c>
      <c r="AB197" s="200">
        <f t="shared" ca="1" si="12"/>
        <v>41</v>
      </c>
      <c r="AC197" s="200">
        <f t="shared" ca="1" si="12"/>
        <v>0</v>
      </c>
      <c r="AD197" s="201"/>
      <c r="AE197" s="201"/>
      <c r="AF197" s="201"/>
    </row>
    <row r="198" spans="1:32" x14ac:dyDescent="0.25">
      <c r="A198" t="s">
        <v>5568</v>
      </c>
      <c r="B198" s="16" t="str">
        <f ca="1">IFERROR(OFFSET('DERS PLANLARI'!$I$5,MATCH($J198,'DERS PLANLARI'!$I$6:$I$2011,0),B$1),"")</f>
        <v/>
      </c>
      <c r="C198" s="16" t="str">
        <f ca="1">IFERROR(OFFSET('DERS PLANLARI'!$I$5,MATCH($J198,'DERS PLANLARI'!$I$6:$I$2011,0),C$1),"")</f>
        <v/>
      </c>
      <c r="D198" s="16" t="str">
        <f ca="1">IFERROR(OFFSET('DERS PLANLARI'!$I$5,MATCH($J198,'DERS PLANLARI'!$I$6:$I$2011,0),D$1),"")</f>
        <v/>
      </c>
      <c r="E198" s="16" t="str">
        <f ca="1">IFERROR(OFFSET('DERS PLANLARI'!$I$5,MATCH($J198,'DERS PLANLARI'!$I$6:$I$2011,0),E$1),"")</f>
        <v/>
      </c>
      <c r="F198" s="16" t="str">
        <f ca="1">IFERROR(OFFSET('DERS PLANLARI'!$I$5,MATCH($J198,'DERS PLANLARI'!$I$6:$I$2011,0),F$1),"")</f>
        <v/>
      </c>
      <c r="G198" s="16" t="str">
        <f ca="1">IFERROR(OFFSET('DERS PLANLARI'!$I$5,MATCH($J198,'DERS PLANLARI'!$I$6:$I$2011,0),G$1),"")</f>
        <v/>
      </c>
      <c r="H198" s="16" t="str">
        <f ca="1">IFERROR(OFFSET('DERS PLANLARI'!$I$5,MATCH($J198,'DERS PLANLARI'!$I$6:$I$2011,0),H$1),"")</f>
        <v/>
      </c>
      <c r="I198" s="119"/>
      <c r="J198" s="120"/>
      <c r="K198" s="243" t="str">
        <f ca="1">IFERROR(OFFSET('DERS PLANLARI'!$I$5,MATCH($J198,'DERS PLANLARI'!$I$6:$I$2011,0),K$1),"")</f>
        <v/>
      </c>
      <c r="L198" s="256" t="str">
        <f ca="1">IFERROR(OFFSET('DERS PLANLARI'!$I$5,MATCH($J198,'DERS PLANLARI'!$I$6:$I$2011,0),L$1),"")</f>
        <v/>
      </c>
      <c r="M198" s="255" t="str">
        <f ca="1">IFERROR(OFFSET('DERS PLANLARI'!$I$5,MATCH($J198,'DERS PLANLARI'!$I$6:$I$2011,0),M$1),"")</f>
        <v/>
      </c>
      <c r="N198" s="256" t="str">
        <f ca="1">IFERROR(OFFSET('DERS PLANLARI'!$I$5,MATCH($J198,'DERS PLANLARI'!$I$6:$I$2011,0),N$1),"")</f>
        <v/>
      </c>
      <c r="O198" s="256" t="str">
        <f ca="1">IFERROR(OFFSET('DERS PLANLARI'!$I$5,MATCH($J198,'DERS PLANLARI'!$I$6:$I$2011,0),O$1),"")</f>
        <v/>
      </c>
      <c r="P198" s="256" t="str">
        <f ca="1">IFERROR(OFFSET('DERS PLANLARI'!$I$5,MATCH($J198,'DERS PLANLARI'!$I$6:$I$2011,0),P$1),"")</f>
        <v/>
      </c>
      <c r="Q198" s="256" t="str">
        <f ca="1">IFERROR(OFFSET('DERS PLANLARI'!$I$5,MATCH($J198,'DERS PLANLARI'!$I$6:$I$2011,0),Q$1),"")</f>
        <v/>
      </c>
      <c r="R198" s="243" t="str">
        <f ca="1">IF($E198="UAD",OFFSET('DERS PLANLARI'!$I$5,MATCH($J198,'DERS PLANLARI'!$I$6:$I$2011,0),R$1),U198)</f>
        <v/>
      </c>
      <c r="S198" s="243">
        <f ca="1">IF($E198="UAD",OFFSET('DERS PLANLARI'!$I$5,MATCH($J198,'DERS PLANLARI'!$I$6:$I$2011,0),S$1),V198)</f>
        <v>0</v>
      </c>
      <c r="T198" s="104"/>
      <c r="U198" s="208" t="str">
        <f ca="1">IFERROR(OFFSET(ÖğretimÜyeleri!$D$2,MATCH($V198,ÖğretimÜyeleri!$D$3:$D$290,0),-2),"")</f>
        <v/>
      </c>
      <c r="V198" s="209"/>
      <c r="W198" s="208" t="str">
        <f ca="1">IFERROR(OFFSET(ÖğretimÜyeleri!$D$2,MATCH($S198,ÖğretimÜyeleri!$D$3:$D$290,0),3),"")</f>
        <v/>
      </c>
      <c r="X198" s="208"/>
      <c r="Y198" s="199"/>
      <c r="Z198" s="200">
        <f t="shared" si="9"/>
        <v>1</v>
      </c>
      <c r="AA198" s="200">
        <f t="shared" ca="1" si="12"/>
        <v>57</v>
      </c>
      <c r="AB198" s="200">
        <f t="shared" ca="1" si="12"/>
        <v>41</v>
      </c>
      <c r="AC198" s="200">
        <f t="shared" ca="1" si="12"/>
        <v>0</v>
      </c>
      <c r="AD198" s="201"/>
      <c r="AE198" s="201"/>
      <c r="AF198" s="201"/>
    </row>
    <row r="199" spans="1:32" x14ac:dyDescent="0.25">
      <c r="A199" t="s">
        <v>5568</v>
      </c>
      <c r="B199" s="16" t="str">
        <f ca="1">IFERROR(OFFSET('DERS PLANLARI'!$I$5,MATCH($J199,'DERS PLANLARI'!$I$6:$I$2011,0),B$1),"")</f>
        <v/>
      </c>
      <c r="C199" s="16" t="str">
        <f ca="1">IFERROR(OFFSET('DERS PLANLARI'!$I$5,MATCH($J199,'DERS PLANLARI'!$I$6:$I$2011,0),C$1),"")</f>
        <v/>
      </c>
      <c r="D199" s="16" t="str">
        <f ca="1">IFERROR(OFFSET('DERS PLANLARI'!$I$5,MATCH($J199,'DERS PLANLARI'!$I$6:$I$2011,0),D$1),"")</f>
        <v/>
      </c>
      <c r="E199" s="16" t="str">
        <f ca="1">IFERROR(OFFSET('DERS PLANLARI'!$I$5,MATCH($J199,'DERS PLANLARI'!$I$6:$I$2011,0),E$1),"")</f>
        <v/>
      </c>
      <c r="F199" s="16" t="str">
        <f ca="1">IFERROR(OFFSET('DERS PLANLARI'!$I$5,MATCH($J199,'DERS PLANLARI'!$I$6:$I$2011,0),F$1),"")</f>
        <v/>
      </c>
      <c r="G199" s="16" t="str">
        <f ca="1">IFERROR(OFFSET('DERS PLANLARI'!$I$5,MATCH($J199,'DERS PLANLARI'!$I$6:$I$2011,0),G$1),"")</f>
        <v/>
      </c>
      <c r="H199" s="16" t="str">
        <f ca="1">IFERROR(OFFSET('DERS PLANLARI'!$I$5,MATCH($J199,'DERS PLANLARI'!$I$6:$I$2011,0),H$1),"")</f>
        <v/>
      </c>
      <c r="I199" s="119"/>
      <c r="J199" s="120"/>
      <c r="K199" s="243" t="str">
        <f ca="1">IFERROR(OFFSET('DERS PLANLARI'!$I$5,MATCH($J199,'DERS PLANLARI'!$I$6:$I$2011,0),K$1),"")</f>
        <v/>
      </c>
      <c r="L199" s="256" t="str">
        <f ca="1">IFERROR(OFFSET('DERS PLANLARI'!$I$5,MATCH($J199,'DERS PLANLARI'!$I$6:$I$2011,0),L$1),"")</f>
        <v/>
      </c>
      <c r="M199" s="255" t="str">
        <f ca="1">IFERROR(OFFSET('DERS PLANLARI'!$I$5,MATCH($J199,'DERS PLANLARI'!$I$6:$I$2011,0),M$1),"")</f>
        <v/>
      </c>
      <c r="N199" s="256" t="str">
        <f ca="1">IFERROR(OFFSET('DERS PLANLARI'!$I$5,MATCH($J199,'DERS PLANLARI'!$I$6:$I$2011,0),N$1),"")</f>
        <v/>
      </c>
      <c r="O199" s="256" t="str">
        <f ca="1">IFERROR(OFFSET('DERS PLANLARI'!$I$5,MATCH($J199,'DERS PLANLARI'!$I$6:$I$2011,0),O$1),"")</f>
        <v/>
      </c>
      <c r="P199" s="256" t="str">
        <f ca="1">IFERROR(OFFSET('DERS PLANLARI'!$I$5,MATCH($J199,'DERS PLANLARI'!$I$6:$I$2011,0),P$1),"")</f>
        <v/>
      </c>
      <c r="Q199" s="256" t="str">
        <f ca="1">IFERROR(OFFSET('DERS PLANLARI'!$I$5,MATCH($J199,'DERS PLANLARI'!$I$6:$I$2011,0),Q$1),"")</f>
        <v/>
      </c>
      <c r="R199" s="243" t="str">
        <f ca="1">IF($E199="UAD",OFFSET('DERS PLANLARI'!$I$5,MATCH($J199,'DERS PLANLARI'!$I$6:$I$2011,0),R$1),U199)</f>
        <v/>
      </c>
      <c r="S199" s="243">
        <f ca="1">IF($E199="UAD",OFFSET('DERS PLANLARI'!$I$5,MATCH($J199,'DERS PLANLARI'!$I$6:$I$2011,0),S$1),V199)</f>
        <v>0</v>
      </c>
      <c r="T199" s="104"/>
      <c r="U199" s="208" t="str">
        <f ca="1">IFERROR(OFFSET(ÖğretimÜyeleri!$D$2,MATCH($V199,ÖğretimÜyeleri!$D$3:$D$290,0),-2),"")</f>
        <v/>
      </c>
      <c r="V199" s="209"/>
      <c r="W199" s="208" t="str">
        <f ca="1">IFERROR(OFFSET(ÖğretimÜyeleri!$D$2,MATCH($S199,ÖğretimÜyeleri!$D$3:$D$290,0),3),"")</f>
        <v/>
      </c>
      <c r="X199" s="208"/>
      <c r="Y199" s="199"/>
      <c r="Z199" s="200">
        <f t="shared" si="9"/>
        <v>1</v>
      </c>
      <c r="AA199" s="200">
        <f t="shared" ca="1" si="12"/>
        <v>57</v>
      </c>
      <c r="AB199" s="200">
        <f t="shared" ca="1" si="12"/>
        <v>41</v>
      </c>
      <c r="AC199" s="200">
        <f t="shared" ca="1" si="12"/>
        <v>0</v>
      </c>
      <c r="AD199" s="201"/>
      <c r="AE199" s="201"/>
      <c r="AF199" s="201"/>
    </row>
    <row r="200" spans="1:32" x14ac:dyDescent="0.25">
      <c r="A200" t="s">
        <v>5568</v>
      </c>
      <c r="B200" s="16" t="str">
        <f ca="1">IFERROR(OFFSET('DERS PLANLARI'!$I$5,MATCH($J200,'DERS PLANLARI'!$I$6:$I$2011,0),B$1),"")</f>
        <v/>
      </c>
      <c r="C200" s="16" t="str">
        <f ca="1">IFERROR(OFFSET('DERS PLANLARI'!$I$5,MATCH($J200,'DERS PLANLARI'!$I$6:$I$2011,0),C$1),"")</f>
        <v/>
      </c>
      <c r="D200" s="16" t="str">
        <f ca="1">IFERROR(OFFSET('DERS PLANLARI'!$I$5,MATCH($J200,'DERS PLANLARI'!$I$6:$I$2011,0),D$1),"")</f>
        <v/>
      </c>
      <c r="E200" s="16" t="str">
        <f ca="1">IFERROR(OFFSET('DERS PLANLARI'!$I$5,MATCH($J200,'DERS PLANLARI'!$I$6:$I$2011,0),E$1),"")</f>
        <v/>
      </c>
      <c r="F200" s="16" t="str">
        <f ca="1">IFERROR(OFFSET('DERS PLANLARI'!$I$5,MATCH($J200,'DERS PLANLARI'!$I$6:$I$2011,0),F$1),"")</f>
        <v/>
      </c>
      <c r="G200" s="16" t="str">
        <f ca="1">IFERROR(OFFSET('DERS PLANLARI'!$I$5,MATCH($J200,'DERS PLANLARI'!$I$6:$I$2011,0),G$1),"")</f>
        <v/>
      </c>
      <c r="H200" s="16" t="str">
        <f ca="1">IFERROR(OFFSET('DERS PLANLARI'!$I$5,MATCH($J200,'DERS PLANLARI'!$I$6:$I$2011,0),H$1),"")</f>
        <v/>
      </c>
      <c r="I200" s="119"/>
      <c r="J200" s="120"/>
      <c r="K200" s="243" t="str">
        <f ca="1">IFERROR(OFFSET('DERS PLANLARI'!$I$5,MATCH($J200,'DERS PLANLARI'!$I$6:$I$2011,0),K$1),"")</f>
        <v/>
      </c>
      <c r="L200" s="256" t="str">
        <f ca="1">IFERROR(OFFSET('DERS PLANLARI'!$I$5,MATCH($J200,'DERS PLANLARI'!$I$6:$I$2011,0),L$1),"")</f>
        <v/>
      </c>
      <c r="M200" s="255" t="str">
        <f ca="1">IFERROR(OFFSET('DERS PLANLARI'!$I$5,MATCH($J200,'DERS PLANLARI'!$I$6:$I$2011,0),M$1),"")</f>
        <v/>
      </c>
      <c r="N200" s="256" t="str">
        <f ca="1">IFERROR(OFFSET('DERS PLANLARI'!$I$5,MATCH($J200,'DERS PLANLARI'!$I$6:$I$2011,0),N$1),"")</f>
        <v/>
      </c>
      <c r="O200" s="256" t="str">
        <f ca="1">IFERROR(OFFSET('DERS PLANLARI'!$I$5,MATCH($J200,'DERS PLANLARI'!$I$6:$I$2011,0),O$1),"")</f>
        <v/>
      </c>
      <c r="P200" s="256" t="str">
        <f ca="1">IFERROR(OFFSET('DERS PLANLARI'!$I$5,MATCH($J200,'DERS PLANLARI'!$I$6:$I$2011,0),P$1),"")</f>
        <v/>
      </c>
      <c r="Q200" s="256" t="str">
        <f ca="1">IFERROR(OFFSET('DERS PLANLARI'!$I$5,MATCH($J200,'DERS PLANLARI'!$I$6:$I$2011,0),Q$1),"")</f>
        <v/>
      </c>
      <c r="R200" s="243" t="str">
        <f ca="1">IF($E200="UAD",OFFSET('DERS PLANLARI'!$I$5,MATCH($J200,'DERS PLANLARI'!$I$6:$I$2011,0),R$1),U200)</f>
        <v/>
      </c>
      <c r="S200" s="243">
        <f ca="1">IF($E200="UAD",OFFSET('DERS PLANLARI'!$I$5,MATCH($J200,'DERS PLANLARI'!$I$6:$I$2011,0),S$1),V200)</f>
        <v>0</v>
      </c>
      <c r="T200" s="104"/>
      <c r="U200" s="208" t="str">
        <f ca="1">IFERROR(OFFSET(ÖğretimÜyeleri!$D$2,MATCH($V200,ÖğretimÜyeleri!$D$3:$D$290,0),-2),"")</f>
        <v/>
      </c>
      <c r="V200" s="209"/>
      <c r="W200" s="208" t="str">
        <f ca="1">IFERROR(OFFSET(ÖğretimÜyeleri!$D$2,MATCH($S200,ÖğretimÜyeleri!$D$3:$D$290,0),3),"")</f>
        <v/>
      </c>
      <c r="X200" s="208"/>
      <c r="Y200" s="199"/>
      <c r="Z200" s="200">
        <f t="shared" si="9"/>
        <v>1</v>
      </c>
      <c r="AA200" s="200">
        <f t="shared" ca="1" si="12"/>
        <v>57</v>
      </c>
      <c r="AB200" s="200">
        <f t="shared" ca="1" si="12"/>
        <v>41</v>
      </c>
      <c r="AC200" s="200">
        <f t="shared" ca="1" si="12"/>
        <v>0</v>
      </c>
      <c r="AD200" s="201"/>
      <c r="AE200" s="201"/>
      <c r="AF200" s="201"/>
    </row>
    <row r="201" spans="1:32" x14ac:dyDescent="0.25">
      <c r="A201" t="s">
        <v>5568</v>
      </c>
      <c r="B201" s="16" t="str">
        <f ca="1">IFERROR(OFFSET('DERS PLANLARI'!$I$5,MATCH($J201,'DERS PLANLARI'!$I$6:$I$2011,0),B$1),"")</f>
        <v/>
      </c>
      <c r="C201" s="16" t="str">
        <f ca="1">IFERROR(OFFSET('DERS PLANLARI'!$I$5,MATCH($J201,'DERS PLANLARI'!$I$6:$I$2011,0),C$1),"")</f>
        <v/>
      </c>
      <c r="D201" s="16" t="str">
        <f ca="1">IFERROR(OFFSET('DERS PLANLARI'!$I$5,MATCH($J201,'DERS PLANLARI'!$I$6:$I$2011,0),D$1),"")</f>
        <v/>
      </c>
      <c r="E201" s="16" t="str">
        <f ca="1">IFERROR(OFFSET('DERS PLANLARI'!$I$5,MATCH($J201,'DERS PLANLARI'!$I$6:$I$2011,0),E$1),"")</f>
        <v/>
      </c>
      <c r="F201" s="16" t="str">
        <f ca="1">IFERROR(OFFSET('DERS PLANLARI'!$I$5,MATCH($J201,'DERS PLANLARI'!$I$6:$I$2011,0),F$1),"")</f>
        <v/>
      </c>
      <c r="G201" s="16" t="str">
        <f ca="1">IFERROR(OFFSET('DERS PLANLARI'!$I$5,MATCH($J201,'DERS PLANLARI'!$I$6:$I$2011,0),G$1),"")</f>
        <v/>
      </c>
      <c r="H201" s="16" t="str">
        <f ca="1">IFERROR(OFFSET('DERS PLANLARI'!$I$5,MATCH($J201,'DERS PLANLARI'!$I$6:$I$2011,0),H$1),"")</f>
        <v/>
      </c>
      <c r="I201" s="119"/>
      <c r="J201" s="120"/>
      <c r="K201" s="243" t="str">
        <f ca="1">IFERROR(OFFSET('DERS PLANLARI'!$I$5,MATCH($J201,'DERS PLANLARI'!$I$6:$I$2011,0),K$1),"")</f>
        <v/>
      </c>
      <c r="L201" s="256" t="str">
        <f ca="1">IFERROR(OFFSET('DERS PLANLARI'!$I$5,MATCH($J201,'DERS PLANLARI'!$I$6:$I$2011,0),L$1),"")</f>
        <v/>
      </c>
      <c r="M201" s="255" t="str">
        <f ca="1">IFERROR(OFFSET('DERS PLANLARI'!$I$5,MATCH($J201,'DERS PLANLARI'!$I$6:$I$2011,0),M$1),"")</f>
        <v/>
      </c>
      <c r="N201" s="256" t="str">
        <f ca="1">IFERROR(OFFSET('DERS PLANLARI'!$I$5,MATCH($J201,'DERS PLANLARI'!$I$6:$I$2011,0),N$1),"")</f>
        <v/>
      </c>
      <c r="O201" s="256" t="str">
        <f ca="1">IFERROR(OFFSET('DERS PLANLARI'!$I$5,MATCH($J201,'DERS PLANLARI'!$I$6:$I$2011,0),O$1),"")</f>
        <v/>
      </c>
      <c r="P201" s="256" t="str">
        <f ca="1">IFERROR(OFFSET('DERS PLANLARI'!$I$5,MATCH($J201,'DERS PLANLARI'!$I$6:$I$2011,0),P$1),"")</f>
        <v/>
      </c>
      <c r="Q201" s="256" t="str">
        <f ca="1">IFERROR(OFFSET('DERS PLANLARI'!$I$5,MATCH($J201,'DERS PLANLARI'!$I$6:$I$2011,0),Q$1),"")</f>
        <v/>
      </c>
      <c r="R201" s="243" t="str">
        <f ca="1">IF($E201="UAD",OFFSET('DERS PLANLARI'!$I$5,MATCH($J201,'DERS PLANLARI'!$I$6:$I$2011,0),R$1),U201)</f>
        <v/>
      </c>
      <c r="S201" s="243">
        <f ca="1">IF($E201="UAD",OFFSET('DERS PLANLARI'!$I$5,MATCH($J201,'DERS PLANLARI'!$I$6:$I$2011,0),S$1),V201)</f>
        <v>0</v>
      </c>
      <c r="T201" s="104"/>
      <c r="U201" s="208" t="str">
        <f ca="1">IFERROR(OFFSET(ÖğretimÜyeleri!$D$2,MATCH($V201,ÖğretimÜyeleri!$D$3:$D$290,0),-2),"")</f>
        <v/>
      </c>
      <c r="V201" s="209"/>
      <c r="W201" s="208" t="str">
        <f ca="1">IFERROR(OFFSET(ÖğretimÜyeleri!$D$2,MATCH($S201,ÖğretimÜyeleri!$D$3:$D$290,0),3),"")</f>
        <v/>
      </c>
      <c r="X201" s="208"/>
      <c r="Y201" s="199"/>
      <c r="Z201" s="200">
        <f t="shared" ref="Z201:Z264" si="13">COUNTIF(J:J,J201)</f>
        <v>1</v>
      </c>
      <c r="AA201" s="200">
        <f t="shared" ca="1" si="12"/>
        <v>57</v>
      </c>
      <c r="AB201" s="200">
        <f t="shared" ca="1" si="12"/>
        <v>41</v>
      </c>
      <c r="AC201" s="200">
        <f t="shared" ca="1" si="12"/>
        <v>0</v>
      </c>
      <c r="AD201" s="201"/>
      <c r="AE201" s="201"/>
      <c r="AF201" s="201"/>
    </row>
    <row r="202" spans="1:32" x14ac:dyDescent="0.25">
      <c r="A202" s="217" t="s">
        <v>5568</v>
      </c>
      <c r="B202" s="210" t="s">
        <v>4507</v>
      </c>
      <c r="C202" s="211" t="s">
        <v>5088</v>
      </c>
      <c r="D202" s="212" t="s">
        <v>5128</v>
      </c>
      <c r="E202" s="212" t="s">
        <v>4510</v>
      </c>
      <c r="F202" s="212" t="s">
        <v>4488</v>
      </c>
      <c r="G202" s="212" t="s">
        <v>4488</v>
      </c>
      <c r="H202" s="212" t="s">
        <v>2427</v>
      </c>
      <c r="I202" s="213"/>
      <c r="J202" s="214" t="s">
        <v>5088</v>
      </c>
      <c r="K202" s="211"/>
      <c r="L202" s="215"/>
      <c r="M202" s="223"/>
      <c r="N202" s="211"/>
      <c r="O202" s="211"/>
      <c r="P202" s="211"/>
      <c r="Q202" s="212"/>
      <c r="R202" s="231"/>
      <c r="S202" s="231"/>
      <c r="T202" s="217"/>
      <c r="U202" s="219" t="str">
        <f ca="1">IFERROR(OFFSET(ÖğretimÜyeleri!$D$2,MATCH($V202,ÖğretimÜyeleri!$D$3:$D$290,0),-2),"")</f>
        <v/>
      </c>
      <c r="V202" s="218" t="s">
        <v>2423</v>
      </c>
      <c r="W202" s="219" t="str">
        <f ca="1">IFERROR(OFFSET(ÖğretimÜyeleri!$D$2,MATCH($S202,ÖğretimÜyeleri!$D$3:$D$290,0),3),"")</f>
        <v/>
      </c>
      <c r="X202" s="219"/>
      <c r="Y202" s="220"/>
      <c r="Z202" s="221">
        <f t="shared" si="13"/>
        <v>1</v>
      </c>
      <c r="AA202" s="221">
        <f t="shared" ca="1" si="12"/>
        <v>57</v>
      </c>
      <c r="AB202" s="221">
        <f t="shared" ca="1" si="12"/>
        <v>41</v>
      </c>
      <c r="AC202" s="221">
        <f t="shared" ca="1" si="12"/>
        <v>0</v>
      </c>
      <c r="AD202" s="220"/>
      <c r="AE202" s="220"/>
      <c r="AF202" s="220"/>
    </row>
    <row r="203" spans="1:32" x14ac:dyDescent="0.25">
      <c r="A203" t="s">
        <v>5568</v>
      </c>
      <c r="B203" s="16" t="str">
        <f ca="1">IFERROR(OFFSET('DERS PLANLARI'!$I$5,MATCH($J203,'DERS PLANLARI'!$I$6:$I$2011,0),B$1),"")</f>
        <v>FELSEFE ve DİN BİLİMLERİ</v>
      </c>
      <c r="C203" s="16" t="str">
        <f ca="1">IFERROR(OFFSET('DERS PLANLARI'!$I$5,MATCH($J203,'DERS PLANLARI'!$I$6:$I$2011,0),C$1),"")</f>
        <v>FELSEFE VE DİN BİLİMLERİ (YL) (TEZLİ)</v>
      </c>
      <c r="D203" s="16" t="str">
        <f ca="1">IFERROR(OFFSET('DERS PLANLARI'!$I$5,MATCH($J203,'DERS PLANLARI'!$I$6:$I$2011,0),D$1),"")</f>
        <v>(YL) (TEZLİ)</v>
      </c>
      <c r="E203" s="16" t="str">
        <f ca="1">IFERROR(OFFSET('DERS PLANLARI'!$I$5,MATCH($J203,'DERS PLANLARI'!$I$6:$I$2011,0),E$1),"")</f>
        <v>Tez</v>
      </c>
      <c r="F203" s="16" t="str">
        <f ca="1">IFERROR(OFFSET('DERS PLANLARI'!$I$5,MATCH($J203,'DERS PLANLARI'!$I$6:$I$2011,0),F$1),"")</f>
        <v>FDİB</v>
      </c>
      <c r="G203" s="16">
        <f ca="1">IFERROR(OFFSET('DERS PLANLARI'!$I$5,MATCH($J203,'DERS PLANLARI'!$I$6:$I$2011,0),G$1),"")</f>
        <v>5000</v>
      </c>
      <c r="H203" s="16" t="str">
        <f ca="1">IFERROR(OFFSET('DERS PLANLARI'!$I$5,MATCH($J203,'DERS PLANLARI'!$I$6:$I$2011,0),H$1),"")</f>
        <v>TEZ</v>
      </c>
      <c r="I203" s="119"/>
      <c r="J203" s="120" t="s">
        <v>535</v>
      </c>
      <c r="K203" s="250" t="str">
        <f ca="1">IFERROR(OFFSET('DERS PLANLARI'!$I$5,MATCH($J203,'DERS PLANLARI'!$I$6:$I$2011,0),K$1),"")</f>
        <v>Tez</v>
      </c>
      <c r="L203" s="248" t="str">
        <f ca="1">IFERROR(OFFSET('DERS PLANLARI'!$I$5,MATCH($J203,'DERS PLANLARI'!$I$6:$I$2011,0),L$1),"")</f>
        <v>Z. ksz</v>
      </c>
      <c r="M203" s="255">
        <f ca="1">IFERROR(OFFSET('DERS PLANLARI'!$I$5,MATCH($J203,'DERS PLANLARI'!$I$6:$I$2011,0),M$1),"")</f>
        <v>0</v>
      </c>
      <c r="N203" s="256">
        <f ca="1">IFERROR(OFFSET('DERS PLANLARI'!$I$5,MATCH($J203,'DERS PLANLARI'!$I$6:$I$2011,0),N$1),"")</f>
        <v>1</v>
      </c>
      <c r="O203" s="256">
        <f ca="1">IFERROR(OFFSET('DERS PLANLARI'!$I$5,MATCH($J203,'DERS PLANLARI'!$I$6:$I$2011,0),O$1),"")</f>
        <v>0</v>
      </c>
      <c r="P203" s="256">
        <f ca="1">IFERROR(OFFSET('DERS PLANLARI'!$I$5,MATCH($J203,'DERS PLANLARI'!$I$6:$I$2011,0),P$1),"")</f>
        <v>1</v>
      </c>
      <c r="Q203" s="256">
        <f ca="1">IFERROR(OFFSET('DERS PLANLARI'!$I$5,MATCH($J203,'DERS PLANLARI'!$I$6:$I$2011,0),Q$1),"")</f>
        <v>60</v>
      </c>
      <c r="R203" s="243">
        <f ca="1">IF($E203="UAD",OFFSET('DERS PLANLARI'!$I$5,MATCH($J203,'DERS PLANLARI'!$I$6:$I$2011,0),R$1),U203)</f>
        <v>0</v>
      </c>
      <c r="S203" s="246" t="str">
        <f ca="1">IF($E203="UAD",OFFSET('DERS PLANLARI'!$I$5,MATCH($J203,'DERS PLANLARI'!$I$6:$I$2011,0),S$1),V203)</f>
        <v>İlgili Öğretim Üyesi</v>
      </c>
      <c r="T203" s="104"/>
      <c r="U203" s="208">
        <f ca="1">IFERROR(OFFSET(ÖğretimÜyeleri!$D$2,MATCH($V203,ÖğretimÜyeleri!$D$3:$D$290,0),-2),"")</f>
        <v>0</v>
      </c>
      <c r="V203" s="209" t="s">
        <v>2896</v>
      </c>
      <c r="W203" s="208" t="str">
        <f ca="1">IFERROR(OFFSET(ÖğretimÜyeleri!$D$2,MATCH($S203,ÖğretimÜyeleri!$D$3:$D$290,0),3),"")</f>
        <v>İlgili Öğretim Üyesi</v>
      </c>
      <c r="X203" s="208"/>
      <c r="Y203" s="199"/>
      <c r="Z203" s="200">
        <f t="shared" si="13"/>
        <v>1</v>
      </c>
      <c r="AA203" s="200">
        <f t="shared" ca="1" si="12"/>
        <v>0</v>
      </c>
      <c r="AB203" s="200">
        <f t="shared" ca="1" si="12"/>
        <v>0</v>
      </c>
      <c r="AC203" s="200">
        <f t="shared" ca="1" si="12"/>
        <v>0</v>
      </c>
      <c r="AD203" s="201"/>
      <c r="AE203" s="201"/>
      <c r="AF203" s="201"/>
    </row>
    <row r="204" spans="1:32" x14ac:dyDescent="0.25">
      <c r="A204" t="s">
        <v>5568</v>
      </c>
      <c r="B204" s="16" t="str">
        <f ca="1">IFERROR(OFFSET('DERS PLANLARI'!$I$5,MATCH($J204,'DERS PLANLARI'!$I$6:$I$2011,0),B$1),"")</f>
        <v>FELSEFE ve DİN BİLİMLERİ</v>
      </c>
      <c r="C204" s="16" t="str">
        <f ca="1">IFERROR(OFFSET('DERS PLANLARI'!$I$5,MATCH($J204,'DERS PLANLARI'!$I$6:$I$2011,0),C$1),"")</f>
        <v>FELSEFE VE DİN BİLİMLERİ (YL) (TEZLİ)</v>
      </c>
      <c r="D204" s="16" t="str">
        <f ca="1">IFERROR(OFFSET('DERS PLANLARI'!$I$5,MATCH($J204,'DERS PLANLARI'!$I$6:$I$2011,0),D$1),"")</f>
        <v>(YL) (TEZLİ)</v>
      </c>
      <c r="E204" s="16" t="str">
        <f ca="1">IFERROR(OFFSET('DERS PLANLARI'!$I$5,MATCH($J204,'DERS PLANLARI'!$I$6:$I$2011,0),E$1),"")</f>
        <v>Sem</v>
      </c>
      <c r="F204" s="16" t="str">
        <f ca="1">IFERROR(OFFSET('DERS PLANLARI'!$I$5,MATCH($J204,'DERS PLANLARI'!$I$6:$I$2011,0),F$1),"")</f>
        <v>FDİB</v>
      </c>
      <c r="G204" s="16">
        <f ca="1">IFERROR(OFFSET('DERS PLANLARI'!$I$5,MATCH($J204,'DERS PLANLARI'!$I$6:$I$2011,0),G$1),"")</f>
        <v>5001</v>
      </c>
      <c r="H204" s="16" t="str">
        <f ca="1">IFERROR(OFFSET('DERS PLANLARI'!$I$5,MATCH($J204,'DERS PLANLARI'!$I$6:$I$2011,0),H$1),"")</f>
        <v>SEM</v>
      </c>
      <c r="I204" s="119"/>
      <c r="J204" s="120" t="s">
        <v>536</v>
      </c>
      <c r="K204" s="250" t="str">
        <f ca="1">IFERROR(OFFSET('DERS PLANLARI'!$I$5,MATCH($J204,'DERS PLANLARI'!$I$6:$I$2011,0),K$1),"")</f>
        <v>Seminer</v>
      </c>
      <c r="L204" s="248" t="str">
        <f ca="1">IFERROR(OFFSET('DERS PLANLARI'!$I$5,MATCH($J204,'DERS PLANLARI'!$I$6:$I$2011,0),L$1),"")</f>
        <v>Z. ksz</v>
      </c>
      <c r="M204" s="256">
        <f ca="1">IFERROR(OFFSET('DERS PLANLARI'!$I$5,MATCH($J204,'DERS PLANLARI'!$I$6:$I$2011,0),M$1),"")</f>
        <v>0</v>
      </c>
      <c r="N204" s="256">
        <f ca="1">IFERROR(OFFSET('DERS PLANLARI'!$I$5,MATCH($J204,'DERS PLANLARI'!$I$6:$I$2011,0),N$1),"")</f>
        <v>2</v>
      </c>
      <c r="O204" s="256">
        <f ca="1">IFERROR(OFFSET('DERS PLANLARI'!$I$5,MATCH($J204,'DERS PLANLARI'!$I$6:$I$2011,0),O$1),"")</f>
        <v>0</v>
      </c>
      <c r="P204" s="256">
        <f ca="1">IFERROR(OFFSET('DERS PLANLARI'!$I$5,MATCH($J204,'DERS PLANLARI'!$I$6:$I$2011,0),P$1),"")</f>
        <v>2</v>
      </c>
      <c r="Q204" s="256">
        <f ca="1">IFERROR(OFFSET('DERS PLANLARI'!$I$5,MATCH($J204,'DERS PLANLARI'!$I$6:$I$2011,0),Q$1),"")</f>
        <v>7.5</v>
      </c>
      <c r="R204" s="243">
        <f ca="1">IF($E204="UAD",OFFSET('DERS PLANLARI'!$I$5,MATCH($J204,'DERS PLANLARI'!$I$6:$I$2011,0),R$1),U204)</f>
        <v>0</v>
      </c>
      <c r="S204" s="246" t="str">
        <f ca="1">IF($E204="UAD",OFFSET('DERS PLANLARI'!$I$5,MATCH($J204,'DERS PLANLARI'!$I$6:$I$2011,0),S$1),V204)</f>
        <v>İlgili Öğretim Üyesi</v>
      </c>
      <c r="T204" s="104"/>
      <c r="U204" s="208">
        <f ca="1">IFERROR(OFFSET(ÖğretimÜyeleri!$D$2,MATCH($V204,ÖğretimÜyeleri!$D$3:$D$290,0),-2),"")</f>
        <v>0</v>
      </c>
      <c r="V204" s="209" t="s">
        <v>2896</v>
      </c>
      <c r="W204" s="208" t="str">
        <f ca="1">IFERROR(OFFSET(ÖğretimÜyeleri!$D$2,MATCH($S204,ÖğretimÜyeleri!$D$3:$D$290,0),3),"")</f>
        <v>İlgili Öğretim Üyesi</v>
      </c>
      <c r="X204" s="208"/>
      <c r="Y204" s="199"/>
      <c r="Z204" s="200">
        <f t="shared" si="13"/>
        <v>1</v>
      </c>
      <c r="AA204" s="200">
        <f t="shared" ca="1" si="12"/>
        <v>0</v>
      </c>
      <c r="AB204" s="200">
        <f t="shared" ca="1" si="12"/>
        <v>0</v>
      </c>
      <c r="AC204" s="200">
        <f t="shared" ca="1" si="12"/>
        <v>0</v>
      </c>
      <c r="AD204" s="201"/>
      <c r="AE204" s="201"/>
      <c r="AF204" s="201"/>
    </row>
    <row r="205" spans="1:32" x14ac:dyDescent="0.25">
      <c r="A205" t="s">
        <v>5568</v>
      </c>
      <c r="B205" s="16" t="str">
        <f ca="1">IFERROR(OFFSET('DERS PLANLARI'!$I$5,MATCH($J205,'DERS PLANLARI'!$I$6:$I$2011,0),B$1),"")</f>
        <v>FELSEFE ve DİN BİLİMLERİ</v>
      </c>
      <c r="C205" s="16" t="str">
        <f ca="1">IFERROR(OFFSET('DERS PLANLARI'!$I$5,MATCH($J205,'DERS PLANLARI'!$I$6:$I$2011,0),C$1),"")</f>
        <v>FELSEFE VE DİN BİLİMLERİ (YL) (TEZLİ)</v>
      </c>
      <c r="D205" s="16" t="str">
        <f ca="1">IFERROR(OFFSET('DERS PLANLARI'!$I$5,MATCH($J205,'DERS PLANLARI'!$I$6:$I$2011,0),D$1),"")</f>
        <v>(YL) (TEZLİ)</v>
      </c>
      <c r="E205" s="16" t="str">
        <f ca="1">IFERROR(OFFSET('DERS PLANLARI'!$I$5,MATCH($J205,'DERS PLANLARI'!$I$6:$I$2011,0),E$1),"")</f>
        <v>Ders</v>
      </c>
      <c r="F205" s="16" t="str">
        <f ca="1">IFERROR(OFFSET('DERS PLANLARI'!$I$5,MATCH($J205,'DERS PLANLARI'!$I$6:$I$2011,0),F$1),"")</f>
        <v>FDİB</v>
      </c>
      <c r="G205" s="16">
        <f ca="1">IFERROR(OFFSET('DERS PLANLARI'!$I$5,MATCH($J205,'DERS PLANLARI'!$I$6:$I$2011,0),G$1),"")</f>
        <v>5051</v>
      </c>
      <c r="H205" s="16" t="str">
        <f ca="1">IFERROR(OFFSET('DERS PLANLARI'!$I$5,MATCH($J205,'DERS PLANLARI'!$I$6:$I$2011,0),H$1),"")</f>
        <v>BHR</v>
      </c>
      <c r="I205" s="119"/>
      <c r="J205" s="120" t="s">
        <v>538</v>
      </c>
      <c r="K205" s="250" t="str">
        <f ca="1">IFERROR(OFFSET('DERS PLANLARI'!$I$5,MATCH($J205,'DERS PLANLARI'!$I$6:$I$2011,0),K$1),"")</f>
        <v>Felsefe ve Din Bilimleri Metin.I</v>
      </c>
      <c r="L205" s="248" t="str">
        <f ca="1">IFERROR(OFFSET('DERS PLANLARI'!$I$5,MATCH($J205,'DERS PLANLARI'!$I$6:$I$2011,0),L$1),"")</f>
        <v>Z. kli</v>
      </c>
      <c r="M205" s="255">
        <f ca="1">IFERROR(OFFSET('DERS PLANLARI'!$I$5,MATCH($J205,'DERS PLANLARI'!$I$6:$I$2011,0),M$1),"")</f>
        <v>3</v>
      </c>
      <c r="N205" s="256">
        <f ca="1">IFERROR(OFFSET('DERS PLANLARI'!$I$5,MATCH($J205,'DERS PLANLARI'!$I$6:$I$2011,0),N$1),"")</f>
        <v>0</v>
      </c>
      <c r="O205" s="256">
        <f ca="1">IFERROR(OFFSET('DERS PLANLARI'!$I$5,MATCH($J205,'DERS PLANLARI'!$I$6:$I$2011,0),O$1),"")</f>
        <v>3</v>
      </c>
      <c r="P205" s="256">
        <f ca="1">IFERROR(OFFSET('DERS PLANLARI'!$I$5,MATCH($J205,'DERS PLANLARI'!$I$6:$I$2011,0),P$1),"")</f>
        <v>3</v>
      </c>
      <c r="Q205" s="256">
        <f ca="1">IFERROR(OFFSET('DERS PLANLARI'!$I$5,MATCH($J205,'DERS PLANLARI'!$I$6:$I$2011,0),Q$1),"")</f>
        <v>7.5</v>
      </c>
      <c r="R205" s="243" t="str">
        <f ca="1">IF($E205="UAD",OFFSET('DERS PLANLARI'!$I$5,MATCH($J205,'DERS PLANLARI'!$I$6:$I$2011,0),R$1),U205)</f>
        <v/>
      </c>
      <c r="S205" s="243">
        <f ca="1">IF($E205="UAD",OFFSET('DERS PLANLARI'!$I$5,MATCH($J205,'DERS PLANLARI'!$I$6:$I$2011,0),S$1),V205)</f>
        <v>0</v>
      </c>
      <c r="T205" s="104"/>
      <c r="U205" s="208" t="str">
        <f ca="1">IFERROR(OFFSET(ÖğretimÜyeleri!$D$2,MATCH($V205,ÖğretimÜyeleri!$D$3:$D$290,0),-2),"")</f>
        <v/>
      </c>
      <c r="V205" s="209"/>
      <c r="W205" s="208" t="str">
        <f ca="1">IFERROR(OFFSET(ÖğretimÜyeleri!$D$2,MATCH($S205,ÖğretimÜyeleri!$D$3:$D$290,0),3),"")</f>
        <v/>
      </c>
      <c r="X205" s="208"/>
      <c r="Y205" s="199"/>
      <c r="Z205" s="200">
        <f t="shared" si="13"/>
        <v>1</v>
      </c>
      <c r="AA205" s="200">
        <f t="shared" ca="1" si="12"/>
        <v>57</v>
      </c>
      <c r="AB205" s="200">
        <f t="shared" ca="1" si="12"/>
        <v>41</v>
      </c>
      <c r="AC205" s="200">
        <f t="shared" ca="1" si="12"/>
        <v>0</v>
      </c>
      <c r="AD205" s="201"/>
      <c r="AE205" s="201"/>
      <c r="AF205" s="201"/>
    </row>
    <row r="206" spans="1:32" x14ac:dyDescent="0.25">
      <c r="A206" t="s">
        <v>5568</v>
      </c>
      <c r="B206" s="16" t="str">
        <f ca="1">IFERROR(OFFSET('DERS PLANLARI'!$I$5,MATCH($J206,'DERS PLANLARI'!$I$6:$I$2011,0),B$1),"")</f>
        <v/>
      </c>
      <c r="C206" s="16" t="str">
        <f ca="1">IFERROR(OFFSET('DERS PLANLARI'!$I$5,MATCH($J206,'DERS PLANLARI'!$I$6:$I$2011,0),C$1),"")</f>
        <v/>
      </c>
      <c r="D206" s="16" t="str">
        <f ca="1">IFERROR(OFFSET('DERS PLANLARI'!$I$5,MATCH($J206,'DERS PLANLARI'!$I$6:$I$2011,0),D$1),"")</f>
        <v/>
      </c>
      <c r="E206" s="16" t="str">
        <f ca="1">IFERROR(OFFSET('DERS PLANLARI'!$I$5,MATCH($J206,'DERS PLANLARI'!$I$6:$I$2011,0),E$1),"")</f>
        <v/>
      </c>
      <c r="F206" s="16" t="str">
        <f ca="1">IFERROR(OFFSET('DERS PLANLARI'!$I$5,MATCH($J206,'DERS PLANLARI'!$I$6:$I$2011,0),F$1),"")</f>
        <v/>
      </c>
      <c r="G206" s="16" t="str">
        <f ca="1">IFERROR(OFFSET('DERS PLANLARI'!$I$5,MATCH($J206,'DERS PLANLARI'!$I$6:$I$2011,0),G$1),"")</f>
        <v/>
      </c>
      <c r="H206" s="16" t="str">
        <f ca="1">IFERROR(OFFSET('DERS PLANLARI'!$I$5,MATCH($J206,'DERS PLANLARI'!$I$6:$I$2011,0),H$1),"")</f>
        <v/>
      </c>
      <c r="I206" s="119"/>
      <c r="J206" s="120"/>
      <c r="K206" s="250" t="str">
        <f ca="1">IFERROR(OFFSET('DERS PLANLARI'!$I$5,MATCH($J206,'DERS PLANLARI'!$I$6:$I$2011,0),K$1),"")</f>
        <v/>
      </c>
      <c r="L206" s="256" t="str">
        <f ca="1">IFERROR(OFFSET('DERS PLANLARI'!$I$5,MATCH($J206,'DERS PLANLARI'!$I$6:$I$2011,0),L$1),"")</f>
        <v/>
      </c>
      <c r="M206" s="255" t="str">
        <f ca="1">IFERROR(OFFSET('DERS PLANLARI'!$I$5,MATCH($J206,'DERS PLANLARI'!$I$6:$I$2011,0),M$1),"")</f>
        <v/>
      </c>
      <c r="N206" s="256" t="str">
        <f ca="1">IFERROR(OFFSET('DERS PLANLARI'!$I$5,MATCH($J206,'DERS PLANLARI'!$I$6:$I$2011,0),N$1),"")</f>
        <v/>
      </c>
      <c r="O206" s="256" t="str">
        <f ca="1">IFERROR(OFFSET('DERS PLANLARI'!$I$5,MATCH($J206,'DERS PLANLARI'!$I$6:$I$2011,0),O$1),"")</f>
        <v/>
      </c>
      <c r="P206" s="256" t="str">
        <f ca="1">IFERROR(OFFSET('DERS PLANLARI'!$I$5,MATCH($J206,'DERS PLANLARI'!$I$6:$I$2011,0),P$1),"")</f>
        <v/>
      </c>
      <c r="Q206" s="256" t="str">
        <f ca="1">IFERROR(OFFSET('DERS PLANLARI'!$I$5,MATCH($J206,'DERS PLANLARI'!$I$6:$I$2011,0),Q$1),"")</f>
        <v/>
      </c>
      <c r="R206" s="243" t="str">
        <f ca="1">IF($E206="UAD",OFFSET('DERS PLANLARI'!$I$5,MATCH($J206,'DERS PLANLARI'!$I$6:$I$2011,0),R$1),U206)</f>
        <v/>
      </c>
      <c r="S206" s="243">
        <f ca="1">IF($E206="UAD",OFFSET('DERS PLANLARI'!$I$5,MATCH($J206,'DERS PLANLARI'!$I$6:$I$2011,0),S$1),V206)</f>
        <v>0</v>
      </c>
      <c r="T206" s="104"/>
      <c r="U206" s="208" t="str">
        <f ca="1">IFERROR(OFFSET(ÖğretimÜyeleri!$D$2,MATCH($V206,ÖğretimÜyeleri!$D$3:$D$290,0),-2),"")</f>
        <v/>
      </c>
      <c r="V206" s="209"/>
      <c r="W206" s="208" t="str">
        <f ca="1">IFERROR(OFFSET(ÖğretimÜyeleri!$D$2,MATCH($S206,ÖğretimÜyeleri!$D$3:$D$290,0),3),"")</f>
        <v/>
      </c>
      <c r="X206" s="208"/>
      <c r="Y206" s="199"/>
      <c r="Z206" s="200">
        <f t="shared" si="13"/>
        <v>1</v>
      </c>
      <c r="AA206" s="200">
        <f t="shared" ca="1" si="12"/>
        <v>57</v>
      </c>
      <c r="AB206" s="200">
        <f t="shared" ca="1" si="12"/>
        <v>41</v>
      </c>
      <c r="AC206" s="200">
        <f t="shared" ca="1" si="12"/>
        <v>0</v>
      </c>
      <c r="AD206" s="201"/>
      <c r="AE206" s="201"/>
      <c r="AF206" s="201"/>
    </row>
    <row r="207" spans="1:32" x14ac:dyDescent="0.25">
      <c r="A207" t="s">
        <v>5568</v>
      </c>
      <c r="B207" s="16" t="str">
        <f ca="1">IFERROR(OFFSET('DERS PLANLARI'!$I$5,MATCH($J207,'DERS PLANLARI'!$I$6:$I$2011,0),B$1),"")</f>
        <v/>
      </c>
      <c r="C207" s="16" t="str">
        <f ca="1">IFERROR(OFFSET('DERS PLANLARI'!$I$5,MATCH($J207,'DERS PLANLARI'!$I$6:$I$2011,0),C$1),"")</f>
        <v/>
      </c>
      <c r="D207" s="16" t="str">
        <f ca="1">IFERROR(OFFSET('DERS PLANLARI'!$I$5,MATCH($J207,'DERS PLANLARI'!$I$6:$I$2011,0),D$1),"")</f>
        <v/>
      </c>
      <c r="E207" s="16" t="str">
        <f ca="1">IFERROR(OFFSET('DERS PLANLARI'!$I$5,MATCH($J207,'DERS PLANLARI'!$I$6:$I$2011,0),E$1),"")</f>
        <v/>
      </c>
      <c r="F207" s="16" t="str">
        <f ca="1">IFERROR(OFFSET('DERS PLANLARI'!$I$5,MATCH($J207,'DERS PLANLARI'!$I$6:$I$2011,0),F$1),"")</f>
        <v/>
      </c>
      <c r="G207" s="16" t="str">
        <f ca="1">IFERROR(OFFSET('DERS PLANLARI'!$I$5,MATCH($J207,'DERS PLANLARI'!$I$6:$I$2011,0),G$1),"")</f>
        <v/>
      </c>
      <c r="H207" s="16" t="str">
        <f ca="1">IFERROR(OFFSET('DERS PLANLARI'!$I$5,MATCH($J207,'DERS PLANLARI'!$I$6:$I$2011,0),H$1),"")</f>
        <v/>
      </c>
      <c r="I207" s="119"/>
      <c r="J207" s="120"/>
      <c r="K207" s="250" t="str">
        <f ca="1">IFERROR(OFFSET('DERS PLANLARI'!$I$5,MATCH($J207,'DERS PLANLARI'!$I$6:$I$2011,0),K$1),"")</f>
        <v/>
      </c>
      <c r="L207" s="256" t="str">
        <f ca="1">IFERROR(OFFSET('DERS PLANLARI'!$I$5,MATCH($J207,'DERS PLANLARI'!$I$6:$I$2011,0),L$1),"")</f>
        <v/>
      </c>
      <c r="M207" s="255" t="str">
        <f ca="1">IFERROR(OFFSET('DERS PLANLARI'!$I$5,MATCH($J207,'DERS PLANLARI'!$I$6:$I$2011,0),M$1),"")</f>
        <v/>
      </c>
      <c r="N207" s="256" t="str">
        <f ca="1">IFERROR(OFFSET('DERS PLANLARI'!$I$5,MATCH($J207,'DERS PLANLARI'!$I$6:$I$2011,0),N$1),"")</f>
        <v/>
      </c>
      <c r="O207" s="256" t="str">
        <f ca="1">IFERROR(OFFSET('DERS PLANLARI'!$I$5,MATCH($J207,'DERS PLANLARI'!$I$6:$I$2011,0),O$1),"")</f>
        <v/>
      </c>
      <c r="P207" s="256" t="str">
        <f ca="1">IFERROR(OFFSET('DERS PLANLARI'!$I$5,MATCH($J207,'DERS PLANLARI'!$I$6:$I$2011,0),P$1),"")</f>
        <v/>
      </c>
      <c r="Q207" s="256" t="str">
        <f ca="1">IFERROR(OFFSET('DERS PLANLARI'!$I$5,MATCH($J207,'DERS PLANLARI'!$I$6:$I$2011,0),Q$1),"")</f>
        <v/>
      </c>
      <c r="R207" s="243" t="str">
        <f ca="1">IF($E207="UAD",OFFSET('DERS PLANLARI'!$I$5,MATCH($J207,'DERS PLANLARI'!$I$6:$I$2011,0),R$1),U207)</f>
        <v/>
      </c>
      <c r="S207" s="243">
        <f ca="1">IF($E207="UAD",OFFSET('DERS PLANLARI'!$I$5,MATCH($J207,'DERS PLANLARI'!$I$6:$I$2011,0),S$1),V207)</f>
        <v>0</v>
      </c>
      <c r="T207" s="104"/>
      <c r="U207" s="208" t="str">
        <f ca="1">IFERROR(OFFSET(ÖğretimÜyeleri!$D$2,MATCH($V207,ÖğretimÜyeleri!$D$3:$D$290,0),-2),"")</f>
        <v/>
      </c>
      <c r="V207" s="209"/>
      <c r="W207" s="208" t="str">
        <f ca="1">IFERROR(OFFSET(ÖğretimÜyeleri!$D$2,MATCH($S207,ÖğretimÜyeleri!$D$3:$D$290,0),3),"")</f>
        <v/>
      </c>
      <c r="X207" s="208"/>
      <c r="Y207" s="199"/>
      <c r="Z207" s="200">
        <f t="shared" si="13"/>
        <v>1</v>
      </c>
      <c r="AA207" s="200">
        <f t="shared" ca="1" si="12"/>
        <v>57</v>
      </c>
      <c r="AB207" s="200">
        <f t="shared" ca="1" si="12"/>
        <v>41</v>
      </c>
      <c r="AC207" s="200">
        <f t="shared" ca="1" si="12"/>
        <v>0</v>
      </c>
      <c r="AD207" s="201"/>
      <c r="AE207" s="201"/>
      <c r="AF207" s="201"/>
    </row>
    <row r="208" spans="1:32" x14ac:dyDescent="0.25">
      <c r="A208" t="s">
        <v>5568</v>
      </c>
      <c r="B208" s="16" t="str">
        <f ca="1">IFERROR(OFFSET('DERS PLANLARI'!$I$5,MATCH($J208,'DERS PLANLARI'!$I$6:$I$2011,0),B$1),"")</f>
        <v/>
      </c>
      <c r="C208" s="16" t="str">
        <f ca="1">IFERROR(OFFSET('DERS PLANLARI'!$I$5,MATCH($J208,'DERS PLANLARI'!$I$6:$I$2011,0),C$1),"")</f>
        <v/>
      </c>
      <c r="D208" s="16" t="str">
        <f ca="1">IFERROR(OFFSET('DERS PLANLARI'!$I$5,MATCH($J208,'DERS PLANLARI'!$I$6:$I$2011,0),D$1),"")</f>
        <v/>
      </c>
      <c r="E208" s="16" t="str">
        <f ca="1">IFERROR(OFFSET('DERS PLANLARI'!$I$5,MATCH($J208,'DERS PLANLARI'!$I$6:$I$2011,0),E$1),"")</f>
        <v/>
      </c>
      <c r="F208" s="16" t="str">
        <f ca="1">IFERROR(OFFSET('DERS PLANLARI'!$I$5,MATCH($J208,'DERS PLANLARI'!$I$6:$I$2011,0),F$1),"")</f>
        <v/>
      </c>
      <c r="G208" s="16" t="str">
        <f ca="1">IFERROR(OFFSET('DERS PLANLARI'!$I$5,MATCH($J208,'DERS PLANLARI'!$I$6:$I$2011,0),G$1),"")</f>
        <v/>
      </c>
      <c r="H208" s="16" t="str">
        <f ca="1">IFERROR(OFFSET('DERS PLANLARI'!$I$5,MATCH($J208,'DERS PLANLARI'!$I$6:$I$2011,0),H$1),"")</f>
        <v/>
      </c>
      <c r="I208" s="119"/>
      <c r="J208" s="120"/>
      <c r="K208" s="250" t="str">
        <f ca="1">IFERROR(OFFSET('DERS PLANLARI'!$I$5,MATCH($J208,'DERS PLANLARI'!$I$6:$I$2011,0),K$1),"")</f>
        <v/>
      </c>
      <c r="L208" s="256" t="str">
        <f ca="1">IFERROR(OFFSET('DERS PLANLARI'!$I$5,MATCH($J208,'DERS PLANLARI'!$I$6:$I$2011,0),L$1),"")</f>
        <v/>
      </c>
      <c r="M208" s="255" t="str">
        <f ca="1">IFERROR(OFFSET('DERS PLANLARI'!$I$5,MATCH($J208,'DERS PLANLARI'!$I$6:$I$2011,0),M$1),"")</f>
        <v/>
      </c>
      <c r="N208" s="256" t="str">
        <f ca="1">IFERROR(OFFSET('DERS PLANLARI'!$I$5,MATCH($J208,'DERS PLANLARI'!$I$6:$I$2011,0),N$1),"")</f>
        <v/>
      </c>
      <c r="O208" s="256" t="str">
        <f ca="1">IFERROR(OFFSET('DERS PLANLARI'!$I$5,MATCH($J208,'DERS PLANLARI'!$I$6:$I$2011,0),O$1),"")</f>
        <v/>
      </c>
      <c r="P208" s="256" t="str">
        <f ca="1">IFERROR(OFFSET('DERS PLANLARI'!$I$5,MATCH($J208,'DERS PLANLARI'!$I$6:$I$2011,0),P$1),"")</f>
        <v/>
      </c>
      <c r="Q208" s="256" t="str">
        <f ca="1">IFERROR(OFFSET('DERS PLANLARI'!$I$5,MATCH($J208,'DERS PLANLARI'!$I$6:$I$2011,0),Q$1),"")</f>
        <v/>
      </c>
      <c r="R208" s="243" t="str">
        <f ca="1">IF($E208="UAD",OFFSET('DERS PLANLARI'!$I$5,MATCH($J208,'DERS PLANLARI'!$I$6:$I$2011,0),R$1),U208)</f>
        <v/>
      </c>
      <c r="S208" s="243">
        <f ca="1">IF($E208="UAD",OFFSET('DERS PLANLARI'!$I$5,MATCH($J208,'DERS PLANLARI'!$I$6:$I$2011,0),S$1),V208)</f>
        <v>0</v>
      </c>
      <c r="T208" s="104"/>
      <c r="U208" s="208" t="str">
        <f ca="1">IFERROR(OFFSET(ÖğretimÜyeleri!$D$2,MATCH($V208,ÖğretimÜyeleri!$D$3:$D$290,0),-2),"")</f>
        <v/>
      </c>
      <c r="V208" s="209"/>
      <c r="W208" s="208" t="str">
        <f ca="1">IFERROR(OFFSET(ÖğretimÜyeleri!$D$2,MATCH($S208,ÖğretimÜyeleri!$D$3:$D$290,0),3),"")</f>
        <v/>
      </c>
      <c r="X208" s="208"/>
      <c r="Y208" s="199"/>
      <c r="Z208" s="200">
        <f t="shared" si="13"/>
        <v>1</v>
      </c>
      <c r="AA208" s="200">
        <f t="shared" ca="1" si="12"/>
        <v>57</v>
      </c>
      <c r="AB208" s="200">
        <f t="shared" ca="1" si="12"/>
        <v>41</v>
      </c>
      <c r="AC208" s="200">
        <f t="shared" ca="1" si="12"/>
        <v>0</v>
      </c>
      <c r="AD208" s="201"/>
      <c r="AE208" s="201"/>
      <c r="AF208" s="201"/>
    </row>
    <row r="209" spans="1:32" x14ac:dyDescent="0.25">
      <c r="A209" t="s">
        <v>5568</v>
      </c>
      <c r="B209" s="16" t="str">
        <f ca="1">IFERROR(OFFSET('DERS PLANLARI'!$I$5,MATCH($J209,'DERS PLANLARI'!$I$6:$I$2011,0),B$1),"")</f>
        <v/>
      </c>
      <c r="C209" s="16" t="str">
        <f ca="1">IFERROR(OFFSET('DERS PLANLARI'!$I$5,MATCH($J209,'DERS PLANLARI'!$I$6:$I$2011,0),C$1),"")</f>
        <v/>
      </c>
      <c r="D209" s="16" t="str">
        <f ca="1">IFERROR(OFFSET('DERS PLANLARI'!$I$5,MATCH($J209,'DERS PLANLARI'!$I$6:$I$2011,0),D$1),"")</f>
        <v/>
      </c>
      <c r="E209" s="16" t="str">
        <f ca="1">IFERROR(OFFSET('DERS PLANLARI'!$I$5,MATCH($J209,'DERS PLANLARI'!$I$6:$I$2011,0),E$1),"")</f>
        <v/>
      </c>
      <c r="F209" s="16" t="str">
        <f ca="1">IFERROR(OFFSET('DERS PLANLARI'!$I$5,MATCH($J209,'DERS PLANLARI'!$I$6:$I$2011,0),F$1),"")</f>
        <v/>
      </c>
      <c r="G209" s="16" t="str">
        <f ca="1">IFERROR(OFFSET('DERS PLANLARI'!$I$5,MATCH($J209,'DERS PLANLARI'!$I$6:$I$2011,0),G$1),"")</f>
        <v/>
      </c>
      <c r="H209" s="16" t="str">
        <f ca="1">IFERROR(OFFSET('DERS PLANLARI'!$I$5,MATCH($J209,'DERS PLANLARI'!$I$6:$I$2011,0),H$1),"")</f>
        <v/>
      </c>
      <c r="I209" s="119"/>
      <c r="J209" s="120"/>
      <c r="K209" s="250" t="str">
        <f ca="1">IFERROR(OFFSET('DERS PLANLARI'!$I$5,MATCH($J209,'DERS PLANLARI'!$I$6:$I$2011,0),K$1),"")</f>
        <v/>
      </c>
      <c r="L209" s="256" t="str">
        <f ca="1">IFERROR(OFFSET('DERS PLANLARI'!$I$5,MATCH($J209,'DERS PLANLARI'!$I$6:$I$2011,0),L$1),"")</f>
        <v/>
      </c>
      <c r="M209" s="255" t="str">
        <f ca="1">IFERROR(OFFSET('DERS PLANLARI'!$I$5,MATCH($J209,'DERS PLANLARI'!$I$6:$I$2011,0),M$1),"")</f>
        <v/>
      </c>
      <c r="N209" s="256" t="str">
        <f ca="1">IFERROR(OFFSET('DERS PLANLARI'!$I$5,MATCH($J209,'DERS PLANLARI'!$I$6:$I$2011,0),N$1),"")</f>
        <v/>
      </c>
      <c r="O209" s="256" t="str">
        <f ca="1">IFERROR(OFFSET('DERS PLANLARI'!$I$5,MATCH($J209,'DERS PLANLARI'!$I$6:$I$2011,0),O$1),"")</f>
        <v/>
      </c>
      <c r="P209" s="256" t="str">
        <f ca="1">IFERROR(OFFSET('DERS PLANLARI'!$I$5,MATCH($J209,'DERS PLANLARI'!$I$6:$I$2011,0),P$1),"")</f>
        <v/>
      </c>
      <c r="Q209" s="256" t="str">
        <f ca="1">IFERROR(OFFSET('DERS PLANLARI'!$I$5,MATCH($J209,'DERS PLANLARI'!$I$6:$I$2011,0),Q$1),"")</f>
        <v/>
      </c>
      <c r="R209" s="243" t="str">
        <f ca="1">IF($E209="UAD",OFFSET('DERS PLANLARI'!$I$5,MATCH($J209,'DERS PLANLARI'!$I$6:$I$2011,0),R$1),U209)</f>
        <v/>
      </c>
      <c r="S209" s="243">
        <f ca="1">IF($E209="UAD",OFFSET('DERS PLANLARI'!$I$5,MATCH($J209,'DERS PLANLARI'!$I$6:$I$2011,0),S$1),V209)</f>
        <v>0</v>
      </c>
      <c r="T209" s="104"/>
      <c r="U209" s="208" t="str">
        <f ca="1">IFERROR(OFFSET(ÖğretimÜyeleri!$D$2,MATCH($V209,ÖğretimÜyeleri!$D$3:$D$290,0),-2),"")</f>
        <v/>
      </c>
      <c r="V209" s="209"/>
      <c r="W209" s="208" t="str">
        <f ca="1">IFERROR(OFFSET(ÖğretimÜyeleri!$D$2,MATCH($S209,ÖğretimÜyeleri!$D$3:$D$290,0),3),"")</f>
        <v/>
      </c>
      <c r="X209" s="208"/>
      <c r="Y209" s="199"/>
      <c r="Z209" s="200">
        <f t="shared" si="13"/>
        <v>1</v>
      </c>
      <c r="AA209" s="200">
        <f t="shared" ref="AA209:AC228" ca="1" si="14">COUNTIFS($E:$E,AA$6,$S:$S,$S209)</f>
        <v>57</v>
      </c>
      <c r="AB209" s="200">
        <f t="shared" ca="1" si="14"/>
        <v>41</v>
      </c>
      <c r="AC209" s="200">
        <f t="shared" ca="1" si="14"/>
        <v>0</v>
      </c>
      <c r="AD209" s="201"/>
      <c r="AE209" s="201"/>
      <c r="AF209" s="201"/>
    </row>
    <row r="210" spans="1:32" x14ac:dyDescent="0.25">
      <c r="A210" t="s">
        <v>5568</v>
      </c>
      <c r="B210" s="16" t="str">
        <f ca="1">IFERROR(OFFSET('DERS PLANLARI'!$I$5,MATCH($J210,'DERS PLANLARI'!$I$6:$I$2011,0),B$1),"")</f>
        <v/>
      </c>
      <c r="C210" s="16" t="str">
        <f ca="1">IFERROR(OFFSET('DERS PLANLARI'!$I$5,MATCH($J210,'DERS PLANLARI'!$I$6:$I$2011,0),C$1),"")</f>
        <v/>
      </c>
      <c r="D210" s="16" t="str">
        <f ca="1">IFERROR(OFFSET('DERS PLANLARI'!$I$5,MATCH($J210,'DERS PLANLARI'!$I$6:$I$2011,0),D$1),"")</f>
        <v/>
      </c>
      <c r="E210" s="16" t="str">
        <f ca="1">IFERROR(OFFSET('DERS PLANLARI'!$I$5,MATCH($J210,'DERS PLANLARI'!$I$6:$I$2011,0),E$1),"")</f>
        <v/>
      </c>
      <c r="F210" s="16" t="str">
        <f ca="1">IFERROR(OFFSET('DERS PLANLARI'!$I$5,MATCH($J210,'DERS PLANLARI'!$I$6:$I$2011,0),F$1),"")</f>
        <v/>
      </c>
      <c r="G210" s="16" t="str">
        <f ca="1">IFERROR(OFFSET('DERS PLANLARI'!$I$5,MATCH($J210,'DERS PLANLARI'!$I$6:$I$2011,0),G$1),"")</f>
        <v/>
      </c>
      <c r="H210" s="16" t="str">
        <f ca="1">IFERROR(OFFSET('DERS PLANLARI'!$I$5,MATCH($J210,'DERS PLANLARI'!$I$6:$I$2011,0),H$1),"")</f>
        <v/>
      </c>
      <c r="I210" s="119"/>
      <c r="J210" s="120"/>
      <c r="K210" s="250" t="str">
        <f ca="1">IFERROR(OFFSET('DERS PLANLARI'!$I$5,MATCH($J210,'DERS PLANLARI'!$I$6:$I$2011,0),K$1),"")</f>
        <v/>
      </c>
      <c r="L210" s="256" t="str">
        <f ca="1">IFERROR(OFFSET('DERS PLANLARI'!$I$5,MATCH($J210,'DERS PLANLARI'!$I$6:$I$2011,0),L$1),"")</f>
        <v/>
      </c>
      <c r="M210" s="255" t="str">
        <f ca="1">IFERROR(OFFSET('DERS PLANLARI'!$I$5,MATCH($J210,'DERS PLANLARI'!$I$6:$I$2011,0),M$1),"")</f>
        <v/>
      </c>
      <c r="N210" s="256" t="str">
        <f ca="1">IFERROR(OFFSET('DERS PLANLARI'!$I$5,MATCH($J210,'DERS PLANLARI'!$I$6:$I$2011,0),N$1),"")</f>
        <v/>
      </c>
      <c r="O210" s="256" t="str">
        <f ca="1">IFERROR(OFFSET('DERS PLANLARI'!$I$5,MATCH($J210,'DERS PLANLARI'!$I$6:$I$2011,0),O$1),"")</f>
        <v/>
      </c>
      <c r="P210" s="256" t="str">
        <f ca="1">IFERROR(OFFSET('DERS PLANLARI'!$I$5,MATCH($J210,'DERS PLANLARI'!$I$6:$I$2011,0),P$1),"")</f>
        <v/>
      </c>
      <c r="Q210" s="256" t="str">
        <f ca="1">IFERROR(OFFSET('DERS PLANLARI'!$I$5,MATCH($J210,'DERS PLANLARI'!$I$6:$I$2011,0),Q$1),"")</f>
        <v/>
      </c>
      <c r="R210" s="243" t="str">
        <f ca="1">IF($E210="UAD",OFFSET('DERS PLANLARI'!$I$5,MATCH($J210,'DERS PLANLARI'!$I$6:$I$2011,0),R$1),U210)</f>
        <v/>
      </c>
      <c r="S210" s="243">
        <f ca="1">IF($E210="UAD",OFFSET('DERS PLANLARI'!$I$5,MATCH($J210,'DERS PLANLARI'!$I$6:$I$2011,0),S$1),V210)</f>
        <v>0</v>
      </c>
      <c r="T210" s="104"/>
      <c r="U210" s="208" t="str">
        <f ca="1">IFERROR(OFFSET(ÖğretimÜyeleri!$D$2,MATCH($V210,ÖğretimÜyeleri!$D$3:$D$290,0),-2),"")</f>
        <v/>
      </c>
      <c r="V210" s="209"/>
      <c r="W210" s="208" t="str">
        <f ca="1">IFERROR(OFFSET(ÖğretimÜyeleri!$D$2,MATCH($S210,ÖğretimÜyeleri!$D$3:$D$290,0),3),"")</f>
        <v/>
      </c>
      <c r="X210" s="208"/>
      <c r="Y210" s="199"/>
      <c r="Z210" s="200">
        <f t="shared" si="13"/>
        <v>1</v>
      </c>
      <c r="AA210" s="200">
        <f t="shared" ca="1" si="14"/>
        <v>57</v>
      </c>
      <c r="AB210" s="200">
        <f t="shared" ca="1" si="14"/>
        <v>41</v>
      </c>
      <c r="AC210" s="200">
        <f t="shared" ca="1" si="14"/>
        <v>0</v>
      </c>
      <c r="AD210" s="201"/>
      <c r="AE210" s="201"/>
      <c r="AF210" s="201"/>
    </row>
    <row r="211" spans="1:32" x14ac:dyDescent="0.25">
      <c r="A211" t="s">
        <v>5568</v>
      </c>
      <c r="B211" s="16" t="str">
        <f ca="1">IFERROR(OFFSET('DERS PLANLARI'!$I$5,MATCH($J211,'DERS PLANLARI'!$I$6:$I$2011,0),B$1),"")</f>
        <v/>
      </c>
      <c r="C211" s="16" t="str">
        <f ca="1">IFERROR(OFFSET('DERS PLANLARI'!$I$5,MATCH($J211,'DERS PLANLARI'!$I$6:$I$2011,0),C$1),"")</f>
        <v/>
      </c>
      <c r="D211" s="16" t="str">
        <f ca="1">IFERROR(OFFSET('DERS PLANLARI'!$I$5,MATCH($J211,'DERS PLANLARI'!$I$6:$I$2011,0),D$1),"")</f>
        <v/>
      </c>
      <c r="E211" s="16" t="str">
        <f ca="1">IFERROR(OFFSET('DERS PLANLARI'!$I$5,MATCH($J211,'DERS PLANLARI'!$I$6:$I$2011,0),E$1),"")</f>
        <v/>
      </c>
      <c r="F211" s="16" t="str">
        <f ca="1">IFERROR(OFFSET('DERS PLANLARI'!$I$5,MATCH($J211,'DERS PLANLARI'!$I$6:$I$2011,0),F$1),"")</f>
        <v/>
      </c>
      <c r="G211" s="16" t="str">
        <f ca="1">IFERROR(OFFSET('DERS PLANLARI'!$I$5,MATCH($J211,'DERS PLANLARI'!$I$6:$I$2011,0),G$1),"")</f>
        <v/>
      </c>
      <c r="H211" s="16" t="str">
        <f ca="1">IFERROR(OFFSET('DERS PLANLARI'!$I$5,MATCH($J211,'DERS PLANLARI'!$I$6:$I$2011,0),H$1),"")</f>
        <v/>
      </c>
      <c r="I211" s="119"/>
      <c r="J211" s="120"/>
      <c r="K211" s="250" t="str">
        <f ca="1">IFERROR(OFFSET('DERS PLANLARI'!$I$5,MATCH($J211,'DERS PLANLARI'!$I$6:$I$2011,0),K$1),"")</f>
        <v/>
      </c>
      <c r="L211" s="256" t="str">
        <f ca="1">IFERROR(OFFSET('DERS PLANLARI'!$I$5,MATCH($J211,'DERS PLANLARI'!$I$6:$I$2011,0),L$1),"")</f>
        <v/>
      </c>
      <c r="M211" s="255" t="str">
        <f ca="1">IFERROR(OFFSET('DERS PLANLARI'!$I$5,MATCH($J211,'DERS PLANLARI'!$I$6:$I$2011,0),M$1),"")</f>
        <v/>
      </c>
      <c r="N211" s="256" t="str">
        <f ca="1">IFERROR(OFFSET('DERS PLANLARI'!$I$5,MATCH($J211,'DERS PLANLARI'!$I$6:$I$2011,0),N$1),"")</f>
        <v/>
      </c>
      <c r="O211" s="256" t="str">
        <f ca="1">IFERROR(OFFSET('DERS PLANLARI'!$I$5,MATCH($J211,'DERS PLANLARI'!$I$6:$I$2011,0),O$1),"")</f>
        <v/>
      </c>
      <c r="P211" s="256" t="str">
        <f ca="1">IFERROR(OFFSET('DERS PLANLARI'!$I$5,MATCH($J211,'DERS PLANLARI'!$I$6:$I$2011,0),P$1),"")</f>
        <v/>
      </c>
      <c r="Q211" s="256" t="str">
        <f ca="1">IFERROR(OFFSET('DERS PLANLARI'!$I$5,MATCH($J211,'DERS PLANLARI'!$I$6:$I$2011,0),Q$1),"")</f>
        <v/>
      </c>
      <c r="R211" s="243" t="str">
        <f ca="1">IF($E211="UAD",OFFSET('DERS PLANLARI'!$I$5,MATCH($J211,'DERS PLANLARI'!$I$6:$I$2011,0),R$1),U211)</f>
        <v/>
      </c>
      <c r="S211" s="243">
        <f ca="1">IF($E211="UAD",OFFSET('DERS PLANLARI'!$I$5,MATCH($J211,'DERS PLANLARI'!$I$6:$I$2011,0),S$1),V211)</f>
        <v>0</v>
      </c>
      <c r="T211" s="104"/>
      <c r="U211" s="208" t="str">
        <f ca="1">IFERROR(OFFSET(ÖğretimÜyeleri!$D$2,MATCH($V211,ÖğretimÜyeleri!$D$3:$D$290,0),-2),"")</f>
        <v/>
      </c>
      <c r="V211" s="209"/>
      <c r="W211" s="208" t="str">
        <f ca="1">IFERROR(OFFSET(ÖğretimÜyeleri!$D$2,MATCH($S211,ÖğretimÜyeleri!$D$3:$D$290,0),3),"")</f>
        <v/>
      </c>
      <c r="X211" s="208"/>
      <c r="Y211" s="199"/>
      <c r="Z211" s="200">
        <f t="shared" si="13"/>
        <v>1</v>
      </c>
      <c r="AA211" s="200">
        <f t="shared" ca="1" si="14"/>
        <v>57</v>
      </c>
      <c r="AB211" s="200">
        <f t="shared" ca="1" si="14"/>
        <v>41</v>
      </c>
      <c r="AC211" s="200">
        <f t="shared" ca="1" si="14"/>
        <v>0</v>
      </c>
      <c r="AD211" s="201"/>
      <c r="AE211" s="201"/>
      <c r="AF211" s="201"/>
    </row>
    <row r="212" spans="1:32" x14ac:dyDescent="0.25">
      <c r="A212" t="s">
        <v>5568</v>
      </c>
      <c r="B212" s="16" t="str">
        <f ca="1">IFERROR(OFFSET('DERS PLANLARI'!$I$5,MATCH($J212,'DERS PLANLARI'!$I$6:$I$2011,0),B$1),"")</f>
        <v/>
      </c>
      <c r="C212" s="16" t="str">
        <f ca="1">IFERROR(OFFSET('DERS PLANLARI'!$I$5,MATCH($J212,'DERS PLANLARI'!$I$6:$I$2011,0),C$1),"")</f>
        <v/>
      </c>
      <c r="D212" s="16" t="str">
        <f ca="1">IFERROR(OFFSET('DERS PLANLARI'!$I$5,MATCH($J212,'DERS PLANLARI'!$I$6:$I$2011,0),D$1),"")</f>
        <v/>
      </c>
      <c r="E212" s="16" t="str">
        <f ca="1">IFERROR(OFFSET('DERS PLANLARI'!$I$5,MATCH($J212,'DERS PLANLARI'!$I$6:$I$2011,0),E$1),"")</f>
        <v/>
      </c>
      <c r="F212" s="16" t="str">
        <f ca="1">IFERROR(OFFSET('DERS PLANLARI'!$I$5,MATCH($J212,'DERS PLANLARI'!$I$6:$I$2011,0),F$1),"")</f>
        <v/>
      </c>
      <c r="G212" s="16" t="str">
        <f ca="1">IFERROR(OFFSET('DERS PLANLARI'!$I$5,MATCH($J212,'DERS PLANLARI'!$I$6:$I$2011,0),G$1),"")</f>
        <v/>
      </c>
      <c r="H212" s="16" t="str">
        <f ca="1">IFERROR(OFFSET('DERS PLANLARI'!$I$5,MATCH($J212,'DERS PLANLARI'!$I$6:$I$2011,0),H$1),"")</f>
        <v/>
      </c>
      <c r="I212" s="119"/>
      <c r="J212" s="120"/>
      <c r="K212" s="250" t="str">
        <f ca="1">IFERROR(OFFSET('DERS PLANLARI'!$I$5,MATCH($J212,'DERS PLANLARI'!$I$6:$I$2011,0),K$1),"")</f>
        <v/>
      </c>
      <c r="L212" s="256" t="str">
        <f ca="1">IFERROR(OFFSET('DERS PLANLARI'!$I$5,MATCH($J212,'DERS PLANLARI'!$I$6:$I$2011,0),L$1),"")</f>
        <v/>
      </c>
      <c r="M212" s="255" t="str">
        <f ca="1">IFERROR(OFFSET('DERS PLANLARI'!$I$5,MATCH($J212,'DERS PLANLARI'!$I$6:$I$2011,0),M$1),"")</f>
        <v/>
      </c>
      <c r="N212" s="256" t="str">
        <f ca="1">IFERROR(OFFSET('DERS PLANLARI'!$I$5,MATCH($J212,'DERS PLANLARI'!$I$6:$I$2011,0),N$1),"")</f>
        <v/>
      </c>
      <c r="O212" s="256" t="str">
        <f ca="1">IFERROR(OFFSET('DERS PLANLARI'!$I$5,MATCH($J212,'DERS PLANLARI'!$I$6:$I$2011,0),O$1),"")</f>
        <v/>
      </c>
      <c r="P212" s="256" t="str">
        <f ca="1">IFERROR(OFFSET('DERS PLANLARI'!$I$5,MATCH($J212,'DERS PLANLARI'!$I$6:$I$2011,0),P$1),"")</f>
        <v/>
      </c>
      <c r="Q212" s="256" t="str">
        <f ca="1">IFERROR(OFFSET('DERS PLANLARI'!$I$5,MATCH($J212,'DERS PLANLARI'!$I$6:$I$2011,0),Q$1),"")</f>
        <v/>
      </c>
      <c r="R212" s="243" t="str">
        <f ca="1">IF($E212="UAD",OFFSET('DERS PLANLARI'!$I$5,MATCH($J212,'DERS PLANLARI'!$I$6:$I$2011,0),R$1),U212)</f>
        <v/>
      </c>
      <c r="S212" s="243">
        <f ca="1">IF($E212="UAD",OFFSET('DERS PLANLARI'!$I$5,MATCH($J212,'DERS PLANLARI'!$I$6:$I$2011,0),S$1),V212)</f>
        <v>0</v>
      </c>
      <c r="T212" s="104"/>
      <c r="U212" s="208" t="str">
        <f ca="1">IFERROR(OFFSET(ÖğretimÜyeleri!$D$2,MATCH($V212,ÖğretimÜyeleri!$D$3:$D$290,0),-2),"")</f>
        <v/>
      </c>
      <c r="V212" s="209"/>
      <c r="W212" s="208" t="str">
        <f ca="1">IFERROR(OFFSET(ÖğretimÜyeleri!$D$2,MATCH($S212,ÖğretimÜyeleri!$D$3:$D$290,0),3),"")</f>
        <v/>
      </c>
      <c r="X212" s="208"/>
      <c r="Y212" s="199"/>
      <c r="Z212" s="200">
        <f t="shared" si="13"/>
        <v>1</v>
      </c>
      <c r="AA212" s="200">
        <f t="shared" ca="1" si="14"/>
        <v>57</v>
      </c>
      <c r="AB212" s="200">
        <f t="shared" ca="1" si="14"/>
        <v>41</v>
      </c>
      <c r="AC212" s="200">
        <f t="shared" ca="1" si="14"/>
        <v>0</v>
      </c>
      <c r="AD212" s="201"/>
      <c r="AE212" s="201"/>
      <c r="AF212" s="201"/>
    </row>
    <row r="213" spans="1:32" x14ac:dyDescent="0.25">
      <c r="A213" t="s">
        <v>5568</v>
      </c>
      <c r="B213" s="16" t="str">
        <f ca="1">IFERROR(OFFSET('DERS PLANLARI'!$I$5,MATCH($J213,'DERS PLANLARI'!$I$6:$I$2011,0),B$1),"")</f>
        <v/>
      </c>
      <c r="C213" s="16" t="str">
        <f ca="1">IFERROR(OFFSET('DERS PLANLARI'!$I$5,MATCH($J213,'DERS PLANLARI'!$I$6:$I$2011,0),C$1),"")</f>
        <v/>
      </c>
      <c r="D213" s="16" t="str">
        <f ca="1">IFERROR(OFFSET('DERS PLANLARI'!$I$5,MATCH($J213,'DERS PLANLARI'!$I$6:$I$2011,0),D$1),"")</f>
        <v/>
      </c>
      <c r="E213" s="16" t="str">
        <f ca="1">IFERROR(OFFSET('DERS PLANLARI'!$I$5,MATCH($J213,'DERS PLANLARI'!$I$6:$I$2011,0),E$1),"")</f>
        <v/>
      </c>
      <c r="F213" s="16" t="str">
        <f ca="1">IFERROR(OFFSET('DERS PLANLARI'!$I$5,MATCH($J213,'DERS PLANLARI'!$I$6:$I$2011,0),F$1),"")</f>
        <v/>
      </c>
      <c r="G213" s="16" t="str">
        <f ca="1">IFERROR(OFFSET('DERS PLANLARI'!$I$5,MATCH($J213,'DERS PLANLARI'!$I$6:$I$2011,0),G$1),"")</f>
        <v/>
      </c>
      <c r="H213" s="16" t="str">
        <f ca="1">IFERROR(OFFSET('DERS PLANLARI'!$I$5,MATCH($J213,'DERS PLANLARI'!$I$6:$I$2011,0),H$1),"")</f>
        <v/>
      </c>
      <c r="I213" s="119"/>
      <c r="J213" s="120"/>
      <c r="K213" s="250" t="str">
        <f ca="1">IFERROR(OFFSET('DERS PLANLARI'!$I$5,MATCH($J213,'DERS PLANLARI'!$I$6:$I$2011,0),K$1),"")</f>
        <v/>
      </c>
      <c r="L213" s="256" t="str">
        <f ca="1">IFERROR(OFFSET('DERS PLANLARI'!$I$5,MATCH($J213,'DERS PLANLARI'!$I$6:$I$2011,0),L$1),"")</f>
        <v/>
      </c>
      <c r="M213" s="255" t="str">
        <f ca="1">IFERROR(OFFSET('DERS PLANLARI'!$I$5,MATCH($J213,'DERS PLANLARI'!$I$6:$I$2011,0),M$1),"")</f>
        <v/>
      </c>
      <c r="N213" s="256" t="str">
        <f ca="1">IFERROR(OFFSET('DERS PLANLARI'!$I$5,MATCH($J213,'DERS PLANLARI'!$I$6:$I$2011,0),N$1),"")</f>
        <v/>
      </c>
      <c r="O213" s="256" t="str">
        <f ca="1">IFERROR(OFFSET('DERS PLANLARI'!$I$5,MATCH($J213,'DERS PLANLARI'!$I$6:$I$2011,0),O$1),"")</f>
        <v/>
      </c>
      <c r="P213" s="256" t="str">
        <f ca="1">IFERROR(OFFSET('DERS PLANLARI'!$I$5,MATCH($J213,'DERS PLANLARI'!$I$6:$I$2011,0),P$1),"")</f>
        <v/>
      </c>
      <c r="Q213" s="256" t="str">
        <f ca="1">IFERROR(OFFSET('DERS PLANLARI'!$I$5,MATCH($J213,'DERS PLANLARI'!$I$6:$I$2011,0),Q$1),"")</f>
        <v/>
      </c>
      <c r="R213" s="243" t="str">
        <f ca="1">IF($E213="UAD",OFFSET('DERS PLANLARI'!$I$5,MATCH($J213,'DERS PLANLARI'!$I$6:$I$2011,0),R$1),U213)</f>
        <v/>
      </c>
      <c r="S213" s="243">
        <f ca="1">IF($E213="UAD",OFFSET('DERS PLANLARI'!$I$5,MATCH($J213,'DERS PLANLARI'!$I$6:$I$2011,0),S$1),V213)</f>
        <v>0</v>
      </c>
      <c r="T213" s="104"/>
      <c r="U213" s="208" t="str">
        <f ca="1">IFERROR(OFFSET(ÖğretimÜyeleri!$D$2,MATCH($V213,ÖğretimÜyeleri!$D$3:$D$290,0),-2),"")</f>
        <v/>
      </c>
      <c r="V213" s="209"/>
      <c r="W213" s="208" t="str">
        <f ca="1">IFERROR(OFFSET(ÖğretimÜyeleri!$D$2,MATCH($S213,ÖğretimÜyeleri!$D$3:$D$290,0),3),"")</f>
        <v/>
      </c>
      <c r="X213" s="208"/>
      <c r="Y213" s="199"/>
      <c r="Z213" s="200">
        <f t="shared" si="13"/>
        <v>1</v>
      </c>
      <c r="AA213" s="200">
        <f t="shared" ca="1" si="14"/>
        <v>57</v>
      </c>
      <c r="AB213" s="200">
        <f t="shared" ca="1" si="14"/>
        <v>41</v>
      </c>
      <c r="AC213" s="200">
        <f t="shared" ca="1" si="14"/>
        <v>0</v>
      </c>
      <c r="AD213" s="201"/>
      <c r="AE213" s="201"/>
      <c r="AF213" s="201"/>
    </row>
    <row r="214" spans="1:32" x14ac:dyDescent="0.25">
      <c r="A214" t="s">
        <v>5568</v>
      </c>
      <c r="B214" s="16" t="str">
        <f ca="1">IFERROR(OFFSET('DERS PLANLARI'!$I$5,MATCH($J214,'DERS PLANLARI'!$I$6:$I$2011,0),B$1),"")</f>
        <v/>
      </c>
      <c r="C214" s="16" t="str">
        <f ca="1">IFERROR(OFFSET('DERS PLANLARI'!$I$5,MATCH($J214,'DERS PLANLARI'!$I$6:$I$2011,0),C$1),"")</f>
        <v/>
      </c>
      <c r="D214" s="16" t="str">
        <f ca="1">IFERROR(OFFSET('DERS PLANLARI'!$I$5,MATCH($J214,'DERS PLANLARI'!$I$6:$I$2011,0),D$1),"")</f>
        <v/>
      </c>
      <c r="E214" s="16" t="str">
        <f ca="1">IFERROR(OFFSET('DERS PLANLARI'!$I$5,MATCH($J214,'DERS PLANLARI'!$I$6:$I$2011,0),E$1),"")</f>
        <v/>
      </c>
      <c r="F214" s="16" t="str">
        <f ca="1">IFERROR(OFFSET('DERS PLANLARI'!$I$5,MATCH($J214,'DERS PLANLARI'!$I$6:$I$2011,0),F$1),"")</f>
        <v/>
      </c>
      <c r="G214" s="16" t="str">
        <f ca="1">IFERROR(OFFSET('DERS PLANLARI'!$I$5,MATCH($J214,'DERS PLANLARI'!$I$6:$I$2011,0),G$1),"")</f>
        <v/>
      </c>
      <c r="H214" s="16" t="str">
        <f ca="1">IFERROR(OFFSET('DERS PLANLARI'!$I$5,MATCH($J214,'DERS PLANLARI'!$I$6:$I$2011,0),H$1),"")</f>
        <v/>
      </c>
      <c r="I214" s="119"/>
      <c r="J214" s="120"/>
      <c r="K214" s="250" t="str">
        <f ca="1">IFERROR(OFFSET('DERS PLANLARI'!$I$5,MATCH($J214,'DERS PLANLARI'!$I$6:$I$2011,0),K$1),"")</f>
        <v/>
      </c>
      <c r="L214" s="256" t="str">
        <f ca="1">IFERROR(OFFSET('DERS PLANLARI'!$I$5,MATCH($J214,'DERS PLANLARI'!$I$6:$I$2011,0),L$1),"")</f>
        <v/>
      </c>
      <c r="M214" s="255" t="str">
        <f ca="1">IFERROR(OFFSET('DERS PLANLARI'!$I$5,MATCH($J214,'DERS PLANLARI'!$I$6:$I$2011,0),M$1),"")</f>
        <v/>
      </c>
      <c r="N214" s="256" t="str">
        <f ca="1">IFERROR(OFFSET('DERS PLANLARI'!$I$5,MATCH($J214,'DERS PLANLARI'!$I$6:$I$2011,0),N$1),"")</f>
        <v/>
      </c>
      <c r="O214" s="256" t="str">
        <f ca="1">IFERROR(OFFSET('DERS PLANLARI'!$I$5,MATCH($J214,'DERS PLANLARI'!$I$6:$I$2011,0),O$1),"")</f>
        <v/>
      </c>
      <c r="P214" s="256" t="str">
        <f ca="1">IFERROR(OFFSET('DERS PLANLARI'!$I$5,MATCH($J214,'DERS PLANLARI'!$I$6:$I$2011,0),P$1),"")</f>
        <v/>
      </c>
      <c r="Q214" s="256" t="str">
        <f ca="1">IFERROR(OFFSET('DERS PLANLARI'!$I$5,MATCH($J214,'DERS PLANLARI'!$I$6:$I$2011,0),Q$1),"")</f>
        <v/>
      </c>
      <c r="R214" s="243" t="str">
        <f ca="1">IF($E214="UAD",OFFSET('DERS PLANLARI'!$I$5,MATCH($J214,'DERS PLANLARI'!$I$6:$I$2011,0),R$1),U214)</f>
        <v/>
      </c>
      <c r="S214" s="243">
        <f ca="1">IF($E214="UAD",OFFSET('DERS PLANLARI'!$I$5,MATCH($J214,'DERS PLANLARI'!$I$6:$I$2011,0),S$1),V214)</f>
        <v>0</v>
      </c>
      <c r="T214" s="104"/>
      <c r="U214" s="208" t="str">
        <f ca="1">IFERROR(OFFSET(ÖğretimÜyeleri!$D$2,MATCH($V214,ÖğretimÜyeleri!$D$3:$D$290,0),-2),"")</f>
        <v/>
      </c>
      <c r="V214" s="209"/>
      <c r="W214" s="208" t="str">
        <f ca="1">IFERROR(OFFSET(ÖğretimÜyeleri!$D$2,MATCH($S214,ÖğretimÜyeleri!$D$3:$D$290,0),3),"")</f>
        <v/>
      </c>
      <c r="X214" s="208"/>
      <c r="Y214" s="199"/>
      <c r="Z214" s="200">
        <f t="shared" si="13"/>
        <v>1</v>
      </c>
      <c r="AA214" s="200">
        <f t="shared" ca="1" si="14"/>
        <v>57</v>
      </c>
      <c r="AB214" s="200">
        <f t="shared" ca="1" si="14"/>
        <v>41</v>
      </c>
      <c r="AC214" s="200">
        <f t="shared" ca="1" si="14"/>
        <v>0</v>
      </c>
      <c r="AD214" s="201"/>
      <c r="AE214" s="201"/>
      <c r="AF214" s="201"/>
    </row>
    <row r="215" spans="1:32" x14ac:dyDescent="0.25">
      <c r="A215" t="s">
        <v>5568</v>
      </c>
      <c r="B215" s="16" t="str">
        <f ca="1">IFERROR(OFFSET('DERS PLANLARI'!$I$5,MATCH($J215,'DERS PLANLARI'!$I$6:$I$2011,0),B$1),"")</f>
        <v/>
      </c>
      <c r="C215" s="16" t="str">
        <f ca="1">IFERROR(OFFSET('DERS PLANLARI'!$I$5,MATCH($J215,'DERS PLANLARI'!$I$6:$I$2011,0),C$1),"")</f>
        <v/>
      </c>
      <c r="D215" s="16" t="str">
        <f ca="1">IFERROR(OFFSET('DERS PLANLARI'!$I$5,MATCH($J215,'DERS PLANLARI'!$I$6:$I$2011,0),D$1),"")</f>
        <v/>
      </c>
      <c r="E215" s="16" t="str">
        <f ca="1">IFERROR(OFFSET('DERS PLANLARI'!$I$5,MATCH($J215,'DERS PLANLARI'!$I$6:$I$2011,0),E$1),"")</f>
        <v/>
      </c>
      <c r="F215" s="16" t="str">
        <f ca="1">IFERROR(OFFSET('DERS PLANLARI'!$I$5,MATCH($J215,'DERS PLANLARI'!$I$6:$I$2011,0),F$1),"")</f>
        <v/>
      </c>
      <c r="G215" s="16" t="str">
        <f ca="1">IFERROR(OFFSET('DERS PLANLARI'!$I$5,MATCH($J215,'DERS PLANLARI'!$I$6:$I$2011,0),G$1),"")</f>
        <v/>
      </c>
      <c r="H215" s="16" t="str">
        <f ca="1">IFERROR(OFFSET('DERS PLANLARI'!$I$5,MATCH($J215,'DERS PLANLARI'!$I$6:$I$2011,0),H$1),"")</f>
        <v/>
      </c>
      <c r="I215" s="119"/>
      <c r="J215" s="120"/>
      <c r="K215" s="250" t="str">
        <f ca="1">IFERROR(OFFSET('DERS PLANLARI'!$I$5,MATCH($J215,'DERS PLANLARI'!$I$6:$I$2011,0),K$1),"")</f>
        <v/>
      </c>
      <c r="L215" s="256" t="str">
        <f ca="1">IFERROR(OFFSET('DERS PLANLARI'!$I$5,MATCH($J215,'DERS PLANLARI'!$I$6:$I$2011,0),L$1),"")</f>
        <v/>
      </c>
      <c r="M215" s="255" t="str">
        <f ca="1">IFERROR(OFFSET('DERS PLANLARI'!$I$5,MATCH($J215,'DERS PLANLARI'!$I$6:$I$2011,0),M$1),"")</f>
        <v/>
      </c>
      <c r="N215" s="256" t="str">
        <f ca="1">IFERROR(OFFSET('DERS PLANLARI'!$I$5,MATCH($J215,'DERS PLANLARI'!$I$6:$I$2011,0),N$1),"")</f>
        <v/>
      </c>
      <c r="O215" s="256" t="str">
        <f ca="1">IFERROR(OFFSET('DERS PLANLARI'!$I$5,MATCH($J215,'DERS PLANLARI'!$I$6:$I$2011,0),O$1),"")</f>
        <v/>
      </c>
      <c r="P215" s="256" t="str">
        <f ca="1">IFERROR(OFFSET('DERS PLANLARI'!$I$5,MATCH($J215,'DERS PLANLARI'!$I$6:$I$2011,0),P$1),"")</f>
        <v/>
      </c>
      <c r="Q215" s="256" t="str">
        <f ca="1">IFERROR(OFFSET('DERS PLANLARI'!$I$5,MATCH($J215,'DERS PLANLARI'!$I$6:$I$2011,0),Q$1),"")</f>
        <v/>
      </c>
      <c r="R215" s="243" t="str">
        <f ca="1">IF($E215="UAD",OFFSET('DERS PLANLARI'!$I$5,MATCH($J215,'DERS PLANLARI'!$I$6:$I$2011,0),R$1),U215)</f>
        <v/>
      </c>
      <c r="S215" s="243">
        <f ca="1">IF($E215="UAD",OFFSET('DERS PLANLARI'!$I$5,MATCH($J215,'DERS PLANLARI'!$I$6:$I$2011,0),S$1),V215)</f>
        <v>0</v>
      </c>
      <c r="T215" s="104"/>
      <c r="U215" s="208" t="str">
        <f ca="1">IFERROR(OFFSET(ÖğretimÜyeleri!$D$2,MATCH($V215,ÖğretimÜyeleri!$D$3:$D$290,0),-2),"")</f>
        <v/>
      </c>
      <c r="V215" s="209"/>
      <c r="W215" s="208" t="str">
        <f ca="1">IFERROR(OFFSET(ÖğretimÜyeleri!$D$2,MATCH($S215,ÖğretimÜyeleri!$D$3:$D$290,0),3),"")</f>
        <v/>
      </c>
      <c r="X215" s="208"/>
      <c r="Y215" s="199"/>
      <c r="Z215" s="200">
        <f t="shared" si="13"/>
        <v>1</v>
      </c>
      <c r="AA215" s="200">
        <f t="shared" ca="1" si="14"/>
        <v>57</v>
      </c>
      <c r="AB215" s="200">
        <f t="shared" ca="1" si="14"/>
        <v>41</v>
      </c>
      <c r="AC215" s="200">
        <f t="shared" ca="1" si="14"/>
        <v>0</v>
      </c>
      <c r="AD215" s="201"/>
      <c r="AE215" s="201"/>
      <c r="AF215" s="201"/>
    </row>
    <row r="216" spans="1:32" x14ac:dyDescent="0.25">
      <c r="A216" t="s">
        <v>5568</v>
      </c>
      <c r="B216" s="16" t="str">
        <f ca="1">IFERROR(OFFSET('DERS PLANLARI'!$I$5,MATCH($J216,'DERS PLANLARI'!$I$6:$I$2011,0),B$1),"")</f>
        <v/>
      </c>
      <c r="C216" s="16" t="str">
        <f ca="1">IFERROR(OFFSET('DERS PLANLARI'!$I$5,MATCH($J216,'DERS PLANLARI'!$I$6:$I$2011,0),C$1),"")</f>
        <v/>
      </c>
      <c r="D216" s="16" t="str">
        <f ca="1">IFERROR(OFFSET('DERS PLANLARI'!$I$5,MATCH($J216,'DERS PLANLARI'!$I$6:$I$2011,0),D$1),"")</f>
        <v/>
      </c>
      <c r="E216" s="16" t="str">
        <f ca="1">IFERROR(OFFSET('DERS PLANLARI'!$I$5,MATCH($J216,'DERS PLANLARI'!$I$6:$I$2011,0),E$1),"")</f>
        <v/>
      </c>
      <c r="F216" s="16" t="str">
        <f ca="1">IFERROR(OFFSET('DERS PLANLARI'!$I$5,MATCH($J216,'DERS PLANLARI'!$I$6:$I$2011,0),F$1),"")</f>
        <v/>
      </c>
      <c r="G216" s="16" t="str">
        <f ca="1">IFERROR(OFFSET('DERS PLANLARI'!$I$5,MATCH($J216,'DERS PLANLARI'!$I$6:$I$2011,0),G$1),"")</f>
        <v/>
      </c>
      <c r="H216" s="16" t="str">
        <f ca="1">IFERROR(OFFSET('DERS PLANLARI'!$I$5,MATCH($J216,'DERS PLANLARI'!$I$6:$I$2011,0),H$1),"")</f>
        <v/>
      </c>
      <c r="I216" s="119"/>
      <c r="J216" s="120"/>
      <c r="K216" s="250" t="str">
        <f ca="1">IFERROR(OFFSET('DERS PLANLARI'!$I$5,MATCH($J216,'DERS PLANLARI'!$I$6:$I$2011,0),K$1),"")</f>
        <v/>
      </c>
      <c r="L216" s="256" t="str">
        <f ca="1">IFERROR(OFFSET('DERS PLANLARI'!$I$5,MATCH($J216,'DERS PLANLARI'!$I$6:$I$2011,0),L$1),"")</f>
        <v/>
      </c>
      <c r="M216" s="255" t="str">
        <f ca="1">IFERROR(OFFSET('DERS PLANLARI'!$I$5,MATCH($J216,'DERS PLANLARI'!$I$6:$I$2011,0),M$1),"")</f>
        <v/>
      </c>
      <c r="N216" s="256" t="str">
        <f ca="1">IFERROR(OFFSET('DERS PLANLARI'!$I$5,MATCH($J216,'DERS PLANLARI'!$I$6:$I$2011,0),N$1),"")</f>
        <v/>
      </c>
      <c r="O216" s="256" t="str">
        <f ca="1">IFERROR(OFFSET('DERS PLANLARI'!$I$5,MATCH($J216,'DERS PLANLARI'!$I$6:$I$2011,0),O$1),"")</f>
        <v/>
      </c>
      <c r="P216" s="256" t="str">
        <f ca="1">IFERROR(OFFSET('DERS PLANLARI'!$I$5,MATCH($J216,'DERS PLANLARI'!$I$6:$I$2011,0),P$1),"")</f>
        <v/>
      </c>
      <c r="Q216" s="256" t="str">
        <f ca="1">IFERROR(OFFSET('DERS PLANLARI'!$I$5,MATCH($J216,'DERS PLANLARI'!$I$6:$I$2011,0),Q$1),"")</f>
        <v/>
      </c>
      <c r="R216" s="243" t="str">
        <f ca="1">IF($E216="UAD",OFFSET('DERS PLANLARI'!$I$5,MATCH($J216,'DERS PLANLARI'!$I$6:$I$2011,0),R$1),U216)</f>
        <v/>
      </c>
      <c r="S216" s="243">
        <f ca="1">IF($E216="UAD",OFFSET('DERS PLANLARI'!$I$5,MATCH($J216,'DERS PLANLARI'!$I$6:$I$2011,0),S$1),V216)</f>
        <v>0</v>
      </c>
      <c r="T216" s="104"/>
      <c r="U216" s="208" t="str">
        <f ca="1">IFERROR(OFFSET(ÖğretimÜyeleri!$D$2,MATCH($V216,ÖğretimÜyeleri!$D$3:$D$290,0),-2),"")</f>
        <v/>
      </c>
      <c r="V216" s="209"/>
      <c r="W216" s="208" t="str">
        <f ca="1">IFERROR(OFFSET(ÖğretimÜyeleri!$D$2,MATCH($S216,ÖğretimÜyeleri!$D$3:$D$290,0),3),"")</f>
        <v/>
      </c>
      <c r="X216" s="208"/>
      <c r="Y216" s="199"/>
      <c r="Z216" s="200">
        <f t="shared" si="13"/>
        <v>1</v>
      </c>
      <c r="AA216" s="200">
        <f t="shared" ca="1" si="14"/>
        <v>57</v>
      </c>
      <c r="AB216" s="200">
        <f t="shared" ca="1" si="14"/>
        <v>41</v>
      </c>
      <c r="AC216" s="200">
        <f t="shared" ca="1" si="14"/>
        <v>0</v>
      </c>
      <c r="AD216" s="201"/>
      <c r="AE216" s="201"/>
      <c r="AF216" s="201"/>
    </row>
    <row r="217" spans="1:32" x14ac:dyDescent="0.25">
      <c r="A217" t="s">
        <v>5568</v>
      </c>
      <c r="B217" s="16" t="str">
        <f ca="1">IFERROR(OFFSET('DERS PLANLARI'!$I$5,MATCH($J217,'DERS PLANLARI'!$I$6:$I$2011,0),B$1),"")</f>
        <v/>
      </c>
      <c r="C217" s="16" t="str">
        <f ca="1">IFERROR(OFFSET('DERS PLANLARI'!$I$5,MATCH($J217,'DERS PLANLARI'!$I$6:$I$2011,0),C$1),"")</f>
        <v/>
      </c>
      <c r="D217" s="16" t="str">
        <f ca="1">IFERROR(OFFSET('DERS PLANLARI'!$I$5,MATCH($J217,'DERS PLANLARI'!$I$6:$I$2011,0),D$1),"")</f>
        <v/>
      </c>
      <c r="E217" s="16" t="str">
        <f ca="1">IFERROR(OFFSET('DERS PLANLARI'!$I$5,MATCH($J217,'DERS PLANLARI'!$I$6:$I$2011,0),E$1),"")</f>
        <v/>
      </c>
      <c r="F217" s="16" t="str">
        <f ca="1">IFERROR(OFFSET('DERS PLANLARI'!$I$5,MATCH($J217,'DERS PLANLARI'!$I$6:$I$2011,0),F$1),"")</f>
        <v/>
      </c>
      <c r="G217" s="16" t="str">
        <f ca="1">IFERROR(OFFSET('DERS PLANLARI'!$I$5,MATCH($J217,'DERS PLANLARI'!$I$6:$I$2011,0),G$1),"")</f>
        <v/>
      </c>
      <c r="H217" s="16" t="str">
        <f ca="1">IFERROR(OFFSET('DERS PLANLARI'!$I$5,MATCH($J217,'DERS PLANLARI'!$I$6:$I$2011,0),H$1),"")</f>
        <v/>
      </c>
      <c r="I217" s="119"/>
      <c r="J217" s="120"/>
      <c r="K217" s="250" t="str">
        <f ca="1">IFERROR(OFFSET('DERS PLANLARI'!$I$5,MATCH($J217,'DERS PLANLARI'!$I$6:$I$2011,0),K$1),"")</f>
        <v/>
      </c>
      <c r="L217" s="256" t="str">
        <f ca="1">IFERROR(OFFSET('DERS PLANLARI'!$I$5,MATCH($J217,'DERS PLANLARI'!$I$6:$I$2011,0),L$1),"")</f>
        <v/>
      </c>
      <c r="M217" s="255" t="str">
        <f ca="1">IFERROR(OFFSET('DERS PLANLARI'!$I$5,MATCH($J217,'DERS PLANLARI'!$I$6:$I$2011,0),M$1),"")</f>
        <v/>
      </c>
      <c r="N217" s="256" t="str">
        <f ca="1">IFERROR(OFFSET('DERS PLANLARI'!$I$5,MATCH($J217,'DERS PLANLARI'!$I$6:$I$2011,0),N$1),"")</f>
        <v/>
      </c>
      <c r="O217" s="256" t="str">
        <f ca="1">IFERROR(OFFSET('DERS PLANLARI'!$I$5,MATCH($J217,'DERS PLANLARI'!$I$6:$I$2011,0),O$1),"")</f>
        <v/>
      </c>
      <c r="P217" s="256" t="str">
        <f ca="1">IFERROR(OFFSET('DERS PLANLARI'!$I$5,MATCH($J217,'DERS PLANLARI'!$I$6:$I$2011,0),P$1),"")</f>
        <v/>
      </c>
      <c r="Q217" s="256" t="str">
        <f ca="1">IFERROR(OFFSET('DERS PLANLARI'!$I$5,MATCH($J217,'DERS PLANLARI'!$I$6:$I$2011,0),Q$1),"")</f>
        <v/>
      </c>
      <c r="R217" s="243" t="str">
        <f ca="1">IF($E217="UAD",OFFSET('DERS PLANLARI'!$I$5,MATCH($J217,'DERS PLANLARI'!$I$6:$I$2011,0),R$1),U217)</f>
        <v/>
      </c>
      <c r="S217" s="243">
        <f ca="1">IF($E217="UAD",OFFSET('DERS PLANLARI'!$I$5,MATCH($J217,'DERS PLANLARI'!$I$6:$I$2011,0),S$1),V217)</f>
        <v>0</v>
      </c>
      <c r="T217" s="104"/>
      <c r="U217" s="208" t="str">
        <f ca="1">IFERROR(OFFSET(ÖğretimÜyeleri!$D$2,MATCH($V217,ÖğretimÜyeleri!$D$3:$D$290,0),-2),"")</f>
        <v/>
      </c>
      <c r="V217" s="209"/>
      <c r="W217" s="208" t="str">
        <f ca="1">IFERROR(OFFSET(ÖğretimÜyeleri!$D$2,MATCH($S217,ÖğretimÜyeleri!$D$3:$D$290,0),3),"")</f>
        <v/>
      </c>
      <c r="X217" s="208"/>
      <c r="Y217" s="199"/>
      <c r="Z217" s="200">
        <f t="shared" si="13"/>
        <v>1</v>
      </c>
      <c r="AA217" s="200">
        <f t="shared" ca="1" si="14"/>
        <v>57</v>
      </c>
      <c r="AB217" s="200">
        <f t="shared" ca="1" si="14"/>
        <v>41</v>
      </c>
      <c r="AC217" s="200">
        <f t="shared" ca="1" si="14"/>
        <v>0</v>
      </c>
      <c r="AD217" s="201"/>
      <c r="AE217" s="201"/>
      <c r="AF217" s="201"/>
    </row>
    <row r="218" spans="1:32" x14ac:dyDescent="0.25">
      <c r="A218" t="s">
        <v>5568</v>
      </c>
      <c r="B218" s="16" t="str">
        <f ca="1">IFERROR(OFFSET('DERS PLANLARI'!$I$5,MATCH($J218,'DERS PLANLARI'!$I$6:$I$2011,0),B$1),"")</f>
        <v/>
      </c>
      <c r="C218" s="16" t="str">
        <f ca="1">IFERROR(OFFSET('DERS PLANLARI'!$I$5,MATCH($J218,'DERS PLANLARI'!$I$6:$I$2011,0),C$1),"")</f>
        <v/>
      </c>
      <c r="D218" s="16" t="str">
        <f ca="1">IFERROR(OFFSET('DERS PLANLARI'!$I$5,MATCH($J218,'DERS PLANLARI'!$I$6:$I$2011,0),D$1),"")</f>
        <v/>
      </c>
      <c r="E218" s="16" t="str">
        <f ca="1">IFERROR(OFFSET('DERS PLANLARI'!$I$5,MATCH($J218,'DERS PLANLARI'!$I$6:$I$2011,0),E$1),"")</f>
        <v/>
      </c>
      <c r="F218" s="16" t="str">
        <f ca="1">IFERROR(OFFSET('DERS PLANLARI'!$I$5,MATCH($J218,'DERS PLANLARI'!$I$6:$I$2011,0),F$1),"")</f>
        <v/>
      </c>
      <c r="G218" s="16" t="str">
        <f ca="1">IFERROR(OFFSET('DERS PLANLARI'!$I$5,MATCH($J218,'DERS PLANLARI'!$I$6:$I$2011,0),G$1),"")</f>
        <v/>
      </c>
      <c r="H218" s="16" t="str">
        <f ca="1">IFERROR(OFFSET('DERS PLANLARI'!$I$5,MATCH($J218,'DERS PLANLARI'!$I$6:$I$2011,0),H$1),"")</f>
        <v/>
      </c>
      <c r="I218" s="119"/>
      <c r="J218" s="120"/>
      <c r="K218" s="250" t="str">
        <f ca="1">IFERROR(OFFSET('DERS PLANLARI'!$I$5,MATCH($J218,'DERS PLANLARI'!$I$6:$I$2011,0),K$1),"")</f>
        <v/>
      </c>
      <c r="L218" s="256" t="str">
        <f ca="1">IFERROR(OFFSET('DERS PLANLARI'!$I$5,MATCH($J218,'DERS PLANLARI'!$I$6:$I$2011,0),L$1),"")</f>
        <v/>
      </c>
      <c r="M218" s="255" t="str">
        <f ca="1">IFERROR(OFFSET('DERS PLANLARI'!$I$5,MATCH($J218,'DERS PLANLARI'!$I$6:$I$2011,0),M$1),"")</f>
        <v/>
      </c>
      <c r="N218" s="256" t="str">
        <f ca="1">IFERROR(OFFSET('DERS PLANLARI'!$I$5,MATCH($J218,'DERS PLANLARI'!$I$6:$I$2011,0),N$1),"")</f>
        <v/>
      </c>
      <c r="O218" s="256" t="str">
        <f ca="1">IFERROR(OFFSET('DERS PLANLARI'!$I$5,MATCH($J218,'DERS PLANLARI'!$I$6:$I$2011,0),O$1),"")</f>
        <v/>
      </c>
      <c r="P218" s="256" t="str">
        <f ca="1">IFERROR(OFFSET('DERS PLANLARI'!$I$5,MATCH($J218,'DERS PLANLARI'!$I$6:$I$2011,0),P$1),"")</f>
        <v/>
      </c>
      <c r="Q218" s="256" t="str">
        <f ca="1">IFERROR(OFFSET('DERS PLANLARI'!$I$5,MATCH($J218,'DERS PLANLARI'!$I$6:$I$2011,0),Q$1),"")</f>
        <v/>
      </c>
      <c r="R218" s="243" t="str">
        <f ca="1">IF($E218="UAD",OFFSET('DERS PLANLARI'!$I$5,MATCH($J218,'DERS PLANLARI'!$I$6:$I$2011,0),R$1),U218)</f>
        <v/>
      </c>
      <c r="S218" s="243">
        <f ca="1">IF($E218="UAD",OFFSET('DERS PLANLARI'!$I$5,MATCH($J218,'DERS PLANLARI'!$I$6:$I$2011,0),S$1),V218)</f>
        <v>0</v>
      </c>
      <c r="T218" s="104"/>
      <c r="U218" s="208" t="str">
        <f ca="1">IFERROR(OFFSET(ÖğretimÜyeleri!$D$2,MATCH($V218,ÖğretimÜyeleri!$D$3:$D$290,0),-2),"")</f>
        <v/>
      </c>
      <c r="V218" s="209"/>
      <c r="W218" s="208" t="str">
        <f ca="1">IFERROR(OFFSET(ÖğretimÜyeleri!$D$2,MATCH($S218,ÖğretimÜyeleri!$D$3:$D$290,0),3),"")</f>
        <v/>
      </c>
      <c r="X218" s="208"/>
      <c r="Y218" s="199"/>
      <c r="Z218" s="200">
        <f t="shared" si="13"/>
        <v>1</v>
      </c>
      <c r="AA218" s="200">
        <f t="shared" ca="1" si="14"/>
        <v>57</v>
      </c>
      <c r="AB218" s="200">
        <f t="shared" ca="1" si="14"/>
        <v>41</v>
      </c>
      <c r="AC218" s="200">
        <f t="shared" ca="1" si="14"/>
        <v>0</v>
      </c>
      <c r="AD218" s="201"/>
      <c r="AE218" s="201"/>
      <c r="AF218" s="201"/>
    </row>
    <row r="219" spans="1:32" x14ac:dyDescent="0.25">
      <c r="A219" t="s">
        <v>5568</v>
      </c>
      <c r="B219" s="16" t="str">
        <f ca="1">IFERROR(OFFSET('DERS PLANLARI'!$I$5,MATCH($J219,'DERS PLANLARI'!$I$6:$I$2011,0),B$1),"")</f>
        <v/>
      </c>
      <c r="C219" s="16" t="str">
        <f ca="1">IFERROR(OFFSET('DERS PLANLARI'!$I$5,MATCH($J219,'DERS PLANLARI'!$I$6:$I$2011,0),C$1),"")</f>
        <v/>
      </c>
      <c r="D219" s="16" t="str">
        <f ca="1">IFERROR(OFFSET('DERS PLANLARI'!$I$5,MATCH($J219,'DERS PLANLARI'!$I$6:$I$2011,0),D$1),"")</f>
        <v/>
      </c>
      <c r="E219" s="16" t="str">
        <f ca="1">IFERROR(OFFSET('DERS PLANLARI'!$I$5,MATCH($J219,'DERS PLANLARI'!$I$6:$I$2011,0),E$1),"")</f>
        <v/>
      </c>
      <c r="F219" s="16" t="str">
        <f ca="1">IFERROR(OFFSET('DERS PLANLARI'!$I$5,MATCH($J219,'DERS PLANLARI'!$I$6:$I$2011,0),F$1),"")</f>
        <v/>
      </c>
      <c r="G219" s="16" t="str">
        <f ca="1">IFERROR(OFFSET('DERS PLANLARI'!$I$5,MATCH($J219,'DERS PLANLARI'!$I$6:$I$2011,0),G$1),"")</f>
        <v/>
      </c>
      <c r="H219" s="16" t="str">
        <f ca="1">IFERROR(OFFSET('DERS PLANLARI'!$I$5,MATCH($J219,'DERS PLANLARI'!$I$6:$I$2011,0),H$1),"")</f>
        <v/>
      </c>
      <c r="I219" s="119"/>
      <c r="J219" s="120"/>
      <c r="K219" s="250" t="str">
        <f ca="1">IFERROR(OFFSET('DERS PLANLARI'!$I$5,MATCH($J219,'DERS PLANLARI'!$I$6:$I$2011,0),K$1),"")</f>
        <v/>
      </c>
      <c r="L219" s="256" t="str">
        <f ca="1">IFERROR(OFFSET('DERS PLANLARI'!$I$5,MATCH($J219,'DERS PLANLARI'!$I$6:$I$2011,0),L$1),"")</f>
        <v/>
      </c>
      <c r="M219" s="255" t="str">
        <f ca="1">IFERROR(OFFSET('DERS PLANLARI'!$I$5,MATCH($J219,'DERS PLANLARI'!$I$6:$I$2011,0),M$1),"")</f>
        <v/>
      </c>
      <c r="N219" s="256" t="str">
        <f ca="1">IFERROR(OFFSET('DERS PLANLARI'!$I$5,MATCH($J219,'DERS PLANLARI'!$I$6:$I$2011,0),N$1),"")</f>
        <v/>
      </c>
      <c r="O219" s="256" t="str">
        <f ca="1">IFERROR(OFFSET('DERS PLANLARI'!$I$5,MATCH($J219,'DERS PLANLARI'!$I$6:$I$2011,0),O$1),"")</f>
        <v/>
      </c>
      <c r="P219" s="256" t="str">
        <f ca="1">IFERROR(OFFSET('DERS PLANLARI'!$I$5,MATCH($J219,'DERS PLANLARI'!$I$6:$I$2011,0),P$1),"")</f>
        <v/>
      </c>
      <c r="Q219" s="256" t="str">
        <f ca="1">IFERROR(OFFSET('DERS PLANLARI'!$I$5,MATCH($J219,'DERS PLANLARI'!$I$6:$I$2011,0),Q$1),"")</f>
        <v/>
      </c>
      <c r="R219" s="243" t="str">
        <f ca="1">IF($E219="UAD",OFFSET('DERS PLANLARI'!$I$5,MATCH($J219,'DERS PLANLARI'!$I$6:$I$2011,0),R$1),U219)</f>
        <v/>
      </c>
      <c r="S219" s="243">
        <f ca="1">IF($E219="UAD",OFFSET('DERS PLANLARI'!$I$5,MATCH($J219,'DERS PLANLARI'!$I$6:$I$2011,0),S$1),V219)</f>
        <v>0</v>
      </c>
      <c r="T219" s="104"/>
      <c r="U219" s="208" t="str">
        <f ca="1">IFERROR(OFFSET(ÖğretimÜyeleri!$D$2,MATCH($V219,ÖğretimÜyeleri!$D$3:$D$290,0),-2),"")</f>
        <v/>
      </c>
      <c r="V219" s="209"/>
      <c r="W219" s="208" t="str">
        <f ca="1">IFERROR(OFFSET(ÖğretimÜyeleri!$D$2,MATCH($S219,ÖğretimÜyeleri!$D$3:$D$290,0),3),"")</f>
        <v/>
      </c>
      <c r="X219" s="208"/>
      <c r="Y219" s="199"/>
      <c r="Z219" s="200">
        <f t="shared" si="13"/>
        <v>1</v>
      </c>
      <c r="AA219" s="200">
        <f t="shared" ca="1" si="14"/>
        <v>57</v>
      </c>
      <c r="AB219" s="200">
        <f t="shared" ca="1" si="14"/>
        <v>41</v>
      </c>
      <c r="AC219" s="200">
        <f t="shared" ca="1" si="14"/>
        <v>0</v>
      </c>
      <c r="AD219" s="201"/>
      <c r="AE219" s="201"/>
      <c r="AF219" s="201"/>
    </row>
    <row r="220" spans="1:32" x14ac:dyDescent="0.25">
      <c r="A220" t="s">
        <v>5568</v>
      </c>
      <c r="B220" s="16" t="str">
        <f ca="1">IFERROR(OFFSET('DERS PLANLARI'!$I$5,MATCH($J220,'DERS PLANLARI'!$I$6:$I$2011,0),B$1),"")</f>
        <v/>
      </c>
      <c r="C220" s="16" t="str">
        <f ca="1">IFERROR(OFFSET('DERS PLANLARI'!$I$5,MATCH($J220,'DERS PLANLARI'!$I$6:$I$2011,0),C$1),"")</f>
        <v/>
      </c>
      <c r="D220" s="16" t="str">
        <f ca="1">IFERROR(OFFSET('DERS PLANLARI'!$I$5,MATCH($J220,'DERS PLANLARI'!$I$6:$I$2011,0),D$1),"")</f>
        <v/>
      </c>
      <c r="E220" s="16" t="str">
        <f ca="1">IFERROR(OFFSET('DERS PLANLARI'!$I$5,MATCH($J220,'DERS PLANLARI'!$I$6:$I$2011,0),E$1),"")</f>
        <v/>
      </c>
      <c r="F220" s="16" t="str">
        <f ca="1">IFERROR(OFFSET('DERS PLANLARI'!$I$5,MATCH($J220,'DERS PLANLARI'!$I$6:$I$2011,0),F$1),"")</f>
        <v/>
      </c>
      <c r="G220" s="16" t="str">
        <f ca="1">IFERROR(OFFSET('DERS PLANLARI'!$I$5,MATCH($J220,'DERS PLANLARI'!$I$6:$I$2011,0),G$1),"")</f>
        <v/>
      </c>
      <c r="H220" s="16" t="str">
        <f ca="1">IFERROR(OFFSET('DERS PLANLARI'!$I$5,MATCH($J220,'DERS PLANLARI'!$I$6:$I$2011,0),H$1),"")</f>
        <v/>
      </c>
      <c r="I220" s="119"/>
      <c r="J220" s="120"/>
      <c r="K220" s="250" t="str">
        <f ca="1">IFERROR(OFFSET('DERS PLANLARI'!$I$5,MATCH($J220,'DERS PLANLARI'!$I$6:$I$2011,0),K$1),"")</f>
        <v/>
      </c>
      <c r="L220" s="256" t="str">
        <f ca="1">IFERROR(OFFSET('DERS PLANLARI'!$I$5,MATCH($J220,'DERS PLANLARI'!$I$6:$I$2011,0),L$1),"")</f>
        <v/>
      </c>
      <c r="M220" s="255" t="str">
        <f ca="1">IFERROR(OFFSET('DERS PLANLARI'!$I$5,MATCH($J220,'DERS PLANLARI'!$I$6:$I$2011,0),M$1),"")</f>
        <v/>
      </c>
      <c r="N220" s="256" t="str">
        <f ca="1">IFERROR(OFFSET('DERS PLANLARI'!$I$5,MATCH($J220,'DERS PLANLARI'!$I$6:$I$2011,0),N$1),"")</f>
        <v/>
      </c>
      <c r="O220" s="256" t="str">
        <f ca="1">IFERROR(OFFSET('DERS PLANLARI'!$I$5,MATCH($J220,'DERS PLANLARI'!$I$6:$I$2011,0),O$1),"")</f>
        <v/>
      </c>
      <c r="P220" s="256" t="str">
        <f ca="1">IFERROR(OFFSET('DERS PLANLARI'!$I$5,MATCH($J220,'DERS PLANLARI'!$I$6:$I$2011,0),P$1),"")</f>
        <v/>
      </c>
      <c r="Q220" s="256" t="str">
        <f ca="1">IFERROR(OFFSET('DERS PLANLARI'!$I$5,MATCH($J220,'DERS PLANLARI'!$I$6:$I$2011,0),Q$1),"")</f>
        <v/>
      </c>
      <c r="R220" s="243" t="str">
        <f ca="1">IF($E220="UAD",OFFSET('DERS PLANLARI'!$I$5,MATCH($J220,'DERS PLANLARI'!$I$6:$I$2011,0),R$1),U220)</f>
        <v/>
      </c>
      <c r="S220" s="243">
        <f ca="1">IF($E220="UAD",OFFSET('DERS PLANLARI'!$I$5,MATCH($J220,'DERS PLANLARI'!$I$6:$I$2011,0),S$1),V220)</f>
        <v>0</v>
      </c>
      <c r="T220" s="104"/>
      <c r="U220" s="208" t="str">
        <f ca="1">IFERROR(OFFSET(ÖğretimÜyeleri!$D$2,MATCH($V220,ÖğretimÜyeleri!$D$3:$D$290,0),-2),"")</f>
        <v/>
      </c>
      <c r="V220" s="209"/>
      <c r="W220" s="208" t="str">
        <f ca="1">IFERROR(OFFSET(ÖğretimÜyeleri!$D$2,MATCH($S220,ÖğretimÜyeleri!$D$3:$D$290,0),3),"")</f>
        <v/>
      </c>
      <c r="X220" s="208"/>
      <c r="Y220" s="199"/>
      <c r="Z220" s="200">
        <f t="shared" si="13"/>
        <v>1</v>
      </c>
      <c r="AA220" s="200">
        <f t="shared" ca="1" si="14"/>
        <v>57</v>
      </c>
      <c r="AB220" s="200">
        <f t="shared" ca="1" si="14"/>
        <v>41</v>
      </c>
      <c r="AC220" s="200">
        <f t="shared" ca="1" si="14"/>
        <v>0</v>
      </c>
      <c r="AD220" s="201"/>
      <c r="AE220" s="201"/>
      <c r="AF220" s="201"/>
    </row>
    <row r="221" spans="1:32" x14ac:dyDescent="0.25">
      <c r="A221" s="217" t="s">
        <v>5568</v>
      </c>
      <c r="B221" s="226" t="s">
        <v>5312</v>
      </c>
      <c r="C221" s="226" t="s">
        <v>5353</v>
      </c>
      <c r="D221" s="212" t="s">
        <v>5128</v>
      </c>
      <c r="E221" s="212" t="s">
        <v>4510</v>
      </c>
      <c r="F221" s="212" t="s">
        <v>4488</v>
      </c>
      <c r="G221" s="212" t="s">
        <v>4488</v>
      </c>
      <c r="H221" s="212" t="s">
        <v>2427</v>
      </c>
      <c r="I221" s="213"/>
      <c r="J221" s="216" t="s">
        <v>5353</v>
      </c>
      <c r="K221" s="216"/>
      <c r="L221" s="215"/>
      <c r="M221" s="225"/>
      <c r="N221" s="225"/>
      <c r="O221" s="225"/>
      <c r="P221" s="225"/>
      <c r="Q221" s="212"/>
      <c r="R221" s="231"/>
      <c r="S221" s="231"/>
      <c r="T221" s="217"/>
      <c r="U221" s="219" t="str">
        <f ca="1">IFERROR(OFFSET(ÖğretimÜyeleri!$D$2,MATCH($V221,ÖğretimÜyeleri!$D$3:$D$290,0),-2),"")</f>
        <v/>
      </c>
      <c r="V221" s="218" t="s">
        <v>2423</v>
      </c>
      <c r="W221" s="219" t="str">
        <f ca="1">IFERROR(OFFSET(ÖğretimÜyeleri!$D$2,MATCH($S221,ÖğretimÜyeleri!$D$3:$D$290,0),3),"")</f>
        <v/>
      </c>
      <c r="X221" s="219"/>
      <c r="Y221" s="220"/>
      <c r="Z221" s="221">
        <f t="shared" si="13"/>
        <v>1</v>
      </c>
      <c r="AA221" s="221">
        <f t="shared" ca="1" si="14"/>
        <v>57</v>
      </c>
      <c r="AB221" s="221">
        <f t="shared" ca="1" si="14"/>
        <v>41</v>
      </c>
      <c r="AC221" s="221">
        <f t="shared" ca="1" si="14"/>
        <v>0</v>
      </c>
      <c r="AD221" s="220"/>
      <c r="AE221" s="220"/>
      <c r="AF221" s="220"/>
    </row>
    <row r="222" spans="1:32" x14ac:dyDescent="0.25">
      <c r="A222" t="s">
        <v>5568</v>
      </c>
      <c r="B222" s="16" t="str">
        <f ca="1">IFERROR(OFFSET('DERS PLANLARI'!$I$5,MATCH($J222,'DERS PLANLARI'!$I$6:$I$2011,0),B$1),"")</f>
        <v>FELSEFE VE DİN BİLİMLERİ ANABİLİM DALI </v>
      </c>
      <c r="C222" s="16" t="str">
        <f ca="1">IFERROR(OFFSET('DERS PLANLARI'!$I$5,MATCH($J222,'DERS PLANLARI'!$I$6:$I$2011,0),C$1),"")</f>
        <v>DİN EĞİTİMİ (YL) (TEZLİ)</v>
      </c>
      <c r="D222" s="16" t="str">
        <f ca="1">IFERROR(OFFSET('DERS PLANLARI'!$I$5,MATCH($J222,'DERS PLANLARI'!$I$6:$I$2011,0),D$1),"")</f>
        <v>(YL) (TEZLİ)</v>
      </c>
      <c r="E222" s="16" t="str">
        <f ca="1">IFERROR(OFFSET('DERS PLANLARI'!$I$5,MATCH($J222,'DERS PLANLARI'!$I$6:$I$2011,0),E$1),"")</f>
        <v>Tez</v>
      </c>
      <c r="F222" s="16" t="str">
        <f ca="1">IFERROR(OFFSET('DERS PLANLARI'!$I$5,MATCH($J222,'DERS PLANLARI'!$I$6:$I$2011,0),F$1),"")</f>
        <v>DNE</v>
      </c>
      <c r="G222" s="16">
        <f ca="1">IFERROR(OFFSET('DERS PLANLARI'!$I$5,MATCH($J222,'DERS PLANLARI'!$I$6:$I$2011,0),G$1),"")</f>
        <v>5000</v>
      </c>
      <c r="H222" s="16" t="str">
        <f ca="1">IFERROR(OFFSET('DERS PLANLARI'!$I$5,MATCH($J222,'DERS PLANLARI'!$I$6:$I$2011,0),H$1),"")</f>
        <v>TEZ</v>
      </c>
      <c r="I222" s="119"/>
      <c r="J222" s="155" t="s">
        <v>5356</v>
      </c>
      <c r="K222" s="252" t="str">
        <f ca="1">IFERROR(OFFSET('DERS PLANLARI'!$I$5,MATCH($J222,'DERS PLANLARI'!$I$6:$I$2011,0),K$1),"")</f>
        <v>Tez</v>
      </c>
      <c r="L222" s="248" t="str">
        <f ca="1">IFERROR(OFFSET('DERS PLANLARI'!$I$5,MATCH($J222,'DERS PLANLARI'!$I$6:$I$2011,0),L$1),"")</f>
        <v>Z. ksz</v>
      </c>
      <c r="M222" s="263">
        <f ca="1">IFERROR(OFFSET('DERS PLANLARI'!$I$5,MATCH($J222,'DERS PLANLARI'!$I$6:$I$2011,0),M$1),"")</f>
        <v>0</v>
      </c>
      <c r="N222" s="263">
        <f ca="1">IFERROR(OFFSET('DERS PLANLARI'!$I$5,MATCH($J222,'DERS PLANLARI'!$I$6:$I$2011,0),N$1),"")</f>
        <v>1</v>
      </c>
      <c r="O222" s="263">
        <f ca="1">IFERROR(OFFSET('DERS PLANLARI'!$I$5,MATCH($J222,'DERS PLANLARI'!$I$6:$I$2011,0),O$1),"")</f>
        <v>0</v>
      </c>
      <c r="P222" s="263">
        <f ca="1">IFERROR(OFFSET('DERS PLANLARI'!$I$5,MATCH($J222,'DERS PLANLARI'!$I$6:$I$2011,0),P$1),"")</f>
        <v>1</v>
      </c>
      <c r="Q222" s="263">
        <f ca="1">IFERROR(OFFSET('DERS PLANLARI'!$I$5,MATCH($J222,'DERS PLANLARI'!$I$6:$I$2011,0),Q$1),"")</f>
        <v>60</v>
      </c>
      <c r="R222" s="243">
        <f ca="1">IF($E222="UAD",OFFSET('DERS PLANLARI'!$I$5,MATCH($J222,'DERS PLANLARI'!$I$6:$I$2011,0),R$1),U222)</f>
        <v>0</v>
      </c>
      <c r="S222" s="246" t="str">
        <f ca="1">IF($E222="UAD",OFFSET('DERS PLANLARI'!$I$5,MATCH($J222,'DERS PLANLARI'!$I$6:$I$2011,0),S$1),V222)</f>
        <v>İlgili Öğretim Üyesi</v>
      </c>
      <c r="T222" s="104"/>
      <c r="U222" s="208">
        <f ca="1">IFERROR(OFFSET(ÖğretimÜyeleri!$D$2,MATCH($V222,ÖğretimÜyeleri!$D$3:$D$290,0),-2),"")</f>
        <v>0</v>
      </c>
      <c r="V222" s="209" t="s">
        <v>2896</v>
      </c>
      <c r="W222" s="208" t="str">
        <f ca="1">IFERROR(OFFSET(ÖğretimÜyeleri!$D$2,MATCH($S222,ÖğretimÜyeleri!$D$3:$D$290,0),3),"")</f>
        <v>İlgili Öğretim Üyesi</v>
      </c>
      <c r="X222" s="208"/>
      <c r="Y222" s="199"/>
      <c r="Z222" s="200">
        <f t="shared" si="13"/>
        <v>1</v>
      </c>
      <c r="AA222" s="200">
        <f t="shared" ca="1" si="14"/>
        <v>0</v>
      </c>
      <c r="AB222" s="200">
        <f t="shared" ca="1" si="14"/>
        <v>0</v>
      </c>
      <c r="AC222" s="200">
        <f t="shared" ca="1" si="14"/>
        <v>0</v>
      </c>
      <c r="AD222" s="201"/>
      <c r="AE222" s="201"/>
      <c r="AF222" s="201"/>
    </row>
    <row r="223" spans="1:32" x14ac:dyDescent="0.25">
      <c r="A223" t="s">
        <v>5568</v>
      </c>
      <c r="B223" s="16" t="str">
        <f ca="1">IFERROR(OFFSET('DERS PLANLARI'!$I$5,MATCH($J223,'DERS PLANLARI'!$I$6:$I$2011,0),B$1),"")</f>
        <v>FELSEFE VE DİN BİLİMLERİ ANABİLİM DALI </v>
      </c>
      <c r="C223" s="16" t="str">
        <f ca="1">IFERROR(OFFSET('DERS PLANLARI'!$I$5,MATCH($J223,'DERS PLANLARI'!$I$6:$I$2011,0),C$1),"")</f>
        <v>DİN EĞİTİMİ (YL) (TEZLİ)</v>
      </c>
      <c r="D223" s="16" t="str">
        <f ca="1">IFERROR(OFFSET('DERS PLANLARI'!$I$5,MATCH($J223,'DERS PLANLARI'!$I$6:$I$2011,0),D$1),"")</f>
        <v>(YL) (TEZLİ)</v>
      </c>
      <c r="E223" s="16" t="str">
        <f ca="1">IFERROR(OFFSET('DERS PLANLARI'!$I$5,MATCH($J223,'DERS PLANLARI'!$I$6:$I$2011,0),E$1),"")</f>
        <v>Sem</v>
      </c>
      <c r="F223" s="16" t="str">
        <f ca="1">IFERROR(OFFSET('DERS PLANLARI'!$I$5,MATCH($J223,'DERS PLANLARI'!$I$6:$I$2011,0),F$1),"")</f>
        <v>DNE</v>
      </c>
      <c r="G223" s="16">
        <f ca="1">IFERROR(OFFSET('DERS PLANLARI'!$I$5,MATCH($J223,'DERS PLANLARI'!$I$6:$I$2011,0),G$1),"")</f>
        <v>5001</v>
      </c>
      <c r="H223" s="16" t="str">
        <f ca="1">IFERROR(OFFSET('DERS PLANLARI'!$I$5,MATCH($J223,'DERS PLANLARI'!$I$6:$I$2011,0),H$1),"")</f>
        <v>SEM</v>
      </c>
      <c r="I223" s="119"/>
      <c r="J223" s="155" t="s">
        <v>5357</v>
      </c>
      <c r="K223" s="252" t="str">
        <f ca="1">IFERROR(OFFSET('DERS PLANLARI'!$I$5,MATCH($J223,'DERS PLANLARI'!$I$6:$I$2011,0),K$1),"")</f>
        <v>Seminer</v>
      </c>
      <c r="L223" s="248" t="str">
        <f ca="1">IFERROR(OFFSET('DERS PLANLARI'!$I$5,MATCH($J223,'DERS PLANLARI'!$I$6:$I$2011,0),L$1),"")</f>
        <v>Z. ksz</v>
      </c>
      <c r="M223" s="263">
        <f ca="1">IFERROR(OFFSET('DERS PLANLARI'!$I$5,MATCH($J223,'DERS PLANLARI'!$I$6:$I$2011,0),M$1),"")</f>
        <v>0</v>
      </c>
      <c r="N223" s="263">
        <f ca="1">IFERROR(OFFSET('DERS PLANLARI'!$I$5,MATCH($J223,'DERS PLANLARI'!$I$6:$I$2011,0),N$1),"")</f>
        <v>2</v>
      </c>
      <c r="O223" s="263">
        <f ca="1">IFERROR(OFFSET('DERS PLANLARI'!$I$5,MATCH($J223,'DERS PLANLARI'!$I$6:$I$2011,0),O$1),"")</f>
        <v>0</v>
      </c>
      <c r="P223" s="263">
        <f ca="1">IFERROR(OFFSET('DERS PLANLARI'!$I$5,MATCH($J223,'DERS PLANLARI'!$I$6:$I$2011,0),P$1),"")</f>
        <v>2</v>
      </c>
      <c r="Q223" s="263">
        <f ca="1">IFERROR(OFFSET('DERS PLANLARI'!$I$5,MATCH($J223,'DERS PLANLARI'!$I$6:$I$2011,0),Q$1),"")</f>
        <v>7.5</v>
      </c>
      <c r="R223" s="243">
        <f ca="1">IF($E223="UAD",OFFSET('DERS PLANLARI'!$I$5,MATCH($J223,'DERS PLANLARI'!$I$6:$I$2011,0),R$1),U223)</f>
        <v>0</v>
      </c>
      <c r="S223" s="246" t="str">
        <f ca="1">IF($E223="UAD",OFFSET('DERS PLANLARI'!$I$5,MATCH($J223,'DERS PLANLARI'!$I$6:$I$2011,0),S$1),V223)</f>
        <v>İlgili Öğretim Üyesi</v>
      </c>
      <c r="T223" s="104"/>
      <c r="U223" s="208">
        <f ca="1">IFERROR(OFFSET(ÖğretimÜyeleri!$D$2,MATCH($V223,ÖğretimÜyeleri!$D$3:$D$290,0),-2),"")</f>
        <v>0</v>
      </c>
      <c r="V223" s="209" t="s">
        <v>2896</v>
      </c>
      <c r="W223" s="208" t="str">
        <f ca="1">IFERROR(OFFSET(ÖğretimÜyeleri!$D$2,MATCH($S223,ÖğretimÜyeleri!$D$3:$D$290,0),3),"")</f>
        <v>İlgili Öğretim Üyesi</v>
      </c>
      <c r="X223" s="208"/>
      <c r="Y223" s="199"/>
      <c r="Z223" s="200">
        <f t="shared" si="13"/>
        <v>1</v>
      </c>
      <c r="AA223" s="200">
        <f t="shared" ca="1" si="14"/>
        <v>0</v>
      </c>
      <c r="AB223" s="200">
        <f t="shared" ca="1" si="14"/>
        <v>0</v>
      </c>
      <c r="AC223" s="200">
        <f t="shared" ca="1" si="14"/>
        <v>0</v>
      </c>
      <c r="AD223" s="201"/>
      <c r="AE223" s="201"/>
      <c r="AF223" s="201"/>
    </row>
    <row r="224" spans="1:32" x14ac:dyDescent="0.25">
      <c r="A224" t="s">
        <v>5568</v>
      </c>
      <c r="B224" s="16" t="str">
        <f ca="1">IFERROR(OFFSET('DERS PLANLARI'!$I$5,MATCH($J224,'DERS PLANLARI'!$I$6:$I$2011,0),B$1),"")</f>
        <v>FELSEFE VE DİN BİLİMLERİ ANABİLİM DALI </v>
      </c>
      <c r="C224" s="16" t="str">
        <f ca="1">IFERROR(OFFSET('DERS PLANLARI'!$I$5,MATCH($J224,'DERS PLANLARI'!$I$6:$I$2011,0),C$1),"")</f>
        <v>DİN EĞİTİMİ (YL) (TEZLİ)</v>
      </c>
      <c r="D224" s="16" t="str">
        <f ca="1">IFERROR(OFFSET('DERS PLANLARI'!$I$5,MATCH($J224,'DERS PLANLARI'!$I$6:$I$2011,0),D$1),"")</f>
        <v>(YL) (TEZLİ)</v>
      </c>
      <c r="E224" s="16" t="str">
        <f ca="1">IFERROR(OFFSET('DERS PLANLARI'!$I$5,MATCH($J224,'DERS PLANLARI'!$I$6:$I$2011,0),E$1),"")</f>
        <v>Ders</v>
      </c>
      <c r="F224" s="16" t="str">
        <f ca="1">IFERROR(OFFSET('DERS PLANLARI'!$I$5,MATCH($J224,'DERS PLANLARI'!$I$6:$I$2011,0),F$1),"")</f>
        <v>DNE</v>
      </c>
      <c r="G224" s="16">
        <f ca="1">IFERROR(OFFSET('DERS PLANLARI'!$I$5,MATCH($J224,'DERS PLANLARI'!$I$6:$I$2011,0),G$1),"")</f>
        <v>5051</v>
      </c>
      <c r="H224" s="16" t="str">
        <f ca="1">IFERROR(OFFSET('DERS PLANLARI'!$I$5,MATCH($J224,'DERS PLANLARI'!$I$6:$I$2011,0),H$1),"")</f>
        <v>BHR</v>
      </c>
      <c r="I224" s="119"/>
      <c r="J224" s="155" t="s">
        <v>5359</v>
      </c>
      <c r="K224" s="252" t="str">
        <f ca="1">IFERROR(OFFSET('DERS PLANLARI'!$I$5,MATCH($J224,'DERS PLANLARI'!$I$6:$I$2011,0),K$1),"")</f>
        <v>Sosyal Bilimlerde Nitel ve Karma Araştırma</v>
      </c>
      <c r="L224" s="248" t="str">
        <f ca="1">IFERROR(OFFSET('DERS PLANLARI'!$I$5,MATCH($J224,'DERS PLANLARI'!$I$6:$I$2011,0),L$1),"")</f>
        <v>Z. kli</v>
      </c>
      <c r="M224" s="263">
        <f ca="1">IFERROR(OFFSET('DERS PLANLARI'!$I$5,MATCH($J224,'DERS PLANLARI'!$I$6:$I$2011,0),M$1),"")</f>
        <v>3</v>
      </c>
      <c r="N224" s="263">
        <f ca="1">IFERROR(OFFSET('DERS PLANLARI'!$I$5,MATCH($J224,'DERS PLANLARI'!$I$6:$I$2011,0),N$1),"")</f>
        <v>0</v>
      </c>
      <c r="O224" s="263">
        <f ca="1">IFERROR(OFFSET('DERS PLANLARI'!$I$5,MATCH($J224,'DERS PLANLARI'!$I$6:$I$2011,0),O$1),"")</f>
        <v>3</v>
      </c>
      <c r="P224" s="263">
        <f ca="1">IFERROR(OFFSET('DERS PLANLARI'!$I$5,MATCH($J224,'DERS PLANLARI'!$I$6:$I$2011,0),P$1),"")</f>
        <v>3</v>
      </c>
      <c r="Q224" s="263">
        <f ca="1">IFERROR(OFFSET('DERS PLANLARI'!$I$5,MATCH($J224,'DERS PLANLARI'!$I$6:$I$2011,0),Q$1),"")</f>
        <v>7.5</v>
      </c>
      <c r="R224" s="243" t="str">
        <f ca="1">IF($E224="UAD",OFFSET('DERS PLANLARI'!$I$5,MATCH($J224,'DERS PLANLARI'!$I$6:$I$2011,0),R$1),U224)</f>
        <v/>
      </c>
      <c r="S224" s="243">
        <f ca="1">IF($E224="UAD",OFFSET('DERS PLANLARI'!$I$5,MATCH($J224,'DERS PLANLARI'!$I$6:$I$2011,0),S$1),V224)</f>
        <v>0</v>
      </c>
      <c r="T224" s="104"/>
      <c r="U224" s="208" t="str">
        <f ca="1">IFERROR(OFFSET(ÖğretimÜyeleri!$D$2,MATCH($V224,ÖğretimÜyeleri!$D$3:$D$290,0),-2),"")</f>
        <v/>
      </c>
      <c r="V224" s="209"/>
      <c r="W224" s="208" t="str">
        <f ca="1">IFERROR(OFFSET(ÖğretimÜyeleri!$D$2,MATCH($S224,ÖğretimÜyeleri!$D$3:$D$290,0),3),"")</f>
        <v/>
      </c>
      <c r="X224" s="208"/>
      <c r="Y224" s="199"/>
      <c r="Z224" s="200">
        <f t="shared" si="13"/>
        <v>1</v>
      </c>
      <c r="AA224" s="200">
        <f t="shared" ca="1" si="14"/>
        <v>57</v>
      </c>
      <c r="AB224" s="200">
        <f t="shared" ca="1" si="14"/>
        <v>41</v>
      </c>
      <c r="AC224" s="200">
        <f t="shared" ca="1" si="14"/>
        <v>0</v>
      </c>
      <c r="AD224" s="201"/>
      <c r="AE224" s="201"/>
      <c r="AF224" s="201"/>
    </row>
    <row r="225" spans="1:32" x14ac:dyDescent="0.25">
      <c r="A225" t="s">
        <v>5568</v>
      </c>
      <c r="B225" s="16" t="str">
        <f ca="1">IFERROR(OFFSET('DERS PLANLARI'!$I$5,MATCH($J225,'DERS PLANLARI'!$I$6:$I$2011,0),B$1),"")</f>
        <v/>
      </c>
      <c r="C225" s="16" t="str">
        <f ca="1">IFERROR(OFFSET('DERS PLANLARI'!$I$5,MATCH($J225,'DERS PLANLARI'!$I$6:$I$2011,0),C$1),"")</f>
        <v/>
      </c>
      <c r="D225" s="16" t="str">
        <f ca="1">IFERROR(OFFSET('DERS PLANLARI'!$I$5,MATCH($J225,'DERS PLANLARI'!$I$6:$I$2011,0),D$1),"")</f>
        <v/>
      </c>
      <c r="E225" s="16" t="str">
        <f ca="1">IFERROR(OFFSET('DERS PLANLARI'!$I$5,MATCH($J225,'DERS PLANLARI'!$I$6:$I$2011,0),E$1),"")</f>
        <v/>
      </c>
      <c r="F225" s="16" t="str">
        <f ca="1">IFERROR(OFFSET('DERS PLANLARI'!$I$5,MATCH($J225,'DERS PLANLARI'!$I$6:$I$2011,0),F$1),"")</f>
        <v/>
      </c>
      <c r="G225" s="16" t="str">
        <f ca="1">IFERROR(OFFSET('DERS PLANLARI'!$I$5,MATCH($J225,'DERS PLANLARI'!$I$6:$I$2011,0),G$1),"")</f>
        <v/>
      </c>
      <c r="H225" s="16" t="str">
        <f ca="1">IFERROR(OFFSET('DERS PLANLARI'!$I$5,MATCH($J225,'DERS PLANLARI'!$I$6:$I$2011,0),H$1),"")</f>
        <v/>
      </c>
      <c r="I225" s="119"/>
      <c r="J225" s="155"/>
      <c r="K225" s="252" t="str">
        <f ca="1">IFERROR(OFFSET('DERS PLANLARI'!$I$5,MATCH($J225,'DERS PLANLARI'!$I$6:$I$2011,0),K$1),"")</f>
        <v/>
      </c>
      <c r="L225" s="256" t="str">
        <f ca="1">IFERROR(OFFSET('DERS PLANLARI'!$I$5,MATCH($J225,'DERS PLANLARI'!$I$6:$I$2011,0),L$1),"")</f>
        <v/>
      </c>
      <c r="M225" s="263" t="str">
        <f ca="1">IFERROR(OFFSET('DERS PLANLARI'!$I$5,MATCH($J225,'DERS PLANLARI'!$I$6:$I$2011,0),M$1),"")</f>
        <v/>
      </c>
      <c r="N225" s="263" t="str">
        <f ca="1">IFERROR(OFFSET('DERS PLANLARI'!$I$5,MATCH($J225,'DERS PLANLARI'!$I$6:$I$2011,0),N$1),"")</f>
        <v/>
      </c>
      <c r="O225" s="263" t="str">
        <f ca="1">IFERROR(OFFSET('DERS PLANLARI'!$I$5,MATCH($J225,'DERS PLANLARI'!$I$6:$I$2011,0),O$1),"")</f>
        <v/>
      </c>
      <c r="P225" s="263" t="str">
        <f ca="1">IFERROR(OFFSET('DERS PLANLARI'!$I$5,MATCH($J225,'DERS PLANLARI'!$I$6:$I$2011,0),P$1),"")</f>
        <v/>
      </c>
      <c r="Q225" s="263" t="str">
        <f ca="1">IFERROR(OFFSET('DERS PLANLARI'!$I$5,MATCH($J225,'DERS PLANLARI'!$I$6:$I$2011,0),Q$1),"")</f>
        <v/>
      </c>
      <c r="R225" s="243" t="str">
        <f ca="1">IF($E225="UAD",OFFSET('DERS PLANLARI'!$I$5,MATCH($J225,'DERS PLANLARI'!$I$6:$I$2011,0),R$1),U225)</f>
        <v/>
      </c>
      <c r="S225" s="243">
        <f ca="1">IF($E225="UAD",OFFSET('DERS PLANLARI'!$I$5,MATCH($J225,'DERS PLANLARI'!$I$6:$I$2011,0),S$1),V225)</f>
        <v>0</v>
      </c>
      <c r="T225" s="104"/>
      <c r="U225" s="208" t="str">
        <f ca="1">IFERROR(OFFSET(ÖğretimÜyeleri!$D$2,MATCH($V225,ÖğretimÜyeleri!$D$3:$D$290,0),-2),"")</f>
        <v/>
      </c>
      <c r="V225" s="209"/>
      <c r="W225" s="208" t="str">
        <f ca="1">IFERROR(OFFSET(ÖğretimÜyeleri!$D$2,MATCH($S225,ÖğretimÜyeleri!$D$3:$D$290,0),3),"")</f>
        <v/>
      </c>
      <c r="X225" s="208"/>
      <c r="Y225" s="199"/>
      <c r="Z225" s="200">
        <f t="shared" si="13"/>
        <v>1</v>
      </c>
      <c r="AA225" s="200">
        <f t="shared" ca="1" si="14"/>
        <v>57</v>
      </c>
      <c r="AB225" s="200">
        <f t="shared" ca="1" si="14"/>
        <v>41</v>
      </c>
      <c r="AC225" s="200">
        <f t="shared" ca="1" si="14"/>
        <v>0</v>
      </c>
      <c r="AD225" s="201"/>
      <c r="AE225" s="201"/>
      <c r="AF225" s="201"/>
    </row>
    <row r="226" spans="1:32" x14ac:dyDescent="0.25">
      <c r="A226" t="s">
        <v>5568</v>
      </c>
      <c r="B226" s="16" t="str">
        <f ca="1">IFERROR(OFFSET('DERS PLANLARI'!$I$5,MATCH($J226,'DERS PLANLARI'!$I$6:$I$2011,0),B$1),"")</f>
        <v/>
      </c>
      <c r="C226" s="16" t="str">
        <f ca="1">IFERROR(OFFSET('DERS PLANLARI'!$I$5,MATCH($J226,'DERS PLANLARI'!$I$6:$I$2011,0),C$1),"")</f>
        <v/>
      </c>
      <c r="D226" s="16" t="str">
        <f ca="1">IFERROR(OFFSET('DERS PLANLARI'!$I$5,MATCH($J226,'DERS PLANLARI'!$I$6:$I$2011,0),D$1),"")</f>
        <v/>
      </c>
      <c r="E226" s="16" t="str">
        <f ca="1">IFERROR(OFFSET('DERS PLANLARI'!$I$5,MATCH($J226,'DERS PLANLARI'!$I$6:$I$2011,0),E$1),"")</f>
        <v/>
      </c>
      <c r="F226" s="16" t="str">
        <f ca="1">IFERROR(OFFSET('DERS PLANLARI'!$I$5,MATCH($J226,'DERS PLANLARI'!$I$6:$I$2011,0),F$1),"")</f>
        <v/>
      </c>
      <c r="G226" s="16" t="str">
        <f ca="1">IFERROR(OFFSET('DERS PLANLARI'!$I$5,MATCH($J226,'DERS PLANLARI'!$I$6:$I$2011,0),G$1),"")</f>
        <v/>
      </c>
      <c r="H226" s="16" t="str">
        <f ca="1">IFERROR(OFFSET('DERS PLANLARI'!$I$5,MATCH($J226,'DERS PLANLARI'!$I$6:$I$2011,0),H$1),"")</f>
        <v/>
      </c>
      <c r="I226" s="119"/>
      <c r="J226" s="155"/>
      <c r="K226" s="252" t="str">
        <f ca="1">IFERROR(OFFSET('DERS PLANLARI'!$I$5,MATCH($J226,'DERS PLANLARI'!$I$6:$I$2011,0),K$1),"")</f>
        <v/>
      </c>
      <c r="L226" s="256" t="str">
        <f ca="1">IFERROR(OFFSET('DERS PLANLARI'!$I$5,MATCH($J226,'DERS PLANLARI'!$I$6:$I$2011,0),L$1),"")</f>
        <v/>
      </c>
      <c r="M226" s="263" t="str">
        <f ca="1">IFERROR(OFFSET('DERS PLANLARI'!$I$5,MATCH($J226,'DERS PLANLARI'!$I$6:$I$2011,0),M$1),"")</f>
        <v/>
      </c>
      <c r="N226" s="263" t="str">
        <f ca="1">IFERROR(OFFSET('DERS PLANLARI'!$I$5,MATCH($J226,'DERS PLANLARI'!$I$6:$I$2011,0),N$1),"")</f>
        <v/>
      </c>
      <c r="O226" s="263" t="str">
        <f ca="1">IFERROR(OFFSET('DERS PLANLARI'!$I$5,MATCH($J226,'DERS PLANLARI'!$I$6:$I$2011,0),O$1),"")</f>
        <v/>
      </c>
      <c r="P226" s="263" t="str">
        <f ca="1">IFERROR(OFFSET('DERS PLANLARI'!$I$5,MATCH($J226,'DERS PLANLARI'!$I$6:$I$2011,0),P$1),"")</f>
        <v/>
      </c>
      <c r="Q226" s="263" t="str">
        <f ca="1">IFERROR(OFFSET('DERS PLANLARI'!$I$5,MATCH($J226,'DERS PLANLARI'!$I$6:$I$2011,0),Q$1),"")</f>
        <v/>
      </c>
      <c r="R226" s="243" t="str">
        <f ca="1">IF($E226="UAD",OFFSET('DERS PLANLARI'!$I$5,MATCH($J226,'DERS PLANLARI'!$I$6:$I$2011,0),R$1),U226)</f>
        <v/>
      </c>
      <c r="S226" s="243">
        <f ca="1">IF($E226="UAD",OFFSET('DERS PLANLARI'!$I$5,MATCH($J226,'DERS PLANLARI'!$I$6:$I$2011,0),S$1),V226)</f>
        <v>0</v>
      </c>
      <c r="T226" s="104"/>
      <c r="U226" s="208" t="str">
        <f ca="1">IFERROR(OFFSET(ÖğretimÜyeleri!$D$2,MATCH($V226,ÖğretimÜyeleri!$D$3:$D$290,0),-2),"")</f>
        <v/>
      </c>
      <c r="V226" s="209"/>
      <c r="W226" s="208" t="str">
        <f ca="1">IFERROR(OFFSET(ÖğretimÜyeleri!$D$2,MATCH($S226,ÖğretimÜyeleri!$D$3:$D$290,0),3),"")</f>
        <v/>
      </c>
      <c r="X226" s="208"/>
      <c r="Y226" s="199"/>
      <c r="Z226" s="200">
        <f t="shared" si="13"/>
        <v>1</v>
      </c>
      <c r="AA226" s="200">
        <f t="shared" ca="1" si="14"/>
        <v>57</v>
      </c>
      <c r="AB226" s="200">
        <f t="shared" ca="1" si="14"/>
        <v>41</v>
      </c>
      <c r="AC226" s="200">
        <f t="shared" ca="1" si="14"/>
        <v>0</v>
      </c>
      <c r="AD226" s="201"/>
      <c r="AE226" s="201"/>
      <c r="AF226" s="201"/>
    </row>
    <row r="227" spans="1:32" x14ac:dyDescent="0.25">
      <c r="A227" t="s">
        <v>5568</v>
      </c>
      <c r="B227" s="16" t="str">
        <f ca="1">IFERROR(OFFSET('DERS PLANLARI'!$I$5,MATCH($J227,'DERS PLANLARI'!$I$6:$I$2011,0),B$1),"")</f>
        <v/>
      </c>
      <c r="C227" s="16" t="str">
        <f ca="1">IFERROR(OFFSET('DERS PLANLARI'!$I$5,MATCH($J227,'DERS PLANLARI'!$I$6:$I$2011,0),C$1),"")</f>
        <v/>
      </c>
      <c r="D227" s="16" t="str">
        <f ca="1">IFERROR(OFFSET('DERS PLANLARI'!$I$5,MATCH($J227,'DERS PLANLARI'!$I$6:$I$2011,0),D$1),"")</f>
        <v/>
      </c>
      <c r="E227" s="16" t="str">
        <f ca="1">IFERROR(OFFSET('DERS PLANLARI'!$I$5,MATCH($J227,'DERS PLANLARI'!$I$6:$I$2011,0),E$1),"")</f>
        <v/>
      </c>
      <c r="F227" s="16" t="str">
        <f ca="1">IFERROR(OFFSET('DERS PLANLARI'!$I$5,MATCH($J227,'DERS PLANLARI'!$I$6:$I$2011,0),F$1),"")</f>
        <v/>
      </c>
      <c r="G227" s="16" t="str">
        <f ca="1">IFERROR(OFFSET('DERS PLANLARI'!$I$5,MATCH($J227,'DERS PLANLARI'!$I$6:$I$2011,0),G$1),"")</f>
        <v/>
      </c>
      <c r="H227" s="16" t="str">
        <f ca="1">IFERROR(OFFSET('DERS PLANLARI'!$I$5,MATCH($J227,'DERS PLANLARI'!$I$6:$I$2011,0),H$1),"")</f>
        <v/>
      </c>
      <c r="I227" s="119"/>
      <c r="J227" s="155"/>
      <c r="K227" s="252" t="str">
        <f ca="1">IFERROR(OFFSET('DERS PLANLARI'!$I$5,MATCH($J227,'DERS PLANLARI'!$I$6:$I$2011,0),K$1),"")</f>
        <v/>
      </c>
      <c r="L227" s="256" t="str">
        <f ca="1">IFERROR(OFFSET('DERS PLANLARI'!$I$5,MATCH($J227,'DERS PLANLARI'!$I$6:$I$2011,0),L$1),"")</f>
        <v/>
      </c>
      <c r="M227" s="263" t="str">
        <f ca="1">IFERROR(OFFSET('DERS PLANLARI'!$I$5,MATCH($J227,'DERS PLANLARI'!$I$6:$I$2011,0),M$1),"")</f>
        <v/>
      </c>
      <c r="N227" s="263" t="str">
        <f ca="1">IFERROR(OFFSET('DERS PLANLARI'!$I$5,MATCH($J227,'DERS PLANLARI'!$I$6:$I$2011,0),N$1),"")</f>
        <v/>
      </c>
      <c r="O227" s="263" t="str">
        <f ca="1">IFERROR(OFFSET('DERS PLANLARI'!$I$5,MATCH($J227,'DERS PLANLARI'!$I$6:$I$2011,0),O$1),"")</f>
        <v/>
      </c>
      <c r="P227" s="263" t="str">
        <f ca="1">IFERROR(OFFSET('DERS PLANLARI'!$I$5,MATCH($J227,'DERS PLANLARI'!$I$6:$I$2011,0),P$1),"")</f>
        <v/>
      </c>
      <c r="Q227" s="263" t="str">
        <f ca="1">IFERROR(OFFSET('DERS PLANLARI'!$I$5,MATCH($J227,'DERS PLANLARI'!$I$6:$I$2011,0),Q$1),"")</f>
        <v/>
      </c>
      <c r="R227" s="243" t="str">
        <f ca="1">IF($E227="UAD",OFFSET('DERS PLANLARI'!$I$5,MATCH($J227,'DERS PLANLARI'!$I$6:$I$2011,0),R$1),U227)</f>
        <v/>
      </c>
      <c r="S227" s="243">
        <f ca="1">IF($E227="UAD",OFFSET('DERS PLANLARI'!$I$5,MATCH($J227,'DERS PLANLARI'!$I$6:$I$2011,0),S$1),V227)</f>
        <v>0</v>
      </c>
      <c r="T227" s="104"/>
      <c r="U227" s="208" t="str">
        <f ca="1">IFERROR(OFFSET(ÖğretimÜyeleri!$D$2,MATCH($V227,ÖğretimÜyeleri!$D$3:$D$290,0),-2),"")</f>
        <v/>
      </c>
      <c r="V227" s="209"/>
      <c r="W227" s="208" t="str">
        <f ca="1">IFERROR(OFFSET(ÖğretimÜyeleri!$D$2,MATCH($S227,ÖğretimÜyeleri!$D$3:$D$290,0),3),"")</f>
        <v/>
      </c>
      <c r="X227" s="208"/>
      <c r="Y227" s="199"/>
      <c r="Z227" s="200">
        <f t="shared" si="13"/>
        <v>1</v>
      </c>
      <c r="AA227" s="200">
        <f t="shared" ca="1" si="14"/>
        <v>57</v>
      </c>
      <c r="AB227" s="200">
        <f t="shared" ca="1" si="14"/>
        <v>41</v>
      </c>
      <c r="AC227" s="200">
        <f t="shared" ca="1" si="14"/>
        <v>0</v>
      </c>
      <c r="AD227" s="201"/>
      <c r="AE227" s="201"/>
      <c r="AF227" s="201"/>
    </row>
    <row r="228" spans="1:32" x14ac:dyDescent="0.25">
      <c r="A228" t="s">
        <v>5568</v>
      </c>
      <c r="B228" s="16" t="str">
        <f ca="1">IFERROR(OFFSET('DERS PLANLARI'!$I$5,MATCH($J228,'DERS PLANLARI'!$I$6:$I$2011,0),B$1),"")</f>
        <v/>
      </c>
      <c r="C228" s="16" t="str">
        <f ca="1">IFERROR(OFFSET('DERS PLANLARI'!$I$5,MATCH($J228,'DERS PLANLARI'!$I$6:$I$2011,0),C$1),"")</f>
        <v/>
      </c>
      <c r="D228" s="16" t="str">
        <f ca="1">IFERROR(OFFSET('DERS PLANLARI'!$I$5,MATCH($J228,'DERS PLANLARI'!$I$6:$I$2011,0),D$1),"")</f>
        <v/>
      </c>
      <c r="E228" s="16" t="str">
        <f ca="1">IFERROR(OFFSET('DERS PLANLARI'!$I$5,MATCH($J228,'DERS PLANLARI'!$I$6:$I$2011,0),E$1),"")</f>
        <v/>
      </c>
      <c r="F228" s="16" t="str">
        <f ca="1">IFERROR(OFFSET('DERS PLANLARI'!$I$5,MATCH($J228,'DERS PLANLARI'!$I$6:$I$2011,0),F$1),"")</f>
        <v/>
      </c>
      <c r="G228" s="16" t="str">
        <f ca="1">IFERROR(OFFSET('DERS PLANLARI'!$I$5,MATCH($J228,'DERS PLANLARI'!$I$6:$I$2011,0),G$1),"")</f>
        <v/>
      </c>
      <c r="H228" s="16" t="str">
        <f ca="1">IFERROR(OFFSET('DERS PLANLARI'!$I$5,MATCH($J228,'DERS PLANLARI'!$I$6:$I$2011,0),H$1),"")</f>
        <v/>
      </c>
      <c r="I228" s="119"/>
      <c r="J228" s="155"/>
      <c r="K228" s="252" t="str">
        <f ca="1">IFERROR(OFFSET('DERS PLANLARI'!$I$5,MATCH($J228,'DERS PLANLARI'!$I$6:$I$2011,0),K$1),"")</f>
        <v/>
      </c>
      <c r="L228" s="256" t="str">
        <f ca="1">IFERROR(OFFSET('DERS PLANLARI'!$I$5,MATCH($J228,'DERS PLANLARI'!$I$6:$I$2011,0),L$1),"")</f>
        <v/>
      </c>
      <c r="M228" s="263" t="str">
        <f ca="1">IFERROR(OFFSET('DERS PLANLARI'!$I$5,MATCH($J228,'DERS PLANLARI'!$I$6:$I$2011,0),M$1),"")</f>
        <v/>
      </c>
      <c r="N228" s="263" t="str">
        <f ca="1">IFERROR(OFFSET('DERS PLANLARI'!$I$5,MATCH($J228,'DERS PLANLARI'!$I$6:$I$2011,0),N$1),"")</f>
        <v/>
      </c>
      <c r="O228" s="263" t="str">
        <f ca="1">IFERROR(OFFSET('DERS PLANLARI'!$I$5,MATCH($J228,'DERS PLANLARI'!$I$6:$I$2011,0),O$1),"")</f>
        <v/>
      </c>
      <c r="P228" s="263" t="str">
        <f ca="1">IFERROR(OFFSET('DERS PLANLARI'!$I$5,MATCH($J228,'DERS PLANLARI'!$I$6:$I$2011,0),P$1),"")</f>
        <v/>
      </c>
      <c r="Q228" s="263" t="str">
        <f ca="1">IFERROR(OFFSET('DERS PLANLARI'!$I$5,MATCH($J228,'DERS PLANLARI'!$I$6:$I$2011,0),Q$1),"")</f>
        <v/>
      </c>
      <c r="R228" s="243" t="str">
        <f ca="1">IF($E228="UAD",OFFSET('DERS PLANLARI'!$I$5,MATCH($J228,'DERS PLANLARI'!$I$6:$I$2011,0),R$1),U228)</f>
        <v/>
      </c>
      <c r="S228" s="243">
        <f ca="1">IF($E228="UAD",OFFSET('DERS PLANLARI'!$I$5,MATCH($J228,'DERS PLANLARI'!$I$6:$I$2011,0),S$1),V228)</f>
        <v>0</v>
      </c>
      <c r="T228" s="104"/>
      <c r="U228" s="208" t="str">
        <f ca="1">IFERROR(OFFSET(ÖğretimÜyeleri!$D$2,MATCH($V228,ÖğretimÜyeleri!$D$3:$D$290,0),-2),"")</f>
        <v/>
      </c>
      <c r="V228" s="209"/>
      <c r="W228" s="208" t="str">
        <f ca="1">IFERROR(OFFSET(ÖğretimÜyeleri!$D$2,MATCH($S228,ÖğretimÜyeleri!$D$3:$D$290,0),3),"")</f>
        <v/>
      </c>
      <c r="X228" s="208"/>
      <c r="Y228" s="199"/>
      <c r="Z228" s="200">
        <f t="shared" si="13"/>
        <v>1</v>
      </c>
      <c r="AA228" s="200">
        <f t="shared" ca="1" si="14"/>
        <v>57</v>
      </c>
      <c r="AB228" s="200">
        <f t="shared" ca="1" si="14"/>
        <v>41</v>
      </c>
      <c r="AC228" s="200">
        <f t="shared" ca="1" si="14"/>
        <v>0</v>
      </c>
      <c r="AD228" s="201"/>
      <c r="AE228" s="201"/>
      <c r="AF228" s="201"/>
    </row>
    <row r="229" spans="1:32" x14ac:dyDescent="0.25">
      <c r="A229" t="s">
        <v>5568</v>
      </c>
      <c r="B229" s="16" t="str">
        <f ca="1">IFERROR(OFFSET('DERS PLANLARI'!$I$5,MATCH($J229,'DERS PLANLARI'!$I$6:$I$2011,0),B$1),"")</f>
        <v/>
      </c>
      <c r="C229" s="16" t="str">
        <f ca="1">IFERROR(OFFSET('DERS PLANLARI'!$I$5,MATCH($J229,'DERS PLANLARI'!$I$6:$I$2011,0),C$1),"")</f>
        <v/>
      </c>
      <c r="D229" s="16" t="str">
        <f ca="1">IFERROR(OFFSET('DERS PLANLARI'!$I$5,MATCH($J229,'DERS PLANLARI'!$I$6:$I$2011,0),D$1),"")</f>
        <v/>
      </c>
      <c r="E229" s="16" t="str">
        <f ca="1">IFERROR(OFFSET('DERS PLANLARI'!$I$5,MATCH($J229,'DERS PLANLARI'!$I$6:$I$2011,0),E$1),"")</f>
        <v/>
      </c>
      <c r="F229" s="16" t="str">
        <f ca="1">IFERROR(OFFSET('DERS PLANLARI'!$I$5,MATCH($J229,'DERS PLANLARI'!$I$6:$I$2011,0),F$1),"")</f>
        <v/>
      </c>
      <c r="G229" s="16" t="str">
        <f ca="1">IFERROR(OFFSET('DERS PLANLARI'!$I$5,MATCH($J229,'DERS PLANLARI'!$I$6:$I$2011,0),G$1),"")</f>
        <v/>
      </c>
      <c r="H229" s="16" t="str">
        <f ca="1">IFERROR(OFFSET('DERS PLANLARI'!$I$5,MATCH($J229,'DERS PLANLARI'!$I$6:$I$2011,0),H$1),"")</f>
        <v/>
      </c>
      <c r="I229" s="119"/>
      <c r="J229" s="155"/>
      <c r="K229" s="252" t="str">
        <f ca="1">IFERROR(OFFSET('DERS PLANLARI'!$I$5,MATCH($J229,'DERS PLANLARI'!$I$6:$I$2011,0),K$1),"")</f>
        <v/>
      </c>
      <c r="L229" s="256" t="str">
        <f ca="1">IFERROR(OFFSET('DERS PLANLARI'!$I$5,MATCH($J229,'DERS PLANLARI'!$I$6:$I$2011,0),L$1),"")</f>
        <v/>
      </c>
      <c r="M229" s="263" t="str">
        <f ca="1">IFERROR(OFFSET('DERS PLANLARI'!$I$5,MATCH($J229,'DERS PLANLARI'!$I$6:$I$2011,0),M$1),"")</f>
        <v/>
      </c>
      <c r="N229" s="263" t="str">
        <f ca="1">IFERROR(OFFSET('DERS PLANLARI'!$I$5,MATCH($J229,'DERS PLANLARI'!$I$6:$I$2011,0),N$1),"")</f>
        <v/>
      </c>
      <c r="O229" s="263" t="str">
        <f ca="1">IFERROR(OFFSET('DERS PLANLARI'!$I$5,MATCH($J229,'DERS PLANLARI'!$I$6:$I$2011,0),O$1),"")</f>
        <v/>
      </c>
      <c r="P229" s="263" t="str">
        <f ca="1">IFERROR(OFFSET('DERS PLANLARI'!$I$5,MATCH($J229,'DERS PLANLARI'!$I$6:$I$2011,0),P$1),"")</f>
        <v/>
      </c>
      <c r="Q229" s="263" t="str">
        <f ca="1">IFERROR(OFFSET('DERS PLANLARI'!$I$5,MATCH($J229,'DERS PLANLARI'!$I$6:$I$2011,0),Q$1),"")</f>
        <v/>
      </c>
      <c r="R229" s="243" t="str">
        <f ca="1">IF($E229="UAD",OFFSET('DERS PLANLARI'!$I$5,MATCH($J229,'DERS PLANLARI'!$I$6:$I$2011,0),R$1),U229)</f>
        <v/>
      </c>
      <c r="S229" s="243">
        <f ca="1">IF($E229="UAD",OFFSET('DERS PLANLARI'!$I$5,MATCH($J229,'DERS PLANLARI'!$I$6:$I$2011,0),S$1),V229)</f>
        <v>0</v>
      </c>
      <c r="T229" s="104"/>
      <c r="U229" s="208" t="str">
        <f ca="1">IFERROR(OFFSET(ÖğretimÜyeleri!$D$2,MATCH($V229,ÖğretimÜyeleri!$D$3:$D$290,0),-2),"")</f>
        <v/>
      </c>
      <c r="V229" s="209"/>
      <c r="W229" s="208" t="str">
        <f ca="1">IFERROR(OFFSET(ÖğretimÜyeleri!$D$2,MATCH($S229,ÖğretimÜyeleri!$D$3:$D$290,0),3),"")</f>
        <v/>
      </c>
      <c r="X229" s="208"/>
      <c r="Y229" s="199"/>
      <c r="Z229" s="200">
        <f t="shared" si="13"/>
        <v>1</v>
      </c>
      <c r="AA229" s="200">
        <f t="shared" ref="AA229:AC248" ca="1" si="15">COUNTIFS($E:$E,AA$6,$S:$S,$S229)</f>
        <v>57</v>
      </c>
      <c r="AB229" s="200">
        <f t="shared" ca="1" si="15"/>
        <v>41</v>
      </c>
      <c r="AC229" s="200">
        <f t="shared" ca="1" si="15"/>
        <v>0</v>
      </c>
      <c r="AD229" s="201"/>
      <c r="AE229" s="201"/>
      <c r="AF229" s="201"/>
    </row>
    <row r="230" spans="1:32" x14ac:dyDescent="0.25">
      <c r="A230" t="s">
        <v>5568</v>
      </c>
      <c r="B230" s="16" t="str">
        <f ca="1">IFERROR(OFFSET('DERS PLANLARI'!$I$5,MATCH($J230,'DERS PLANLARI'!$I$6:$I$2011,0),B$1),"")</f>
        <v/>
      </c>
      <c r="C230" s="16" t="str">
        <f ca="1">IFERROR(OFFSET('DERS PLANLARI'!$I$5,MATCH($J230,'DERS PLANLARI'!$I$6:$I$2011,0),C$1),"")</f>
        <v/>
      </c>
      <c r="D230" s="16" t="str">
        <f ca="1">IFERROR(OFFSET('DERS PLANLARI'!$I$5,MATCH($J230,'DERS PLANLARI'!$I$6:$I$2011,0),D$1),"")</f>
        <v/>
      </c>
      <c r="E230" s="16" t="str">
        <f ca="1">IFERROR(OFFSET('DERS PLANLARI'!$I$5,MATCH($J230,'DERS PLANLARI'!$I$6:$I$2011,0),E$1),"")</f>
        <v/>
      </c>
      <c r="F230" s="16" t="str">
        <f ca="1">IFERROR(OFFSET('DERS PLANLARI'!$I$5,MATCH($J230,'DERS PLANLARI'!$I$6:$I$2011,0),F$1),"")</f>
        <v/>
      </c>
      <c r="G230" s="16" t="str">
        <f ca="1">IFERROR(OFFSET('DERS PLANLARI'!$I$5,MATCH($J230,'DERS PLANLARI'!$I$6:$I$2011,0),G$1),"")</f>
        <v/>
      </c>
      <c r="H230" s="16" t="str">
        <f ca="1">IFERROR(OFFSET('DERS PLANLARI'!$I$5,MATCH($J230,'DERS PLANLARI'!$I$6:$I$2011,0),H$1),"")</f>
        <v/>
      </c>
      <c r="I230" s="119"/>
      <c r="J230" s="155"/>
      <c r="K230" s="252" t="str">
        <f ca="1">IFERROR(OFFSET('DERS PLANLARI'!$I$5,MATCH($J230,'DERS PLANLARI'!$I$6:$I$2011,0),K$1),"")</f>
        <v/>
      </c>
      <c r="L230" s="256" t="str">
        <f ca="1">IFERROR(OFFSET('DERS PLANLARI'!$I$5,MATCH($J230,'DERS PLANLARI'!$I$6:$I$2011,0),L$1),"")</f>
        <v/>
      </c>
      <c r="M230" s="263" t="str">
        <f ca="1">IFERROR(OFFSET('DERS PLANLARI'!$I$5,MATCH($J230,'DERS PLANLARI'!$I$6:$I$2011,0),M$1),"")</f>
        <v/>
      </c>
      <c r="N230" s="263" t="str">
        <f ca="1">IFERROR(OFFSET('DERS PLANLARI'!$I$5,MATCH($J230,'DERS PLANLARI'!$I$6:$I$2011,0),N$1),"")</f>
        <v/>
      </c>
      <c r="O230" s="263" t="str">
        <f ca="1">IFERROR(OFFSET('DERS PLANLARI'!$I$5,MATCH($J230,'DERS PLANLARI'!$I$6:$I$2011,0),O$1),"")</f>
        <v/>
      </c>
      <c r="P230" s="263" t="str">
        <f ca="1">IFERROR(OFFSET('DERS PLANLARI'!$I$5,MATCH($J230,'DERS PLANLARI'!$I$6:$I$2011,0),P$1),"")</f>
        <v/>
      </c>
      <c r="Q230" s="263" t="str">
        <f ca="1">IFERROR(OFFSET('DERS PLANLARI'!$I$5,MATCH($J230,'DERS PLANLARI'!$I$6:$I$2011,0),Q$1),"")</f>
        <v/>
      </c>
      <c r="R230" s="243" t="str">
        <f ca="1">IF($E230="UAD",OFFSET('DERS PLANLARI'!$I$5,MATCH($J230,'DERS PLANLARI'!$I$6:$I$2011,0),R$1),U230)</f>
        <v/>
      </c>
      <c r="S230" s="243">
        <f ca="1">IF($E230="UAD",OFFSET('DERS PLANLARI'!$I$5,MATCH($J230,'DERS PLANLARI'!$I$6:$I$2011,0),S$1),V230)</f>
        <v>0</v>
      </c>
      <c r="T230" s="104"/>
      <c r="U230" s="208" t="str">
        <f ca="1">IFERROR(OFFSET(ÖğretimÜyeleri!$D$2,MATCH($V230,ÖğretimÜyeleri!$D$3:$D$290,0),-2),"")</f>
        <v/>
      </c>
      <c r="V230" s="209"/>
      <c r="W230" s="208" t="str">
        <f ca="1">IFERROR(OFFSET(ÖğretimÜyeleri!$D$2,MATCH($S230,ÖğretimÜyeleri!$D$3:$D$290,0),3),"")</f>
        <v/>
      </c>
      <c r="X230" s="208"/>
      <c r="Y230" s="199"/>
      <c r="Z230" s="200">
        <f t="shared" si="13"/>
        <v>1</v>
      </c>
      <c r="AA230" s="200">
        <f t="shared" ca="1" si="15"/>
        <v>57</v>
      </c>
      <c r="AB230" s="200">
        <f t="shared" ca="1" si="15"/>
        <v>41</v>
      </c>
      <c r="AC230" s="200">
        <f t="shared" ca="1" si="15"/>
        <v>0</v>
      </c>
      <c r="AD230" s="201"/>
      <c r="AE230" s="201"/>
      <c r="AF230" s="201"/>
    </row>
    <row r="231" spans="1:32" x14ac:dyDescent="0.25">
      <c r="A231" t="s">
        <v>5568</v>
      </c>
      <c r="B231" s="16" t="str">
        <f ca="1">IFERROR(OFFSET('DERS PLANLARI'!$I$5,MATCH($J231,'DERS PLANLARI'!$I$6:$I$2011,0),B$1),"")</f>
        <v/>
      </c>
      <c r="C231" s="16" t="str">
        <f ca="1">IFERROR(OFFSET('DERS PLANLARI'!$I$5,MATCH($J231,'DERS PLANLARI'!$I$6:$I$2011,0),C$1),"")</f>
        <v/>
      </c>
      <c r="D231" s="16" t="str">
        <f ca="1">IFERROR(OFFSET('DERS PLANLARI'!$I$5,MATCH($J231,'DERS PLANLARI'!$I$6:$I$2011,0),D$1),"")</f>
        <v/>
      </c>
      <c r="E231" s="16" t="str">
        <f ca="1">IFERROR(OFFSET('DERS PLANLARI'!$I$5,MATCH($J231,'DERS PLANLARI'!$I$6:$I$2011,0),E$1),"")</f>
        <v/>
      </c>
      <c r="F231" s="16" t="str">
        <f ca="1">IFERROR(OFFSET('DERS PLANLARI'!$I$5,MATCH($J231,'DERS PLANLARI'!$I$6:$I$2011,0),F$1),"")</f>
        <v/>
      </c>
      <c r="G231" s="16" t="str">
        <f ca="1">IFERROR(OFFSET('DERS PLANLARI'!$I$5,MATCH($J231,'DERS PLANLARI'!$I$6:$I$2011,0),G$1),"")</f>
        <v/>
      </c>
      <c r="H231" s="16" t="str">
        <f ca="1">IFERROR(OFFSET('DERS PLANLARI'!$I$5,MATCH($J231,'DERS PLANLARI'!$I$6:$I$2011,0),H$1),"")</f>
        <v/>
      </c>
      <c r="I231" s="119"/>
      <c r="J231" s="155"/>
      <c r="K231" s="252" t="str">
        <f ca="1">IFERROR(OFFSET('DERS PLANLARI'!$I$5,MATCH($J231,'DERS PLANLARI'!$I$6:$I$2011,0),K$1),"")</f>
        <v/>
      </c>
      <c r="L231" s="256" t="str">
        <f ca="1">IFERROR(OFFSET('DERS PLANLARI'!$I$5,MATCH($J231,'DERS PLANLARI'!$I$6:$I$2011,0),L$1),"")</f>
        <v/>
      </c>
      <c r="M231" s="263" t="str">
        <f ca="1">IFERROR(OFFSET('DERS PLANLARI'!$I$5,MATCH($J231,'DERS PLANLARI'!$I$6:$I$2011,0),M$1),"")</f>
        <v/>
      </c>
      <c r="N231" s="263" t="str">
        <f ca="1">IFERROR(OFFSET('DERS PLANLARI'!$I$5,MATCH($J231,'DERS PLANLARI'!$I$6:$I$2011,0),N$1),"")</f>
        <v/>
      </c>
      <c r="O231" s="263" t="str">
        <f ca="1">IFERROR(OFFSET('DERS PLANLARI'!$I$5,MATCH($J231,'DERS PLANLARI'!$I$6:$I$2011,0),O$1),"")</f>
        <v/>
      </c>
      <c r="P231" s="263" t="str">
        <f ca="1">IFERROR(OFFSET('DERS PLANLARI'!$I$5,MATCH($J231,'DERS PLANLARI'!$I$6:$I$2011,0),P$1),"")</f>
        <v/>
      </c>
      <c r="Q231" s="263" t="str">
        <f ca="1">IFERROR(OFFSET('DERS PLANLARI'!$I$5,MATCH($J231,'DERS PLANLARI'!$I$6:$I$2011,0),Q$1),"")</f>
        <v/>
      </c>
      <c r="R231" s="243" t="str">
        <f ca="1">IF($E231="UAD",OFFSET('DERS PLANLARI'!$I$5,MATCH($J231,'DERS PLANLARI'!$I$6:$I$2011,0),R$1),U231)</f>
        <v/>
      </c>
      <c r="S231" s="243">
        <f ca="1">IF($E231="UAD",OFFSET('DERS PLANLARI'!$I$5,MATCH($J231,'DERS PLANLARI'!$I$6:$I$2011,0),S$1),V231)</f>
        <v>0</v>
      </c>
      <c r="T231" s="104"/>
      <c r="U231" s="208" t="str">
        <f ca="1">IFERROR(OFFSET(ÖğretimÜyeleri!$D$2,MATCH($V231,ÖğretimÜyeleri!$D$3:$D$290,0),-2),"")</f>
        <v/>
      </c>
      <c r="V231" s="209"/>
      <c r="W231" s="208" t="str">
        <f ca="1">IFERROR(OFFSET(ÖğretimÜyeleri!$D$2,MATCH($S231,ÖğretimÜyeleri!$D$3:$D$290,0),3),"")</f>
        <v/>
      </c>
      <c r="X231" s="208"/>
      <c r="Y231" s="199"/>
      <c r="Z231" s="200">
        <f t="shared" si="13"/>
        <v>1</v>
      </c>
      <c r="AA231" s="200">
        <f t="shared" ca="1" si="15"/>
        <v>57</v>
      </c>
      <c r="AB231" s="200">
        <f t="shared" ca="1" si="15"/>
        <v>41</v>
      </c>
      <c r="AC231" s="200">
        <f t="shared" ca="1" si="15"/>
        <v>0</v>
      </c>
      <c r="AD231" s="201"/>
      <c r="AE231" s="201"/>
      <c r="AF231" s="201"/>
    </row>
    <row r="232" spans="1:32" x14ac:dyDescent="0.25">
      <c r="A232" t="s">
        <v>5568</v>
      </c>
      <c r="B232" s="16" t="str">
        <f ca="1">IFERROR(OFFSET('DERS PLANLARI'!$I$5,MATCH($J232,'DERS PLANLARI'!$I$6:$I$2011,0),B$1),"")</f>
        <v/>
      </c>
      <c r="C232" s="16" t="str">
        <f ca="1">IFERROR(OFFSET('DERS PLANLARI'!$I$5,MATCH($J232,'DERS PLANLARI'!$I$6:$I$2011,0),C$1),"")</f>
        <v/>
      </c>
      <c r="D232" s="16" t="str">
        <f ca="1">IFERROR(OFFSET('DERS PLANLARI'!$I$5,MATCH($J232,'DERS PLANLARI'!$I$6:$I$2011,0),D$1),"")</f>
        <v/>
      </c>
      <c r="E232" s="16" t="str">
        <f ca="1">IFERROR(OFFSET('DERS PLANLARI'!$I$5,MATCH($J232,'DERS PLANLARI'!$I$6:$I$2011,0),E$1),"")</f>
        <v/>
      </c>
      <c r="F232" s="16" t="str">
        <f ca="1">IFERROR(OFFSET('DERS PLANLARI'!$I$5,MATCH($J232,'DERS PLANLARI'!$I$6:$I$2011,0),F$1),"")</f>
        <v/>
      </c>
      <c r="G232" s="16" t="str">
        <f ca="1">IFERROR(OFFSET('DERS PLANLARI'!$I$5,MATCH($J232,'DERS PLANLARI'!$I$6:$I$2011,0),G$1),"")</f>
        <v/>
      </c>
      <c r="H232" s="16" t="str">
        <f ca="1">IFERROR(OFFSET('DERS PLANLARI'!$I$5,MATCH($J232,'DERS PLANLARI'!$I$6:$I$2011,0),H$1),"")</f>
        <v/>
      </c>
      <c r="I232" s="119"/>
      <c r="J232" s="155"/>
      <c r="K232" s="252" t="str">
        <f ca="1">IFERROR(OFFSET('DERS PLANLARI'!$I$5,MATCH($J232,'DERS PLANLARI'!$I$6:$I$2011,0),K$1),"")</f>
        <v/>
      </c>
      <c r="L232" s="256" t="str">
        <f ca="1">IFERROR(OFFSET('DERS PLANLARI'!$I$5,MATCH($J232,'DERS PLANLARI'!$I$6:$I$2011,0),L$1),"")</f>
        <v/>
      </c>
      <c r="M232" s="263" t="str">
        <f ca="1">IFERROR(OFFSET('DERS PLANLARI'!$I$5,MATCH($J232,'DERS PLANLARI'!$I$6:$I$2011,0),M$1),"")</f>
        <v/>
      </c>
      <c r="N232" s="263" t="str">
        <f ca="1">IFERROR(OFFSET('DERS PLANLARI'!$I$5,MATCH($J232,'DERS PLANLARI'!$I$6:$I$2011,0),N$1),"")</f>
        <v/>
      </c>
      <c r="O232" s="263" t="str">
        <f ca="1">IFERROR(OFFSET('DERS PLANLARI'!$I$5,MATCH($J232,'DERS PLANLARI'!$I$6:$I$2011,0),O$1),"")</f>
        <v/>
      </c>
      <c r="P232" s="263" t="str">
        <f ca="1">IFERROR(OFFSET('DERS PLANLARI'!$I$5,MATCH($J232,'DERS PLANLARI'!$I$6:$I$2011,0),P$1),"")</f>
        <v/>
      </c>
      <c r="Q232" s="263" t="str">
        <f ca="1">IFERROR(OFFSET('DERS PLANLARI'!$I$5,MATCH($J232,'DERS PLANLARI'!$I$6:$I$2011,0),Q$1),"")</f>
        <v/>
      </c>
      <c r="R232" s="243" t="str">
        <f ca="1">IF($E232="UAD",OFFSET('DERS PLANLARI'!$I$5,MATCH($J232,'DERS PLANLARI'!$I$6:$I$2011,0),R$1),U232)</f>
        <v/>
      </c>
      <c r="S232" s="243">
        <f ca="1">IF($E232="UAD",OFFSET('DERS PLANLARI'!$I$5,MATCH($J232,'DERS PLANLARI'!$I$6:$I$2011,0),S$1),V232)</f>
        <v>0</v>
      </c>
      <c r="T232" s="104"/>
      <c r="U232" s="208" t="str">
        <f ca="1">IFERROR(OFFSET(ÖğretimÜyeleri!$D$2,MATCH($V232,ÖğretimÜyeleri!$D$3:$D$290,0),-2),"")</f>
        <v/>
      </c>
      <c r="V232" s="209"/>
      <c r="W232" s="208" t="str">
        <f ca="1">IFERROR(OFFSET(ÖğretimÜyeleri!$D$2,MATCH($S232,ÖğretimÜyeleri!$D$3:$D$290,0),3),"")</f>
        <v/>
      </c>
      <c r="X232" s="208"/>
      <c r="Y232" s="199"/>
      <c r="Z232" s="200">
        <f t="shared" si="13"/>
        <v>1</v>
      </c>
      <c r="AA232" s="200">
        <f t="shared" ca="1" si="15"/>
        <v>57</v>
      </c>
      <c r="AB232" s="200">
        <f t="shared" ca="1" si="15"/>
        <v>41</v>
      </c>
      <c r="AC232" s="200">
        <f t="shared" ca="1" si="15"/>
        <v>0</v>
      </c>
      <c r="AD232" s="201"/>
      <c r="AE232" s="201"/>
      <c r="AF232" s="201"/>
    </row>
    <row r="233" spans="1:32" x14ac:dyDescent="0.25">
      <c r="A233" s="217" t="s">
        <v>5568</v>
      </c>
      <c r="B233" s="210" t="s">
        <v>4822</v>
      </c>
      <c r="C233" s="227" t="s">
        <v>5115</v>
      </c>
      <c r="D233" s="212" t="s">
        <v>5128</v>
      </c>
      <c r="E233" s="212" t="s">
        <v>4510</v>
      </c>
      <c r="F233" s="212" t="s">
        <v>4488</v>
      </c>
      <c r="G233" s="212" t="s">
        <v>4488</v>
      </c>
      <c r="H233" s="212" t="s">
        <v>2427</v>
      </c>
      <c r="I233" s="228"/>
      <c r="J233" s="214" t="s">
        <v>5115</v>
      </c>
      <c r="K233" s="229"/>
      <c r="L233" s="215"/>
      <c r="M233" s="229"/>
      <c r="N233" s="229"/>
      <c r="O233" s="229"/>
      <c r="P233" s="229"/>
      <c r="Q233" s="230"/>
      <c r="R233" s="231"/>
      <c r="S233" s="231"/>
      <c r="T233" s="217"/>
      <c r="U233" s="219" t="str">
        <f ca="1">IFERROR(OFFSET(ÖğretimÜyeleri!$D$2,MATCH($V233,ÖğretimÜyeleri!$D$3:$D$290,0),-2),"")</f>
        <v/>
      </c>
      <c r="V233" s="218" t="s">
        <v>2423</v>
      </c>
      <c r="W233" s="219" t="str">
        <f ca="1">IFERROR(OFFSET(ÖğretimÜyeleri!$D$2,MATCH($S233,ÖğretimÜyeleri!$D$3:$D$290,0),3),"")</f>
        <v/>
      </c>
      <c r="X233" s="219"/>
      <c r="Y233" s="220"/>
      <c r="Z233" s="221">
        <f t="shared" si="13"/>
        <v>1</v>
      </c>
      <c r="AA233" s="221">
        <f t="shared" ca="1" si="15"/>
        <v>57</v>
      </c>
      <c r="AB233" s="221">
        <f t="shared" ca="1" si="15"/>
        <v>41</v>
      </c>
      <c r="AC233" s="221">
        <f t="shared" ca="1" si="15"/>
        <v>0</v>
      </c>
      <c r="AD233" s="220"/>
      <c r="AE233" s="220"/>
      <c r="AF233" s="220"/>
    </row>
    <row r="234" spans="1:32" x14ac:dyDescent="0.25">
      <c r="A234" t="s">
        <v>5568</v>
      </c>
      <c r="B234" s="16" t="str">
        <f ca="1">IFERROR(OFFSET('DERS PLANLARI'!$I$5,MATCH($J234,'DERS PLANLARI'!$I$6:$I$2011,0),B$1),"")</f>
        <v xml:space="preserve">FEN TEKNOLOJİ MÜHENDİSLİK SANAT VE MATEMATİK (STEAM) EĞİTİMİ </v>
      </c>
      <c r="C234" s="16" t="str">
        <f ca="1">IFERROR(OFFSET('DERS PLANLARI'!$I$5,MATCH($J234,'DERS PLANLARI'!$I$6:$I$2011,0),C$1),"")</f>
        <v>FEN TEKNOLOJİ MÜHENDİSLİK SANAT VE MATEMATİK (STEAM) EĞİTİMİ (YL) (TEZLİ)</v>
      </c>
      <c r="D234" s="16" t="str">
        <f ca="1">IFERROR(OFFSET('DERS PLANLARI'!$I$5,MATCH($J234,'DERS PLANLARI'!$I$6:$I$2011,0),D$1),"")</f>
        <v>(YL) (TEZLİ)</v>
      </c>
      <c r="E234" s="16" t="str">
        <f ca="1">IFERROR(OFFSET('DERS PLANLARI'!$I$5,MATCH($J234,'DERS PLANLARI'!$I$6:$I$2011,0),E$1),"")</f>
        <v>Tez</v>
      </c>
      <c r="F234" s="16" t="str">
        <f ca="1">IFERROR(OFFSET('DERS PLANLARI'!$I$5,MATCH($J234,'DERS PLANLARI'!$I$6:$I$2011,0),F$1),"")</f>
        <v>FMSD</v>
      </c>
      <c r="G234" s="16">
        <f ca="1">IFERROR(OFFSET('DERS PLANLARI'!$I$5,MATCH($J234,'DERS PLANLARI'!$I$6:$I$2011,0),G$1),"")</f>
        <v>5000</v>
      </c>
      <c r="H234" s="16" t="str">
        <f ca="1">IFERROR(OFFSET('DERS PLANLARI'!$I$5,MATCH($J234,'DERS PLANLARI'!$I$6:$I$2011,0),H$1),"")</f>
        <v>TEZ</v>
      </c>
      <c r="I234" s="119"/>
      <c r="J234" s="130" t="s">
        <v>4836</v>
      </c>
      <c r="K234" s="249" t="str">
        <f ca="1">IFERROR(OFFSET('DERS PLANLARI'!$I$5,MATCH($J234,'DERS PLANLARI'!$I$6:$I$2011,0),K$1),"")</f>
        <v>Tez</v>
      </c>
      <c r="L234" s="248" t="str">
        <f ca="1">IFERROR(OFFSET('DERS PLANLARI'!$I$5,MATCH($J234,'DERS PLANLARI'!$I$6:$I$2011,0),L$1),"")</f>
        <v>Z. ksz</v>
      </c>
      <c r="M234" s="255">
        <f ca="1">IFERROR(OFFSET('DERS PLANLARI'!$I$5,MATCH($J234,'DERS PLANLARI'!$I$6:$I$2011,0),M$1),"")</f>
        <v>0</v>
      </c>
      <c r="N234" s="256">
        <f ca="1">IFERROR(OFFSET('DERS PLANLARI'!$I$5,MATCH($J234,'DERS PLANLARI'!$I$6:$I$2011,0),N$1),"")</f>
        <v>1</v>
      </c>
      <c r="O234" s="256">
        <f ca="1">IFERROR(OFFSET('DERS PLANLARI'!$I$5,MATCH($J234,'DERS PLANLARI'!$I$6:$I$2011,0),O$1),"")</f>
        <v>0</v>
      </c>
      <c r="P234" s="256">
        <f ca="1">IFERROR(OFFSET('DERS PLANLARI'!$I$5,MATCH($J234,'DERS PLANLARI'!$I$6:$I$2011,0),P$1),"")</f>
        <v>1</v>
      </c>
      <c r="Q234" s="256">
        <f ca="1">IFERROR(OFFSET('DERS PLANLARI'!$I$5,MATCH($J234,'DERS PLANLARI'!$I$6:$I$2011,0),Q$1),"")</f>
        <v>60</v>
      </c>
      <c r="R234" s="243">
        <f ca="1">IF($E234="UAD",OFFSET('DERS PLANLARI'!$I$5,MATCH($J234,'DERS PLANLARI'!$I$6:$I$2011,0),R$1),U234)</f>
        <v>0</v>
      </c>
      <c r="S234" s="246" t="str">
        <f ca="1">IF($E234="UAD",OFFSET('DERS PLANLARI'!$I$5,MATCH($J234,'DERS PLANLARI'!$I$6:$I$2011,0),S$1),V234)</f>
        <v>İlgili Öğretim Üyesi</v>
      </c>
      <c r="T234" s="104"/>
      <c r="U234" s="208">
        <f ca="1">IFERROR(OFFSET(ÖğretimÜyeleri!$D$2,MATCH($V234,ÖğretimÜyeleri!$D$3:$D$290,0),-2),"")</f>
        <v>0</v>
      </c>
      <c r="V234" s="209" t="s">
        <v>2896</v>
      </c>
      <c r="W234" s="208" t="str">
        <f ca="1">IFERROR(OFFSET(ÖğretimÜyeleri!$D$2,MATCH($S234,ÖğretimÜyeleri!$D$3:$D$290,0),3),"")</f>
        <v>İlgili Öğretim Üyesi</v>
      </c>
      <c r="X234" s="208"/>
      <c r="Y234" s="199"/>
      <c r="Z234" s="200">
        <f t="shared" si="13"/>
        <v>1</v>
      </c>
      <c r="AA234" s="200">
        <f t="shared" ca="1" si="15"/>
        <v>0</v>
      </c>
      <c r="AB234" s="200">
        <f t="shared" ca="1" si="15"/>
        <v>0</v>
      </c>
      <c r="AC234" s="200">
        <f t="shared" ca="1" si="15"/>
        <v>0</v>
      </c>
      <c r="AD234" s="201"/>
      <c r="AE234" s="201"/>
      <c r="AF234" s="201"/>
    </row>
    <row r="235" spans="1:32" x14ac:dyDescent="0.25">
      <c r="A235" t="s">
        <v>5568</v>
      </c>
      <c r="B235" s="16" t="str">
        <f ca="1">IFERROR(OFFSET('DERS PLANLARI'!$I$5,MATCH($J235,'DERS PLANLARI'!$I$6:$I$2011,0),B$1),"")</f>
        <v xml:space="preserve">FEN TEKNOLOJİ MÜHENDİSLİK SANAT VE MATEMATİK (STEAM) EĞİTİMİ </v>
      </c>
      <c r="C235" s="16" t="str">
        <f ca="1">IFERROR(OFFSET('DERS PLANLARI'!$I$5,MATCH($J235,'DERS PLANLARI'!$I$6:$I$2011,0),C$1),"")</f>
        <v>FEN TEKNOLOJİ MÜHENDİSLİK SANAT VE MATEMATİK (STEAM) EĞİTİMİ (YL) (TEZLİ)</v>
      </c>
      <c r="D235" s="16" t="str">
        <f ca="1">IFERROR(OFFSET('DERS PLANLARI'!$I$5,MATCH($J235,'DERS PLANLARI'!$I$6:$I$2011,0),D$1),"")</f>
        <v>(YL) (TEZLİ)</v>
      </c>
      <c r="E235" s="16" t="str">
        <f ca="1">IFERROR(OFFSET('DERS PLANLARI'!$I$5,MATCH($J235,'DERS PLANLARI'!$I$6:$I$2011,0),E$1),"")</f>
        <v>Sem</v>
      </c>
      <c r="F235" s="16" t="str">
        <f ca="1">IFERROR(OFFSET('DERS PLANLARI'!$I$5,MATCH($J235,'DERS PLANLARI'!$I$6:$I$2011,0),F$1),"")</f>
        <v>FMSD</v>
      </c>
      <c r="G235" s="16">
        <f ca="1">IFERROR(OFFSET('DERS PLANLARI'!$I$5,MATCH($J235,'DERS PLANLARI'!$I$6:$I$2011,0),G$1),"")</f>
        <v>5001</v>
      </c>
      <c r="H235" s="16" t="str">
        <f ca="1">IFERROR(OFFSET('DERS PLANLARI'!$I$5,MATCH($J235,'DERS PLANLARI'!$I$6:$I$2011,0),H$1),"")</f>
        <v>SEM</v>
      </c>
      <c r="I235" s="119"/>
      <c r="J235" s="130" t="s">
        <v>4837</v>
      </c>
      <c r="K235" s="249" t="str">
        <f ca="1">IFERROR(OFFSET('DERS PLANLARI'!$I$5,MATCH($J235,'DERS PLANLARI'!$I$6:$I$2011,0),K$1),"")</f>
        <v>Seminer</v>
      </c>
      <c r="L235" s="248" t="str">
        <f ca="1">IFERROR(OFFSET('DERS PLANLARI'!$I$5,MATCH($J235,'DERS PLANLARI'!$I$6:$I$2011,0),L$1),"")</f>
        <v>Z. ksz</v>
      </c>
      <c r="M235" s="256">
        <f ca="1">IFERROR(OFFSET('DERS PLANLARI'!$I$5,MATCH($J235,'DERS PLANLARI'!$I$6:$I$2011,0),M$1),"")</f>
        <v>0</v>
      </c>
      <c r="N235" s="256">
        <f ca="1">IFERROR(OFFSET('DERS PLANLARI'!$I$5,MATCH($J235,'DERS PLANLARI'!$I$6:$I$2011,0),N$1),"")</f>
        <v>2</v>
      </c>
      <c r="O235" s="256">
        <f ca="1">IFERROR(OFFSET('DERS PLANLARI'!$I$5,MATCH($J235,'DERS PLANLARI'!$I$6:$I$2011,0),O$1),"")</f>
        <v>0</v>
      </c>
      <c r="P235" s="256">
        <f ca="1">IFERROR(OFFSET('DERS PLANLARI'!$I$5,MATCH($J235,'DERS PLANLARI'!$I$6:$I$2011,0),P$1),"")</f>
        <v>2</v>
      </c>
      <c r="Q235" s="256">
        <f ca="1">IFERROR(OFFSET('DERS PLANLARI'!$I$5,MATCH($J235,'DERS PLANLARI'!$I$6:$I$2011,0),Q$1),"")</f>
        <v>7.5</v>
      </c>
      <c r="R235" s="243">
        <f ca="1">IF($E235="UAD",OFFSET('DERS PLANLARI'!$I$5,MATCH($J235,'DERS PLANLARI'!$I$6:$I$2011,0),R$1),U235)</f>
        <v>0</v>
      </c>
      <c r="S235" s="246" t="str">
        <f ca="1">IF($E235="UAD",OFFSET('DERS PLANLARI'!$I$5,MATCH($J235,'DERS PLANLARI'!$I$6:$I$2011,0),S$1),V235)</f>
        <v>İlgili Öğretim Üyesi</v>
      </c>
      <c r="T235" s="104"/>
      <c r="U235" s="208">
        <f ca="1">IFERROR(OFFSET(ÖğretimÜyeleri!$D$2,MATCH($V235,ÖğretimÜyeleri!$D$3:$D$290,0),-2),"")</f>
        <v>0</v>
      </c>
      <c r="V235" s="209" t="s">
        <v>2896</v>
      </c>
      <c r="W235" s="208" t="str">
        <f ca="1">IFERROR(OFFSET(ÖğretimÜyeleri!$D$2,MATCH($S235,ÖğretimÜyeleri!$D$3:$D$290,0),3),"")</f>
        <v>İlgili Öğretim Üyesi</v>
      </c>
      <c r="X235" s="208"/>
      <c r="Y235" s="199"/>
      <c r="Z235" s="200">
        <f t="shared" si="13"/>
        <v>1</v>
      </c>
      <c r="AA235" s="200">
        <f t="shared" ca="1" si="15"/>
        <v>0</v>
      </c>
      <c r="AB235" s="200">
        <f t="shared" ca="1" si="15"/>
        <v>0</v>
      </c>
      <c r="AC235" s="200">
        <f t="shared" ca="1" si="15"/>
        <v>0</v>
      </c>
      <c r="AD235" s="201"/>
      <c r="AE235" s="201"/>
      <c r="AF235" s="201"/>
    </row>
    <row r="236" spans="1:32" x14ac:dyDescent="0.25">
      <c r="A236" t="s">
        <v>5568</v>
      </c>
      <c r="B236" s="16" t="str">
        <f ca="1">IFERROR(OFFSET('DERS PLANLARI'!$I$5,MATCH($J236,'DERS PLANLARI'!$I$6:$I$2011,0),B$1),"")</f>
        <v xml:space="preserve">FEN TEKNOLOJİ MÜHENDİSLİK SANAT VE MATEMATİK (STEAM) EĞİTİMİ </v>
      </c>
      <c r="C236" s="16" t="str">
        <f ca="1">IFERROR(OFFSET('DERS PLANLARI'!$I$5,MATCH($J236,'DERS PLANLARI'!$I$6:$I$2011,0),C$1),"")</f>
        <v>FEN TEKNOLOJİ MÜHENDİSLİK SANAT VE MATEMATİK (STEAM) EĞİTİMİ (YL) (TEZLİ)</v>
      </c>
      <c r="D236" s="16" t="str">
        <f ca="1">IFERROR(OFFSET('DERS PLANLARI'!$I$5,MATCH($J236,'DERS PLANLARI'!$I$6:$I$2011,0),D$1),"")</f>
        <v>(YL) (TEZLİ)</v>
      </c>
      <c r="E236" s="16" t="str">
        <f ca="1">IFERROR(OFFSET('DERS PLANLARI'!$I$5,MATCH($J236,'DERS PLANLARI'!$I$6:$I$2011,0),E$1),"")</f>
        <v>Ders</v>
      </c>
      <c r="F236" s="16" t="str">
        <f ca="1">IFERROR(OFFSET('DERS PLANLARI'!$I$5,MATCH($J236,'DERS PLANLARI'!$I$6:$I$2011,0),F$1),"")</f>
        <v>FMSD</v>
      </c>
      <c r="G236" s="16">
        <f ca="1">IFERROR(OFFSET('DERS PLANLARI'!$I$5,MATCH($J236,'DERS PLANLARI'!$I$6:$I$2011,0),G$1),"")</f>
        <v>5051</v>
      </c>
      <c r="H236" s="16" t="str">
        <f ca="1">IFERROR(OFFSET('DERS PLANLARI'!$I$5,MATCH($J236,'DERS PLANLARI'!$I$6:$I$2011,0),H$1),"")</f>
        <v>BHR</v>
      </c>
      <c r="I236" s="119"/>
      <c r="J236" s="130" t="s">
        <v>5003</v>
      </c>
      <c r="K236" s="249" t="str">
        <f ca="1">IFERROR(OFFSET('DERS PLANLARI'!$I$5,MATCH($J236,'DERS PLANLARI'!$I$6:$I$2011,0),K$1),"")</f>
        <v>STEAM Proje Yönetimi</v>
      </c>
      <c r="L236" s="248" t="str">
        <f ca="1">IFERROR(OFFSET('DERS PLANLARI'!$I$5,MATCH($J236,'DERS PLANLARI'!$I$6:$I$2011,0),L$1),"")</f>
        <v>Z. kli</v>
      </c>
      <c r="M236" s="255">
        <f ca="1">IFERROR(OFFSET('DERS PLANLARI'!$I$5,MATCH($J236,'DERS PLANLARI'!$I$6:$I$2011,0),M$1),"")</f>
        <v>3</v>
      </c>
      <c r="N236" s="256">
        <f ca="1">IFERROR(OFFSET('DERS PLANLARI'!$I$5,MATCH($J236,'DERS PLANLARI'!$I$6:$I$2011,0),N$1),"")</f>
        <v>0</v>
      </c>
      <c r="O236" s="256">
        <f ca="1">IFERROR(OFFSET('DERS PLANLARI'!$I$5,MATCH($J236,'DERS PLANLARI'!$I$6:$I$2011,0),O$1),"")</f>
        <v>3</v>
      </c>
      <c r="P236" s="256">
        <f ca="1">IFERROR(OFFSET('DERS PLANLARI'!$I$5,MATCH($J236,'DERS PLANLARI'!$I$6:$I$2011,0),P$1),"")</f>
        <v>3</v>
      </c>
      <c r="Q236" s="256">
        <f ca="1">IFERROR(OFFSET('DERS PLANLARI'!$I$5,MATCH($J236,'DERS PLANLARI'!$I$6:$I$2011,0),Q$1),"")</f>
        <v>7.5</v>
      </c>
      <c r="R236" s="243" t="str">
        <f ca="1">IF($E236="UAD",OFFSET('DERS PLANLARI'!$I$5,MATCH($J236,'DERS PLANLARI'!$I$6:$I$2011,0),R$1),U236)</f>
        <v/>
      </c>
      <c r="S236" s="243">
        <f ca="1">IF($E236="UAD",OFFSET('DERS PLANLARI'!$I$5,MATCH($J236,'DERS PLANLARI'!$I$6:$I$2011,0),S$1),V236)</f>
        <v>0</v>
      </c>
      <c r="T236" s="104"/>
      <c r="U236" s="208" t="str">
        <f ca="1">IFERROR(OFFSET(ÖğretimÜyeleri!$D$2,MATCH($V236,ÖğretimÜyeleri!$D$3:$D$290,0),-2),"")</f>
        <v/>
      </c>
      <c r="V236" s="209"/>
      <c r="W236" s="208" t="str">
        <f ca="1">IFERROR(OFFSET(ÖğretimÜyeleri!$D$2,MATCH($S236,ÖğretimÜyeleri!$D$3:$D$290,0),3),"")</f>
        <v/>
      </c>
      <c r="X236" s="208"/>
      <c r="Y236" s="199"/>
      <c r="Z236" s="200">
        <f t="shared" si="13"/>
        <v>1</v>
      </c>
      <c r="AA236" s="200">
        <f t="shared" ca="1" si="15"/>
        <v>57</v>
      </c>
      <c r="AB236" s="200">
        <f t="shared" ca="1" si="15"/>
        <v>41</v>
      </c>
      <c r="AC236" s="200">
        <f t="shared" ca="1" si="15"/>
        <v>0</v>
      </c>
      <c r="AD236" s="201"/>
      <c r="AE236" s="201"/>
      <c r="AF236" s="201"/>
    </row>
    <row r="237" spans="1:32" x14ac:dyDescent="0.25">
      <c r="A237" t="s">
        <v>5568</v>
      </c>
      <c r="B237" s="16" t="str">
        <f ca="1">IFERROR(OFFSET('DERS PLANLARI'!$I$5,MATCH($J237,'DERS PLANLARI'!$I$6:$I$2011,0),B$1),"")</f>
        <v/>
      </c>
      <c r="C237" s="16" t="str">
        <f ca="1">IFERROR(OFFSET('DERS PLANLARI'!$I$5,MATCH($J237,'DERS PLANLARI'!$I$6:$I$2011,0),C$1),"")</f>
        <v/>
      </c>
      <c r="D237" s="16" t="str">
        <f ca="1">IFERROR(OFFSET('DERS PLANLARI'!$I$5,MATCH($J237,'DERS PLANLARI'!$I$6:$I$2011,0),D$1),"")</f>
        <v/>
      </c>
      <c r="E237" s="16" t="str">
        <f ca="1">IFERROR(OFFSET('DERS PLANLARI'!$I$5,MATCH($J237,'DERS PLANLARI'!$I$6:$I$2011,0),E$1),"")</f>
        <v/>
      </c>
      <c r="F237" s="16" t="str">
        <f ca="1">IFERROR(OFFSET('DERS PLANLARI'!$I$5,MATCH($J237,'DERS PLANLARI'!$I$6:$I$2011,0),F$1),"")</f>
        <v/>
      </c>
      <c r="G237" s="16" t="str">
        <f ca="1">IFERROR(OFFSET('DERS PLANLARI'!$I$5,MATCH($J237,'DERS PLANLARI'!$I$6:$I$2011,0),G$1),"")</f>
        <v/>
      </c>
      <c r="H237" s="16" t="str">
        <f ca="1">IFERROR(OFFSET('DERS PLANLARI'!$I$5,MATCH($J237,'DERS PLANLARI'!$I$6:$I$2011,0),H$1),"")</f>
        <v/>
      </c>
      <c r="I237" s="119"/>
      <c r="J237" s="130"/>
      <c r="K237" s="249" t="str">
        <f ca="1">IFERROR(OFFSET('DERS PLANLARI'!$I$5,MATCH($J237,'DERS PLANLARI'!$I$6:$I$2011,0),K$1),"")</f>
        <v/>
      </c>
      <c r="L237" s="256" t="str">
        <f ca="1">IFERROR(OFFSET('DERS PLANLARI'!$I$5,MATCH($J237,'DERS PLANLARI'!$I$6:$I$2011,0),L$1),"")</f>
        <v/>
      </c>
      <c r="M237" s="255" t="str">
        <f ca="1">IFERROR(OFFSET('DERS PLANLARI'!$I$5,MATCH($J237,'DERS PLANLARI'!$I$6:$I$2011,0),M$1),"")</f>
        <v/>
      </c>
      <c r="N237" s="256" t="str">
        <f ca="1">IFERROR(OFFSET('DERS PLANLARI'!$I$5,MATCH($J237,'DERS PLANLARI'!$I$6:$I$2011,0),N$1),"")</f>
        <v/>
      </c>
      <c r="O237" s="256" t="str">
        <f ca="1">IFERROR(OFFSET('DERS PLANLARI'!$I$5,MATCH($J237,'DERS PLANLARI'!$I$6:$I$2011,0),O$1),"")</f>
        <v/>
      </c>
      <c r="P237" s="256" t="str">
        <f ca="1">IFERROR(OFFSET('DERS PLANLARI'!$I$5,MATCH($J237,'DERS PLANLARI'!$I$6:$I$2011,0),P$1),"")</f>
        <v/>
      </c>
      <c r="Q237" s="256" t="str">
        <f ca="1">IFERROR(OFFSET('DERS PLANLARI'!$I$5,MATCH($J237,'DERS PLANLARI'!$I$6:$I$2011,0),Q$1),"")</f>
        <v/>
      </c>
      <c r="R237" s="243" t="str">
        <f ca="1">IF($E237="UAD",OFFSET('DERS PLANLARI'!$I$5,MATCH($J237,'DERS PLANLARI'!$I$6:$I$2011,0),R$1),U237)</f>
        <v/>
      </c>
      <c r="S237" s="243">
        <f ca="1">IF($E237="UAD",OFFSET('DERS PLANLARI'!$I$5,MATCH($J237,'DERS PLANLARI'!$I$6:$I$2011,0),S$1),V237)</f>
        <v>0</v>
      </c>
      <c r="T237" s="104"/>
      <c r="U237" s="208" t="str">
        <f ca="1">IFERROR(OFFSET(ÖğretimÜyeleri!$D$2,MATCH($V237,ÖğretimÜyeleri!$D$3:$D$290,0),-2),"")</f>
        <v/>
      </c>
      <c r="V237" s="209"/>
      <c r="W237" s="208" t="str">
        <f ca="1">IFERROR(OFFSET(ÖğretimÜyeleri!$D$2,MATCH($S237,ÖğretimÜyeleri!$D$3:$D$290,0),3),"")</f>
        <v/>
      </c>
      <c r="X237" s="208"/>
      <c r="Y237" s="199"/>
      <c r="Z237" s="200">
        <f t="shared" si="13"/>
        <v>1</v>
      </c>
      <c r="AA237" s="200">
        <f t="shared" ca="1" si="15"/>
        <v>57</v>
      </c>
      <c r="AB237" s="200">
        <f t="shared" ca="1" si="15"/>
        <v>41</v>
      </c>
      <c r="AC237" s="200">
        <f t="shared" ca="1" si="15"/>
        <v>0</v>
      </c>
      <c r="AD237" s="201"/>
      <c r="AE237" s="201"/>
      <c r="AF237" s="201"/>
    </row>
    <row r="238" spans="1:32" x14ac:dyDescent="0.25">
      <c r="A238" t="s">
        <v>5568</v>
      </c>
      <c r="B238" s="16" t="str">
        <f ca="1">IFERROR(OFFSET('DERS PLANLARI'!$I$5,MATCH($J238,'DERS PLANLARI'!$I$6:$I$2011,0),B$1),"")</f>
        <v/>
      </c>
      <c r="C238" s="16" t="str">
        <f ca="1">IFERROR(OFFSET('DERS PLANLARI'!$I$5,MATCH($J238,'DERS PLANLARI'!$I$6:$I$2011,0),C$1),"")</f>
        <v/>
      </c>
      <c r="D238" s="16" t="str">
        <f ca="1">IFERROR(OFFSET('DERS PLANLARI'!$I$5,MATCH($J238,'DERS PLANLARI'!$I$6:$I$2011,0),D$1),"")</f>
        <v/>
      </c>
      <c r="E238" s="16" t="str">
        <f ca="1">IFERROR(OFFSET('DERS PLANLARI'!$I$5,MATCH($J238,'DERS PLANLARI'!$I$6:$I$2011,0),E$1),"")</f>
        <v/>
      </c>
      <c r="F238" s="16" t="str">
        <f ca="1">IFERROR(OFFSET('DERS PLANLARI'!$I$5,MATCH($J238,'DERS PLANLARI'!$I$6:$I$2011,0),F$1),"")</f>
        <v/>
      </c>
      <c r="G238" s="16" t="str">
        <f ca="1">IFERROR(OFFSET('DERS PLANLARI'!$I$5,MATCH($J238,'DERS PLANLARI'!$I$6:$I$2011,0),G$1),"")</f>
        <v/>
      </c>
      <c r="H238" s="16" t="str">
        <f ca="1">IFERROR(OFFSET('DERS PLANLARI'!$I$5,MATCH($J238,'DERS PLANLARI'!$I$6:$I$2011,0),H$1),"")</f>
        <v/>
      </c>
      <c r="I238" s="119"/>
      <c r="J238" s="130"/>
      <c r="K238" s="249" t="str">
        <f ca="1">IFERROR(OFFSET('DERS PLANLARI'!$I$5,MATCH($J238,'DERS PLANLARI'!$I$6:$I$2011,0),K$1),"")</f>
        <v/>
      </c>
      <c r="L238" s="256" t="str">
        <f ca="1">IFERROR(OFFSET('DERS PLANLARI'!$I$5,MATCH($J238,'DERS PLANLARI'!$I$6:$I$2011,0),L$1),"")</f>
        <v/>
      </c>
      <c r="M238" s="255" t="str">
        <f ca="1">IFERROR(OFFSET('DERS PLANLARI'!$I$5,MATCH($J238,'DERS PLANLARI'!$I$6:$I$2011,0),M$1),"")</f>
        <v/>
      </c>
      <c r="N238" s="256" t="str">
        <f ca="1">IFERROR(OFFSET('DERS PLANLARI'!$I$5,MATCH($J238,'DERS PLANLARI'!$I$6:$I$2011,0),N$1),"")</f>
        <v/>
      </c>
      <c r="O238" s="256" t="str">
        <f ca="1">IFERROR(OFFSET('DERS PLANLARI'!$I$5,MATCH($J238,'DERS PLANLARI'!$I$6:$I$2011,0),O$1),"")</f>
        <v/>
      </c>
      <c r="P238" s="256" t="str">
        <f ca="1">IFERROR(OFFSET('DERS PLANLARI'!$I$5,MATCH($J238,'DERS PLANLARI'!$I$6:$I$2011,0),P$1),"")</f>
        <v/>
      </c>
      <c r="Q238" s="256" t="str">
        <f ca="1">IFERROR(OFFSET('DERS PLANLARI'!$I$5,MATCH($J238,'DERS PLANLARI'!$I$6:$I$2011,0),Q$1),"")</f>
        <v/>
      </c>
      <c r="R238" s="243" t="str">
        <f ca="1">IF($E238="UAD",OFFSET('DERS PLANLARI'!$I$5,MATCH($J238,'DERS PLANLARI'!$I$6:$I$2011,0),R$1),U238)</f>
        <v/>
      </c>
      <c r="S238" s="243">
        <f ca="1">IF($E238="UAD",OFFSET('DERS PLANLARI'!$I$5,MATCH($J238,'DERS PLANLARI'!$I$6:$I$2011,0),S$1),V238)</f>
        <v>0</v>
      </c>
      <c r="T238" s="104"/>
      <c r="U238" s="208" t="str">
        <f ca="1">IFERROR(OFFSET(ÖğretimÜyeleri!$D$2,MATCH($V238,ÖğretimÜyeleri!$D$3:$D$290,0),-2),"")</f>
        <v/>
      </c>
      <c r="V238" s="209"/>
      <c r="W238" s="208" t="str">
        <f ca="1">IFERROR(OFFSET(ÖğretimÜyeleri!$D$2,MATCH($S238,ÖğretimÜyeleri!$D$3:$D$290,0),3),"")</f>
        <v/>
      </c>
      <c r="X238" s="208"/>
      <c r="Y238" s="199"/>
      <c r="Z238" s="200">
        <f t="shared" si="13"/>
        <v>1</v>
      </c>
      <c r="AA238" s="200">
        <f t="shared" ca="1" si="15"/>
        <v>57</v>
      </c>
      <c r="AB238" s="200">
        <f t="shared" ca="1" si="15"/>
        <v>41</v>
      </c>
      <c r="AC238" s="200">
        <f t="shared" ca="1" si="15"/>
        <v>0</v>
      </c>
      <c r="AD238" s="201"/>
      <c r="AE238" s="201"/>
      <c r="AF238" s="201"/>
    </row>
    <row r="239" spans="1:32" x14ac:dyDescent="0.25">
      <c r="A239" t="s">
        <v>5568</v>
      </c>
      <c r="B239" s="16" t="str">
        <f ca="1">IFERROR(OFFSET('DERS PLANLARI'!$I$5,MATCH($J239,'DERS PLANLARI'!$I$6:$I$2011,0),B$1),"")</f>
        <v/>
      </c>
      <c r="C239" s="16" t="str">
        <f ca="1">IFERROR(OFFSET('DERS PLANLARI'!$I$5,MATCH($J239,'DERS PLANLARI'!$I$6:$I$2011,0),C$1),"")</f>
        <v/>
      </c>
      <c r="D239" s="16" t="str">
        <f ca="1">IFERROR(OFFSET('DERS PLANLARI'!$I$5,MATCH($J239,'DERS PLANLARI'!$I$6:$I$2011,0),D$1),"")</f>
        <v/>
      </c>
      <c r="E239" s="16" t="str">
        <f ca="1">IFERROR(OFFSET('DERS PLANLARI'!$I$5,MATCH($J239,'DERS PLANLARI'!$I$6:$I$2011,0),E$1),"")</f>
        <v/>
      </c>
      <c r="F239" s="16" t="str">
        <f ca="1">IFERROR(OFFSET('DERS PLANLARI'!$I$5,MATCH($J239,'DERS PLANLARI'!$I$6:$I$2011,0),F$1),"")</f>
        <v/>
      </c>
      <c r="G239" s="16" t="str">
        <f ca="1">IFERROR(OFFSET('DERS PLANLARI'!$I$5,MATCH($J239,'DERS PLANLARI'!$I$6:$I$2011,0),G$1),"")</f>
        <v/>
      </c>
      <c r="H239" s="16" t="str">
        <f ca="1">IFERROR(OFFSET('DERS PLANLARI'!$I$5,MATCH($J239,'DERS PLANLARI'!$I$6:$I$2011,0),H$1),"")</f>
        <v/>
      </c>
      <c r="I239" s="119"/>
      <c r="J239" s="130"/>
      <c r="K239" s="249" t="str">
        <f ca="1">IFERROR(OFFSET('DERS PLANLARI'!$I$5,MATCH($J239,'DERS PLANLARI'!$I$6:$I$2011,0),K$1),"")</f>
        <v/>
      </c>
      <c r="L239" s="256" t="str">
        <f ca="1">IFERROR(OFFSET('DERS PLANLARI'!$I$5,MATCH($J239,'DERS PLANLARI'!$I$6:$I$2011,0),L$1),"")</f>
        <v/>
      </c>
      <c r="M239" s="255" t="str">
        <f ca="1">IFERROR(OFFSET('DERS PLANLARI'!$I$5,MATCH($J239,'DERS PLANLARI'!$I$6:$I$2011,0),M$1),"")</f>
        <v/>
      </c>
      <c r="N239" s="256" t="str">
        <f ca="1">IFERROR(OFFSET('DERS PLANLARI'!$I$5,MATCH($J239,'DERS PLANLARI'!$I$6:$I$2011,0),N$1),"")</f>
        <v/>
      </c>
      <c r="O239" s="256" t="str">
        <f ca="1">IFERROR(OFFSET('DERS PLANLARI'!$I$5,MATCH($J239,'DERS PLANLARI'!$I$6:$I$2011,0),O$1),"")</f>
        <v/>
      </c>
      <c r="P239" s="256" t="str">
        <f ca="1">IFERROR(OFFSET('DERS PLANLARI'!$I$5,MATCH($J239,'DERS PLANLARI'!$I$6:$I$2011,0),P$1),"")</f>
        <v/>
      </c>
      <c r="Q239" s="256" t="str">
        <f ca="1">IFERROR(OFFSET('DERS PLANLARI'!$I$5,MATCH($J239,'DERS PLANLARI'!$I$6:$I$2011,0),Q$1),"")</f>
        <v/>
      </c>
      <c r="R239" s="243" t="str">
        <f ca="1">IF($E239="UAD",OFFSET('DERS PLANLARI'!$I$5,MATCH($J239,'DERS PLANLARI'!$I$6:$I$2011,0),R$1),U239)</f>
        <v/>
      </c>
      <c r="S239" s="243">
        <f ca="1">IF($E239="UAD",OFFSET('DERS PLANLARI'!$I$5,MATCH($J239,'DERS PLANLARI'!$I$6:$I$2011,0),S$1),V239)</f>
        <v>0</v>
      </c>
      <c r="T239" s="104"/>
      <c r="U239" s="208" t="str">
        <f ca="1">IFERROR(OFFSET(ÖğretimÜyeleri!$D$2,MATCH($V239,ÖğretimÜyeleri!$D$3:$D$290,0),-2),"")</f>
        <v/>
      </c>
      <c r="V239" s="209"/>
      <c r="W239" s="208" t="str">
        <f ca="1">IFERROR(OFFSET(ÖğretimÜyeleri!$D$2,MATCH($S239,ÖğretimÜyeleri!$D$3:$D$290,0),3),"")</f>
        <v/>
      </c>
      <c r="X239" s="208"/>
      <c r="Y239" s="199"/>
      <c r="Z239" s="200">
        <f t="shared" si="13"/>
        <v>1</v>
      </c>
      <c r="AA239" s="200">
        <f t="shared" ca="1" si="15"/>
        <v>57</v>
      </c>
      <c r="AB239" s="200">
        <f t="shared" ca="1" si="15"/>
        <v>41</v>
      </c>
      <c r="AC239" s="200">
        <f t="shared" ca="1" si="15"/>
        <v>0</v>
      </c>
      <c r="AD239" s="201"/>
      <c r="AE239" s="201"/>
      <c r="AF239" s="201"/>
    </row>
    <row r="240" spans="1:32" x14ac:dyDescent="0.25">
      <c r="A240" t="s">
        <v>5568</v>
      </c>
      <c r="B240" s="16" t="str">
        <f ca="1">IFERROR(OFFSET('DERS PLANLARI'!$I$5,MATCH($J240,'DERS PLANLARI'!$I$6:$I$2011,0),B$1),"")</f>
        <v/>
      </c>
      <c r="C240" s="16" t="str">
        <f ca="1">IFERROR(OFFSET('DERS PLANLARI'!$I$5,MATCH($J240,'DERS PLANLARI'!$I$6:$I$2011,0),C$1),"")</f>
        <v/>
      </c>
      <c r="D240" s="16" t="str">
        <f ca="1">IFERROR(OFFSET('DERS PLANLARI'!$I$5,MATCH($J240,'DERS PLANLARI'!$I$6:$I$2011,0),D$1),"")</f>
        <v/>
      </c>
      <c r="E240" s="16" t="str">
        <f ca="1">IFERROR(OFFSET('DERS PLANLARI'!$I$5,MATCH($J240,'DERS PLANLARI'!$I$6:$I$2011,0),E$1),"")</f>
        <v/>
      </c>
      <c r="F240" s="16" t="str">
        <f ca="1">IFERROR(OFFSET('DERS PLANLARI'!$I$5,MATCH($J240,'DERS PLANLARI'!$I$6:$I$2011,0),F$1),"")</f>
        <v/>
      </c>
      <c r="G240" s="16" t="str">
        <f ca="1">IFERROR(OFFSET('DERS PLANLARI'!$I$5,MATCH($J240,'DERS PLANLARI'!$I$6:$I$2011,0),G$1),"")</f>
        <v/>
      </c>
      <c r="H240" s="16" t="str">
        <f ca="1">IFERROR(OFFSET('DERS PLANLARI'!$I$5,MATCH($J240,'DERS PLANLARI'!$I$6:$I$2011,0),H$1),"")</f>
        <v/>
      </c>
      <c r="I240" s="119"/>
      <c r="J240" s="130"/>
      <c r="K240" s="249" t="str">
        <f ca="1">IFERROR(OFFSET('DERS PLANLARI'!$I$5,MATCH($J240,'DERS PLANLARI'!$I$6:$I$2011,0),K$1),"")</f>
        <v/>
      </c>
      <c r="L240" s="256" t="str">
        <f ca="1">IFERROR(OFFSET('DERS PLANLARI'!$I$5,MATCH($J240,'DERS PLANLARI'!$I$6:$I$2011,0),L$1),"")</f>
        <v/>
      </c>
      <c r="M240" s="255" t="str">
        <f ca="1">IFERROR(OFFSET('DERS PLANLARI'!$I$5,MATCH($J240,'DERS PLANLARI'!$I$6:$I$2011,0),M$1),"")</f>
        <v/>
      </c>
      <c r="N240" s="256" t="str">
        <f ca="1">IFERROR(OFFSET('DERS PLANLARI'!$I$5,MATCH($J240,'DERS PLANLARI'!$I$6:$I$2011,0),N$1),"")</f>
        <v/>
      </c>
      <c r="O240" s="256" t="str">
        <f ca="1">IFERROR(OFFSET('DERS PLANLARI'!$I$5,MATCH($J240,'DERS PLANLARI'!$I$6:$I$2011,0),O$1),"")</f>
        <v/>
      </c>
      <c r="P240" s="256" t="str">
        <f ca="1">IFERROR(OFFSET('DERS PLANLARI'!$I$5,MATCH($J240,'DERS PLANLARI'!$I$6:$I$2011,0),P$1),"")</f>
        <v/>
      </c>
      <c r="Q240" s="256" t="str">
        <f ca="1">IFERROR(OFFSET('DERS PLANLARI'!$I$5,MATCH($J240,'DERS PLANLARI'!$I$6:$I$2011,0),Q$1),"")</f>
        <v/>
      </c>
      <c r="R240" s="243" t="str">
        <f ca="1">IF($E240="UAD",OFFSET('DERS PLANLARI'!$I$5,MATCH($J240,'DERS PLANLARI'!$I$6:$I$2011,0),R$1),U240)</f>
        <v/>
      </c>
      <c r="S240" s="243">
        <f ca="1">IF($E240="UAD",OFFSET('DERS PLANLARI'!$I$5,MATCH($J240,'DERS PLANLARI'!$I$6:$I$2011,0),S$1),V240)</f>
        <v>0</v>
      </c>
      <c r="T240" s="104"/>
      <c r="U240" s="208" t="str">
        <f ca="1">IFERROR(OFFSET(ÖğretimÜyeleri!$D$2,MATCH($V240,ÖğretimÜyeleri!$D$3:$D$290,0),-2),"")</f>
        <v/>
      </c>
      <c r="V240" s="209"/>
      <c r="W240" s="208" t="str">
        <f ca="1">IFERROR(OFFSET(ÖğretimÜyeleri!$D$2,MATCH($S240,ÖğretimÜyeleri!$D$3:$D$290,0),3),"")</f>
        <v/>
      </c>
      <c r="X240" s="208"/>
      <c r="Y240" s="199"/>
      <c r="Z240" s="200">
        <f t="shared" si="13"/>
        <v>1</v>
      </c>
      <c r="AA240" s="200">
        <f t="shared" ca="1" si="15"/>
        <v>57</v>
      </c>
      <c r="AB240" s="200">
        <f t="shared" ca="1" si="15"/>
        <v>41</v>
      </c>
      <c r="AC240" s="200">
        <f t="shared" ca="1" si="15"/>
        <v>0</v>
      </c>
      <c r="AD240" s="201"/>
      <c r="AE240" s="201"/>
      <c r="AF240" s="201"/>
    </row>
    <row r="241" spans="1:32" x14ac:dyDescent="0.25">
      <c r="A241" t="s">
        <v>5568</v>
      </c>
      <c r="B241" s="16" t="str">
        <f ca="1">IFERROR(OFFSET('DERS PLANLARI'!$I$5,MATCH($J241,'DERS PLANLARI'!$I$6:$I$2011,0),B$1),"")</f>
        <v/>
      </c>
      <c r="C241" s="16" t="str">
        <f ca="1">IFERROR(OFFSET('DERS PLANLARI'!$I$5,MATCH($J241,'DERS PLANLARI'!$I$6:$I$2011,0),C$1),"")</f>
        <v/>
      </c>
      <c r="D241" s="16" t="str">
        <f ca="1">IFERROR(OFFSET('DERS PLANLARI'!$I$5,MATCH($J241,'DERS PLANLARI'!$I$6:$I$2011,0),D$1),"")</f>
        <v/>
      </c>
      <c r="E241" s="16" t="str">
        <f ca="1">IFERROR(OFFSET('DERS PLANLARI'!$I$5,MATCH($J241,'DERS PLANLARI'!$I$6:$I$2011,0),E$1),"")</f>
        <v/>
      </c>
      <c r="F241" s="16" t="str">
        <f ca="1">IFERROR(OFFSET('DERS PLANLARI'!$I$5,MATCH($J241,'DERS PLANLARI'!$I$6:$I$2011,0),F$1),"")</f>
        <v/>
      </c>
      <c r="G241" s="16" t="str">
        <f ca="1">IFERROR(OFFSET('DERS PLANLARI'!$I$5,MATCH($J241,'DERS PLANLARI'!$I$6:$I$2011,0),G$1),"")</f>
        <v/>
      </c>
      <c r="H241" s="16" t="str">
        <f ca="1">IFERROR(OFFSET('DERS PLANLARI'!$I$5,MATCH($J241,'DERS PLANLARI'!$I$6:$I$2011,0),H$1),"")</f>
        <v/>
      </c>
      <c r="I241" s="119"/>
      <c r="J241" s="130"/>
      <c r="K241" s="249" t="str">
        <f ca="1">IFERROR(OFFSET('DERS PLANLARI'!$I$5,MATCH($J241,'DERS PLANLARI'!$I$6:$I$2011,0),K$1),"")</f>
        <v/>
      </c>
      <c r="L241" s="256" t="str">
        <f ca="1">IFERROR(OFFSET('DERS PLANLARI'!$I$5,MATCH($J241,'DERS PLANLARI'!$I$6:$I$2011,0),L$1),"")</f>
        <v/>
      </c>
      <c r="M241" s="255" t="str">
        <f ca="1">IFERROR(OFFSET('DERS PLANLARI'!$I$5,MATCH($J241,'DERS PLANLARI'!$I$6:$I$2011,0),M$1),"")</f>
        <v/>
      </c>
      <c r="N241" s="256" t="str">
        <f ca="1">IFERROR(OFFSET('DERS PLANLARI'!$I$5,MATCH($J241,'DERS PLANLARI'!$I$6:$I$2011,0),N$1),"")</f>
        <v/>
      </c>
      <c r="O241" s="256" t="str">
        <f ca="1">IFERROR(OFFSET('DERS PLANLARI'!$I$5,MATCH($J241,'DERS PLANLARI'!$I$6:$I$2011,0),O$1),"")</f>
        <v/>
      </c>
      <c r="P241" s="256" t="str">
        <f ca="1">IFERROR(OFFSET('DERS PLANLARI'!$I$5,MATCH($J241,'DERS PLANLARI'!$I$6:$I$2011,0),P$1),"")</f>
        <v/>
      </c>
      <c r="Q241" s="256" t="str">
        <f ca="1">IFERROR(OFFSET('DERS PLANLARI'!$I$5,MATCH($J241,'DERS PLANLARI'!$I$6:$I$2011,0),Q$1),"")</f>
        <v/>
      </c>
      <c r="R241" s="243" t="str">
        <f ca="1">IF($E241="UAD",OFFSET('DERS PLANLARI'!$I$5,MATCH($J241,'DERS PLANLARI'!$I$6:$I$2011,0),R$1),U241)</f>
        <v/>
      </c>
      <c r="S241" s="243">
        <f ca="1">IF($E241="UAD",OFFSET('DERS PLANLARI'!$I$5,MATCH($J241,'DERS PLANLARI'!$I$6:$I$2011,0),S$1),V241)</f>
        <v>0</v>
      </c>
      <c r="T241" s="104"/>
      <c r="U241" s="208" t="str">
        <f ca="1">IFERROR(OFFSET(ÖğretimÜyeleri!$D$2,MATCH($V241,ÖğretimÜyeleri!$D$3:$D$290,0),-2),"")</f>
        <v/>
      </c>
      <c r="V241" s="209"/>
      <c r="W241" s="208" t="str">
        <f ca="1">IFERROR(OFFSET(ÖğretimÜyeleri!$D$2,MATCH($S241,ÖğretimÜyeleri!$D$3:$D$290,0),3),"")</f>
        <v/>
      </c>
      <c r="X241" s="208"/>
      <c r="Y241" s="199"/>
      <c r="Z241" s="200">
        <f t="shared" si="13"/>
        <v>1</v>
      </c>
      <c r="AA241" s="200">
        <f t="shared" ca="1" si="15"/>
        <v>57</v>
      </c>
      <c r="AB241" s="200">
        <f t="shared" ca="1" si="15"/>
        <v>41</v>
      </c>
      <c r="AC241" s="200">
        <f t="shared" ca="1" si="15"/>
        <v>0</v>
      </c>
      <c r="AD241" s="201"/>
      <c r="AE241" s="201"/>
      <c r="AF241" s="201"/>
    </row>
    <row r="242" spans="1:32" x14ac:dyDescent="0.25">
      <c r="A242" t="s">
        <v>5568</v>
      </c>
      <c r="B242" s="16" t="str">
        <f ca="1">IFERROR(OFFSET('DERS PLANLARI'!$I$5,MATCH($J242,'DERS PLANLARI'!$I$6:$I$2011,0),B$1),"")</f>
        <v/>
      </c>
      <c r="C242" s="16" t="str">
        <f ca="1">IFERROR(OFFSET('DERS PLANLARI'!$I$5,MATCH($J242,'DERS PLANLARI'!$I$6:$I$2011,0),C$1),"")</f>
        <v/>
      </c>
      <c r="D242" s="16" t="str">
        <f ca="1">IFERROR(OFFSET('DERS PLANLARI'!$I$5,MATCH($J242,'DERS PLANLARI'!$I$6:$I$2011,0),D$1),"")</f>
        <v/>
      </c>
      <c r="E242" s="16" t="str">
        <f ca="1">IFERROR(OFFSET('DERS PLANLARI'!$I$5,MATCH($J242,'DERS PLANLARI'!$I$6:$I$2011,0),E$1),"")</f>
        <v/>
      </c>
      <c r="F242" s="16" t="str">
        <f ca="1">IFERROR(OFFSET('DERS PLANLARI'!$I$5,MATCH($J242,'DERS PLANLARI'!$I$6:$I$2011,0),F$1),"")</f>
        <v/>
      </c>
      <c r="G242" s="16" t="str">
        <f ca="1">IFERROR(OFFSET('DERS PLANLARI'!$I$5,MATCH($J242,'DERS PLANLARI'!$I$6:$I$2011,0),G$1),"")</f>
        <v/>
      </c>
      <c r="H242" s="16" t="str">
        <f ca="1">IFERROR(OFFSET('DERS PLANLARI'!$I$5,MATCH($J242,'DERS PLANLARI'!$I$6:$I$2011,0),H$1),"")</f>
        <v/>
      </c>
      <c r="I242" s="119"/>
      <c r="J242" s="130"/>
      <c r="K242" s="250" t="str">
        <f ca="1">IFERROR(OFFSET('DERS PLANLARI'!$I$5,MATCH($J242,'DERS PLANLARI'!$I$6:$I$2011,0),K$1),"")</f>
        <v/>
      </c>
      <c r="L242" s="256" t="str">
        <f ca="1">IFERROR(OFFSET('DERS PLANLARI'!$I$5,MATCH($J242,'DERS PLANLARI'!$I$6:$I$2011,0),L$1),"")</f>
        <v/>
      </c>
      <c r="M242" s="255" t="str">
        <f ca="1">IFERROR(OFFSET('DERS PLANLARI'!$I$5,MATCH($J242,'DERS PLANLARI'!$I$6:$I$2011,0),M$1),"")</f>
        <v/>
      </c>
      <c r="N242" s="256" t="str">
        <f ca="1">IFERROR(OFFSET('DERS PLANLARI'!$I$5,MATCH($J242,'DERS PLANLARI'!$I$6:$I$2011,0),N$1),"")</f>
        <v/>
      </c>
      <c r="O242" s="256" t="str">
        <f ca="1">IFERROR(OFFSET('DERS PLANLARI'!$I$5,MATCH($J242,'DERS PLANLARI'!$I$6:$I$2011,0),O$1),"")</f>
        <v/>
      </c>
      <c r="P242" s="256" t="str">
        <f ca="1">IFERROR(OFFSET('DERS PLANLARI'!$I$5,MATCH($J242,'DERS PLANLARI'!$I$6:$I$2011,0),P$1),"")</f>
        <v/>
      </c>
      <c r="Q242" s="256" t="str">
        <f ca="1">IFERROR(OFFSET('DERS PLANLARI'!$I$5,MATCH($J242,'DERS PLANLARI'!$I$6:$I$2011,0),Q$1),"")</f>
        <v/>
      </c>
      <c r="R242" s="243" t="str">
        <f ca="1">IF($E242="UAD",OFFSET('DERS PLANLARI'!$I$5,MATCH($J242,'DERS PLANLARI'!$I$6:$I$2011,0),R$1),U242)</f>
        <v/>
      </c>
      <c r="S242" s="243">
        <f ca="1">IF($E242="UAD",OFFSET('DERS PLANLARI'!$I$5,MATCH($J242,'DERS PLANLARI'!$I$6:$I$2011,0),S$1),V242)</f>
        <v>0</v>
      </c>
      <c r="T242" s="104"/>
      <c r="U242" s="208" t="str">
        <f ca="1">IFERROR(OFFSET(ÖğretimÜyeleri!$D$2,MATCH($V242,ÖğretimÜyeleri!$D$3:$D$290,0),-2),"")</f>
        <v/>
      </c>
      <c r="V242" s="209"/>
      <c r="W242" s="208" t="str">
        <f ca="1">IFERROR(OFFSET(ÖğretimÜyeleri!$D$2,MATCH($S242,ÖğretimÜyeleri!$D$3:$D$290,0),3),"")</f>
        <v/>
      </c>
      <c r="X242" s="208"/>
      <c r="Y242" s="199"/>
      <c r="Z242" s="200">
        <f t="shared" si="13"/>
        <v>1</v>
      </c>
      <c r="AA242" s="200">
        <f t="shared" ca="1" si="15"/>
        <v>57</v>
      </c>
      <c r="AB242" s="200">
        <f t="shared" ca="1" si="15"/>
        <v>41</v>
      </c>
      <c r="AC242" s="200">
        <f t="shared" ca="1" si="15"/>
        <v>0</v>
      </c>
      <c r="AD242" s="201"/>
      <c r="AE242" s="201"/>
      <c r="AF242" s="201"/>
    </row>
    <row r="243" spans="1:32" x14ac:dyDescent="0.25">
      <c r="A243" t="s">
        <v>5568</v>
      </c>
      <c r="B243" s="16" t="str">
        <f ca="1">IFERROR(OFFSET('DERS PLANLARI'!$I$5,MATCH($J243,'DERS PLANLARI'!$I$6:$I$2011,0),B$1),"")</f>
        <v/>
      </c>
      <c r="C243" s="16" t="str">
        <f ca="1">IFERROR(OFFSET('DERS PLANLARI'!$I$5,MATCH($J243,'DERS PLANLARI'!$I$6:$I$2011,0),C$1),"")</f>
        <v/>
      </c>
      <c r="D243" s="16" t="str">
        <f ca="1">IFERROR(OFFSET('DERS PLANLARI'!$I$5,MATCH($J243,'DERS PLANLARI'!$I$6:$I$2011,0),D$1),"")</f>
        <v/>
      </c>
      <c r="E243" s="16" t="str">
        <f ca="1">IFERROR(OFFSET('DERS PLANLARI'!$I$5,MATCH($J243,'DERS PLANLARI'!$I$6:$I$2011,0),E$1),"")</f>
        <v/>
      </c>
      <c r="F243" s="16" t="str">
        <f ca="1">IFERROR(OFFSET('DERS PLANLARI'!$I$5,MATCH($J243,'DERS PLANLARI'!$I$6:$I$2011,0),F$1),"")</f>
        <v/>
      </c>
      <c r="G243" s="16" t="str">
        <f ca="1">IFERROR(OFFSET('DERS PLANLARI'!$I$5,MATCH($J243,'DERS PLANLARI'!$I$6:$I$2011,0),G$1),"")</f>
        <v/>
      </c>
      <c r="H243" s="16" t="str">
        <f ca="1">IFERROR(OFFSET('DERS PLANLARI'!$I$5,MATCH($J243,'DERS PLANLARI'!$I$6:$I$2011,0),H$1),"")</f>
        <v/>
      </c>
      <c r="I243" s="119"/>
      <c r="J243" s="130"/>
      <c r="K243" s="250" t="str">
        <f ca="1">IFERROR(OFFSET('DERS PLANLARI'!$I$5,MATCH($J243,'DERS PLANLARI'!$I$6:$I$2011,0),K$1),"")</f>
        <v/>
      </c>
      <c r="L243" s="256" t="str">
        <f ca="1">IFERROR(OFFSET('DERS PLANLARI'!$I$5,MATCH($J243,'DERS PLANLARI'!$I$6:$I$2011,0),L$1),"")</f>
        <v/>
      </c>
      <c r="M243" s="255" t="str">
        <f ca="1">IFERROR(OFFSET('DERS PLANLARI'!$I$5,MATCH($J243,'DERS PLANLARI'!$I$6:$I$2011,0),M$1),"")</f>
        <v/>
      </c>
      <c r="N243" s="256" t="str">
        <f ca="1">IFERROR(OFFSET('DERS PLANLARI'!$I$5,MATCH($J243,'DERS PLANLARI'!$I$6:$I$2011,0),N$1),"")</f>
        <v/>
      </c>
      <c r="O243" s="256" t="str">
        <f ca="1">IFERROR(OFFSET('DERS PLANLARI'!$I$5,MATCH($J243,'DERS PLANLARI'!$I$6:$I$2011,0),O$1),"")</f>
        <v/>
      </c>
      <c r="P243" s="256" t="str">
        <f ca="1">IFERROR(OFFSET('DERS PLANLARI'!$I$5,MATCH($J243,'DERS PLANLARI'!$I$6:$I$2011,0),P$1),"")</f>
        <v/>
      </c>
      <c r="Q243" s="256" t="str">
        <f ca="1">IFERROR(OFFSET('DERS PLANLARI'!$I$5,MATCH($J243,'DERS PLANLARI'!$I$6:$I$2011,0),Q$1),"")</f>
        <v/>
      </c>
      <c r="R243" s="243" t="str">
        <f ca="1">IF($E243="UAD",OFFSET('DERS PLANLARI'!$I$5,MATCH($J243,'DERS PLANLARI'!$I$6:$I$2011,0),R$1),U243)</f>
        <v/>
      </c>
      <c r="S243" s="243">
        <f ca="1">IF($E243="UAD",OFFSET('DERS PLANLARI'!$I$5,MATCH($J243,'DERS PLANLARI'!$I$6:$I$2011,0),S$1),V243)</f>
        <v>0</v>
      </c>
      <c r="T243" s="104"/>
      <c r="U243" s="208" t="str">
        <f ca="1">IFERROR(OFFSET(ÖğretimÜyeleri!$D$2,MATCH($V243,ÖğretimÜyeleri!$D$3:$D$290,0),-2),"")</f>
        <v/>
      </c>
      <c r="V243" s="209"/>
      <c r="W243" s="208" t="str">
        <f ca="1">IFERROR(OFFSET(ÖğretimÜyeleri!$D$2,MATCH($S243,ÖğretimÜyeleri!$D$3:$D$290,0),3),"")</f>
        <v/>
      </c>
      <c r="X243" s="208"/>
      <c r="Y243" s="199"/>
      <c r="Z243" s="200">
        <f t="shared" si="13"/>
        <v>1</v>
      </c>
      <c r="AA243" s="200">
        <f t="shared" ca="1" si="15"/>
        <v>57</v>
      </c>
      <c r="AB243" s="200">
        <f t="shared" ca="1" si="15"/>
        <v>41</v>
      </c>
      <c r="AC243" s="200">
        <f t="shared" ca="1" si="15"/>
        <v>0</v>
      </c>
      <c r="AD243" s="201"/>
      <c r="AE243" s="201"/>
      <c r="AF243" s="201"/>
    </row>
    <row r="244" spans="1:32" x14ac:dyDescent="0.25">
      <c r="A244" t="s">
        <v>5568</v>
      </c>
      <c r="B244" s="16" t="str">
        <f ca="1">IFERROR(OFFSET('DERS PLANLARI'!$I$5,MATCH($J244,'DERS PLANLARI'!$I$6:$I$2011,0),B$1),"")</f>
        <v/>
      </c>
      <c r="C244" s="16" t="str">
        <f ca="1">IFERROR(OFFSET('DERS PLANLARI'!$I$5,MATCH($J244,'DERS PLANLARI'!$I$6:$I$2011,0),C$1),"")</f>
        <v/>
      </c>
      <c r="D244" s="16" t="str">
        <f ca="1">IFERROR(OFFSET('DERS PLANLARI'!$I$5,MATCH($J244,'DERS PLANLARI'!$I$6:$I$2011,0),D$1),"")</f>
        <v/>
      </c>
      <c r="E244" s="16" t="str">
        <f ca="1">IFERROR(OFFSET('DERS PLANLARI'!$I$5,MATCH($J244,'DERS PLANLARI'!$I$6:$I$2011,0),E$1),"")</f>
        <v/>
      </c>
      <c r="F244" s="16" t="str">
        <f ca="1">IFERROR(OFFSET('DERS PLANLARI'!$I$5,MATCH($J244,'DERS PLANLARI'!$I$6:$I$2011,0),F$1),"")</f>
        <v/>
      </c>
      <c r="G244" s="16" t="str">
        <f ca="1">IFERROR(OFFSET('DERS PLANLARI'!$I$5,MATCH($J244,'DERS PLANLARI'!$I$6:$I$2011,0),G$1),"")</f>
        <v/>
      </c>
      <c r="H244" s="16" t="str">
        <f ca="1">IFERROR(OFFSET('DERS PLANLARI'!$I$5,MATCH($J244,'DERS PLANLARI'!$I$6:$I$2011,0),H$1),"")</f>
        <v/>
      </c>
      <c r="I244" s="119"/>
      <c r="J244" s="130"/>
      <c r="K244" s="250" t="str">
        <f ca="1">IFERROR(OFFSET('DERS PLANLARI'!$I$5,MATCH($J244,'DERS PLANLARI'!$I$6:$I$2011,0),K$1),"")</f>
        <v/>
      </c>
      <c r="L244" s="256" t="str">
        <f ca="1">IFERROR(OFFSET('DERS PLANLARI'!$I$5,MATCH($J244,'DERS PLANLARI'!$I$6:$I$2011,0),L$1),"")</f>
        <v/>
      </c>
      <c r="M244" s="255" t="str">
        <f ca="1">IFERROR(OFFSET('DERS PLANLARI'!$I$5,MATCH($J244,'DERS PLANLARI'!$I$6:$I$2011,0),M$1),"")</f>
        <v/>
      </c>
      <c r="N244" s="256" t="str">
        <f ca="1">IFERROR(OFFSET('DERS PLANLARI'!$I$5,MATCH($J244,'DERS PLANLARI'!$I$6:$I$2011,0),N$1),"")</f>
        <v/>
      </c>
      <c r="O244" s="256" t="str">
        <f ca="1">IFERROR(OFFSET('DERS PLANLARI'!$I$5,MATCH($J244,'DERS PLANLARI'!$I$6:$I$2011,0),O$1),"")</f>
        <v/>
      </c>
      <c r="P244" s="256" t="str">
        <f ca="1">IFERROR(OFFSET('DERS PLANLARI'!$I$5,MATCH($J244,'DERS PLANLARI'!$I$6:$I$2011,0),P$1),"")</f>
        <v/>
      </c>
      <c r="Q244" s="256" t="str">
        <f ca="1">IFERROR(OFFSET('DERS PLANLARI'!$I$5,MATCH($J244,'DERS PLANLARI'!$I$6:$I$2011,0),Q$1),"")</f>
        <v/>
      </c>
      <c r="R244" s="243" t="str">
        <f ca="1">IF($E244="UAD",OFFSET('DERS PLANLARI'!$I$5,MATCH($J244,'DERS PLANLARI'!$I$6:$I$2011,0),R$1),U244)</f>
        <v/>
      </c>
      <c r="S244" s="243">
        <f ca="1">IF($E244="UAD",OFFSET('DERS PLANLARI'!$I$5,MATCH($J244,'DERS PLANLARI'!$I$6:$I$2011,0),S$1),V244)</f>
        <v>0</v>
      </c>
      <c r="T244" s="104"/>
      <c r="U244" s="208" t="str">
        <f ca="1">IFERROR(OFFSET(ÖğretimÜyeleri!$D$2,MATCH($V244,ÖğretimÜyeleri!$D$3:$D$290,0),-2),"")</f>
        <v/>
      </c>
      <c r="V244" s="209"/>
      <c r="W244" s="208" t="str">
        <f ca="1">IFERROR(OFFSET(ÖğretimÜyeleri!$D$2,MATCH($S244,ÖğretimÜyeleri!$D$3:$D$290,0),3),"")</f>
        <v/>
      </c>
      <c r="X244" s="208"/>
      <c r="Y244" s="199"/>
      <c r="Z244" s="200">
        <f t="shared" si="13"/>
        <v>1</v>
      </c>
      <c r="AA244" s="200">
        <f t="shared" ca="1" si="15"/>
        <v>57</v>
      </c>
      <c r="AB244" s="200">
        <f t="shared" ca="1" si="15"/>
        <v>41</v>
      </c>
      <c r="AC244" s="200">
        <f t="shared" ca="1" si="15"/>
        <v>0</v>
      </c>
      <c r="AD244" s="201"/>
      <c r="AE244" s="201"/>
      <c r="AF244" s="201"/>
    </row>
    <row r="245" spans="1:32" x14ac:dyDescent="0.25">
      <c r="A245" s="217" t="s">
        <v>5568</v>
      </c>
      <c r="B245" s="210" t="s">
        <v>4489</v>
      </c>
      <c r="C245" s="211" t="s">
        <v>5089</v>
      </c>
      <c r="D245" s="212" t="s">
        <v>5128</v>
      </c>
      <c r="E245" s="212" t="s">
        <v>4510</v>
      </c>
      <c r="F245" s="212" t="s">
        <v>4488</v>
      </c>
      <c r="G245" s="212" t="s">
        <v>4488</v>
      </c>
      <c r="H245" s="212" t="s">
        <v>2427</v>
      </c>
      <c r="I245" s="213"/>
      <c r="J245" s="214" t="s">
        <v>5089</v>
      </c>
      <c r="K245" s="211"/>
      <c r="L245" s="215"/>
      <c r="M245" s="223"/>
      <c r="N245" s="211"/>
      <c r="O245" s="211"/>
      <c r="P245" s="211"/>
      <c r="Q245" s="212"/>
      <c r="R245" s="231"/>
      <c r="S245" s="231"/>
      <c r="T245" s="217"/>
      <c r="U245" s="219" t="str">
        <f ca="1">IFERROR(OFFSET(ÖğretimÜyeleri!$D$2,MATCH($V245,ÖğretimÜyeleri!$D$3:$D$290,0),-2),"")</f>
        <v/>
      </c>
      <c r="V245" s="218" t="s">
        <v>2423</v>
      </c>
      <c r="W245" s="219" t="str">
        <f ca="1">IFERROR(OFFSET(ÖğretimÜyeleri!$D$2,MATCH($S245,ÖğretimÜyeleri!$D$3:$D$290,0),3),"")</f>
        <v/>
      </c>
      <c r="X245" s="219"/>
      <c r="Y245" s="220"/>
      <c r="Z245" s="221">
        <f t="shared" si="13"/>
        <v>1</v>
      </c>
      <c r="AA245" s="221">
        <f t="shared" ca="1" si="15"/>
        <v>57</v>
      </c>
      <c r="AB245" s="221">
        <f t="shared" ca="1" si="15"/>
        <v>41</v>
      </c>
      <c r="AC245" s="221">
        <f t="shared" ca="1" si="15"/>
        <v>0</v>
      </c>
      <c r="AD245" s="220"/>
      <c r="AE245" s="220"/>
      <c r="AF245" s="220"/>
    </row>
    <row r="246" spans="1:32" x14ac:dyDescent="0.25">
      <c r="A246" t="s">
        <v>5568</v>
      </c>
      <c r="B246" s="16" t="str">
        <f ca="1">IFERROR(OFFSET('DERS PLANLARI'!$I$5,MATCH($J246,'DERS PLANLARI'!$I$6:$I$2011,0),B$1),"")</f>
        <v>GAZETECİLİK</v>
      </c>
      <c r="C246" s="16" t="str">
        <f ca="1">IFERROR(OFFSET('DERS PLANLARI'!$I$5,MATCH($J246,'DERS PLANLARI'!$I$6:$I$2011,0),C$1),"")</f>
        <v>GAZETECİLİK (YL) (TEZLİ)</v>
      </c>
      <c r="D246" s="16" t="str">
        <f ca="1">IFERROR(OFFSET('DERS PLANLARI'!$I$5,MATCH($J246,'DERS PLANLARI'!$I$6:$I$2011,0),D$1),"")</f>
        <v>(YL) (TEZLİ)</v>
      </c>
      <c r="E246" s="16" t="str">
        <f ca="1">IFERROR(OFFSET('DERS PLANLARI'!$I$5,MATCH($J246,'DERS PLANLARI'!$I$6:$I$2011,0),E$1),"")</f>
        <v>Tez</v>
      </c>
      <c r="F246" s="16" t="str">
        <f ca="1">IFERROR(OFFSET('DERS PLANLARI'!$I$5,MATCH($J246,'DERS PLANLARI'!$I$6:$I$2011,0),F$1),"")</f>
        <v>GZT</v>
      </c>
      <c r="G246" s="16">
        <f ca="1">IFERROR(OFFSET('DERS PLANLARI'!$I$5,MATCH($J246,'DERS PLANLARI'!$I$6:$I$2011,0),G$1),"")</f>
        <v>5000</v>
      </c>
      <c r="H246" s="16" t="str">
        <f ca="1">IFERROR(OFFSET('DERS PLANLARI'!$I$5,MATCH($J246,'DERS PLANLARI'!$I$6:$I$2011,0),H$1),"")</f>
        <v>TEZ</v>
      </c>
      <c r="I246" s="119"/>
      <c r="J246" s="120" t="s">
        <v>636</v>
      </c>
      <c r="K246" s="250" t="str">
        <f ca="1">IFERROR(OFFSET('DERS PLANLARI'!$I$5,MATCH($J246,'DERS PLANLARI'!$I$6:$I$2011,0),K$1),"")</f>
        <v>Tez</v>
      </c>
      <c r="L246" s="248" t="str">
        <f ca="1">IFERROR(OFFSET('DERS PLANLARI'!$I$5,MATCH($J246,'DERS PLANLARI'!$I$6:$I$2011,0),L$1),"")</f>
        <v>Z. ksz</v>
      </c>
      <c r="M246" s="255">
        <f ca="1">IFERROR(OFFSET('DERS PLANLARI'!$I$5,MATCH($J246,'DERS PLANLARI'!$I$6:$I$2011,0),M$1),"")</f>
        <v>0</v>
      </c>
      <c r="N246" s="256">
        <f ca="1">IFERROR(OFFSET('DERS PLANLARI'!$I$5,MATCH($J246,'DERS PLANLARI'!$I$6:$I$2011,0),N$1),"")</f>
        <v>1</v>
      </c>
      <c r="O246" s="256">
        <f ca="1">IFERROR(OFFSET('DERS PLANLARI'!$I$5,MATCH($J246,'DERS PLANLARI'!$I$6:$I$2011,0),O$1),"")</f>
        <v>0</v>
      </c>
      <c r="P246" s="256">
        <f ca="1">IFERROR(OFFSET('DERS PLANLARI'!$I$5,MATCH($J246,'DERS PLANLARI'!$I$6:$I$2011,0),P$1),"")</f>
        <v>1</v>
      </c>
      <c r="Q246" s="256">
        <f ca="1">IFERROR(OFFSET('DERS PLANLARI'!$I$5,MATCH($J246,'DERS PLANLARI'!$I$6:$I$2011,0),Q$1),"")</f>
        <v>60</v>
      </c>
      <c r="R246" s="243">
        <f ca="1">IF($E246="UAD",OFFSET('DERS PLANLARI'!$I$5,MATCH($J246,'DERS PLANLARI'!$I$6:$I$2011,0),R$1),U246)</f>
        <v>0</v>
      </c>
      <c r="S246" s="246" t="str">
        <f ca="1">IF($E246="UAD",OFFSET('DERS PLANLARI'!$I$5,MATCH($J246,'DERS PLANLARI'!$I$6:$I$2011,0),S$1),V246)</f>
        <v>İlgili Öğretim Üyesi</v>
      </c>
      <c r="T246" s="104"/>
      <c r="U246" s="208">
        <f ca="1">IFERROR(OFFSET(ÖğretimÜyeleri!$D$2,MATCH($V246,ÖğretimÜyeleri!$D$3:$D$290,0),-2),"")</f>
        <v>0</v>
      </c>
      <c r="V246" s="209" t="s">
        <v>2896</v>
      </c>
      <c r="W246" s="208" t="str">
        <f ca="1">IFERROR(OFFSET(ÖğretimÜyeleri!$D$2,MATCH($S246,ÖğretimÜyeleri!$D$3:$D$290,0),3),"")</f>
        <v>İlgili Öğretim Üyesi</v>
      </c>
      <c r="X246" s="208"/>
      <c r="Y246" s="199"/>
      <c r="Z246" s="200">
        <f t="shared" si="13"/>
        <v>1</v>
      </c>
      <c r="AA246" s="200">
        <f t="shared" ca="1" si="15"/>
        <v>0</v>
      </c>
      <c r="AB246" s="200">
        <f t="shared" ca="1" si="15"/>
        <v>0</v>
      </c>
      <c r="AC246" s="200">
        <f t="shared" ca="1" si="15"/>
        <v>0</v>
      </c>
      <c r="AD246" s="201"/>
      <c r="AE246" s="201"/>
      <c r="AF246" s="201"/>
    </row>
    <row r="247" spans="1:32" x14ac:dyDescent="0.25">
      <c r="A247" t="s">
        <v>5568</v>
      </c>
      <c r="B247" s="16" t="str">
        <f ca="1">IFERROR(OFFSET('DERS PLANLARI'!$I$5,MATCH($J247,'DERS PLANLARI'!$I$6:$I$2011,0),B$1),"")</f>
        <v>GAZETECİLİK</v>
      </c>
      <c r="C247" s="16" t="str">
        <f ca="1">IFERROR(OFFSET('DERS PLANLARI'!$I$5,MATCH($J247,'DERS PLANLARI'!$I$6:$I$2011,0),C$1),"")</f>
        <v>GAZETECİLİK (YL) (TEZLİ)</v>
      </c>
      <c r="D247" s="16" t="str">
        <f ca="1">IFERROR(OFFSET('DERS PLANLARI'!$I$5,MATCH($J247,'DERS PLANLARI'!$I$6:$I$2011,0),D$1),"")</f>
        <v>(YL) (TEZLİ)</v>
      </c>
      <c r="E247" s="16" t="str">
        <f ca="1">IFERROR(OFFSET('DERS PLANLARI'!$I$5,MATCH($J247,'DERS PLANLARI'!$I$6:$I$2011,0),E$1),"")</f>
        <v>Sem</v>
      </c>
      <c r="F247" s="16" t="str">
        <f ca="1">IFERROR(OFFSET('DERS PLANLARI'!$I$5,MATCH($J247,'DERS PLANLARI'!$I$6:$I$2011,0),F$1),"")</f>
        <v>GZT</v>
      </c>
      <c r="G247" s="16">
        <f ca="1">IFERROR(OFFSET('DERS PLANLARI'!$I$5,MATCH($J247,'DERS PLANLARI'!$I$6:$I$2011,0),G$1),"")</f>
        <v>5001</v>
      </c>
      <c r="H247" s="16" t="str">
        <f ca="1">IFERROR(OFFSET('DERS PLANLARI'!$I$5,MATCH($J247,'DERS PLANLARI'!$I$6:$I$2011,0),H$1),"")</f>
        <v>SEM</v>
      </c>
      <c r="I247" s="119"/>
      <c r="J247" s="120" t="s">
        <v>637</v>
      </c>
      <c r="K247" s="250" t="str">
        <f ca="1">IFERROR(OFFSET('DERS PLANLARI'!$I$5,MATCH($J247,'DERS PLANLARI'!$I$6:$I$2011,0),K$1),"")</f>
        <v>Seminer</v>
      </c>
      <c r="L247" s="248" t="str">
        <f ca="1">IFERROR(OFFSET('DERS PLANLARI'!$I$5,MATCH($J247,'DERS PLANLARI'!$I$6:$I$2011,0),L$1),"")</f>
        <v>Z. ksz</v>
      </c>
      <c r="M247" s="256">
        <f ca="1">IFERROR(OFFSET('DERS PLANLARI'!$I$5,MATCH($J247,'DERS PLANLARI'!$I$6:$I$2011,0),M$1),"")</f>
        <v>0</v>
      </c>
      <c r="N247" s="256">
        <f ca="1">IFERROR(OFFSET('DERS PLANLARI'!$I$5,MATCH($J247,'DERS PLANLARI'!$I$6:$I$2011,0),N$1),"")</f>
        <v>2</v>
      </c>
      <c r="O247" s="256">
        <f ca="1">IFERROR(OFFSET('DERS PLANLARI'!$I$5,MATCH($J247,'DERS PLANLARI'!$I$6:$I$2011,0),O$1),"")</f>
        <v>0</v>
      </c>
      <c r="P247" s="256">
        <f ca="1">IFERROR(OFFSET('DERS PLANLARI'!$I$5,MATCH($J247,'DERS PLANLARI'!$I$6:$I$2011,0),P$1),"")</f>
        <v>2</v>
      </c>
      <c r="Q247" s="256">
        <f ca="1">IFERROR(OFFSET('DERS PLANLARI'!$I$5,MATCH($J247,'DERS PLANLARI'!$I$6:$I$2011,0),Q$1),"")</f>
        <v>7.5</v>
      </c>
      <c r="R247" s="243">
        <f ca="1">IF($E247="UAD",OFFSET('DERS PLANLARI'!$I$5,MATCH($J247,'DERS PLANLARI'!$I$6:$I$2011,0),R$1),U247)</f>
        <v>0</v>
      </c>
      <c r="S247" s="246" t="str">
        <f ca="1">IF($E247="UAD",OFFSET('DERS PLANLARI'!$I$5,MATCH($J247,'DERS PLANLARI'!$I$6:$I$2011,0),S$1),V247)</f>
        <v>İlgili Öğretim Üyesi</v>
      </c>
      <c r="T247" s="104"/>
      <c r="U247" s="208">
        <f ca="1">IFERROR(OFFSET(ÖğretimÜyeleri!$D$2,MATCH($V247,ÖğretimÜyeleri!$D$3:$D$290,0),-2),"")</f>
        <v>0</v>
      </c>
      <c r="V247" s="209" t="s">
        <v>2896</v>
      </c>
      <c r="W247" s="208" t="str">
        <f ca="1">IFERROR(OFFSET(ÖğretimÜyeleri!$D$2,MATCH($S247,ÖğretimÜyeleri!$D$3:$D$290,0),3),"")</f>
        <v>İlgili Öğretim Üyesi</v>
      </c>
      <c r="X247" s="208"/>
      <c r="Y247" s="199"/>
      <c r="Z247" s="200">
        <f t="shared" si="13"/>
        <v>1</v>
      </c>
      <c r="AA247" s="200">
        <f t="shared" ca="1" si="15"/>
        <v>0</v>
      </c>
      <c r="AB247" s="200">
        <f t="shared" ca="1" si="15"/>
        <v>0</v>
      </c>
      <c r="AC247" s="200">
        <f t="shared" ca="1" si="15"/>
        <v>0</v>
      </c>
      <c r="AD247" s="201"/>
      <c r="AE247" s="201"/>
      <c r="AF247" s="201"/>
    </row>
    <row r="248" spans="1:32" x14ac:dyDescent="0.25">
      <c r="A248" t="s">
        <v>5568</v>
      </c>
      <c r="B248" s="16" t="str">
        <f ca="1">IFERROR(OFFSET('DERS PLANLARI'!$I$5,MATCH($J248,'DERS PLANLARI'!$I$6:$I$2011,0),B$1),"")</f>
        <v>GAZETECİLİK</v>
      </c>
      <c r="C248" s="16" t="str">
        <f ca="1">IFERROR(OFFSET('DERS PLANLARI'!$I$5,MATCH($J248,'DERS PLANLARI'!$I$6:$I$2011,0),C$1),"")</f>
        <v>GAZETECİLİK (YL) (TEZLİ)</v>
      </c>
      <c r="D248" s="16" t="str">
        <f ca="1">IFERROR(OFFSET('DERS PLANLARI'!$I$5,MATCH($J248,'DERS PLANLARI'!$I$6:$I$2011,0),D$1),"")</f>
        <v>(YL) (TEZLİ)</v>
      </c>
      <c r="E248" s="16" t="str">
        <f ca="1">IFERROR(OFFSET('DERS PLANLARI'!$I$5,MATCH($J248,'DERS PLANLARI'!$I$6:$I$2011,0),E$1),"")</f>
        <v>Ders</v>
      </c>
      <c r="F248" s="16" t="str">
        <f ca="1">IFERROR(OFFSET('DERS PLANLARI'!$I$5,MATCH($J248,'DERS PLANLARI'!$I$6:$I$2011,0),F$1),"")</f>
        <v>GZT</v>
      </c>
      <c r="G248" s="16">
        <f ca="1">IFERROR(OFFSET('DERS PLANLARI'!$I$5,MATCH($J248,'DERS PLANLARI'!$I$6:$I$2011,0),G$1),"")</f>
        <v>5051</v>
      </c>
      <c r="H248" s="16" t="str">
        <f ca="1">IFERROR(OFFSET('DERS PLANLARI'!$I$5,MATCH($J248,'DERS PLANLARI'!$I$6:$I$2011,0),H$1),"")</f>
        <v>BHR</v>
      </c>
      <c r="I248" s="119"/>
      <c r="J248" s="120" t="s">
        <v>639</v>
      </c>
      <c r="K248" s="250" t="str">
        <f ca="1">IFERROR(OFFSET('DERS PLANLARI'!$I$5,MATCH($J248,'DERS PLANLARI'!$I$6:$I$2011,0),K$1),"")</f>
        <v>Medya ve İnsan Hakları</v>
      </c>
      <c r="L248" s="248" t="str">
        <f ca="1">IFERROR(OFFSET('DERS PLANLARI'!$I$5,MATCH($J248,'DERS PLANLARI'!$I$6:$I$2011,0),L$1),"")</f>
        <v>Z. kli</v>
      </c>
      <c r="M248" s="255">
        <f ca="1">IFERROR(OFFSET('DERS PLANLARI'!$I$5,MATCH($J248,'DERS PLANLARI'!$I$6:$I$2011,0),M$1),"")</f>
        <v>3</v>
      </c>
      <c r="N248" s="256">
        <f ca="1">IFERROR(OFFSET('DERS PLANLARI'!$I$5,MATCH($J248,'DERS PLANLARI'!$I$6:$I$2011,0),N$1),"")</f>
        <v>0</v>
      </c>
      <c r="O248" s="256">
        <f ca="1">IFERROR(OFFSET('DERS PLANLARI'!$I$5,MATCH($J248,'DERS PLANLARI'!$I$6:$I$2011,0),O$1),"")</f>
        <v>3</v>
      </c>
      <c r="P248" s="256">
        <f ca="1">IFERROR(OFFSET('DERS PLANLARI'!$I$5,MATCH($J248,'DERS PLANLARI'!$I$6:$I$2011,0),P$1),"")</f>
        <v>3</v>
      </c>
      <c r="Q248" s="256">
        <f ca="1">IFERROR(OFFSET('DERS PLANLARI'!$I$5,MATCH($J248,'DERS PLANLARI'!$I$6:$I$2011,0),Q$1),"")</f>
        <v>7.5</v>
      </c>
      <c r="R248" s="243" t="str">
        <f ca="1">IF($E248="UAD",OFFSET('DERS PLANLARI'!$I$5,MATCH($J248,'DERS PLANLARI'!$I$6:$I$2011,0),R$1),U248)</f>
        <v/>
      </c>
      <c r="S248" s="243">
        <f ca="1">IF($E248="UAD",OFFSET('DERS PLANLARI'!$I$5,MATCH($J248,'DERS PLANLARI'!$I$6:$I$2011,0),S$1),V248)</f>
        <v>0</v>
      </c>
      <c r="T248" s="104"/>
      <c r="U248" s="208" t="str">
        <f ca="1">IFERROR(OFFSET(ÖğretimÜyeleri!$D$2,MATCH($V248,ÖğretimÜyeleri!$D$3:$D$290,0),-2),"")</f>
        <v/>
      </c>
      <c r="V248" s="209"/>
      <c r="W248" s="208" t="str">
        <f ca="1">IFERROR(OFFSET(ÖğretimÜyeleri!$D$2,MATCH($S248,ÖğretimÜyeleri!$D$3:$D$290,0),3),"")</f>
        <v/>
      </c>
      <c r="X248" s="208"/>
      <c r="Y248" s="199"/>
      <c r="Z248" s="200">
        <f t="shared" si="13"/>
        <v>1</v>
      </c>
      <c r="AA248" s="200">
        <f t="shared" ca="1" si="15"/>
        <v>57</v>
      </c>
      <c r="AB248" s="200">
        <f t="shared" ca="1" si="15"/>
        <v>41</v>
      </c>
      <c r="AC248" s="200">
        <f t="shared" ca="1" si="15"/>
        <v>0</v>
      </c>
      <c r="AD248" s="201"/>
      <c r="AE248" s="201"/>
      <c r="AF248" s="201"/>
    </row>
    <row r="249" spans="1:32" x14ac:dyDescent="0.25">
      <c r="A249" t="s">
        <v>5568</v>
      </c>
      <c r="B249" s="16" t="str">
        <f ca="1">IFERROR(OFFSET('DERS PLANLARI'!$I$5,MATCH($J249,'DERS PLANLARI'!$I$6:$I$2011,0),B$1),"")</f>
        <v/>
      </c>
      <c r="C249" s="16" t="str">
        <f ca="1">IFERROR(OFFSET('DERS PLANLARI'!$I$5,MATCH($J249,'DERS PLANLARI'!$I$6:$I$2011,0),C$1),"")</f>
        <v/>
      </c>
      <c r="D249" s="16" t="str">
        <f ca="1">IFERROR(OFFSET('DERS PLANLARI'!$I$5,MATCH($J249,'DERS PLANLARI'!$I$6:$I$2011,0),D$1),"")</f>
        <v/>
      </c>
      <c r="E249" s="16" t="str">
        <f ca="1">IFERROR(OFFSET('DERS PLANLARI'!$I$5,MATCH($J249,'DERS PLANLARI'!$I$6:$I$2011,0),E$1),"")</f>
        <v/>
      </c>
      <c r="F249" s="16" t="str">
        <f ca="1">IFERROR(OFFSET('DERS PLANLARI'!$I$5,MATCH($J249,'DERS PLANLARI'!$I$6:$I$2011,0),F$1),"")</f>
        <v/>
      </c>
      <c r="G249" s="16" t="str">
        <f ca="1">IFERROR(OFFSET('DERS PLANLARI'!$I$5,MATCH($J249,'DERS PLANLARI'!$I$6:$I$2011,0),G$1),"")</f>
        <v/>
      </c>
      <c r="H249" s="16" t="str">
        <f ca="1">IFERROR(OFFSET('DERS PLANLARI'!$I$5,MATCH($J249,'DERS PLANLARI'!$I$6:$I$2011,0),H$1),"")</f>
        <v/>
      </c>
      <c r="I249" s="119"/>
      <c r="J249" s="120"/>
      <c r="K249" s="250" t="str">
        <f ca="1">IFERROR(OFFSET('DERS PLANLARI'!$I$5,MATCH($J249,'DERS PLANLARI'!$I$6:$I$2011,0),K$1),"")</f>
        <v/>
      </c>
      <c r="L249" s="256" t="str">
        <f ca="1">IFERROR(OFFSET('DERS PLANLARI'!$I$5,MATCH($J249,'DERS PLANLARI'!$I$6:$I$2011,0),L$1),"")</f>
        <v/>
      </c>
      <c r="M249" s="255" t="str">
        <f ca="1">IFERROR(OFFSET('DERS PLANLARI'!$I$5,MATCH($J249,'DERS PLANLARI'!$I$6:$I$2011,0),M$1),"")</f>
        <v/>
      </c>
      <c r="N249" s="256" t="str">
        <f ca="1">IFERROR(OFFSET('DERS PLANLARI'!$I$5,MATCH($J249,'DERS PLANLARI'!$I$6:$I$2011,0),N$1),"")</f>
        <v/>
      </c>
      <c r="O249" s="256" t="str">
        <f ca="1">IFERROR(OFFSET('DERS PLANLARI'!$I$5,MATCH($J249,'DERS PLANLARI'!$I$6:$I$2011,0),O$1),"")</f>
        <v/>
      </c>
      <c r="P249" s="256" t="str">
        <f ca="1">IFERROR(OFFSET('DERS PLANLARI'!$I$5,MATCH($J249,'DERS PLANLARI'!$I$6:$I$2011,0),P$1),"")</f>
        <v/>
      </c>
      <c r="Q249" s="256" t="str">
        <f ca="1">IFERROR(OFFSET('DERS PLANLARI'!$I$5,MATCH($J249,'DERS PLANLARI'!$I$6:$I$2011,0),Q$1),"")</f>
        <v/>
      </c>
      <c r="R249" s="243" t="str">
        <f ca="1">IF($E249="UAD",OFFSET('DERS PLANLARI'!$I$5,MATCH($J249,'DERS PLANLARI'!$I$6:$I$2011,0),R$1),U249)</f>
        <v/>
      </c>
      <c r="S249" s="243">
        <f ca="1">IF($E249="UAD",OFFSET('DERS PLANLARI'!$I$5,MATCH($J249,'DERS PLANLARI'!$I$6:$I$2011,0),S$1),V249)</f>
        <v>0</v>
      </c>
      <c r="T249" s="104"/>
      <c r="U249" s="208" t="str">
        <f ca="1">IFERROR(OFFSET(ÖğretimÜyeleri!$D$2,MATCH($V249,ÖğretimÜyeleri!$D$3:$D$290,0),-2),"")</f>
        <v/>
      </c>
      <c r="V249" s="209"/>
      <c r="W249" s="208" t="str">
        <f ca="1">IFERROR(OFFSET(ÖğretimÜyeleri!$D$2,MATCH($S249,ÖğretimÜyeleri!$D$3:$D$290,0),3),"")</f>
        <v/>
      </c>
      <c r="X249" s="208"/>
      <c r="Y249" s="199"/>
      <c r="Z249" s="200">
        <f t="shared" si="13"/>
        <v>1</v>
      </c>
      <c r="AA249" s="200">
        <f t="shared" ref="AA249:AC268" ca="1" si="16">COUNTIFS($E:$E,AA$6,$S:$S,$S249)</f>
        <v>57</v>
      </c>
      <c r="AB249" s="200">
        <f t="shared" ca="1" si="16"/>
        <v>41</v>
      </c>
      <c r="AC249" s="200">
        <f t="shared" ca="1" si="16"/>
        <v>0</v>
      </c>
      <c r="AD249" s="201"/>
      <c r="AE249" s="201"/>
      <c r="AF249" s="201"/>
    </row>
    <row r="250" spans="1:32" x14ac:dyDescent="0.25">
      <c r="A250" t="s">
        <v>5568</v>
      </c>
      <c r="B250" s="16" t="str">
        <f ca="1">IFERROR(OFFSET('DERS PLANLARI'!$I$5,MATCH($J250,'DERS PLANLARI'!$I$6:$I$2011,0),B$1),"")</f>
        <v/>
      </c>
      <c r="C250" s="16" t="str">
        <f ca="1">IFERROR(OFFSET('DERS PLANLARI'!$I$5,MATCH($J250,'DERS PLANLARI'!$I$6:$I$2011,0),C$1),"")</f>
        <v/>
      </c>
      <c r="D250" s="16" t="str">
        <f ca="1">IFERROR(OFFSET('DERS PLANLARI'!$I$5,MATCH($J250,'DERS PLANLARI'!$I$6:$I$2011,0),D$1),"")</f>
        <v/>
      </c>
      <c r="E250" s="16" t="str">
        <f ca="1">IFERROR(OFFSET('DERS PLANLARI'!$I$5,MATCH($J250,'DERS PLANLARI'!$I$6:$I$2011,0),E$1),"")</f>
        <v/>
      </c>
      <c r="F250" s="16" t="str">
        <f ca="1">IFERROR(OFFSET('DERS PLANLARI'!$I$5,MATCH($J250,'DERS PLANLARI'!$I$6:$I$2011,0),F$1),"")</f>
        <v/>
      </c>
      <c r="G250" s="16" t="str">
        <f ca="1">IFERROR(OFFSET('DERS PLANLARI'!$I$5,MATCH($J250,'DERS PLANLARI'!$I$6:$I$2011,0),G$1),"")</f>
        <v/>
      </c>
      <c r="H250" s="16" t="str">
        <f ca="1">IFERROR(OFFSET('DERS PLANLARI'!$I$5,MATCH($J250,'DERS PLANLARI'!$I$6:$I$2011,0),H$1),"")</f>
        <v/>
      </c>
      <c r="I250" s="119"/>
      <c r="J250" s="120"/>
      <c r="K250" s="250" t="str">
        <f ca="1">IFERROR(OFFSET('DERS PLANLARI'!$I$5,MATCH($J250,'DERS PLANLARI'!$I$6:$I$2011,0),K$1),"")</f>
        <v/>
      </c>
      <c r="L250" s="256" t="str">
        <f ca="1">IFERROR(OFFSET('DERS PLANLARI'!$I$5,MATCH($J250,'DERS PLANLARI'!$I$6:$I$2011,0),L$1),"")</f>
        <v/>
      </c>
      <c r="M250" s="255" t="str">
        <f ca="1">IFERROR(OFFSET('DERS PLANLARI'!$I$5,MATCH($J250,'DERS PLANLARI'!$I$6:$I$2011,0),M$1),"")</f>
        <v/>
      </c>
      <c r="N250" s="256" t="str">
        <f ca="1">IFERROR(OFFSET('DERS PLANLARI'!$I$5,MATCH($J250,'DERS PLANLARI'!$I$6:$I$2011,0),N$1),"")</f>
        <v/>
      </c>
      <c r="O250" s="256" t="str">
        <f ca="1">IFERROR(OFFSET('DERS PLANLARI'!$I$5,MATCH($J250,'DERS PLANLARI'!$I$6:$I$2011,0),O$1),"")</f>
        <v/>
      </c>
      <c r="P250" s="256" t="str">
        <f ca="1">IFERROR(OFFSET('DERS PLANLARI'!$I$5,MATCH($J250,'DERS PLANLARI'!$I$6:$I$2011,0),P$1),"")</f>
        <v/>
      </c>
      <c r="Q250" s="256" t="str">
        <f ca="1">IFERROR(OFFSET('DERS PLANLARI'!$I$5,MATCH($J250,'DERS PLANLARI'!$I$6:$I$2011,0),Q$1),"")</f>
        <v/>
      </c>
      <c r="R250" s="243" t="str">
        <f ca="1">IF($E250="UAD",OFFSET('DERS PLANLARI'!$I$5,MATCH($J250,'DERS PLANLARI'!$I$6:$I$2011,0),R$1),U250)</f>
        <v/>
      </c>
      <c r="S250" s="243">
        <f ca="1">IF($E250="UAD",OFFSET('DERS PLANLARI'!$I$5,MATCH($J250,'DERS PLANLARI'!$I$6:$I$2011,0),S$1),V250)</f>
        <v>0</v>
      </c>
      <c r="T250" s="104"/>
      <c r="U250" s="208" t="str">
        <f ca="1">IFERROR(OFFSET(ÖğretimÜyeleri!$D$2,MATCH($V250,ÖğretimÜyeleri!$D$3:$D$290,0),-2),"")</f>
        <v/>
      </c>
      <c r="V250" s="209"/>
      <c r="W250" s="208" t="str">
        <f ca="1">IFERROR(OFFSET(ÖğretimÜyeleri!$D$2,MATCH($S250,ÖğretimÜyeleri!$D$3:$D$290,0),3),"")</f>
        <v/>
      </c>
      <c r="X250" s="208"/>
      <c r="Y250" s="199"/>
      <c r="Z250" s="200">
        <f t="shared" si="13"/>
        <v>1</v>
      </c>
      <c r="AA250" s="200">
        <f t="shared" ca="1" si="16"/>
        <v>57</v>
      </c>
      <c r="AB250" s="200">
        <f t="shared" ca="1" si="16"/>
        <v>41</v>
      </c>
      <c r="AC250" s="200">
        <f t="shared" ca="1" si="16"/>
        <v>0</v>
      </c>
      <c r="AD250" s="201"/>
      <c r="AE250" s="201"/>
      <c r="AF250" s="201"/>
    </row>
    <row r="251" spans="1:32" x14ac:dyDescent="0.25">
      <c r="A251" t="s">
        <v>5568</v>
      </c>
      <c r="B251" s="16" t="str">
        <f ca="1">IFERROR(OFFSET('DERS PLANLARI'!$I$5,MATCH($J251,'DERS PLANLARI'!$I$6:$I$2011,0),B$1),"")</f>
        <v/>
      </c>
      <c r="C251" s="16" t="str">
        <f ca="1">IFERROR(OFFSET('DERS PLANLARI'!$I$5,MATCH($J251,'DERS PLANLARI'!$I$6:$I$2011,0),C$1),"")</f>
        <v/>
      </c>
      <c r="D251" s="16" t="str">
        <f ca="1">IFERROR(OFFSET('DERS PLANLARI'!$I$5,MATCH($J251,'DERS PLANLARI'!$I$6:$I$2011,0),D$1),"")</f>
        <v/>
      </c>
      <c r="E251" s="16" t="str">
        <f ca="1">IFERROR(OFFSET('DERS PLANLARI'!$I$5,MATCH($J251,'DERS PLANLARI'!$I$6:$I$2011,0),E$1),"")</f>
        <v/>
      </c>
      <c r="F251" s="16" t="str">
        <f ca="1">IFERROR(OFFSET('DERS PLANLARI'!$I$5,MATCH($J251,'DERS PLANLARI'!$I$6:$I$2011,0),F$1),"")</f>
        <v/>
      </c>
      <c r="G251" s="16" t="str">
        <f ca="1">IFERROR(OFFSET('DERS PLANLARI'!$I$5,MATCH($J251,'DERS PLANLARI'!$I$6:$I$2011,0),G$1),"")</f>
        <v/>
      </c>
      <c r="H251" s="16" t="str">
        <f ca="1">IFERROR(OFFSET('DERS PLANLARI'!$I$5,MATCH($J251,'DERS PLANLARI'!$I$6:$I$2011,0),H$1),"")</f>
        <v/>
      </c>
      <c r="I251" s="119"/>
      <c r="J251" s="120"/>
      <c r="K251" s="250" t="str">
        <f ca="1">IFERROR(OFFSET('DERS PLANLARI'!$I$5,MATCH($J251,'DERS PLANLARI'!$I$6:$I$2011,0),K$1),"")</f>
        <v/>
      </c>
      <c r="L251" s="256" t="str">
        <f ca="1">IFERROR(OFFSET('DERS PLANLARI'!$I$5,MATCH($J251,'DERS PLANLARI'!$I$6:$I$2011,0),L$1),"")</f>
        <v/>
      </c>
      <c r="M251" s="255" t="str">
        <f ca="1">IFERROR(OFFSET('DERS PLANLARI'!$I$5,MATCH($J251,'DERS PLANLARI'!$I$6:$I$2011,0),M$1),"")</f>
        <v/>
      </c>
      <c r="N251" s="256" t="str">
        <f ca="1">IFERROR(OFFSET('DERS PLANLARI'!$I$5,MATCH($J251,'DERS PLANLARI'!$I$6:$I$2011,0),N$1),"")</f>
        <v/>
      </c>
      <c r="O251" s="256" t="str">
        <f ca="1">IFERROR(OFFSET('DERS PLANLARI'!$I$5,MATCH($J251,'DERS PLANLARI'!$I$6:$I$2011,0),O$1),"")</f>
        <v/>
      </c>
      <c r="P251" s="256" t="str">
        <f ca="1">IFERROR(OFFSET('DERS PLANLARI'!$I$5,MATCH($J251,'DERS PLANLARI'!$I$6:$I$2011,0),P$1),"")</f>
        <v/>
      </c>
      <c r="Q251" s="256" t="str">
        <f ca="1">IFERROR(OFFSET('DERS PLANLARI'!$I$5,MATCH($J251,'DERS PLANLARI'!$I$6:$I$2011,0),Q$1),"")</f>
        <v/>
      </c>
      <c r="R251" s="243" t="str">
        <f ca="1">IF($E251="UAD",OFFSET('DERS PLANLARI'!$I$5,MATCH($J251,'DERS PLANLARI'!$I$6:$I$2011,0),R$1),U251)</f>
        <v/>
      </c>
      <c r="S251" s="243">
        <f ca="1">IF($E251="UAD",OFFSET('DERS PLANLARI'!$I$5,MATCH($J251,'DERS PLANLARI'!$I$6:$I$2011,0),S$1),V251)</f>
        <v>0</v>
      </c>
      <c r="T251" s="104"/>
      <c r="U251" s="208" t="str">
        <f ca="1">IFERROR(OFFSET(ÖğretimÜyeleri!$D$2,MATCH($V251,ÖğretimÜyeleri!$D$3:$D$290,0),-2),"")</f>
        <v/>
      </c>
      <c r="V251" s="209"/>
      <c r="W251" s="208" t="str">
        <f ca="1">IFERROR(OFFSET(ÖğretimÜyeleri!$D$2,MATCH($S251,ÖğretimÜyeleri!$D$3:$D$290,0),3),"")</f>
        <v/>
      </c>
      <c r="X251" s="208"/>
      <c r="Y251" s="199"/>
      <c r="Z251" s="200">
        <f t="shared" si="13"/>
        <v>1</v>
      </c>
      <c r="AA251" s="200">
        <f t="shared" ca="1" si="16"/>
        <v>57</v>
      </c>
      <c r="AB251" s="200">
        <f t="shared" ca="1" si="16"/>
        <v>41</v>
      </c>
      <c r="AC251" s="200">
        <f t="shared" ca="1" si="16"/>
        <v>0</v>
      </c>
      <c r="AD251" s="201"/>
      <c r="AE251" s="201"/>
      <c r="AF251" s="201"/>
    </row>
    <row r="252" spans="1:32" x14ac:dyDescent="0.25">
      <c r="A252" t="s">
        <v>5568</v>
      </c>
      <c r="B252" s="16" t="str">
        <f ca="1">IFERROR(OFFSET('DERS PLANLARI'!$I$5,MATCH($J252,'DERS PLANLARI'!$I$6:$I$2011,0),B$1),"")</f>
        <v/>
      </c>
      <c r="C252" s="16" t="str">
        <f ca="1">IFERROR(OFFSET('DERS PLANLARI'!$I$5,MATCH($J252,'DERS PLANLARI'!$I$6:$I$2011,0),C$1),"")</f>
        <v/>
      </c>
      <c r="D252" s="16" t="str">
        <f ca="1">IFERROR(OFFSET('DERS PLANLARI'!$I$5,MATCH($J252,'DERS PLANLARI'!$I$6:$I$2011,0),D$1),"")</f>
        <v/>
      </c>
      <c r="E252" s="16" t="str">
        <f ca="1">IFERROR(OFFSET('DERS PLANLARI'!$I$5,MATCH($J252,'DERS PLANLARI'!$I$6:$I$2011,0),E$1),"")</f>
        <v/>
      </c>
      <c r="F252" s="16" t="str">
        <f ca="1">IFERROR(OFFSET('DERS PLANLARI'!$I$5,MATCH($J252,'DERS PLANLARI'!$I$6:$I$2011,0),F$1),"")</f>
        <v/>
      </c>
      <c r="G252" s="16" t="str">
        <f ca="1">IFERROR(OFFSET('DERS PLANLARI'!$I$5,MATCH($J252,'DERS PLANLARI'!$I$6:$I$2011,0),G$1),"")</f>
        <v/>
      </c>
      <c r="H252" s="16" t="str">
        <f ca="1">IFERROR(OFFSET('DERS PLANLARI'!$I$5,MATCH($J252,'DERS PLANLARI'!$I$6:$I$2011,0),H$1),"")</f>
        <v/>
      </c>
      <c r="I252" s="119"/>
      <c r="J252" s="120"/>
      <c r="K252" s="250" t="str">
        <f ca="1">IFERROR(OFFSET('DERS PLANLARI'!$I$5,MATCH($J252,'DERS PLANLARI'!$I$6:$I$2011,0),K$1),"")</f>
        <v/>
      </c>
      <c r="L252" s="256" t="str">
        <f ca="1">IFERROR(OFFSET('DERS PLANLARI'!$I$5,MATCH($J252,'DERS PLANLARI'!$I$6:$I$2011,0),L$1),"")</f>
        <v/>
      </c>
      <c r="M252" s="255" t="str">
        <f ca="1">IFERROR(OFFSET('DERS PLANLARI'!$I$5,MATCH($J252,'DERS PLANLARI'!$I$6:$I$2011,0),M$1),"")</f>
        <v/>
      </c>
      <c r="N252" s="256" t="str">
        <f ca="1">IFERROR(OFFSET('DERS PLANLARI'!$I$5,MATCH($J252,'DERS PLANLARI'!$I$6:$I$2011,0),N$1),"")</f>
        <v/>
      </c>
      <c r="O252" s="256" t="str">
        <f ca="1">IFERROR(OFFSET('DERS PLANLARI'!$I$5,MATCH($J252,'DERS PLANLARI'!$I$6:$I$2011,0),O$1),"")</f>
        <v/>
      </c>
      <c r="P252" s="256" t="str">
        <f ca="1">IFERROR(OFFSET('DERS PLANLARI'!$I$5,MATCH($J252,'DERS PLANLARI'!$I$6:$I$2011,0),P$1),"")</f>
        <v/>
      </c>
      <c r="Q252" s="256" t="str">
        <f ca="1">IFERROR(OFFSET('DERS PLANLARI'!$I$5,MATCH($J252,'DERS PLANLARI'!$I$6:$I$2011,0),Q$1),"")</f>
        <v/>
      </c>
      <c r="R252" s="243" t="str">
        <f ca="1">IF($E252="UAD",OFFSET('DERS PLANLARI'!$I$5,MATCH($J252,'DERS PLANLARI'!$I$6:$I$2011,0),R$1),U252)</f>
        <v/>
      </c>
      <c r="S252" s="243">
        <f ca="1">IF($E252="UAD",OFFSET('DERS PLANLARI'!$I$5,MATCH($J252,'DERS PLANLARI'!$I$6:$I$2011,0),S$1),V252)</f>
        <v>0</v>
      </c>
      <c r="T252" s="104"/>
      <c r="U252" s="208" t="str">
        <f ca="1">IFERROR(OFFSET(ÖğretimÜyeleri!$D$2,MATCH($V252,ÖğretimÜyeleri!$D$3:$D$290,0),-2),"")</f>
        <v/>
      </c>
      <c r="V252" s="209"/>
      <c r="W252" s="208" t="str">
        <f ca="1">IFERROR(OFFSET(ÖğretimÜyeleri!$D$2,MATCH($S252,ÖğretimÜyeleri!$D$3:$D$290,0),3),"")</f>
        <v/>
      </c>
      <c r="X252" s="208"/>
      <c r="Y252" s="199"/>
      <c r="Z252" s="200">
        <f t="shared" si="13"/>
        <v>1</v>
      </c>
      <c r="AA252" s="200">
        <f t="shared" ca="1" si="16"/>
        <v>57</v>
      </c>
      <c r="AB252" s="200">
        <f t="shared" ca="1" si="16"/>
        <v>41</v>
      </c>
      <c r="AC252" s="200">
        <f t="shared" ca="1" si="16"/>
        <v>0</v>
      </c>
      <c r="AD252" s="201"/>
      <c r="AE252" s="201"/>
      <c r="AF252" s="201"/>
    </row>
    <row r="253" spans="1:32" x14ac:dyDescent="0.25">
      <c r="A253" t="s">
        <v>5568</v>
      </c>
      <c r="B253" s="16" t="str">
        <f ca="1">IFERROR(OFFSET('DERS PLANLARI'!$I$5,MATCH($J253,'DERS PLANLARI'!$I$6:$I$2011,0),B$1),"")</f>
        <v/>
      </c>
      <c r="C253" s="16" t="str">
        <f ca="1">IFERROR(OFFSET('DERS PLANLARI'!$I$5,MATCH($J253,'DERS PLANLARI'!$I$6:$I$2011,0),C$1),"")</f>
        <v/>
      </c>
      <c r="D253" s="16" t="str">
        <f ca="1">IFERROR(OFFSET('DERS PLANLARI'!$I$5,MATCH($J253,'DERS PLANLARI'!$I$6:$I$2011,0),D$1),"")</f>
        <v/>
      </c>
      <c r="E253" s="16" t="str">
        <f ca="1">IFERROR(OFFSET('DERS PLANLARI'!$I$5,MATCH($J253,'DERS PLANLARI'!$I$6:$I$2011,0),E$1),"")</f>
        <v/>
      </c>
      <c r="F253" s="16" t="str">
        <f ca="1">IFERROR(OFFSET('DERS PLANLARI'!$I$5,MATCH($J253,'DERS PLANLARI'!$I$6:$I$2011,0),F$1),"")</f>
        <v/>
      </c>
      <c r="G253" s="16" t="str">
        <f ca="1">IFERROR(OFFSET('DERS PLANLARI'!$I$5,MATCH($J253,'DERS PLANLARI'!$I$6:$I$2011,0),G$1),"")</f>
        <v/>
      </c>
      <c r="H253" s="16" t="str">
        <f ca="1">IFERROR(OFFSET('DERS PLANLARI'!$I$5,MATCH($J253,'DERS PLANLARI'!$I$6:$I$2011,0),H$1),"")</f>
        <v/>
      </c>
      <c r="I253" s="119"/>
      <c r="J253" s="120"/>
      <c r="K253" s="250" t="str">
        <f ca="1">IFERROR(OFFSET('DERS PLANLARI'!$I$5,MATCH($J253,'DERS PLANLARI'!$I$6:$I$2011,0),K$1),"")</f>
        <v/>
      </c>
      <c r="L253" s="256" t="str">
        <f ca="1">IFERROR(OFFSET('DERS PLANLARI'!$I$5,MATCH($J253,'DERS PLANLARI'!$I$6:$I$2011,0),L$1),"")</f>
        <v/>
      </c>
      <c r="M253" s="255" t="str">
        <f ca="1">IFERROR(OFFSET('DERS PLANLARI'!$I$5,MATCH($J253,'DERS PLANLARI'!$I$6:$I$2011,0),M$1),"")</f>
        <v/>
      </c>
      <c r="N253" s="256" t="str">
        <f ca="1">IFERROR(OFFSET('DERS PLANLARI'!$I$5,MATCH($J253,'DERS PLANLARI'!$I$6:$I$2011,0),N$1),"")</f>
        <v/>
      </c>
      <c r="O253" s="256" t="str">
        <f ca="1">IFERROR(OFFSET('DERS PLANLARI'!$I$5,MATCH($J253,'DERS PLANLARI'!$I$6:$I$2011,0),O$1),"")</f>
        <v/>
      </c>
      <c r="P253" s="256" t="str">
        <f ca="1">IFERROR(OFFSET('DERS PLANLARI'!$I$5,MATCH($J253,'DERS PLANLARI'!$I$6:$I$2011,0),P$1),"")</f>
        <v/>
      </c>
      <c r="Q253" s="256" t="str">
        <f ca="1">IFERROR(OFFSET('DERS PLANLARI'!$I$5,MATCH($J253,'DERS PLANLARI'!$I$6:$I$2011,0),Q$1),"")</f>
        <v/>
      </c>
      <c r="R253" s="243" t="str">
        <f ca="1">IF($E253="UAD",OFFSET('DERS PLANLARI'!$I$5,MATCH($J253,'DERS PLANLARI'!$I$6:$I$2011,0),R$1),U253)</f>
        <v/>
      </c>
      <c r="S253" s="243">
        <f ca="1">IF($E253="UAD",OFFSET('DERS PLANLARI'!$I$5,MATCH($J253,'DERS PLANLARI'!$I$6:$I$2011,0),S$1),V253)</f>
        <v>0</v>
      </c>
      <c r="T253" s="104"/>
      <c r="U253" s="208" t="str">
        <f ca="1">IFERROR(OFFSET(ÖğretimÜyeleri!$D$2,MATCH($V253,ÖğretimÜyeleri!$D$3:$D$290,0),-2),"")</f>
        <v/>
      </c>
      <c r="V253" s="209"/>
      <c r="W253" s="208" t="str">
        <f ca="1">IFERROR(OFFSET(ÖğretimÜyeleri!$D$2,MATCH($S253,ÖğretimÜyeleri!$D$3:$D$290,0),3),"")</f>
        <v/>
      </c>
      <c r="X253" s="208"/>
      <c r="Y253" s="199"/>
      <c r="Z253" s="200">
        <f t="shared" si="13"/>
        <v>1</v>
      </c>
      <c r="AA253" s="200">
        <f t="shared" ca="1" si="16"/>
        <v>57</v>
      </c>
      <c r="AB253" s="200">
        <f t="shared" ca="1" si="16"/>
        <v>41</v>
      </c>
      <c r="AC253" s="200">
        <f t="shared" ca="1" si="16"/>
        <v>0</v>
      </c>
      <c r="AD253" s="201"/>
      <c r="AE253" s="201"/>
      <c r="AF253" s="201"/>
    </row>
    <row r="254" spans="1:32" x14ac:dyDescent="0.25">
      <c r="A254" t="s">
        <v>5568</v>
      </c>
      <c r="B254" s="16" t="str">
        <f ca="1">IFERROR(OFFSET('DERS PLANLARI'!$I$5,MATCH($J254,'DERS PLANLARI'!$I$6:$I$2011,0),B$1),"")</f>
        <v/>
      </c>
      <c r="C254" s="16" t="str">
        <f ca="1">IFERROR(OFFSET('DERS PLANLARI'!$I$5,MATCH($J254,'DERS PLANLARI'!$I$6:$I$2011,0),C$1),"")</f>
        <v/>
      </c>
      <c r="D254" s="16" t="str">
        <f ca="1">IFERROR(OFFSET('DERS PLANLARI'!$I$5,MATCH($J254,'DERS PLANLARI'!$I$6:$I$2011,0),D$1),"")</f>
        <v/>
      </c>
      <c r="E254" s="16" t="str">
        <f ca="1">IFERROR(OFFSET('DERS PLANLARI'!$I$5,MATCH($J254,'DERS PLANLARI'!$I$6:$I$2011,0),E$1),"")</f>
        <v/>
      </c>
      <c r="F254" s="16" t="str">
        <f ca="1">IFERROR(OFFSET('DERS PLANLARI'!$I$5,MATCH($J254,'DERS PLANLARI'!$I$6:$I$2011,0),F$1),"")</f>
        <v/>
      </c>
      <c r="G254" s="16" t="str">
        <f ca="1">IFERROR(OFFSET('DERS PLANLARI'!$I$5,MATCH($J254,'DERS PLANLARI'!$I$6:$I$2011,0),G$1),"")</f>
        <v/>
      </c>
      <c r="H254" s="16" t="str">
        <f ca="1">IFERROR(OFFSET('DERS PLANLARI'!$I$5,MATCH($J254,'DERS PLANLARI'!$I$6:$I$2011,0),H$1),"")</f>
        <v/>
      </c>
      <c r="I254" s="119"/>
      <c r="J254" s="120"/>
      <c r="K254" s="250" t="str">
        <f ca="1">IFERROR(OFFSET('DERS PLANLARI'!$I$5,MATCH($J254,'DERS PLANLARI'!$I$6:$I$2011,0),K$1),"")</f>
        <v/>
      </c>
      <c r="L254" s="256" t="str">
        <f ca="1">IFERROR(OFFSET('DERS PLANLARI'!$I$5,MATCH($J254,'DERS PLANLARI'!$I$6:$I$2011,0),L$1),"")</f>
        <v/>
      </c>
      <c r="M254" s="255" t="str">
        <f ca="1">IFERROR(OFFSET('DERS PLANLARI'!$I$5,MATCH($J254,'DERS PLANLARI'!$I$6:$I$2011,0),M$1),"")</f>
        <v/>
      </c>
      <c r="N254" s="256" t="str">
        <f ca="1">IFERROR(OFFSET('DERS PLANLARI'!$I$5,MATCH($J254,'DERS PLANLARI'!$I$6:$I$2011,0),N$1),"")</f>
        <v/>
      </c>
      <c r="O254" s="256" t="str">
        <f ca="1">IFERROR(OFFSET('DERS PLANLARI'!$I$5,MATCH($J254,'DERS PLANLARI'!$I$6:$I$2011,0),O$1),"")</f>
        <v/>
      </c>
      <c r="P254" s="256" t="str">
        <f ca="1">IFERROR(OFFSET('DERS PLANLARI'!$I$5,MATCH($J254,'DERS PLANLARI'!$I$6:$I$2011,0),P$1),"")</f>
        <v/>
      </c>
      <c r="Q254" s="256" t="str">
        <f ca="1">IFERROR(OFFSET('DERS PLANLARI'!$I$5,MATCH($J254,'DERS PLANLARI'!$I$6:$I$2011,0),Q$1),"")</f>
        <v/>
      </c>
      <c r="R254" s="243" t="str">
        <f ca="1">IF($E254="UAD",OFFSET('DERS PLANLARI'!$I$5,MATCH($J254,'DERS PLANLARI'!$I$6:$I$2011,0),R$1),U254)</f>
        <v/>
      </c>
      <c r="S254" s="243">
        <f ca="1">IF($E254="UAD",OFFSET('DERS PLANLARI'!$I$5,MATCH($J254,'DERS PLANLARI'!$I$6:$I$2011,0),S$1),V254)</f>
        <v>0</v>
      </c>
      <c r="T254" s="104"/>
      <c r="U254" s="208" t="str">
        <f ca="1">IFERROR(OFFSET(ÖğretimÜyeleri!$D$2,MATCH($V254,ÖğretimÜyeleri!$D$3:$D$290,0),-2),"")</f>
        <v/>
      </c>
      <c r="V254" s="209"/>
      <c r="W254" s="208" t="str">
        <f ca="1">IFERROR(OFFSET(ÖğretimÜyeleri!$D$2,MATCH($S254,ÖğretimÜyeleri!$D$3:$D$290,0),3),"")</f>
        <v/>
      </c>
      <c r="X254" s="208"/>
      <c r="Y254" s="199"/>
      <c r="Z254" s="200">
        <f t="shared" si="13"/>
        <v>1</v>
      </c>
      <c r="AA254" s="200">
        <f t="shared" ca="1" si="16"/>
        <v>57</v>
      </c>
      <c r="AB254" s="200">
        <f t="shared" ca="1" si="16"/>
        <v>41</v>
      </c>
      <c r="AC254" s="200">
        <f t="shared" ca="1" si="16"/>
        <v>0</v>
      </c>
      <c r="AD254" s="201"/>
      <c r="AE254" s="201"/>
      <c r="AF254" s="201"/>
    </row>
    <row r="255" spans="1:32" x14ac:dyDescent="0.25">
      <c r="A255" t="s">
        <v>5568</v>
      </c>
      <c r="B255" s="16" t="str">
        <f ca="1">IFERROR(OFFSET('DERS PLANLARI'!$I$5,MATCH($J255,'DERS PLANLARI'!$I$6:$I$2011,0),B$1),"")</f>
        <v/>
      </c>
      <c r="C255" s="16" t="str">
        <f ca="1">IFERROR(OFFSET('DERS PLANLARI'!$I$5,MATCH($J255,'DERS PLANLARI'!$I$6:$I$2011,0),C$1),"")</f>
        <v/>
      </c>
      <c r="D255" s="16" t="str">
        <f ca="1">IFERROR(OFFSET('DERS PLANLARI'!$I$5,MATCH($J255,'DERS PLANLARI'!$I$6:$I$2011,0),D$1),"")</f>
        <v/>
      </c>
      <c r="E255" s="16" t="str">
        <f ca="1">IFERROR(OFFSET('DERS PLANLARI'!$I$5,MATCH($J255,'DERS PLANLARI'!$I$6:$I$2011,0),E$1),"")</f>
        <v/>
      </c>
      <c r="F255" s="16" t="str">
        <f ca="1">IFERROR(OFFSET('DERS PLANLARI'!$I$5,MATCH($J255,'DERS PLANLARI'!$I$6:$I$2011,0),F$1),"")</f>
        <v/>
      </c>
      <c r="G255" s="16" t="str">
        <f ca="1">IFERROR(OFFSET('DERS PLANLARI'!$I$5,MATCH($J255,'DERS PLANLARI'!$I$6:$I$2011,0),G$1),"")</f>
        <v/>
      </c>
      <c r="H255" s="16" t="str">
        <f ca="1">IFERROR(OFFSET('DERS PLANLARI'!$I$5,MATCH($J255,'DERS PLANLARI'!$I$6:$I$2011,0),H$1),"")</f>
        <v/>
      </c>
      <c r="I255" s="119"/>
      <c r="J255" s="120"/>
      <c r="K255" s="250" t="str">
        <f ca="1">IFERROR(OFFSET('DERS PLANLARI'!$I$5,MATCH($J255,'DERS PLANLARI'!$I$6:$I$2011,0),K$1),"")</f>
        <v/>
      </c>
      <c r="L255" s="256" t="str">
        <f ca="1">IFERROR(OFFSET('DERS PLANLARI'!$I$5,MATCH($J255,'DERS PLANLARI'!$I$6:$I$2011,0),L$1),"")</f>
        <v/>
      </c>
      <c r="M255" s="255" t="str">
        <f ca="1">IFERROR(OFFSET('DERS PLANLARI'!$I$5,MATCH($J255,'DERS PLANLARI'!$I$6:$I$2011,0),M$1),"")</f>
        <v/>
      </c>
      <c r="N255" s="256" t="str">
        <f ca="1">IFERROR(OFFSET('DERS PLANLARI'!$I$5,MATCH($J255,'DERS PLANLARI'!$I$6:$I$2011,0),N$1),"")</f>
        <v/>
      </c>
      <c r="O255" s="256" t="str">
        <f ca="1">IFERROR(OFFSET('DERS PLANLARI'!$I$5,MATCH($J255,'DERS PLANLARI'!$I$6:$I$2011,0),O$1),"")</f>
        <v/>
      </c>
      <c r="P255" s="256" t="str">
        <f ca="1">IFERROR(OFFSET('DERS PLANLARI'!$I$5,MATCH($J255,'DERS PLANLARI'!$I$6:$I$2011,0),P$1),"")</f>
        <v/>
      </c>
      <c r="Q255" s="256" t="str">
        <f ca="1">IFERROR(OFFSET('DERS PLANLARI'!$I$5,MATCH($J255,'DERS PLANLARI'!$I$6:$I$2011,0),Q$1),"")</f>
        <v/>
      </c>
      <c r="R255" s="243" t="str">
        <f ca="1">IF($E255="UAD",OFFSET('DERS PLANLARI'!$I$5,MATCH($J255,'DERS PLANLARI'!$I$6:$I$2011,0),R$1),U255)</f>
        <v/>
      </c>
      <c r="S255" s="243">
        <f ca="1">IF($E255="UAD",OFFSET('DERS PLANLARI'!$I$5,MATCH($J255,'DERS PLANLARI'!$I$6:$I$2011,0),S$1),V255)</f>
        <v>0</v>
      </c>
      <c r="T255" s="104"/>
      <c r="U255" s="208" t="str">
        <f ca="1">IFERROR(OFFSET(ÖğretimÜyeleri!$D$2,MATCH($V255,ÖğretimÜyeleri!$D$3:$D$290,0),-2),"")</f>
        <v/>
      </c>
      <c r="V255" s="209"/>
      <c r="W255" s="208" t="str">
        <f ca="1">IFERROR(OFFSET(ÖğretimÜyeleri!$D$2,MATCH($S255,ÖğretimÜyeleri!$D$3:$D$290,0),3),"")</f>
        <v/>
      </c>
      <c r="X255" s="208"/>
      <c r="Y255" s="199"/>
      <c r="Z255" s="200">
        <f t="shared" si="13"/>
        <v>1</v>
      </c>
      <c r="AA255" s="200">
        <f t="shared" ca="1" si="16"/>
        <v>57</v>
      </c>
      <c r="AB255" s="200">
        <f t="shared" ca="1" si="16"/>
        <v>41</v>
      </c>
      <c r="AC255" s="200">
        <f t="shared" ca="1" si="16"/>
        <v>0</v>
      </c>
      <c r="AD255" s="201"/>
      <c r="AE255" s="201"/>
      <c r="AF255" s="201"/>
    </row>
    <row r="256" spans="1:32" x14ac:dyDescent="0.25">
      <c r="A256" t="s">
        <v>5568</v>
      </c>
      <c r="B256" s="16" t="str">
        <f ca="1">IFERROR(OFFSET('DERS PLANLARI'!$I$5,MATCH($J256,'DERS PLANLARI'!$I$6:$I$2011,0),B$1),"")</f>
        <v/>
      </c>
      <c r="C256" s="16" t="str">
        <f ca="1">IFERROR(OFFSET('DERS PLANLARI'!$I$5,MATCH($J256,'DERS PLANLARI'!$I$6:$I$2011,0),C$1),"")</f>
        <v/>
      </c>
      <c r="D256" s="16" t="str">
        <f ca="1">IFERROR(OFFSET('DERS PLANLARI'!$I$5,MATCH($J256,'DERS PLANLARI'!$I$6:$I$2011,0),D$1),"")</f>
        <v/>
      </c>
      <c r="E256" s="16" t="str">
        <f ca="1">IFERROR(OFFSET('DERS PLANLARI'!$I$5,MATCH($J256,'DERS PLANLARI'!$I$6:$I$2011,0),E$1),"")</f>
        <v/>
      </c>
      <c r="F256" s="16" t="str">
        <f ca="1">IFERROR(OFFSET('DERS PLANLARI'!$I$5,MATCH($J256,'DERS PLANLARI'!$I$6:$I$2011,0),F$1),"")</f>
        <v/>
      </c>
      <c r="G256" s="16" t="str">
        <f ca="1">IFERROR(OFFSET('DERS PLANLARI'!$I$5,MATCH($J256,'DERS PLANLARI'!$I$6:$I$2011,0),G$1),"")</f>
        <v/>
      </c>
      <c r="H256" s="16" t="str">
        <f ca="1">IFERROR(OFFSET('DERS PLANLARI'!$I$5,MATCH($J256,'DERS PLANLARI'!$I$6:$I$2011,0),H$1),"")</f>
        <v/>
      </c>
      <c r="I256" s="119"/>
      <c r="J256" s="120"/>
      <c r="K256" s="250" t="str">
        <f ca="1">IFERROR(OFFSET('DERS PLANLARI'!$I$5,MATCH($J256,'DERS PLANLARI'!$I$6:$I$2011,0),K$1),"")</f>
        <v/>
      </c>
      <c r="L256" s="256" t="str">
        <f ca="1">IFERROR(OFFSET('DERS PLANLARI'!$I$5,MATCH($J256,'DERS PLANLARI'!$I$6:$I$2011,0),L$1),"")</f>
        <v/>
      </c>
      <c r="M256" s="255" t="str">
        <f ca="1">IFERROR(OFFSET('DERS PLANLARI'!$I$5,MATCH($J256,'DERS PLANLARI'!$I$6:$I$2011,0),M$1),"")</f>
        <v/>
      </c>
      <c r="N256" s="256" t="str">
        <f ca="1">IFERROR(OFFSET('DERS PLANLARI'!$I$5,MATCH($J256,'DERS PLANLARI'!$I$6:$I$2011,0),N$1),"")</f>
        <v/>
      </c>
      <c r="O256" s="256" t="str">
        <f ca="1">IFERROR(OFFSET('DERS PLANLARI'!$I$5,MATCH($J256,'DERS PLANLARI'!$I$6:$I$2011,0),O$1),"")</f>
        <v/>
      </c>
      <c r="P256" s="256" t="str">
        <f ca="1">IFERROR(OFFSET('DERS PLANLARI'!$I$5,MATCH($J256,'DERS PLANLARI'!$I$6:$I$2011,0),P$1),"")</f>
        <v/>
      </c>
      <c r="Q256" s="256" t="str">
        <f ca="1">IFERROR(OFFSET('DERS PLANLARI'!$I$5,MATCH($J256,'DERS PLANLARI'!$I$6:$I$2011,0),Q$1),"")</f>
        <v/>
      </c>
      <c r="R256" s="243" t="str">
        <f ca="1">IF($E256="UAD",OFFSET('DERS PLANLARI'!$I$5,MATCH($J256,'DERS PLANLARI'!$I$6:$I$2011,0),R$1),U256)</f>
        <v/>
      </c>
      <c r="S256" s="243">
        <f ca="1">IF($E256="UAD",OFFSET('DERS PLANLARI'!$I$5,MATCH($J256,'DERS PLANLARI'!$I$6:$I$2011,0),S$1),V256)</f>
        <v>0</v>
      </c>
      <c r="T256" s="104"/>
      <c r="U256" s="208" t="str">
        <f ca="1">IFERROR(OFFSET(ÖğretimÜyeleri!$D$2,MATCH($V256,ÖğretimÜyeleri!$D$3:$D$290,0),-2),"")</f>
        <v/>
      </c>
      <c r="V256" s="209"/>
      <c r="W256" s="208" t="str">
        <f ca="1">IFERROR(OFFSET(ÖğretimÜyeleri!$D$2,MATCH($S256,ÖğretimÜyeleri!$D$3:$D$290,0),3),"")</f>
        <v/>
      </c>
      <c r="X256" s="208"/>
      <c r="Y256" s="199"/>
      <c r="Z256" s="200">
        <f t="shared" si="13"/>
        <v>1</v>
      </c>
      <c r="AA256" s="200">
        <f t="shared" ca="1" si="16"/>
        <v>57</v>
      </c>
      <c r="AB256" s="200">
        <f t="shared" ca="1" si="16"/>
        <v>41</v>
      </c>
      <c r="AC256" s="200">
        <f t="shared" ca="1" si="16"/>
        <v>0</v>
      </c>
      <c r="AD256" s="201"/>
      <c r="AE256" s="201"/>
      <c r="AF256" s="201"/>
    </row>
    <row r="257" spans="1:32" x14ac:dyDescent="0.25">
      <c r="A257" t="s">
        <v>5568</v>
      </c>
      <c r="B257" s="16" t="str">
        <f ca="1">IFERROR(OFFSET('DERS PLANLARI'!$I$5,MATCH($J257,'DERS PLANLARI'!$I$6:$I$2011,0),B$1),"")</f>
        <v/>
      </c>
      <c r="C257" s="16" t="str">
        <f ca="1">IFERROR(OFFSET('DERS PLANLARI'!$I$5,MATCH($J257,'DERS PLANLARI'!$I$6:$I$2011,0),C$1),"")</f>
        <v/>
      </c>
      <c r="D257" s="16" t="str">
        <f ca="1">IFERROR(OFFSET('DERS PLANLARI'!$I$5,MATCH($J257,'DERS PLANLARI'!$I$6:$I$2011,0),D$1),"")</f>
        <v/>
      </c>
      <c r="E257" s="16" t="str">
        <f ca="1">IFERROR(OFFSET('DERS PLANLARI'!$I$5,MATCH($J257,'DERS PLANLARI'!$I$6:$I$2011,0),E$1),"")</f>
        <v/>
      </c>
      <c r="F257" s="16" t="str">
        <f ca="1">IFERROR(OFFSET('DERS PLANLARI'!$I$5,MATCH($J257,'DERS PLANLARI'!$I$6:$I$2011,0),F$1),"")</f>
        <v/>
      </c>
      <c r="G257" s="16" t="str">
        <f ca="1">IFERROR(OFFSET('DERS PLANLARI'!$I$5,MATCH($J257,'DERS PLANLARI'!$I$6:$I$2011,0),G$1),"")</f>
        <v/>
      </c>
      <c r="H257" s="16" t="str">
        <f ca="1">IFERROR(OFFSET('DERS PLANLARI'!$I$5,MATCH($J257,'DERS PLANLARI'!$I$6:$I$2011,0),H$1),"")</f>
        <v/>
      </c>
      <c r="I257" s="119"/>
      <c r="J257" s="120"/>
      <c r="K257" s="250" t="str">
        <f ca="1">IFERROR(OFFSET('DERS PLANLARI'!$I$5,MATCH($J257,'DERS PLANLARI'!$I$6:$I$2011,0),K$1),"")</f>
        <v/>
      </c>
      <c r="L257" s="256" t="str">
        <f ca="1">IFERROR(OFFSET('DERS PLANLARI'!$I$5,MATCH($J257,'DERS PLANLARI'!$I$6:$I$2011,0),L$1),"")</f>
        <v/>
      </c>
      <c r="M257" s="255" t="str">
        <f ca="1">IFERROR(OFFSET('DERS PLANLARI'!$I$5,MATCH($J257,'DERS PLANLARI'!$I$6:$I$2011,0),M$1),"")</f>
        <v/>
      </c>
      <c r="N257" s="256" t="str">
        <f ca="1">IFERROR(OFFSET('DERS PLANLARI'!$I$5,MATCH($J257,'DERS PLANLARI'!$I$6:$I$2011,0),N$1),"")</f>
        <v/>
      </c>
      <c r="O257" s="256" t="str">
        <f ca="1">IFERROR(OFFSET('DERS PLANLARI'!$I$5,MATCH($J257,'DERS PLANLARI'!$I$6:$I$2011,0),O$1),"")</f>
        <v/>
      </c>
      <c r="P257" s="256" t="str">
        <f ca="1">IFERROR(OFFSET('DERS PLANLARI'!$I$5,MATCH($J257,'DERS PLANLARI'!$I$6:$I$2011,0),P$1),"")</f>
        <v/>
      </c>
      <c r="Q257" s="256" t="str">
        <f ca="1">IFERROR(OFFSET('DERS PLANLARI'!$I$5,MATCH($J257,'DERS PLANLARI'!$I$6:$I$2011,0),Q$1),"")</f>
        <v/>
      </c>
      <c r="R257" s="243" t="str">
        <f ca="1">IF($E257="UAD",OFFSET('DERS PLANLARI'!$I$5,MATCH($J257,'DERS PLANLARI'!$I$6:$I$2011,0),R$1),U257)</f>
        <v/>
      </c>
      <c r="S257" s="243">
        <f ca="1">IF($E257="UAD",OFFSET('DERS PLANLARI'!$I$5,MATCH($J257,'DERS PLANLARI'!$I$6:$I$2011,0),S$1),V257)</f>
        <v>0</v>
      </c>
      <c r="T257" s="104"/>
      <c r="U257" s="208" t="str">
        <f ca="1">IFERROR(OFFSET(ÖğretimÜyeleri!$D$2,MATCH($V257,ÖğretimÜyeleri!$D$3:$D$290,0),-2),"")</f>
        <v/>
      </c>
      <c r="V257" s="209"/>
      <c r="W257" s="208" t="str">
        <f ca="1">IFERROR(OFFSET(ÖğretimÜyeleri!$D$2,MATCH($S257,ÖğretimÜyeleri!$D$3:$D$290,0),3),"")</f>
        <v/>
      </c>
      <c r="X257" s="208"/>
      <c r="Y257" s="199"/>
      <c r="Z257" s="200">
        <f t="shared" si="13"/>
        <v>1</v>
      </c>
      <c r="AA257" s="200">
        <f t="shared" ca="1" si="16"/>
        <v>57</v>
      </c>
      <c r="AB257" s="200">
        <f t="shared" ca="1" si="16"/>
        <v>41</v>
      </c>
      <c r="AC257" s="200">
        <f t="shared" ca="1" si="16"/>
        <v>0</v>
      </c>
      <c r="AD257" s="201"/>
      <c r="AE257" s="201"/>
      <c r="AF257" s="201"/>
    </row>
    <row r="258" spans="1:32" x14ac:dyDescent="0.25">
      <c r="A258" t="s">
        <v>5568</v>
      </c>
      <c r="B258" s="16" t="str">
        <f ca="1">IFERROR(OFFSET('DERS PLANLARI'!$I$5,MATCH($J258,'DERS PLANLARI'!$I$6:$I$2011,0),B$1),"")</f>
        <v/>
      </c>
      <c r="C258" s="16" t="str">
        <f ca="1">IFERROR(OFFSET('DERS PLANLARI'!$I$5,MATCH($J258,'DERS PLANLARI'!$I$6:$I$2011,0),C$1),"")</f>
        <v/>
      </c>
      <c r="D258" s="16" t="str">
        <f ca="1">IFERROR(OFFSET('DERS PLANLARI'!$I$5,MATCH($J258,'DERS PLANLARI'!$I$6:$I$2011,0),D$1),"")</f>
        <v/>
      </c>
      <c r="E258" s="16" t="str">
        <f ca="1">IFERROR(OFFSET('DERS PLANLARI'!$I$5,MATCH($J258,'DERS PLANLARI'!$I$6:$I$2011,0),E$1),"")</f>
        <v/>
      </c>
      <c r="F258" s="16" t="str">
        <f ca="1">IFERROR(OFFSET('DERS PLANLARI'!$I$5,MATCH($J258,'DERS PLANLARI'!$I$6:$I$2011,0),F$1),"")</f>
        <v/>
      </c>
      <c r="G258" s="16" t="str">
        <f ca="1">IFERROR(OFFSET('DERS PLANLARI'!$I$5,MATCH($J258,'DERS PLANLARI'!$I$6:$I$2011,0),G$1),"")</f>
        <v/>
      </c>
      <c r="H258" s="16" t="str">
        <f ca="1">IFERROR(OFFSET('DERS PLANLARI'!$I$5,MATCH($J258,'DERS PLANLARI'!$I$6:$I$2011,0),H$1),"")</f>
        <v/>
      </c>
      <c r="I258" s="119"/>
      <c r="J258" s="120"/>
      <c r="K258" s="250" t="str">
        <f ca="1">IFERROR(OFFSET('DERS PLANLARI'!$I$5,MATCH($J258,'DERS PLANLARI'!$I$6:$I$2011,0),K$1),"")</f>
        <v/>
      </c>
      <c r="L258" s="256" t="str">
        <f ca="1">IFERROR(OFFSET('DERS PLANLARI'!$I$5,MATCH($J258,'DERS PLANLARI'!$I$6:$I$2011,0),L$1),"")</f>
        <v/>
      </c>
      <c r="M258" s="255" t="str">
        <f ca="1">IFERROR(OFFSET('DERS PLANLARI'!$I$5,MATCH($J258,'DERS PLANLARI'!$I$6:$I$2011,0),M$1),"")</f>
        <v/>
      </c>
      <c r="N258" s="256" t="str">
        <f ca="1">IFERROR(OFFSET('DERS PLANLARI'!$I$5,MATCH($J258,'DERS PLANLARI'!$I$6:$I$2011,0),N$1),"")</f>
        <v/>
      </c>
      <c r="O258" s="256" t="str">
        <f ca="1">IFERROR(OFFSET('DERS PLANLARI'!$I$5,MATCH($J258,'DERS PLANLARI'!$I$6:$I$2011,0),O$1),"")</f>
        <v/>
      </c>
      <c r="P258" s="256" t="str">
        <f ca="1">IFERROR(OFFSET('DERS PLANLARI'!$I$5,MATCH($J258,'DERS PLANLARI'!$I$6:$I$2011,0),P$1),"")</f>
        <v/>
      </c>
      <c r="Q258" s="256" t="str">
        <f ca="1">IFERROR(OFFSET('DERS PLANLARI'!$I$5,MATCH($J258,'DERS PLANLARI'!$I$6:$I$2011,0),Q$1),"")</f>
        <v/>
      </c>
      <c r="R258" s="243" t="str">
        <f ca="1">IF($E258="UAD",OFFSET('DERS PLANLARI'!$I$5,MATCH($J258,'DERS PLANLARI'!$I$6:$I$2011,0),R$1),U258)</f>
        <v/>
      </c>
      <c r="S258" s="243">
        <f ca="1">IF($E258="UAD",OFFSET('DERS PLANLARI'!$I$5,MATCH($J258,'DERS PLANLARI'!$I$6:$I$2011,0),S$1),V258)</f>
        <v>0</v>
      </c>
      <c r="T258" s="104"/>
      <c r="U258" s="208" t="str">
        <f ca="1">IFERROR(OFFSET(ÖğretimÜyeleri!$D$2,MATCH($V258,ÖğretimÜyeleri!$D$3:$D$290,0),-2),"")</f>
        <v/>
      </c>
      <c r="V258" s="209"/>
      <c r="W258" s="208" t="str">
        <f ca="1">IFERROR(OFFSET(ÖğretimÜyeleri!$D$2,MATCH($S258,ÖğretimÜyeleri!$D$3:$D$290,0),3),"")</f>
        <v/>
      </c>
      <c r="X258" s="208"/>
      <c r="Y258" s="199"/>
      <c r="Z258" s="200">
        <f t="shared" si="13"/>
        <v>1</v>
      </c>
      <c r="AA258" s="200">
        <f t="shared" ca="1" si="16"/>
        <v>57</v>
      </c>
      <c r="AB258" s="200">
        <f t="shared" ca="1" si="16"/>
        <v>41</v>
      </c>
      <c r="AC258" s="200">
        <f t="shared" ca="1" si="16"/>
        <v>0</v>
      </c>
      <c r="AD258" s="201"/>
      <c r="AE258" s="201"/>
      <c r="AF258" s="201"/>
    </row>
    <row r="259" spans="1:32" x14ac:dyDescent="0.25">
      <c r="A259" t="s">
        <v>5568</v>
      </c>
      <c r="B259" s="16" t="str">
        <f ca="1">IFERROR(OFFSET('DERS PLANLARI'!$I$5,MATCH($J259,'DERS PLANLARI'!$I$6:$I$2011,0),B$1),"")</f>
        <v/>
      </c>
      <c r="C259" s="16" t="str">
        <f ca="1">IFERROR(OFFSET('DERS PLANLARI'!$I$5,MATCH($J259,'DERS PLANLARI'!$I$6:$I$2011,0),C$1),"")</f>
        <v/>
      </c>
      <c r="D259" s="16" t="str">
        <f ca="1">IFERROR(OFFSET('DERS PLANLARI'!$I$5,MATCH($J259,'DERS PLANLARI'!$I$6:$I$2011,0),D$1),"")</f>
        <v/>
      </c>
      <c r="E259" s="16" t="str">
        <f ca="1">IFERROR(OFFSET('DERS PLANLARI'!$I$5,MATCH($J259,'DERS PLANLARI'!$I$6:$I$2011,0),E$1),"")</f>
        <v/>
      </c>
      <c r="F259" s="16" t="str">
        <f ca="1">IFERROR(OFFSET('DERS PLANLARI'!$I$5,MATCH($J259,'DERS PLANLARI'!$I$6:$I$2011,0),F$1),"")</f>
        <v/>
      </c>
      <c r="G259" s="16" t="str">
        <f ca="1">IFERROR(OFFSET('DERS PLANLARI'!$I$5,MATCH($J259,'DERS PLANLARI'!$I$6:$I$2011,0),G$1),"")</f>
        <v/>
      </c>
      <c r="H259" s="16" t="str">
        <f ca="1">IFERROR(OFFSET('DERS PLANLARI'!$I$5,MATCH($J259,'DERS PLANLARI'!$I$6:$I$2011,0),H$1),"")</f>
        <v/>
      </c>
      <c r="I259" s="119"/>
      <c r="J259" s="120"/>
      <c r="K259" s="250" t="str">
        <f ca="1">IFERROR(OFFSET('DERS PLANLARI'!$I$5,MATCH($J259,'DERS PLANLARI'!$I$6:$I$2011,0),K$1),"")</f>
        <v/>
      </c>
      <c r="L259" s="256" t="str">
        <f ca="1">IFERROR(OFFSET('DERS PLANLARI'!$I$5,MATCH($J259,'DERS PLANLARI'!$I$6:$I$2011,0),L$1),"")</f>
        <v/>
      </c>
      <c r="M259" s="255" t="str">
        <f ca="1">IFERROR(OFFSET('DERS PLANLARI'!$I$5,MATCH($J259,'DERS PLANLARI'!$I$6:$I$2011,0),M$1),"")</f>
        <v/>
      </c>
      <c r="N259" s="256" t="str">
        <f ca="1">IFERROR(OFFSET('DERS PLANLARI'!$I$5,MATCH($J259,'DERS PLANLARI'!$I$6:$I$2011,0),N$1),"")</f>
        <v/>
      </c>
      <c r="O259" s="256" t="str">
        <f ca="1">IFERROR(OFFSET('DERS PLANLARI'!$I$5,MATCH($J259,'DERS PLANLARI'!$I$6:$I$2011,0),O$1),"")</f>
        <v/>
      </c>
      <c r="P259" s="256" t="str">
        <f ca="1">IFERROR(OFFSET('DERS PLANLARI'!$I$5,MATCH($J259,'DERS PLANLARI'!$I$6:$I$2011,0),P$1),"")</f>
        <v/>
      </c>
      <c r="Q259" s="256" t="str">
        <f ca="1">IFERROR(OFFSET('DERS PLANLARI'!$I$5,MATCH($J259,'DERS PLANLARI'!$I$6:$I$2011,0),Q$1),"")</f>
        <v/>
      </c>
      <c r="R259" s="243" t="str">
        <f ca="1">IF($E259="UAD",OFFSET('DERS PLANLARI'!$I$5,MATCH($J259,'DERS PLANLARI'!$I$6:$I$2011,0),R$1),U259)</f>
        <v/>
      </c>
      <c r="S259" s="243">
        <f ca="1">IF($E259="UAD",OFFSET('DERS PLANLARI'!$I$5,MATCH($J259,'DERS PLANLARI'!$I$6:$I$2011,0),S$1),V259)</f>
        <v>0</v>
      </c>
      <c r="T259" s="104"/>
      <c r="U259" s="208" t="str">
        <f ca="1">IFERROR(OFFSET(ÖğretimÜyeleri!$D$2,MATCH($V259,ÖğretimÜyeleri!$D$3:$D$290,0),-2),"")</f>
        <v/>
      </c>
      <c r="V259" s="209"/>
      <c r="W259" s="208" t="str">
        <f ca="1">IFERROR(OFFSET(ÖğretimÜyeleri!$D$2,MATCH($S259,ÖğretimÜyeleri!$D$3:$D$290,0),3),"")</f>
        <v/>
      </c>
      <c r="X259" s="208"/>
      <c r="Y259" s="199"/>
      <c r="Z259" s="200">
        <f t="shared" si="13"/>
        <v>1</v>
      </c>
      <c r="AA259" s="200">
        <f t="shared" ca="1" si="16"/>
        <v>57</v>
      </c>
      <c r="AB259" s="200">
        <f t="shared" ca="1" si="16"/>
        <v>41</v>
      </c>
      <c r="AC259" s="200">
        <f t="shared" ca="1" si="16"/>
        <v>0</v>
      </c>
      <c r="AD259" s="201"/>
      <c r="AE259" s="201"/>
      <c r="AF259" s="201"/>
    </row>
    <row r="260" spans="1:32" x14ac:dyDescent="0.25">
      <c r="A260" t="s">
        <v>5568</v>
      </c>
      <c r="B260" s="16" t="str">
        <f ca="1">IFERROR(OFFSET('DERS PLANLARI'!$I$5,MATCH($J260,'DERS PLANLARI'!$I$6:$I$2011,0),B$1),"")</f>
        <v/>
      </c>
      <c r="C260" s="16" t="str">
        <f ca="1">IFERROR(OFFSET('DERS PLANLARI'!$I$5,MATCH($J260,'DERS PLANLARI'!$I$6:$I$2011,0),C$1),"")</f>
        <v/>
      </c>
      <c r="D260" s="16" t="str">
        <f ca="1">IFERROR(OFFSET('DERS PLANLARI'!$I$5,MATCH($J260,'DERS PLANLARI'!$I$6:$I$2011,0),D$1),"")</f>
        <v/>
      </c>
      <c r="E260" s="16" t="str">
        <f ca="1">IFERROR(OFFSET('DERS PLANLARI'!$I$5,MATCH($J260,'DERS PLANLARI'!$I$6:$I$2011,0),E$1),"")</f>
        <v/>
      </c>
      <c r="F260" s="16" t="str">
        <f ca="1">IFERROR(OFFSET('DERS PLANLARI'!$I$5,MATCH($J260,'DERS PLANLARI'!$I$6:$I$2011,0),F$1),"")</f>
        <v/>
      </c>
      <c r="G260" s="16" t="str">
        <f ca="1">IFERROR(OFFSET('DERS PLANLARI'!$I$5,MATCH($J260,'DERS PLANLARI'!$I$6:$I$2011,0),G$1),"")</f>
        <v/>
      </c>
      <c r="H260" s="16" t="str">
        <f ca="1">IFERROR(OFFSET('DERS PLANLARI'!$I$5,MATCH($J260,'DERS PLANLARI'!$I$6:$I$2011,0),H$1),"")</f>
        <v/>
      </c>
      <c r="I260" s="119"/>
      <c r="J260" s="120"/>
      <c r="K260" s="250" t="str">
        <f ca="1">IFERROR(OFFSET('DERS PLANLARI'!$I$5,MATCH($J260,'DERS PLANLARI'!$I$6:$I$2011,0),K$1),"")</f>
        <v/>
      </c>
      <c r="L260" s="256" t="str">
        <f ca="1">IFERROR(OFFSET('DERS PLANLARI'!$I$5,MATCH($J260,'DERS PLANLARI'!$I$6:$I$2011,0),L$1),"")</f>
        <v/>
      </c>
      <c r="M260" s="255" t="str">
        <f ca="1">IFERROR(OFFSET('DERS PLANLARI'!$I$5,MATCH($J260,'DERS PLANLARI'!$I$6:$I$2011,0),M$1),"")</f>
        <v/>
      </c>
      <c r="N260" s="256" t="str">
        <f ca="1">IFERROR(OFFSET('DERS PLANLARI'!$I$5,MATCH($J260,'DERS PLANLARI'!$I$6:$I$2011,0),N$1),"")</f>
        <v/>
      </c>
      <c r="O260" s="256" t="str">
        <f ca="1">IFERROR(OFFSET('DERS PLANLARI'!$I$5,MATCH($J260,'DERS PLANLARI'!$I$6:$I$2011,0),O$1),"")</f>
        <v/>
      </c>
      <c r="P260" s="256" t="str">
        <f ca="1">IFERROR(OFFSET('DERS PLANLARI'!$I$5,MATCH($J260,'DERS PLANLARI'!$I$6:$I$2011,0),P$1),"")</f>
        <v/>
      </c>
      <c r="Q260" s="256" t="str">
        <f ca="1">IFERROR(OFFSET('DERS PLANLARI'!$I$5,MATCH($J260,'DERS PLANLARI'!$I$6:$I$2011,0),Q$1),"")</f>
        <v/>
      </c>
      <c r="R260" s="243" t="str">
        <f ca="1">IF($E260="UAD",OFFSET('DERS PLANLARI'!$I$5,MATCH($J260,'DERS PLANLARI'!$I$6:$I$2011,0),R$1),U260)</f>
        <v/>
      </c>
      <c r="S260" s="243">
        <f ca="1">IF($E260="UAD",OFFSET('DERS PLANLARI'!$I$5,MATCH($J260,'DERS PLANLARI'!$I$6:$I$2011,0),S$1),V260)</f>
        <v>0</v>
      </c>
      <c r="T260" s="104"/>
      <c r="U260" s="208" t="str">
        <f ca="1">IFERROR(OFFSET(ÖğretimÜyeleri!$D$2,MATCH($V260,ÖğretimÜyeleri!$D$3:$D$290,0),-2),"")</f>
        <v/>
      </c>
      <c r="V260" s="209"/>
      <c r="W260" s="208" t="str">
        <f ca="1">IFERROR(OFFSET(ÖğretimÜyeleri!$D$2,MATCH($S260,ÖğretimÜyeleri!$D$3:$D$290,0),3),"")</f>
        <v/>
      </c>
      <c r="X260" s="208"/>
      <c r="Y260" s="199"/>
      <c r="Z260" s="200">
        <f t="shared" si="13"/>
        <v>1</v>
      </c>
      <c r="AA260" s="200">
        <f t="shared" ca="1" si="16"/>
        <v>57</v>
      </c>
      <c r="AB260" s="200">
        <f t="shared" ca="1" si="16"/>
        <v>41</v>
      </c>
      <c r="AC260" s="200">
        <f t="shared" ca="1" si="16"/>
        <v>0</v>
      </c>
      <c r="AD260" s="201"/>
      <c r="AE260" s="201"/>
      <c r="AF260" s="201"/>
    </row>
    <row r="261" spans="1:32" x14ac:dyDescent="0.25">
      <c r="A261" t="s">
        <v>5568</v>
      </c>
      <c r="B261" s="16" t="str">
        <f ca="1">IFERROR(OFFSET('DERS PLANLARI'!$I$5,MATCH($J261,'DERS PLANLARI'!$I$6:$I$2011,0),B$1),"")</f>
        <v/>
      </c>
      <c r="C261" s="16" t="str">
        <f ca="1">IFERROR(OFFSET('DERS PLANLARI'!$I$5,MATCH($J261,'DERS PLANLARI'!$I$6:$I$2011,0),C$1),"")</f>
        <v/>
      </c>
      <c r="D261" s="16" t="str">
        <f ca="1">IFERROR(OFFSET('DERS PLANLARI'!$I$5,MATCH($J261,'DERS PLANLARI'!$I$6:$I$2011,0),D$1),"")</f>
        <v/>
      </c>
      <c r="E261" s="16" t="str">
        <f ca="1">IFERROR(OFFSET('DERS PLANLARI'!$I$5,MATCH($J261,'DERS PLANLARI'!$I$6:$I$2011,0),E$1),"")</f>
        <v/>
      </c>
      <c r="F261" s="16" t="str">
        <f ca="1">IFERROR(OFFSET('DERS PLANLARI'!$I$5,MATCH($J261,'DERS PLANLARI'!$I$6:$I$2011,0),F$1),"")</f>
        <v/>
      </c>
      <c r="G261" s="16" t="str">
        <f ca="1">IFERROR(OFFSET('DERS PLANLARI'!$I$5,MATCH($J261,'DERS PLANLARI'!$I$6:$I$2011,0),G$1),"")</f>
        <v/>
      </c>
      <c r="H261" s="16" t="str">
        <f ca="1">IFERROR(OFFSET('DERS PLANLARI'!$I$5,MATCH($J261,'DERS PLANLARI'!$I$6:$I$2011,0),H$1),"")</f>
        <v/>
      </c>
      <c r="I261" s="119"/>
      <c r="J261" s="120"/>
      <c r="K261" s="250" t="str">
        <f ca="1">IFERROR(OFFSET('DERS PLANLARI'!$I$5,MATCH($J261,'DERS PLANLARI'!$I$6:$I$2011,0),K$1),"")</f>
        <v/>
      </c>
      <c r="L261" s="256" t="str">
        <f ca="1">IFERROR(OFFSET('DERS PLANLARI'!$I$5,MATCH($J261,'DERS PLANLARI'!$I$6:$I$2011,0),L$1),"")</f>
        <v/>
      </c>
      <c r="M261" s="255" t="str">
        <f ca="1">IFERROR(OFFSET('DERS PLANLARI'!$I$5,MATCH($J261,'DERS PLANLARI'!$I$6:$I$2011,0),M$1),"")</f>
        <v/>
      </c>
      <c r="N261" s="256" t="str">
        <f ca="1">IFERROR(OFFSET('DERS PLANLARI'!$I$5,MATCH($J261,'DERS PLANLARI'!$I$6:$I$2011,0),N$1),"")</f>
        <v/>
      </c>
      <c r="O261" s="256" t="str">
        <f ca="1">IFERROR(OFFSET('DERS PLANLARI'!$I$5,MATCH($J261,'DERS PLANLARI'!$I$6:$I$2011,0),O$1),"")</f>
        <v/>
      </c>
      <c r="P261" s="256" t="str">
        <f ca="1">IFERROR(OFFSET('DERS PLANLARI'!$I$5,MATCH($J261,'DERS PLANLARI'!$I$6:$I$2011,0),P$1),"")</f>
        <v/>
      </c>
      <c r="Q261" s="256" t="str">
        <f ca="1">IFERROR(OFFSET('DERS PLANLARI'!$I$5,MATCH($J261,'DERS PLANLARI'!$I$6:$I$2011,0),Q$1),"")</f>
        <v/>
      </c>
      <c r="R261" s="243" t="str">
        <f ca="1">IF($E261="UAD",OFFSET('DERS PLANLARI'!$I$5,MATCH($J261,'DERS PLANLARI'!$I$6:$I$2011,0),R$1),U261)</f>
        <v/>
      </c>
      <c r="S261" s="243">
        <f ca="1">IF($E261="UAD",OFFSET('DERS PLANLARI'!$I$5,MATCH($J261,'DERS PLANLARI'!$I$6:$I$2011,0),S$1),V261)</f>
        <v>0</v>
      </c>
      <c r="T261" s="104"/>
      <c r="U261" s="208" t="str">
        <f ca="1">IFERROR(OFFSET(ÖğretimÜyeleri!$D$2,MATCH($V261,ÖğretimÜyeleri!$D$3:$D$290,0),-2),"")</f>
        <v/>
      </c>
      <c r="V261" s="209"/>
      <c r="W261" s="208" t="str">
        <f ca="1">IFERROR(OFFSET(ÖğretimÜyeleri!$D$2,MATCH($S261,ÖğretimÜyeleri!$D$3:$D$290,0),3),"")</f>
        <v/>
      </c>
      <c r="X261" s="208"/>
      <c r="Y261" s="199"/>
      <c r="Z261" s="200">
        <f t="shared" si="13"/>
        <v>1</v>
      </c>
      <c r="AA261" s="200">
        <f t="shared" ca="1" si="16"/>
        <v>57</v>
      </c>
      <c r="AB261" s="200">
        <f t="shared" ca="1" si="16"/>
        <v>41</v>
      </c>
      <c r="AC261" s="200">
        <f t="shared" ca="1" si="16"/>
        <v>0</v>
      </c>
      <c r="AD261" s="201"/>
      <c r="AE261" s="201"/>
      <c r="AF261" s="201"/>
    </row>
    <row r="262" spans="1:32" x14ac:dyDescent="0.25">
      <c r="A262" s="217" t="s">
        <v>5568</v>
      </c>
      <c r="B262" s="210" t="s">
        <v>4490</v>
      </c>
      <c r="C262" s="211" t="s">
        <v>5090</v>
      </c>
      <c r="D262" s="212" t="s">
        <v>5128</v>
      </c>
      <c r="E262" s="212" t="s">
        <v>4510</v>
      </c>
      <c r="F262" s="212" t="s">
        <v>4488</v>
      </c>
      <c r="G262" s="212" t="s">
        <v>4488</v>
      </c>
      <c r="H262" s="212" t="s">
        <v>2427</v>
      </c>
      <c r="I262" s="213"/>
      <c r="J262" s="214" t="s">
        <v>5090</v>
      </c>
      <c r="K262" s="211"/>
      <c r="L262" s="215"/>
      <c r="M262" s="223"/>
      <c r="N262" s="211"/>
      <c r="O262" s="211"/>
      <c r="P262" s="211"/>
      <c r="Q262" s="212"/>
      <c r="R262" s="231"/>
      <c r="S262" s="231"/>
      <c r="T262" s="217"/>
      <c r="U262" s="219" t="str">
        <f ca="1">IFERROR(OFFSET(ÖğretimÜyeleri!$D$2,MATCH($V262,ÖğretimÜyeleri!$D$3:$D$290,0),-2),"")</f>
        <v/>
      </c>
      <c r="V262" s="218" t="s">
        <v>2423</v>
      </c>
      <c r="W262" s="219" t="str">
        <f ca="1">IFERROR(OFFSET(ÖğretimÜyeleri!$D$2,MATCH($S262,ÖğretimÜyeleri!$D$3:$D$290,0),3),"")</f>
        <v/>
      </c>
      <c r="X262" s="219"/>
      <c r="Y262" s="220"/>
      <c r="Z262" s="221">
        <f t="shared" si="13"/>
        <v>1</v>
      </c>
      <c r="AA262" s="221">
        <f t="shared" ca="1" si="16"/>
        <v>57</v>
      </c>
      <c r="AB262" s="221">
        <f t="shared" ca="1" si="16"/>
        <v>41</v>
      </c>
      <c r="AC262" s="221">
        <f t="shared" ca="1" si="16"/>
        <v>0</v>
      </c>
      <c r="AD262" s="220"/>
      <c r="AE262" s="220"/>
      <c r="AF262" s="220"/>
    </row>
    <row r="263" spans="1:32" x14ac:dyDescent="0.25">
      <c r="A263" t="s">
        <v>5568</v>
      </c>
      <c r="B263" s="16" t="str">
        <f ca="1">IFERROR(OFFSET('DERS PLANLARI'!$I$5,MATCH($J263,'DERS PLANLARI'!$I$6:$I$2011,0),B$1),"")</f>
        <v>GÜZEL SANATLAR EĞİTİMİ</v>
      </c>
      <c r="C263" s="16" t="str">
        <f ca="1">IFERROR(OFFSET('DERS PLANLARI'!$I$5,MATCH($J263,'DERS PLANLARI'!$I$6:$I$2011,0),C$1),"")</f>
        <v>MÜZİK EĞİTİMİ (YL) (TEZLİ)</v>
      </c>
      <c r="D263" s="16" t="str">
        <f ca="1">IFERROR(OFFSET('DERS PLANLARI'!$I$5,MATCH($J263,'DERS PLANLARI'!$I$6:$I$2011,0),D$1),"")</f>
        <v>(YL) (TEZLİ)</v>
      </c>
      <c r="E263" s="16" t="str">
        <f ca="1">IFERROR(OFFSET('DERS PLANLARI'!$I$5,MATCH($J263,'DERS PLANLARI'!$I$6:$I$2011,0),E$1),"")</f>
        <v>Tez</v>
      </c>
      <c r="F263" s="16" t="str">
        <f ca="1">IFERROR(OFFSET('DERS PLANLARI'!$I$5,MATCH($J263,'DERS PLANLARI'!$I$6:$I$2011,0),F$1),"")</f>
        <v>MZE</v>
      </c>
      <c r="G263" s="16">
        <f ca="1">IFERROR(OFFSET('DERS PLANLARI'!$I$5,MATCH($J263,'DERS PLANLARI'!$I$6:$I$2011,0),G$1),"")</f>
        <v>5000</v>
      </c>
      <c r="H263" s="16" t="str">
        <f ca="1">IFERROR(OFFSET('DERS PLANLARI'!$I$5,MATCH($J263,'DERS PLANLARI'!$I$6:$I$2011,0),H$1),"")</f>
        <v>TEZ</v>
      </c>
      <c r="I263" s="119"/>
      <c r="J263" s="120" t="s">
        <v>695</v>
      </c>
      <c r="K263" s="250" t="str">
        <f ca="1">IFERROR(OFFSET('DERS PLANLARI'!$I$5,MATCH($J263,'DERS PLANLARI'!$I$6:$I$2011,0),K$1),"")</f>
        <v>Tez</v>
      </c>
      <c r="L263" s="248" t="str">
        <f ca="1">IFERROR(OFFSET('DERS PLANLARI'!$I$5,MATCH($J263,'DERS PLANLARI'!$I$6:$I$2011,0),L$1),"")</f>
        <v>Z. ksz</v>
      </c>
      <c r="M263" s="255">
        <f ca="1">IFERROR(OFFSET('DERS PLANLARI'!$I$5,MATCH($J263,'DERS PLANLARI'!$I$6:$I$2011,0),M$1),"")</f>
        <v>0</v>
      </c>
      <c r="N263" s="256">
        <f ca="1">IFERROR(OFFSET('DERS PLANLARI'!$I$5,MATCH($J263,'DERS PLANLARI'!$I$6:$I$2011,0),N$1),"")</f>
        <v>1</v>
      </c>
      <c r="O263" s="256">
        <f ca="1">IFERROR(OFFSET('DERS PLANLARI'!$I$5,MATCH($J263,'DERS PLANLARI'!$I$6:$I$2011,0),O$1),"")</f>
        <v>0</v>
      </c>
      <c r="P263" s="256">
        <f ca="1">IFERROR(OFFSET('DERS PLANLARI'!$I$5,MATCH($J263,'DERS PLANLARI'!$I$6:$I$2011,0),P$1),"")</f>
        <v>1</v>
      </c>
      <c r="Q263" s="256">
        <f ca="1">IFERROR(OFFSET('DERS PLANLARI'!$I$5,MATCH($J263,'DERS PLANLARI'!$I$6:$I$2011,0),Q$1),"")</f>
        <v>60</v>
      </c>
      <c r="R263" s="243">
        <f ca="1">IF($E263="UAD",OFFSET('DERS PLANLARI'!$I$5,MATCH($J263,'DERS PLANLARI'!$I$6:$I$2011,0),R$1),U263)</f>
        <v>0</v>
      </c>
      <c r="S263" s="246" t="str">
        <f ca="1">IF($E263="UAD",OFFSET('DERS PLANLARI'!$I$5,MATCH($J263,'DERS PLANLARI'!$I$6:$I$2011,0),S$1),V263)</f>
        <v>İlgili Öğretim Üyesi</v>
      </c>
      <c r="T263" s="104"/>
      <c r="U263" s="208">
        <f ca="1">IFERROR(OFFSET(ÖğretimÜyeleri!$D$2,MATCH($V263,ÖğretimÜyeleri!$D$3:$D$290,0),-2),"")</f>
        <v>0</v>
      </c>
      <c r="V263" s="209" t="s">
        <v>2896</v>
      </c>
      <c r="W263" s="208" t="str">
        <f ca="1">IFERROR(OFFSET(ÖğretimÜyeleri!$D$2,MATCH($S263,ÖğretimÜyeleri!$D$3:$D$290,0),3),"")</f>
        <v>İlgili Öğretim Üyesi</v>
      </c>
      <c r="X263" s="208"/>
      <c r="Y263" s="199"/>
      <c r="Z263" s="200">
        <f t="shared" si="13"/>
        <v>1</v>
      </c>
      <c r="AA263" s="200">
        <f t="shared" ca="1" si="16"/>
        <v>0</v>
      </c>
      <c r="AB263" s="200">
        <f t="shared" ca="1" si="16"/>
        <v>0</v>
      </c>
      <c r="AC263" s="200">
        <f t="shared" ca="1" si="16"/>
        <v>0</v>
      </c>
      <c r="AD263" s="201"/>
      <c r="AE263" s="201"/>
      <c r="AF263" s="201"/>
    </row>
    <row r="264" spans="1:32" x14ac:dyDescent="0.25">
      <c r="A264" t="s">
        <v>5568</v>
      </c>
      <c r="B264" s="16" t="str">
        <f ca="1">IFERROR(OFFSET('DERS PLANLARI'!$I$5,MATCH($J264,'DERS PLANLARI'!$I$6:$I$2011,0),B$1),"")</f>
        <v>GÜZEL SANATLAR EĞİTİMİ</v>
      </c>
      <c r="C264" s="16" t="str">
        <f ca="1">IFERROR(OFFSET('DERS PLANLARI'!$I$5,MATCH($J264,'DERS PLANLARI'!$I$6:$I$2011,0),C$1),"")</f>
        <v>MÜZİK EĞİTİMİ (YL) (TEZLİ)</v>
      </c>
      <c r="D264" s="16" t="str">
        <f ca="1">IFERROR(OFFSET('DERS PLANLARI'!$I$5,MATCH($J264,'DERS PLANLARI'!$I$6:$I$2011,0),D$1),"")</f>
        <v>(YL) (TEZLİ)</v>
      </c>
      <c r="E264" s="16" t="str">
        <f ca="1">IFERROR(OFFSET('DERS PLANLARI'!$I$5,MATCH($J264,'DERS PLANLARI'!$I$6:$I$2011,0),E$1),"")</f>
        <v>Sem</v>
      </c>
      <c r="F264" s="16" t="str">
        <f ca="1">IFERROR(OFFSET('DERS PLANLARI'!$I$5,MATCH($J264,'DERS PLANLARI'!$I$6:$I$2011,0),F$1),"")</f>
        <v>MZE</v>
      </c>
      <c r="G264" s="16">
        <f ca="1">IFERROR(OFFSET('DERS PLANLARI'!$I$5,MATCH($J264,'DERS PLANLARI'!$I$6:$I$2011,0),G$1),"")</f>
        <v>5001</v>
      </c>
      <c r="H264" s="16" t="str">
        <f ca="1">IFERROR(OFFSET('DERS PLANLARI'!$I$5,MATCH($J264,'DERS PLANLARI'!$I$6:$I$2011,0),H$1),"")</f>
        <v>SEM</v>
      </c>
      <c r="I264" s="119"/>
      <c r="J264" s="120" t="s">
        <v>696</v>
      </c>
      <c r="K264" s="250" t="str">
        <f ca="1">IFERROR(OFFSET('DERS PLANLARI'!$I$5,MATCH($J264,'DERS PLANLARI'!$I$6:$I$2011,0),K$1),"")</f>
        <v>Seminer</v>
      </c>
      <c r="L264" s="248" t="str">
        <f ca="1">IFERROR(OFFSET('DERS PLANLARI'!$I$5,MATCH($J264,'DERS PLANLARI'!$I$6:$I$2011,0),L$1),"")</f>
        <v>Z. ksz</v>
      </c>
      <c r="M264" s="256">
        <f ca="1">IFERROR(OFFSET('DERS PLANLARI'!$I$5,MATCH($J264,'DERS PLANLARI'!$I$6:$I$2011,0),M$1),"")</f>
        <v>0</v>
      </c>
      <c r="N264" s="256">
        <f ca="1">IFERROR(OFFSET('DERS PLANLARI'!$I$5,MATCH($J264,'DERS PLANLARI'!$I$6:$I$2011,0),N$1),"")</f>
        <v>2</v>
      </c>
      <c r="O264" s="256">
        <f ca="1">IFERROR(OFFSET('DERS PLANLARI'!$I$5,MATCH($J264,'DERS PLANLARI'!$I$6:$I$2011,0),O$1),"")</f>
        <v>0</v>
      </c>
      <c r="P264" s="256">
        <f ca="1">IFERROR(OFFSET('DERS PLANLARI'!$I$5,MATCH($J264,'DERS PLANLARI'!$I$6:$I$2011,0),P$1),"")</f>
        <v>2</v>
      </c>
      <c r="Q264" s="256">
        <f ca="1">IFERROR(OFFSET('DERS PLANLARI'!$I$5,MATCH($J264,'DERS PLANLARI'!$I$6:$I$2011,0),Q$1),"")</f>
        <v>7.5</v>
      </c>
      <c r="R264" s="243">
        <f ca="1">IF($E264="UAD",OFFSET('DERS PLANLARI'!$I$5,MATCH($J264,'DERS PLANLARI'!$I$6:$I$2011,0),R$1),U264)</f>
        <v>0</v>
      </c>
      <c r="S264" s="246" t="str">
        <f ca="1">IF($E264="UAD",OFFSET('DERS PLANLARI'!$I$5,MATCH($J264,'DERS PLANLARI'!$I$6:$I$2011,0),S$1),V264)</f>
        <v>İlgili Öğretim Üyesi</v>
      </c>
      <c r="T264" s="104"/>
      <c r="U264" s="208">
        <f ca="1">IFERROR(OFFSET(ÖğretimÜyeleri!$D$2,MATCH($V264,ÖğretimÜyeleri!$D$3:$D$290,0),-2),"")</f>
        <v>0</v>
      </c>
      <c r="V264" s="209" t="s">
        <v>2896</v>
      </c>
      <c r="W264" s="208" t="str">
        <f ca="1">IFERROR(OFFSET(ÖğretimÜyeleri!$D$2,MATCH($S264,ÖğretimÜyeleri!$D$3:$D$290,0),3),"")</f>
        <v>İlgili Öğretim Üyesi</v>
      </c>
      <c r="X264" s="208"/>
      <c r="Y264" s="199"/>
      <c r="Z264" s="200">
        <f t="shared" si="13"/>
        <v>1</v>
      </c>
      <c r="AA264" s="200">
        <f t="shared" ca="1" si="16"/>
        <v>0</v>
      </c>
      <c r="AB264" s="200">
        <f t="shared" ca="1" si="16"/>
        <v>0</v>
      </c>
      <c r="AC264" s="200">
        <f t="shared" ca="1" si="16"/>
        <v>0</v>
      </c>
      <c r="AD264" s="201"/>
      <c r="AE264" s="201"/>
      <c r="AF264" s="201"/>
    </row>
    <row r="265" spans="1:32" x14ac:dyDescent="0.25">
      <c r="A265" t="s">
        <v>5568</v>
      </c>
      <c r="B265" s="16" t="str">
        <f ca="1">IFERROR(OFFSET('DERS PLANLARI'!$I$5,MATCH($J265,'DERS PLANLARI'!$I$6:$I$2011,0),B$1),"")</f>
        <v>GÜZEL SANATLAR EĞİTİMİ</v>
      </c>
      <c r="C265" s="16" t="str">
        <f ca="1">IFERROR(OFFSET('DERS PLANLARI'!$I$5,MATCH($J265,'DERS PLANLARI'!$I$6:$I$2011,0),C$1),"")</f>
        <v>MÜZİK EĞİTİMİ (YL) (TEZLİ)</v>
      </c>
      <c r="D265" s="16" t="str">
        <f ca="1">IFERROR(OFFSET('DERS PLANLARI'!$I$5,MATCH($J265,'DERS PLANLARI'!$I$6:$I$2011,0),D$1),"")</f>
        <v>(YL) (TEZLİ)</v>
      </c>
      <c r="E265" s="16" t="str">
        <f ca="1">IFERROR(OFFSET('DERS PLANLARI'!$I$5,MATCH($J265,'DERS PLANLARI'!$I$6:$I$2011,0),E$1),"")</f>
        <v>Ders</v>
      </c>
      <c r="F265" s="16" t="str">
        <f ca="1">IFERROR(OFFSET('DERS PLANLARI'!$I$5,MATCH($J265,'DERS PLANLARI'!$I$6:$I$2011,0),F$1),"")</f>
        <v>MZE</v>
      </c>
      <c r="G265" s="16">
        <f ca="1">IFERROR(OFFSET('DERS PLANLARI'!$I$5,MATCH($J265,'DERS PLANLARI'!$I$6:$I$2011,0),G$1),"")</f>
        <v>5052</v>
      </c>
      <c r="H265" s="16" t="str">
        <f ca="1">IFERROR(OFFSET('DERS PLANLARI'!$I$5,MATCH($J265,'DERS PLANLARI'!$I$6:$I$2011,0),H$1),"")</f>
        <v>BHR</v>
      </c>
      <c r="I265" s="119"/>
      <c r="J265" s="120" t="s">
        <v>701</v>
      </c>
      <c r="K265" s="264" t="str">
        <f ca="1">IFERROR(OFFSET('DERS PLANLARI'!$I$5,MATCH($J265,'DERS PLANLARI'!$I$6:$I$2011,0),K$1),"")</f>
        <v>Uygula. Müzik Eğitim Prog. Üzerine Değer Çalış.</v>
      </c>
      <c r="L265" s="248" t="str">
        <f ca="1">IFERROR(OFFSET('DERS PLANLARI'!$I$5,MATCH($J265,'DERS PLANLARI'!$I$6:$I$2011,0),L$1),"")</f>
        <v>Z. kli</v>
      </c>
      <c r="M265" s="255">
        <f ca="1">IFERROR(OFFSET('DERS PLANLARI'!$I$5,MATCH($J265,'DERS PLANLARI'!$I$6:$I$2011,0),M$1),"")</f>
        <v>3</v>
      </c>
      <c r="N265" s="256">
        <f ca="1">IFERROR(OFFSET('DERS PLANLARI'!$I$5,MATCH($J265,'DERS PLANLARI'!$I$6:$I$2011,0),N$1),"")</f>
        <v>0</v>
      </c>
      <c r="O265" s="256">
        <f ca="1">IFERROR(OFFSET('DERS PLANLARI'!$I$5,MATCH($J265,'DERS PLANLARI'!$I$6:$I$2011,0),O$1),"")</f>
        <v>3</v>
      </c>
      <c r="P265" s="256">
        <f ca="1">IFERROR(OFFSET('DERS PLANLARI'!$I$5,MATCH($J265,'DERS PLANLARI'!$I$6:$I$2011,0),P$1),"")</f>
        <v>3</v>
      </c>
      <c r="Q265" s="256">
        <f ca="1">IFERROR(OFFSET('DERS PLANLARI'!$I$5,MATCH($J265,'DERS PLANLARI'!$I$6:$I$2011,0),Q$1),"")</f>
        <v>7.5</v>
      </c>
      <c r="R265" s="243" t="str">
        <f ca="1">IF($E265="UAD",OFFSET('DERS PLANLARI'!$I$5,MATCH($J265,'DERS PLANLARI'!$I$6:$I$2011,0),R$1),U265)</f>
        <v/>
      </c>
      <c r="S265" s="243">
        <f ca="1">IF($E265="UAD",OFFSET('DERS PLANLARI'!$I$5,MATCH($J265,'DERS PLANLARI'!$I$6:$I$2011,0),S$1),V265)</f>
        <v>0</v>
      </c>
      <c r="T265" s="104"/>
      <c r="U265" s="208" t="str">
        <f ca="1">IFERROR(OFFSET(ÖğretimÜyeleri!$D$2,MATCH($V265,ÖğretimÜyeleri!$D$3:$D$290,0),-2),"")</f>
        <v/>
      </c>
      <c r="V265" s="209"/>
      <c r="W265" s="208" t="str">
        <f ca="1">IFERROR(OFFSET(ÖğretimÜyeleri!$D$2,MATCH($S265,ÖğretimÜyeleri!$D$3:$D$290,0),3),"")</f>
        <v/>
      </c>
      <c r="X265" s="208"/>
      <c r="Y265" s="199"/>
      <c r="Z265" s="200">
        <f t="shared" ref="Z265:Z328" si="17">COUNTIF(J:J,J265)</f>
        <v>1</v>
      </c>
      <c r="AA265" s="200">
        <f t="shared" ca="1" si="16"/>
        <v>57</v>
      </c>
      <c r="AB265" s="200">
        <f t="shared" ca="1" si="16"/>
        <v>41</v>
      </c>
      <c r="AC265" s="200">
        <f t="shared" ca="1" si="16"/>
        <v>0</v>
      </c>
      <c r="AD265" s="201"/>
      <c r="AE265" s="201"/>
      <c r="AF265" s="201"/>
    </row>
    <row r="266" spans="1:32" x14ac:dyDescent="0.25">
      <c r="A266" t="s">
        <v>5568</v>
      </c>
      <c r="B266" s="16" t="str">
        <f ca="1">IFERROR(OFFSET('DERS PLANLARI'!$I$5,MATCH($J266,'DERS PLANLARI'!$I$6:$I$2011,0),B$1),"")</f>
        <v/>
      </c>
      <c r="C266" s="16" t="str">
        <f ca="1">IFERROR(OFFSET('DERS PLANLARI'!$I$5,MATCH($J266,'DERS PLANLARI'!$I$6:$I$2011,0),C$1),"")</f>
        <v/>
      </c>
      <c r="D266" s="16" t="str">
        <f ca="1">IFERROR(OFFSET('DERS PLANLARI'!$I$5,MATCH($J266,'DERS PLANLARI'!$I$6:$I$2011,0),D$1),"")</f>
        <v/>
      </c>
      <c r="E266" s="16" t="str">
        <f ca="1">IFERROR(OFFSET('DERS PLANLARI'!$I$5,MATCH($J266,'DERS PLANLARI'!$I$6:$I$2011,0),E$1),"")</f>
        <v/>
      </c>
      <c r="F266" s="16" t="str">
        <f ca="1">IFERROR(OFFSET('DERS PLANLARI'!$I$5,MATCH($J266,'DERS PLANLARI'!$I$6:$I$2011,0),F$1),"")</f>
        <v/>
      </c>
      <c r="G266" s="16" t="str">
        <f ca="1">IFERROR(OFFSET('DERS PLANLARI'!$I$5,MATCH($J266,'DERS PLANLARI'!$I$6:$I$2011,0),G$1),"")</f>
        <v/>
      </c>
      <c r="H266" s="16" t="str">
        <f ca="1">IFERROR(OFFSET('DERS PLANLARI'!$I$5,MATCH($J266,'DERS PLANLARI'!$I$6:$I$2011,0),H$1),"")</f>
        <v/>
      </c>
      <c r="I266" s="119"/>
      <c r="J266" s="120"/>
      <c r="K266" s="250" t="str">
        <f ca="1">IFERROR(OFFSET('DERS PLANLARI'!$I$5,MATCH($J266,'DERS PLANLARI'!$I$6:$I$2011,0),K$1),"")</f>
        <v/>
      </c>
      <c r="L266" s="256" t="str">
        <f ca="1">IFERROR(OFFSET('DERS PLANLARI'!$I$5,MATCH($J266,'DERS PLANLARI'!$I$6:$I$2011,0),L$1),"")</f>
        <v/>
      </c>
      <c r="M266" s="255" t="str">
        <f ca="1">IFERROR(OFFSET('DERS PLANLARI'!$I$5,MATCH($J266,'DERS PLANLARI'!$I$6:$I$2011,0),M$1),"")</f>
        <v/>
      </c>
      <c r="N266" s="256" t="str">
        <f ca="1">IFERROR(OFFSET('DERS PLANLARI'!$I$5,MATCH($J266,'DERS PLANLARI'!$I$6:$I$2011,0),N$1),"")</f>
        <v/>
      </c>
      <c r="O266" s="256" t="str">
        <f ca="1">IFERROR(OFFSET('DERS PLANLARI'!$I$5,MATCH($J266,'DERS PLANLARI'!$I$6:$I$2011,0),O$1),"")</f>
        <v/>
      </c>
      <c r="P266" s="256" t="str">
        <f ca="1">IFERROR(OFFSET('DERS PLANLARI'!$I$5,MATCH($J266,'DERS PLANLARI'!$I$6:$I$2011,0),P$1),"")</f>
        <v/>
      </c>
      <c r="Q266" s="256" t="str">
        <f ca="1">IFERROR(OFFSET('DERS PLANLARI'!$I$5,MATCH($J266,'DERS PLANLARI'!$I$6:$I$2011,0),Q$1),"")</f>
        <v/>
      </c>
      <c r="R266" s="243" t="str">
        <f ca="1">IF($E266="UAD",OFFSET('DERS PLANLARI'!$I$5,MATCH($J266,'DERS PLANLARI'!$I$6:$I$2011,0),R$1),U266)</f>
        <v/>
      </c>
      <c r="S266" s="243">
        <f ca="1">IF($E266="UAD",OFFSET('DERS PLANLARI'!$I$5,MATCH($J266,'DERS PLANLARI'!$I$6:$I$2011,0),S$1),V266)</f>
        <v>0</v>
      </c>
      <c r="T266" s="104"/>
      <c r="U266" s="208" t="str">
        <f ca="1">IFERROR(OFFSET(ÖğretimÜyeleri!$D$2,MATCH($V266,ÖğretimÜyeleri!$D$3:$D$290,0),-2),"")</f>
        <v/>
      </c>
      <c r="V266" s="209"/>
      <c r="W266" s="208" t="str">
        <f ca="1">IFERROR(OFFSET(ÖğretimÜyeleri!$D$2,MATCH($S266,ÖğretimÜyeleri!$D$3:$D$290,0),3),"")</f>
        <v/>
      </c>
      <c r="X266" s="208"/>
      <c r="Y266" s="199"/>
      <c r="Z266" s="200">
        <f t="shared" si="17"/>
        <v>1</v>
      </c>
      <c r="AA266" s="200">
        <f t="shared" ca="1" si="16"/>
        <v>57</v>
      </c>
      <c r="AB266" s="200">
        <f t="shared" ca="1" si="16"/>
        <v>41</v>
      </c>
      <c r="AC266" s="200">
        <f t="shared" ca="1" si="16"/>
        <v>0</v>
      </c>
      <c r="AD266" s="201"/>
      <c r="AE266" s="201"/>
      <c r="AF266" s="201"/>
    </row>
    <row r="267" spans="1:32" x14ac:dyDescent="0.25">
      <c r="A267" t="s">
        <v>5568</v>
      </c>
      <c r="B267" s="16" t="str">
        <f ca="1">IFERROR(OFFSET('DERS PLANLARI'!$I$5,MATCH($J267,'DERS PLANLARI'!$I$6:$I$2011,0),B$1),"")</f>
        <v/>
      </c>
      <c r="C267" s="16" t="str">
        <f ca="1">IFERROR(OFFSET('DERS PLANLARI'!$I$5,MATCH($J267,'DERS PLANLARI'!$I$6:$I$2011,0),C$1),"")</f>
        <v/>
      </c>
      <c r="D267" s="16" t="str">
        <f ca="1">IFERROR(OFFSET('DERS PLANLARI'!$I$5,MATCH($J267,'DERS PLANLARI'!$I$6:$I$2011,0),D$1),"")</f>
        <v/>
      </c>
      <c r="E267" s="16" t="str">
        <f ca="1">IFERROR(OFFSET('DERS PLANLARI'!$I$5,MATCH($J267,'DERS PLANLARI'!$I$6:$I$2011,0),E$1),"")</f>
        <v/>
      </c>
      <c r="F267" s="16" t="str">
        <f ca="1">IFERROR(OFFSET('DERS PLANLARI'!$I$5,MATCH($J267,'DERS PLANLARI'!$I$6:$I$2011,0),F$1),"")</f>
        <v/>
      </c>
      <c r="G267" s="16" t="str">
        <f ca="1">IFERROR(OFFSET('DERS PLANLARI'!$I$5,MATCH($J267,'DERS PLANLARI'!$I$6:$I$2011,0),G$1),"")</f>
        <v/>
      </c>
      <c r="H267" s="16" t="str">
        <f ca="1">IFERROR(OFFSET('DERS PLANLARI'!$I$5,MATCH($J267,'DERS PLANLARI'!$I$6:$I$2011,0),H$1),"")</f>
        <v/>
      </c>
      <c r="I267" s="119"/>
      <c r="J267" s="120"/>
      <c r="K267" s="250" t="str">
        <f ca="1">IFERROR(OFFSET('DERS PLANLARI'!$I$5,MATCH($J267,'DERS PLANLARI'!$I$6:$I$2011,0),K$1),"")</f>
        <v/>
      </c>
      <c r="L267" s="256" t="str">
        <f ca="1">IFERROR(OFFSET('DERS PLANLARI'!$I$5,MATCH($J267,'DERS PLANLARI'!$I$6:$I$2011,0),L$1),"")</f>
        <v/>
      </c>
      <c r="M267" s="255" t="str">
        <f ca="1">IFERROR(OFFSET('DERS PLANLARI'!$I$5,MATCH($J267,'DERS PLANLARI'!$I$6:$I$2011,0),M$1),"")</f>
        <v/>
      </c>
      <c r="N267" s="256" t="str">
        <f ca="1">IFERROR(OFFSET('DERS PLANLARI'!$I$5,MATCH($J267,'DERS PLANLARI'!$I$6:$I$2011,0),N$1),"")</f>
        <v/>
      </c>
      <c r="O267" s="256" t="str">
        <f ca="1">IFERROR(OFFSET('DERS PLANLARI'!$I$5,MATCH($J267,'DERS PLANLARI'!$I$6:$I$2011,0),O$1),"")</f>
        <v/>
      </c>
      <c r="P267" s="256" t="str">
        <f ca="1">IFERROR(OFFSET('DERS PLANLARI'!$I$5,MATCH($J267,'DERS PLANLARI'!$I$6:$I$2011,0),P$1),"")</f>
        <v/>
      </c>
      <c r="Q267" s="256" t="str">
        <f ca="1">IFERROR(OFFSET('DERS PLANLARI'!$I$5,MATCH($J267,'DERS PLANLARI'!$I$6:$I$2011,0),Q$1),"")</f>
        <v/>
      </c>
      <c r="R267" s="243" t="str">
        <f ca="1">IF($E267="UAD",OFFSET('DERS PLANLARI'!$I$5,MATCH($J267,'DERS PLANLARI'!$I$6:$I$2011,0),R$1),U267)</f>
        <v/>
      </c>
      <c r="S267" s="243">
        <f ca="1">IF($E267="UAD",OFFSET('DERS PLANLARI'!$I$5,MATCH($J267,'DERS PLANLARI'!$I$6:$I$2011,0),S$1),V267)</f>
        <v>0</v>
      </c>
      <c r="T267" s="104"/>
      <c r="U267" s="208" t="str">
        <f ca="1">IFERROR(OFFSET(ÖğretimÜyeleri!$D$2,MATCH($V267,ÖğretimÜyeleri!$D$3:$D$290,0),-2),"")</f>
        <v/>
      </c>
      <c r="V267" s="209"/>
      <c r="W267" s="208" t="str">
        <f ca="1">IFERROR(OFFSET(ÖğretimÜyeleri!$D$2,MATCH($S267,ÖğretimÜyeleri!$D$3:$D$290,0),3),"")</f>
        <v/>
      </c>
      <c r="X267" s="208"/>
      <c r="Y267" s="199"/>
      <c r="Z267" s="200">
        <f t="shared" si="17"/>
        <v>1</v>
      </c>
      <c r="AA267" s="200">
        <f t="shared" ca="1" si="16"/>
        <v>57</v>
      </c>
      <c r="AB267" s="200">
        <f t="shared" ca="1" si="16"/>
        <v>41</v>
      </c>
      <c r="AC267" s="200">
        <f t="shared" ca="1" si="16"/>
        <v>0</v>
      </c>
      <c r="AD267" s="201"/>
      <c r="AE267" s="201"/>
      <c r="AF267" s="201"/>
    </row>
    <row r="268" spans="1:32" x14ac:dyDescent="0.25">
      <c r="A268" t="s">
        <v>5568</v>
      </c>
      <c r="B268" s="16" t="str">
        <f ca="1">IFERROR(OFFSET('DERS PLANLARI'!$I$5,MATCH($J268,'DERS PLANLARI'!$I$6:$I$2011,0),B$1),"")</f>
        <v/>
      </c>
      <c r="C268" s="16" t="str">
        <f ca="1">IFERROR(OFFSET('DERS PLANLARI'!$I$5,MATCH($J268,'DERS PLANLARI'!$I$6:$I$2011,0),C$1),"")</f>
        <v/>
      </c>
      <c r="D268" s="16" t="str">
        <f ca="1">IFERROR(OFFSET('DERS PLANLARI'!$I$5,MATCH($J268,'DERS PLANLARI'!$I$6:$I$2011,0),D$1),"")</f>
        <v/>
      </c>
      <c r="E268" s="16" t="str">
        <f ca="1">IFERROR(OFFSET('DERS PLANLARI'!$I$5,MATCH($J268,'DERS PLANLARI'!$I$6:$I$2011,0),E$1),"")</f>
        <v/>
      </c>
      <c r="F268" s="16" t="str">
        <f ca="1">IFERROR(OFFSET('DERS PLANLARI'!$I$5,MATCH($J268,'DERS PLANLARI'!$I$6:$I$2011,0),F$1),"")</f>
        <v/>
      </c>
      <c r="G268" s="16" t="str">
        <f ca="1">IFERROR(OFFSET('DERS PLANLARI'!$I$5,MATCH($J268,'DERS PLANLARI'!$I$6:$I$2011,0),G$1),"")</f>
        <v/>
      </c>
      <c r="H268" s="16" t="str">
        <f ca="1">IFERROR(OFFSET('DERS PLANLARI'!$I$5,MATCH($J268,'DERS PLANLARI'!$I$6:$I$2011,0),H$1),"")</f>
        <v/>
      </c>
      <c r="I268" s="119"/>
      <c r="J268" s="120"/>
      <c r="K268" s="250" t="str">
        <f ca="1">IFERROR(OFFSET('DERS PLANLARI'!$I$5,MATCH($J268,'DERS PLANLARI'!$I$6:$I$2011,0),K$1),"")</f>
        <v/>
      </c>
      <c r="L268" s="256" t="str">
        <f ca="1">IFERROR(OFFSET('DERS PLANLARI'!$I$5,MATCH($J268,'DERS PLANLARI'!$I$6:$I$2011,0),L$1),"")</f>
        <v/>
      </c>
      <c r="M268" s="255" t="str">
        <f ca="1">IFERROR(OFFSET('DERS PLANLARI'!$I$5,MATCH($J268,'DERS PLANLARI'!$I$6:$I$2011,0),M$1),"")</f>
        <v/>
      </c>
      <c r="N268" s="256" t="str">
        <f ca="1">IFERROR(OFFSET('DERS PLANLARI'!$I$5,MATCH($J268,'DERS PLANLARI'!$I$6:$I$2011,0),N$1),"")</f>
        <v/>
      </c>
      <c r="O268" s="256" t="str">
        <f ca="1">IFERROR(OFFSET('DERS PLANLARI'!$I$5,MATCH($J268,'DERS PLANLARI'!$I$6:$I$2011,0),O$1),"")</f>
        <v/>
      </c>
      <c r="P268" s="256" t="str">
        <f ca="1">IFERROR(OFFSET('DERS PLANLARI'!$I$5,MATCH($J268,'DERS PLANLARI'!$I$6:$I$2011,0),P$1),"")</f>
        <v/>
      </c>
      <c r="Q268" s="256" t="str">
        <f ca="1">IFERROR(OFFSET('DERS PLANLARI'!$I$5,MATCH($J268,'DERS PLANLARI'!$I$6:$I$2011,0),Q$1),"")</f>
        <v/>
      </c>
      <c r="R268" s="243" t="str">
        <f ca="1">IF($E268="UAD",OFFSET('DERS PLANLARI'!$I$5,MATCH($J268,'DERS PLANLARI'!$I$6:$I$2011,0),R$1),U268)</f>
        <v/>
      </c>
      <c r="S268" s="243">
        <f ca="1">IF($E268="UAD",OFFSET('DERS PLANLARI'!$I$5,MATCH($J268,'DERS PLANLARI'!$I$6:$I$2011,0),S$1),V268)</f>
        <v>0</v>
      </c>
      <c r="T268" s="104"/>
      <c r="U268" s="208" t="str">
        <f ca="1">IFERROR(OFFSET(ÖğretimÜyeleri!$D$2,MATCH($V268,ÖğretimÜyeleri!$D$3:$D$290,0),-2),"")</f>
        <v/>
      </c>
      <c r="V268" s="209"/>
      <c r="W268" s="208" t="str">
        <f ca="1">IFERROR(OFFSET(ÖğretimÜyeleri!$D$2,MATCH($S268,ÖğretimÜyeleri!$D$3:$D$290,0),3),"")</f>
        <v/>
      </c>
      <c r="X268" s="208"/>
      <c r="Y268" s="199"/>
      <c r="Z268" s="200">
        <f t="shared" si="17"/>
        <v>1</v>
      </c>
      <c r="AA268" s="200">
        <f t="shared" ca="1" si="16"/>
        <v>57</v>
      </c>
      <c r="AB268" s="200">
        <f t="shared" ca="1" si="16"/>
        <v>41</v>
      </c>
      <c r="AC268" s="200">
        <f t="shared" ca="1" si="16"/>
        <v>0</v>
      </c>
      <c r="AD268" s="201"/>
      <c r="AE268" s="201"/>
      <c r="AF268" s="201"/>
    </row>
    <row r="269" spans="1:32" x14ac:dyDescent="0.25">
      <c r="A269" t="s">
        <v>5568</v>
      </c>
      <c r="B269" s="16" t="str">
        <f ca="1">IFERROR(OFFSET('DERS PLANLARI'!$I$5,MATCH($J269,'DERS PLANLARI'!$I$6:$I$2011,0),B$1),"")</f>
        <v/>
      </c>
      <c r="C269" s="16" t="str">
        <f ca="1">IFERROR(OFFSET('DERS PLANLARI'!$I$5,MATCH($J269,'DERS PLANLARI'!$I$6:$I$2011,0),C$1),"")</f>
        <v/>
      </c>
      <c r="D269" s="16" t="str">
        <f ca="1">IFERROR(OFFSET('DERS PLANLARI'!$I$5,MATCH($J269,'DERS PLANLARI'!$I$6:$I$2011,0),D$1),"")</f>
        <v/>
      </c>
      <c r="E269" s="16" t="str">
        <f ca="1">IFERROR(OFFSET('DERS PLANLARI'!$I$5,MATCH($J269,'DERS PLANLARI'!$I$6:$I$2011,0),E$1),"")</f>
        <v/>
      </c>
      <c r="F269" s="16" t="str">
        <f ca="1">IFERROR(OFFSET('DERS PLANLARI'!$I$5,MATCH($J269,'DERS PLANLARI'!$I$6:$I$2011,0),F$1),"")</f>
        <v/>
      </c>
      <c r="G269" s="16" t="str">
        <f ca="1">IFERROR(OFFSET('DERS PLANLARI'!$I$5,MATCH($J269,'DERS PLANLARI'!$I$6:$I$2011,0),G$1),"")</f>
        <v/>
      </c>
      <c r="H269" s="16" t="str">
        <f ca="1">IFERROR(OFFSET('DERS PLANLARI'!$I$5,MATCH($J269,'DERS PLANLARI'!$I$6:$I$2011,0),H$1),"")</f>
        <v/>
      </c>
      <c r="I269" s="119"/>
      <c r="J269" s="120"/>
      <c r="K269" s="264" t="str">
        <f ca="1">IFERROR(OFFSET('DERS PLANLARI'!$I$5,MATCH($J269,'DERS PLANLARI'!$I$6:$I$2011,0),K$1),"")</f>
        <v/>
      </c>
      <c r="L269" s="256" t="str">
        <f ca="1">IFERROR(OFFSET('DERS PLANLARI'!$I$5,MATCH($J269,'DERS PLANLARI'!$I$6:$I$2011,0),L$1),"")</f>
        <v/>
      </c>
      <c r="M269" s="255" t="str">
        <f ca="1">IFERROR(OFFSET('DERS PLANLARI'!$I$5,MATCH($J269,'DERS PLANLARI'!$I$6:$I$2011,0),M$1),"")</f>
        <v/>
      </c>
      <c r="N269" s="256" t="str">
        <f ca="1">IFERROR(OFFSET('DERS PLANLARI'!$I$5,MATCH($J269,'DERS PLANLARI'!$I$6:$I$2011,0),N$1),"")</f>
        <v/>
      </c>
      <c r="O269" s="256" t="str">
        <f ca="1">IFERROR(OFFSET('DERS PLANLARI'!$I$5,MATCH($J269,'DERS PLANLARI'!$I$6:$I$2011,0),O$1),"")</f>
        <v/>
      </c>
      <c r="P269" s="256" t="str">
        <f ca="1">IFERROR(OFFSET('DERS PLANLARI'!$I$5,MATCH($J269,'DERS PLANLARI'!$I$6:$I$2011,0),P$1),"")</f>
        <v/>
      </c>
      <c r="Q269" s="256" t="str">
        <f ca="1">IFERROR(OFFSET('DERS PLANLARI'!$I$5,MATCH($J269,'DERS PLANLARI'!$I$6:$I$2011,0),Q$1),"")</f>
        <v/>
      </c>
      <c r="R269" s="243" t="str">
        <f ca="1">IF($E269="UAD",OFFSET('DERS PLANLARI'!$I$5,MATCH($J269,'DERS PLANLARI'!$I$6:$I$2011,0),R$1),U269)</f>
        <v/>
      </c>
      <c r="S269" s="243">
        <f ca="1">IF($E269="UAD",OFFSET('DERS PLANLARI'!$I$5,MATCH($J269,'DERS PLANLARI'!$I$6:$I$2011,0),S$1),V269)</f>
        <v>0</v>
      </c>
      <c r="T269" s="104"/>
      <c r="U269" s="208" t="str">
        <f ca="1">IFERROR(OFFSET(ÖğretimÜyeleri!$D$2,MATCH($V269,ÖğretimÜyeleri!$D$3:$D$290,0),-2),"")</f>
        <v/>
      </c>
      <c r="V269" s="209"/>
      <c r="W269" s="208" t="str">
        <f ca="1">IFERROR(OFFSET(ÖğretimÜyeleri!$D$2,MATCH($S269,ÖğretimÜyeleri!$D$3:$D$290,0),3),"")</f>
        <v/>
      </c>
      <c r="X269" s="208"/>
      <c r="Y269" s="199"/>
      <c r="Z269" s="200">
        <f t="shared" si="17"/>
        <v>1</v>
      </c>
      <c r="AA269" s="200">
        <f t="shared" ref="AA269:AC288" ca="1" si="18">COUNTIFS($E:$E,AA$6,$S:$S,$S269)</f>
        <v>57</v>
      </c>
      <c r="AB269" s="200">
        <f t="shared" ca="1" si="18"/>
        <v>41</v>
      </c>
      <c r="AC269" s="200">
        <f t="shared" ca="1" si="18"/>
        <v>0</v>
      </c>
      <c r="AD269" s="201"/>
      <c r="AE269" s="201"/>
      <c r="AF269" s="201"/>
    </row>
    <row r="270" spans="1:32" x14ac:dyDescent="0.25">
      <c r="A270" t="s">
        <v>5568</v>
      </c>
      <c r="B270" s="16" t="str">
        <f ca="1">IFERROR(OFFSET('DERS PLANLARI'!$I$5,MATCH($J270,'DERS PLANLARI'!$I$6:$I$2011,0),B$1),"")</f>
        <v/>
      </c>
      <c r="C270" s="16" t="str">
        <f ca="1">IFERROR(OFFSET('DERS PLANLARI'!$I$5,MATCH($J270,'DERS PLANLARI'!$I$6:$I$2011,0),C$1),"")</f>
        <v/>
      </c>
      <c r="D270" s="16" t="str">
        <f ca="1">IFERROR(OFFSET('DERS PLANLARI'!$I$5,MATCH($J270,'DERS PLANLARI'!$I$6:$I$2011,0),D$1),"")</f>
        <v/>
      </c>
      <c r="E270" s="16" t="str">
        <f ca="1">IFERROR(OFFSET('DERS PLANLARI'!$I$5,MATCH($J270,'DERS PLANLARI'!$I$6:$I$2011,0),E$1),"")</f>
        <v/>
      </c>
      <c r="F270" s="16" t="str">
        <f ca="1">IFERROR(OFFSET('DERS PLANLARI'!$I$5,MATCH($J270,'DERS PLANLARI'!$I$6:$I$2011,0),F$1),"")</f>
        <v/>
      </c>
      <c r="G270" s="16" t="str">
        <f ca="1">IFERROR(OFFSET('DERS PLANLARI'!$I$5,MATCH($J270,'DERS PLANLARI'!$I$6:$I$2011,0),G$1),"")</f>
        <v/>
      </c>
      <c r="H270" s="16" t="str">
        <f ca="1">IFERROR(OFFSET('DERS PLANLARI'!$I$5,MATCH($J270,'DERS PLANLARI'!$I$6:$I$2011,0),H$1),"")</f>
        <v/>
      </c>
      <c r="I270" s="119"/>
      <c r="J270" s="120"/>
      <c r="K270" s="264" t="str">
        <f ca="1">IFERROR(OFFSET('DERS PLANLARI'!$I$5,MATCH($J270,'DERS PLANLARI'!$I$6:$I$2011,0),K$1),"")</f>
        <v/>
      </c>
      <c r="L270" s="256" t="str">
        <f ca="1">IFERROR(OFFSET('DERS PLANLARI'!$I$5,MATCH($J270,'DERS PLANLARI'!$I$6:$I$2011,0),L$1),"")</f>
        <v/>
      </c>
      <c r="M270" s="255" t="str">
        <f ca="1">IFERROR(OFFSET('DERS PLANLARI'!$I$5,MATCH($J270,'DERS PLANLARI'!$I$6:$I$2011,0),M$1),"")</f>
        <v/>
      </c>
      <c r="N270" s="256" t="str">
        <f ca="1">IFERROR(OFFSET('DERS PLANLARI'!$I$5,MATCH($J270,'DERS PLANLARI'!$I$6:$I$2011,0),N$1),"")</f>
        <v/>
      </c>
      <c r="O270" s="256" t="str">
        <f ca="1">IFERROR(OFFSET('DERS PLANLARI'!$I$5,MATCH($J270,'DERS PLANLARI'!$I$6:$I$2011,0),O$1),"")</f>
        <v/>
      </c>
      <c r="P270" s="256" t="str">
        <f ca="1">IFERROR(OFFSET('DERS PLANLARI'!$I$5,MATCH($J270,'DERS PLANLARI'!$I$6:$I$2011,0),P$1),"")</f>
        <v/>
      </c>
      <c r="Q270" s="256" t="str">
        <f ca="1">IFERROR(OFFSET('DERS PLANLARI'!$I$5,MATCH($J270,'DERS PLANLARI'!$I$6:$I$2011,0),Q$1),"")</f>
        <v/>
      </c>
      <c r="R270" s="243" t="str">
        <f ca="1">IF($E270="UAD",OFFSET('DERS PLANLARI'!$I$5,MATCH($J270,'DERS PLANLARI'!$I$6:$I$2011,0),R$1),U270)</f>
        <v/>
      </c>
      <c r="S270" s="243">
        <f ca="1">IF($E270="UAD",OFFSET('DERS PLANLARI'!$I$5,MATCH($J270,'DERS PLANLARI'!$I$6:$I$2011,0),S$1),V270)</f>
        <v>0</v>
      </c>
      <c r="T270" s="104"/>
      <c r="U270" s="208" t="str">
        <f ca="1">IFERROR(OFFSET(ÖğretimÜyeleri!$D$2,MATCH($V270,ÖğretimÜyeleri!$D$3:$D$290,0),-2),"")</f>
        <v/>
      </c>
      <c r="V270" s="209"/>
      <c r="W270" s="208" t="str">
        <f ca="1">IFERROR(OFFSET(ÖğretimÜyeleri!$D$2,MATCH($S270,ÖğretimÜyeleri!$D$3:$D$290,0),3),"")</f>
        <v/>
      </c>
      <c r="X270" s="208"/>
      <c r="Y270" s="199"/>
      <c r="Z270" s="200">
        <f t="shared" si="17"/>
        <v>1</v>
      </c>
      <c r="AA270" s="200">
        <f t="shared" ca="1" si="18"/>
        <v>57</v>
      </c>
      <c r="AB270" s="200">
        <f t="shared" ca="1" si="18"/>
        <v>41</v>
      </c>
      <c r="AC270" s="200">
        <f t="shared" ca="1" si="18"/>
        <v>0</v>
      </c>
      <c r="AD270" s="201"/>
      <c r="AE270" s="201"/>
      <c r="AF270" s="201"/>
    </row>
    <row r="271" spans="1:32" x14ac:dyDescent="0.25">
      <c r="A271" t="s">
        <v>5568</v>
      </c>
      <c r="B271" s="16" t="str">
        <f ca="1">IFERROR(OFFSET('DERS PLANLARI'!$I$5,MATCH($J271,'DERS PLANLARI'!$I$6:$I$2011,0),B$1),"")</f>
        <v/>
      </c>
      <c r="C271" s="16" t="str">
        <f ca="1">IFERROR(OFFSET('DERS PLANLARI'!$I$5,MATCH($J271,'DERS PLANLARI'!$I$6:$I$2011,0),C$1),"")</f>
        <v/>
      </c>
      <c r="D271" s="16" t="str">
        <f ca="1">IFERROR(OFFSET('DERS PLANLARI'!$I$5,MATCH($J271,'DERS PLANLARI'!$I$6:$I$2011,0),D$1),"")</f>
        <v/>
      </c>
      <c r="E271" s="16" t="str">
        <f ca="1">IFERROR(OFFSET('DERS PLANLARI'!$I$5,MATCH($J271,'DERS PLANLARI'!$I$6:$I$2011,0),E$1),"")</f>
        <v/>
      </c>
      <c r="F271" s="16" t="str">
        <f ca="1">IFERROR(OFFSET('DERS PLANLARI'!$I$5,MATCH($J271,'DERS PLANLARI'!$I$6:$I$2011,0),F$1),"")</f>
        <v/>
      </c>
      <c r="G271" s="16" t="str">
        <f ca="1">IFERROR(OFFSET('DERS PLANLARI'!$I$5,MATCH($J271,'DERS PLANLARI'!$I$6:$I$2011,0),G$1),"")</f>
        <v/>
      </c>
      <c r="H271" s="16" t="str">
        <f ca="1">IFERROR(OFFSET('DERS PLANLARI'!$I$5,MATCH($J271,'DERS PLANLARI'!$I$6:$I$2011,0),H$1),"")</f>
        <v/>
      </c>
      <c r="I271" s="119"/>
      <c r="J271" s="120"/>
      <c r="K271" s="264" t="str">
        <f ca="1">IFERROR(OFFSET('DERS PLANLARI'!$I$5,MATCH($J271,'DERS PLANLARI'!$I$6:$I$2011,0),K$1),"")</f>
        <v/>
      </c>
      <c r="L271" s="256" t="str">
        <f ca="1">IFERROR(OFFSET('DERS PLANLARI'!$I$5,MATCH($J271,'DERS PLANLARI'!$I$6:$I$2011,0),L$1),"")</f>
        <v/>
      </c>
      <c r="M271" s="255" t="str">
        <f ca="1">IFERROR(OFFSET('DERS PLANLARI'!$I$5,MATCH($J271,'DERS PLANLARI'!$I$6:$I$2011,0),M$1),"")</f>
        <v/>
      </c>
      <c r="N271" s="256" t="str">
        <f ca="1">IFERROR(OFFSET('DERS PLANLARI'!$I$5,MATCH($J271,'DERS PLANLARI'!$I$6:$I$2011,0),N$1),"")</f>
        <v/>
      </c>
      <c r="O271" s="256" t="str">
        <f ca="1">IFERROR(OFFSET('DERS PLANLARI'!$I$5,MATCH($J271,'DERS PLANLARI'!$I$6:$I$2011,0),O$1),"")</f>
        <v/>
      </c>
      <c r="P271" s="256" t="str">
        <f ca="1">IFERROR(OFFSET('DERS PLANLARI'!$I$5,MATCH($J271,'DERS PLANLARI'!$I$6:$I$2011,0),P$1),"")</f>
        <v/>
      </c>
      <c r="Q271" s="256" t="str">
        <f ca="1">IFERROR(OFFSET('DERS PLANLARI'!$I$5,MATCH($J271,'DERS PLANLARI'!$I$6:$I$2011,0),Q$1),"")</f>
        <v/>
      </c>
      <c r="R271" s="243" t="str">
        <f ca="1">IF($E271="UAD",OFFSET('DERS PLANLARI'!$I$5,MATCH($J271,'DERS PLANLARI'!$I$6:$I$2011,0),R$1),U271)</f>
        <v/>
      </c>
      <c r="S271" s="243">
        <f ca="1">IF($E271="UAD",OFFSET('DERS PLANLARI'!$I$5,MATCH($J271,'DERS PLANLARI'!$I$6:$I$2011,0),S$1),V271)</f>
        <v>0</v>
      </c>
      <c r="T271" s="104"/>
      <c r="U271" s="208" t="str">
        <f ca="1">IFERROR(OFFSET(ÖğretimÜyeleri!$D$2,MATCH($V271,ÖğretimÜyeleri!$D$3:$D$290,0),-2),"")</f>
        <v/>
      </c>
      <c r="V271" s="209"/>
      <c r="W271" s="208" t="str">
        <f ca="1">IFERROR(OFFSET(ÖğretimÜyeleri!$D$2,MATCH($S271,ÖğretimÜyeleri!$D$3:$D$290,0),3),"")</f>
        <v/>
      </c>
      <c r="X271" s="208"/>
      <c r="Y271" s="199"/>
      <c r="Z271" s="200">
        <f t="shared" si="17"/>
        <v>1</v>
      </c>
      <c r="AA271" s="200">
        <f t="shared" ca="1" si="18"/>
        <v>57</v>
      </c>
      <c r="AB271" s="200">
        <f t="shared" ca="1" si="18"/>
        <v>41</v>
      </c>
      <c r="AC271" s="200">
        <f t="shared" ca="1" si="18"/>
        <v>0</v>
      </c>
      <c r="AD271" s="201"/>
      <c r="AE271" s="201"/>
      <c r="AF271" s="201"/>
    </row>
    <row r="272" spans="1:32" x14ac:dyDescent="0.25">
      <c r="A272" t="s">
        <v>5568</v>
      </c>
      <c r="B272" s="16" t="str">
        <f ca="1">IFERROR(OFFSET('DERS PLANLARI'!$I$5,MATCH($J272,'DERS PLANLARI'!$I$6:$I$2011,0),B$1),"")</f>
        <v/>
      </c>
      <c r="C272" s="16" t="str">
        <f ca="1">IFERROR(OFFSET('DERS PLANLARI'!$I$5,MATCH($J272,'DERS PLANLARI'!$I$6:$I$2011,0),C$1),"")</f>
        <v/>
      </c>
      <c r="D272" s="16" t="str">
        <f ca="1">IFERROR(OFFSET('DERS PLANLARI'!$I$5,MATCH($J272,'DERS PLANLARI'!$I$6:$I$2011,0),D$1),"")</f>
        <v/>
      </c>
      <c r="E272" s="16" t="str">
        <f ca="1">IFERROR(OFFSET('DERS PLANLARI'!$I$5,MATCH($J272,'DERS PLANLARI'!$I$6:$I$2011,0),E$1),"")</f>
        <v/>
      </c>
      <c r="F272" s="16" t="str">
        <f ca="1">IFERROR(OFFSET('DERS PLANLARI'!$I$5,MATCH($J272,'DERS PLANLARI'!$I$6:$I$2011,0),F$1),"")</f>
        <v/>
      </c>
      <c r="G272" s="16" t="str">
        <f ca="1">IFERROR(OFFSET('DERS PLANLARI'!$I$5,MATCH($J272,'DERS PLANLARI'!$I$6:$I$2011,0),G$1),"")</f>
        <v/>
      </c>
      <c r="H272" s="16" t="str">
        <f ca="1">IFERROR(OFFSET('DERS PLANLARI'!$I$5,MATCH($J272,'DERS PLANLARI'!$I$6:$I$2011,0),H$1),"")</f>
        <v/>
      </c>
      <c r="I272" s="119"/>
      <c r="J272" s="120"/>
      <c r="K272" s="264" t="str">
        <f ca="1">IFERROR(OFFSET('DERS PLANLARI'!$I$5,MATCH($J272,'DERS PLANLARI'!$I$6:$I$2011,0),K$1),"")</f>
        <v/>
      </c>
      <c r="L272" s="256" t="str">
        <f ca="1">IFERROR(OFFSET('DERS PLANLARI'!$I$5,MATCH($J272,'DERS PLANLARI'!$I$6:$I$2011,0),L$1),"")</f>
        <v/>
      </c>
      <c r="M272" s="255" t="str">
        <f ca="1">IFERROR(OFFSET('DERS PLANLARI'!$I$5,MATCH($J272,'DERS PLANLARI'!$I$6:$I$2011,0),M$1),"")</f>
        <v/>
      </c>
      <c r="N272" s="256" t="str">
        <f ca="1">IFERROR(OFFSET('DERS PLANLARI'!$I$5,MATCH($J272,'DERS PLANLARI'!$I$6:$I$2011,0),N$1),"")</f>
        <v/>
      </c>
      <c r="O272" s="256" t="str">
        <f ca="1">IFERROR(OFFSET('DERS PLANLARI'!$I$5,MATCH($J272,'DERS PLANLARI'!$I$6:$I$2011,0),O$1),"")</f>
        <v/>
      </c>
      <c r="P272" s="256" t="str">
        <f ca="1">IFERROR(OFFSET('DERS PLANLARI'!$I$5,MATCH($J272,'DERS PLANLARI'!$I$6:$I$2011,0),P$1),"")</f>
        <v/>
      </c>
      <c r="Q272" s="256" t="str">
        <f ca="1">IFERROR(OFFSET('DERS PLANLARI'!$I$5,MATCH($J272,'DERS PLANLARI'!$I$6:$I$2011,0),Q$1),"")</f>
        <v/>
      </c>
      <c r="R272" s="243" t="str">
        <f ca="1">IF($E272="UAD",OFFSET('DERS PLANLARI'!$I$5,MATCH($J272,'DERS PLANLARI'!$I$6:$I$2011,0),R$1),U272)</f>
        <v/>
      </c>
      <c r="S272" s="243">
        <f ca="1">IF($E272="UAD",OFFSET('DERS PLANLARI'!$I$5,MATCH($J272,'DERS PLANLARI'!$I$6:$I$2011,0),S$1),V272)</f>
        <v>0</v>
      </c>
      <c r="T272" s="104"/>
      <c r="U272" s="208" t="str">
        <f ca="1">IFERROR(OFFSET(ÖğretimÜyeleri!$D$2,MATCH($V272,ÖğretimÜyeleri!$D$3:$D$290,0),-2),"")</f>
        <v/>
      </c>
      <c r="V272" s="209"/>
      <c r="W272" s="208" t="str">
        <f ca="1">IFERROR(OFFSET(ÖğretimÜyeleri!$D$2,MATCH($S272,ÖğretimÜyeleri!$D$3:$D$290,0),3),"")</f>
        <v/>
      </c>
      <c r="X272" s="208"/>
      <c r="Y272" s="199"/>
      <c r="Z272" s="200">
        <f t="shared" si="17"/>
        <v>1</v>
      </c>
      <c r="AA272" s="200">
        <f t="shared" ca="1" si="18"/>
        <v>57</v>
      </c>
      <c r="AB272" s="200">
        <f t="shared" ca="1" si="18"/>
        <v>41</v>
      </c>
      <c r="AC272" s="200">
        <f t="shared" ca="1" si="18"/>
        <v>0</v>
      </c>
      <c r="AD272" s="201"/>
      <c r="AE272" s="201"/>
      <c r="AF272" s="201"/>
    </row>
    <row r="273" spans="1:32" x14ac:dyDescent="0.25">
      <c r="A273" t="s">
        <v>5568</v>
      </c>
      <c r="B273" s="16" t="str">
        <f ca="1">IFERROR(OFFSET('DERS PLANLARI'!$I$5,MATCH($J273,'DERS PLANLARI'!$I$6:$I$2011,0),B$1),"")</f>
        <v/>
      </c>
      <c r="C273" s="16" t="str">
        <f ca="1">IFERROR(OFFSET('DERS PLANLARI'!$I$5,MATCH($J273,'DERS PLANLARI'!$I$6:$I$2011,0),C$1),"")</f>
        <v/>
      </c>
      <c r="D273" s="16" t="str">
        <f ca="1">IFERROR(OFFSET('DERS PLANLARI'!$I$5,MATCH($J273,'DERS PLANLARI'!$I$6:$I$2011,0),D$1),"")</f>
        <v/>
      </c>
      <c r="E273" s="16" t="str">
        <f ca="1">IFERROR(OFFSET('DERS PLANLARI'!$I$5,MATCH($J273,'DERS PLANLARI'!$I$6:$I$2011,0),E$1),"")</f>
        <v/>
      </c>
      <c r="F273" s="16" t="str">
        <f ca="1">IFERROR(OFFSET('DERS PLANLARI'!$I$5,MATCH($J273,'DERS PLANLARI'!$I$6:$I$2011,0),F$1),"")</f>
        <v/>
      </c>
      <c r="G273" s="16" t="str">
        <f ca="1">IFERROR(OFFSET('DERS PLANLARI'!$I$5,MATCH($J273,'DERS PLANLARI'!$I$6:$I$2011,0),G$1),"")</f>
        <v/>
      </c>
      <c r="H273" s="16" t="str">
        <f ca="1">IFERROR(OFFSET('DERS PLANLARI'!$I$5,MATCH($J273,'DERS PLANLARI'!$I$6:$I$2011,0),H$1),"")</f>
        <v/>
      </c>
      <c r="I273" s="119"/>
      <c r="J273" s="120"/>
      <c r="K273" s="264" t="str">
        <f ca="1">IFERROR(OFFSET('DERS PLANLARI'!$I$5,MATCH($J273,'DERS PLANLARI'!$I$6:$I$2011,0),K$1),"")</f>
        <v/>
      </c>
      <c r="L273" s="256" t="str">
        <f ca="1">IFERROR(OFFSET('DERS PLANLARI'!$I$5,MATCH($J273,'DERS PLANLARI'!$I$6:$I$2011,0),L$1),"")</f>
        <v/>
      </c>
      <c r="M273" s="255" t="str">
        <f ca="1">IFERROR(OFFSET('DERS PLANLARI'!$I$5,MATCH($J273,'DERS PLANLARI'!$I$6:$I$2011,0),M$1),"")</f>
        <v/>
      </c>
      <c r="N273" s="256" t="str">
        <f ca="1">IFERROR(OFFSET('DERS PLANLARI'!$I$5,MATCH($J273,'DERS PLANLARI'!$I$6:$I$2011,0),N$1),"")</f>
        <v/>
      </c>
      <c r="O273" s="256" t="str">
        <f ca="1">IFERROR(OFFSET('DERS PLANLARI'!$I$5,MATCH($J273,'DERS PLANLARI'!$I$6:$I$2011,0),O$1),"")</f>
        <v/>
      </c>
      <c r="P273" s="256" t="str">
        <f ca="1">IFERROR(OFFSET('DERS PLANLARI'!$I$5,MATCH($J273,'DERS PLANLARI'!$I$6:$I$2011,0),P$1),"")</f>
        <v/>
      </c>
      <c r="Q273" s="256" t="str">
        <f ca="1">IFERROR(OFFSET('DERS PLANLARI'!$I$5,MATCH($J273,'DERS PLANLARI'!$I$6:$I$2011,0),Q$1),"")</f>
        <v/>
      </c>
      <c r="R273" s="243" t="str">
        <f ca="1">IF($E273="UAD",OFFSET('DERS PLANLARI'!$I$5,MATCH($J273,'DERS PLANLARI'!$I$6:$I$2011,0),R$1),U273)</f>
        <v/>
      </c>
      <c r="S273" s="243">
        <f ca="1">IF($E273="UAD",OFFSET('DERS PLANLARI'!$I$5,MATCH($J273,'DERS PLANLARI'!$I$6:$I$2011,0),S$1),V273)</f>
        <v>0</v>
      </c>
      <c r="T273" s="104"/>
      <c r="U273" s="208" t="str">
        <f ca="1">IFERROR(OFFSET(ÖğretimÜyeleri!$D$2,MATCH($V273,ÖğretimÜyeleri!$D$3:$D$290,0),-2),"")</f>
        <v/>
      </c>
      <c r="V273" s="209"/>
      <c r="W273" s="208" t="str">
        <f ca="1">IFERROR(OFFSET(ÖğretimÜyeleri!$D$2,MATCH($S273,ÖğretimÜyeleri!$D$3:$D$290,0),3),"")</f>
        <v/>
      </c>
      <c r="X273" s="208"/>
      <c r="Y273" s="199"/>
      <c r="Z273" s="200">
        <f t="shared" si="17"/>
        <v>1</v>
      </c>
      <c r="AA273" s="200">
        <f t="shared" ca="1" si="18"/>
        <v>57</v>
      </c>
      <c r="AB273" s="200">
        <f t="shared" ca="1" si="18"/>
        <v>41</v>
      </c>
      <c r="AC273" s="200">
        <f t="shared" ca="1" si="18"/>
        <v>0</v>
      </c>
      <c r="AD273" s="201"/>
      <c r="AE273" s="201"/>
      <c r="AF273" s="201"/>
    </row>
    <row r="274" spans="1:32" x14ac:dyDescent="0.25">
      <c r="A274" s="217" t="s">
        <v>5568</v>
      </c>
      <c r="B274" s="210" t="s">
        <v>4490</v>
      </c>
      <c r="C274" s="211" t="s">
        <v>5091</v>
      </c>
      <c r="D274" s="212" t="s">
        <v>5128</v>
      </c>
      <c r="E274" s="212" t="s">
        <v>4510</v>
      </c>
      <c r="F274" s="212" t="s">
        <v>4488</v>
      </c>
      <c r="G274" s="212" t="s">
        <v>4488</v>
      </c>
      <c r="H274" s="212" t="s">
        <v>2427</v>
      </c>
      <c r="I274" s="213"/>
      <c r="J274" s="214" t="s">
        <v>5091</v>
      </c>
      <c r="K274" s="211"/>
      <c r="L274" s="215"/>
      <c r="M274" s="223"/>
      <c r="N274" s="211"/>
      <c r="O274" s="211"/>
      <c r="P274" s="211"/>
      <c r="Q274" s="212"/>
      <c r="R274" s="231"/>
      <c r="S274" s="231"/>
      <c r="T274" s="217"/>
      <c r="U274" s="219" t="str">
        <f ca="1">IFERROR(OFFSET(ÖğretimÜyeleri!$D$2,MATCH($V274,ÖğretimÜyeleri!$D$3:$D$290,0),-2),"")</f>
        <v/>
      </c>
      <c r="V274" s="218" t="s">
        <v>2423</v>
      </c>
      <c r="W274" s="219" t="str">
        <f ca="1">IFERROR(OFFSET(ÖğretimÜyeleri!$D$2,MATCH($S274,ÖğretimÜyeleri!$D$3:$D$290,0),3),"")</f>
        <v/>
      </c>
      <c r="X274" s="219"/>
      <c r="Y274" s="220"/>
      <c r="Z274" s="221">
        <f t="shared" si="17"/>
        <v>1</v>
      </c>
      <c r="AA274" s="221">
        <f t="shared" ca="1" si="18"/>
        <v>57</v>
      </c>
      <c r="AB274" s="221">
        <f t="shared" ca="1" si="18"/>
        <v>41</v>
      </c>
      <c r="AC274" s="221">
        <f t="shared" ca="1" si="18"/>
        <v>0</v>
      </c>
      <c r="AD274" s="220"/>
      <c r="AE274" s="220"/>
      <c r="AF274" s="220"/>
    </row>
    <row r="275" spans="1:32" x14ac:dyDescent="0.25">
      <c r="A275" t="s">
        <v>5568</v>
      </c>
      <c r="B275" s="16" t="str">
        <f ca="1">IFERROR(OFFSET('DERS PLANLARI'!$I$5,MATCH($J275,'DERS PLANLARI'!$I$6:$I$2011,0),B$1),"")</f>
        <v>GÜZEL SANATLAR EĞİTİMİ</v>
      </c>
      <c r="C275" s="16" t="str">
        <f ca="1">IFERROR(OFFSET('DERS PLANLARI'!$I$5,MATCH($J275,'DERS PLANLARI'!$I$6:$I$2011,0),C$1),"")</f>
        <v>RESİM İŞ EĞİTİMİ (YL) (TEZLİ)</v>
      </c>
      <c r="D275" s="16" t="str">
        <f ca="1">IFERROR(OFFSET('DERS PLANLARI'!$I$5,MATCH($J275,'DERS PLANLARI'!$I$6:$I$2011,0),D$1),"")</f>
        <v>(YL) (TEZLİ)</v>
      </c>
      <c r="E275" s="16" t="str">
        <f ca="1">IFERROR(OFFSET('DERS PLANLARI'!$I$5,MATCH($J275,'DERS PLANLARI'!$I$6:$I$2011,0),E$1),"")</f>
        <v>Tez</v>
      </c>
      <c r="F275" s="16" t="str">
        <f ca="1">IFERROR(OFFSET('DERS PLANLARI'!$I$5,MATCH($J275,'DERS PLANLARI'!$I$6:$I$2011,0),F$1),"")</f>
        <v>RSE</v>
      </c>
      <c r="G275" s="16">
        <f ca="1">IFERROR(OFFSET('DERS PLANLARI'!$I$5,MATCH($J275,'DERS PLANLARI'!$I$6:$I$2011,0),G$1),"")</f>
        <v>5000</v>
      </c>
      <c r="H275" s="16" t="str">
        <f ca="1">IFERROR(OFFSET('DERS PLANLARI'!$I$5,MATCH($J275,'DERS PLANLARI'!$I$6:$I$2011,0),H$1),"")</f>
        <v>TEZ</v>
      </c>
      <c r="I275" s="119"/>
      <c r="J275" s="120" t="s">
        <v>744</v>
      </c>
      <c r="K275" s="250" t="str">
        <f ca="1">IFERROR(OFFSET('DERS PLANLARI'!$I$5,MATCH($J275,'DERS PLANLARI'!$I$6:$I$2011,0),K$1),"")</f>
        <v>Tez</v>
      </c>
      <c r="L275" s="248" t="str">
        <f ca="1">IFERROR(OFFSET('DERS PLANLARI'!$I$5,MATCH($J275,'DERS PLANLARI'!$I$6:$I$2011,0),L$1),"")</f>
        <v>Z. ksz</v>
      </c>
      <c r="M275" s="255">
        <f ca="1">IFERROR(OFFSET('DERS PLANLARI'!$I$5,MATCH($J275,'DERS PLANLARI'!$I$6:$I$2011,0),M$1),"")</f>
        <v>0</v>
      </c>
      <c r="N275" s="256">
        <f ca="1">IFERROR(OFFSET('DERS PLANLARI'!$I$5,MATCH($J275,'DERS PLANLARI'!$I$6:$I$2011,0),N$1),"")</f>
        <v>1</v>
      </c>
      <c r="O275" s="256">
        <f ca="1">IFERROR(OFFSET('DERS PLANLARI'!$I$5,MATCH($J275,'DERS PLANLARI'!$I$6:$I$2011,0),O$1),"")</f>
        <v>0</v>
      </c>
      <c r="P275" s="256">
        <f ca="1">IFERROR(OFFSET('DERS PLANLARI'!$I$5,MATCH($J275,'DERS PLANLARI'!$I$6:$I$2011,0),P$1),"")</f>
        <v>1</v>
      </c>
      <c r="Q275" s="256">
        <f ca="1">IFERROR(OFFSET('DERS PLANLARI'!$I$5,MATCH($J275,'DERS PLANLARI'!$I$6:$I$2011,0),Q$1),"")</f>
        <v>60</v>
      </c>
      <c r="R275" s="243">
        <f ca="1">IF($E275="UAD",OFFSET('DERS PLANLARI'!$I$5,MATCH($J275,'DERS PLANLARI'!$I$6:$I$2011,0),R$1),U275)</f>
        <v>0</v>
      </c>
      <c r="S275" s="246" t="str">
        <f ca="1">IF($E275="UAD",OFFSET('DERS PLANLARI'!$I$5,MATCH($J275,'DERS PLANLARI'!$I$6:$I$2011,0),S$1),V275)</f>
        <v>İlgili Öğretim Üyesi</v>
      </c>
      <c r="T275" s="104"/>
      <c r="U275" s="208">
        <f ca="1">IFERROR(OFFSET(ÖğretimÜyeleri!$D$2,MATCH($V275,ÖğretimÜyeleri!$D$3:$D$290,0),-2),"")</f>
        <v>0</v>
      </c>
      <c r="V275" s="209" t="s">
        <v>2896</v>
      </c>
      <c r="W275" s="208" t="str">
        <f ca="1">IFERROR(OFFSET(ÖğretimÜyeleri!$D$2,MATCH($S275,ÖğretimÜyeleri!$D$3:$D$290,0),3),"")</f>
        <v>İlgili Öğretim Üyesi</v>
      </c>
      <c r="X275" s="208"/>
      <c r="Y275" s="199"/>
      <c r="Z275" s="200">
        <f t="shared" si="17"/>
        <v>1</v>
      </c>
      <c r="AA275" s="200">
        <f t="shared" ca="1" si="18"/>
        <v>0</v>
      </c>
      <c r="AB275" s="200">
        <f t="shared" ca="1" si="18"/>
        <v>0</v>
      </c>
      <c r="AC275" s="200">
        <f t="shared" ca="1" si="18"/>
        <v>0</v>
      </c>
      <c r="AD275" s="201"/>
      <c r="AE275" s="201"/>
      <c r="AF275" s="201"/>
    </row>
    <row r="276" spans="1:32" x14ac:dyDescent="0.25">
      <c r="A276" t="s">
        <v>5568</v>
      </c>
      <c r="B276" s="16" t="str">
        <f ca="1">IFERROR(OFFSET('DERS PLANLARI'!$I$5,MATCH($J276,'DERS PLANLARI'!$I$6:$I$2011,0),B$1),"")</f>
        <v>GÜZEL SANATLAR EĞİTİMİ</v>
      </c>
      <c r="C276" s="16" t="str">
        <f ca="1">IFERROR(OFFSET('DERS PLANLARI'!$I$5,MATCH($J276,'DERS PLANLARI'!$I$6:$I$2011,0),C$1),"")</f>
        <v>RESİM İŞ EĞİTİMİ (YL) (TEZLİ)</v>
      </c>
      <c r="D276" s="16" t="str">
        <f ca="1">IFERROR(OFFSET('DERS PLANLARI'!$I$5,MATCH($J276,'DERS PLANLARI'!$I$6:$I$2011,0),D$1),"")</f>
        <v>(YL) (TEZLİ)</v>
      </c>
      <c r="E276" s="16" t="str">
        <f ca="1">IFERROR(OFFSET('DERS PLANLARI'!$I$5,MATCH($J276,'DERS PLANLARI'!$I$6:$I$2011,0),E$1),"")</f>
        <v>Sem</v>
      </c>
      <c r="F276" s="16" t="str">
        <f ca="1">IFERROR(OFFSET('DERS PLANLARI'!$I$5,MATCH($J276,'DERS PLANLARI'!$I$6:$I$2011,0),F$1),"")</f>
        <v>RSE</v>
      </c>
      <c r="G276" s="16">
        <f ca="1">IFERROR(OFFSET('DERS PLANLARI'!$I$5,MATCH($J276,'DERS PLANLARI'!$I$6:$I$2011,0),G$1),"")</f>
        <v>5001</v>
      </c>
      <c r="H276" s="16" t="str">
        <f ca="1">IFERROR(OFFSET('DERS PLANLARI'!$I$5,MATCH($J276,'DERS PLANLARI'!$I$6:$I$2011,0),H$1),"")</f>
        <v>SEM</v>
      </c>
      <c r="I276" s="119"/>
      <c r="J276" s="120" t="s">
        <v>745</v>
      </c>
      <c r="K276" s="250" t="str">
        <f ca="1">IFERROR(OFFSET('DERS PLANLARI'!$I$5,MATCH($J276,'DERS PLANLARI'!$I$6:$I$2011,0),K$1),"")</f>
        <v>Seminer</v>
      </c>
      <c r="L276" s="248" t="str">
        <f ca="1">IFERROR(OFFSET('DERS PLANLARI'!$I$5,MATCH($J276,'DERS PLANLARI'!$I$6:$I$2011,0),L$1),"")</f>
        <v>Z. ksz</v>
      </c>
      <c r="M276" s="256">
        <f ca="1">IFERROR(OFFSET('DERS PLANLARI'!$I$5,MATCH($J276,'DERS PLANLARI'!$I$6:$I$2011,0),M$1),"")</f>
        <v>0</v>
      </c>
      <c r="N276" s="256">
        <f ca="1">IFERROR(OFFSET('DERS PLANLARI'!$I$5,MATCH($J276,'DERS PLANLARI'!$I$6:$I$2011,0),N$1),"")</f>
        <v>2</v>
      </c>
      <c r="O276" s="256">
        <f ca="1">IFERROR(OFFSET('DERS PLANLARI'!$I$5,MATCH($J276,'DERS PLANLARI'!$I$6:$I$2011,0),O$1),"")</f>
        <v>0</v>
      </c>
      <c r="P276" s="256">
        <f ca="1">IFERROR(OFFSET('DERS PLANLARI'!$I$5,MATCH($J276,'DERS PLANLARI'!$I$6:$I$2011,0),P$1),"")</f>
        <v>2</v>
      </c>
      <c r="Q276" s="256">
        <f ca="1">IFERROR(OFFSET('DERS PLANLARI'!$I$5,MATCH($J276,'DERS PLANLARI'!$I$6:$I$2011,0),Q$1),"")</f>
        <v>7.5</v>
      </c>
      <c r="R276" s="243">
        <f ca="1">IF($E276="UAD",OFFSET('DERS PLANLARI'!$I$5,MATCH($J276,'DERS PLANLARI'!$I$6:$I$2011,0),R$1),U276)</f>
        <v>0</v>
      </c>
      <c r="S276" s="246" t="str">
        <f ca="1">IF($E276="UAD",OFFSET('DERS PLANLARI'!$I$5,MATCH($J276,'DERS PLANLARI'!$I$6:$I$2011,0),S$1),V276)</f>
        <v>İlgili Öğretim Üyesi</v>
      </c>
      <c r="T276" s="104"/>
      <c r="U276" s="208">
        <f ca="1">IFERROR(OFFSET(ÖğretimÜyeleri!$D$2,MATCH($V276,ÖğretimÜyeleri!$D$3:$D$290,0),-2),"")</f>
        <v>0</v>
      </c>
      <c r="V276" s="209" t="s">
        <v>2896</v>
      </c>
      <c r="W276" s="208" t="str">
        <f ca="1">IFERROR(OFFSET(ÖğretimÜyeleri!$D$2,MATCH($S276,ÖğretimÜyeleri!$D$3:$D$290,0),3),"")</f>
        <v>İlgili Öğretim Üyesi</v>
      </c>
      <c r="X276" s="208"/>
      <c r="Y276" s="199"/>
      <c r="Z276" s="200">
        <f t="shared" si="17"/>
        <v>1</v>
      </c>
      <c r="AA276" s="200">
        <f t="shared" ca="1" si="18"/>
        <v>0</v>
      </c>
      <c r="AB276" s="200">
        <f t="shared" ca="1" si="18"/>
        <v>0</v>
      </c>
      <c r="AC276" s="200">
        <f t="shared" ca="1" si="18"/>
        <v>0</v>
      </c>
      <c r="AD276" s="201"/>
      <c r="AE276" s="201"/>
      <c r="AF276" s="201"/>
    </row>
    <row r="277" spans="1:32" x14ac:dyDescent="0.25">
      <c r="A277" t="s">
        <v>5568</v>
      </c>
      <c r="B277" s="16" t="str">
        <f ca="1">IFERROR(OFFSET('DERS PLANLARI'!$I$5,MATCH($J277,'DERS PLANLARI'!$I$6:$I$2011,0),B$1),"")</f>
        <v>GÜZEL SANATLAR EĞİTİMİ</v>
      </c>
      <c r="C277" s="16" t="str">
        <f ca="1">IFERROR(OFFSET('DERS PLANLARI'!$I$5,MATCH($J277,'DERS PLANLARI'!$I$6:$I$2011,0),C$1),"")</f>
        <v>RESİM İŞ EĞİTİMİ (YL) (TEZLİ)</v>
      </c>
      <c r="D277" s="16" t="str">
        <f ca="1">IFERROR(OFFSET('DERS PLANLARI'!$I$5,MATCH($J277,'DERS PLANLARI'!$I$6:$I$2011,0),D$1),"")</f>
        <v>(YL) (TEZLİ)</v>
      </c>
      <c r="E277" s="16" t="str">
        <f ca="1">IFERROR(OFFSET('DERS PLANLARI'!$I$5,MATCH($J277,'DERS PLANLARI'!$I$6:$I$2011,0),E$1),"")</f>
        <v>Ders</v>
      </c>
      <c r="F277" s="16" t="str">
        <f ca="1">IFERROR(OFFSET('DERS PLANLARI'!$I$5,MATCH($J277,'DERS PLANLARI'!$I$6:$I$2011,0),F$1),"")</f>
        <v>RSE</v>
      </c>
      <c r="G277" s="16">
        <f ca="1">IFERROR(OFFSET('DERS PLANLARI'!$I$5,MATCH($J277,'DERS PLANLARI'!$I$6:$I$2011,0),G$1),"")</f>
        <v>5052</v>
      </c>
      <c r="H277" s="16" t="str">
        <f ca="1">IFERROR(OFFSET('DERS PLANLARI'!$I$5,MATCH($J277,'DERS PLANLARI'!$I$6:$I$2011,0),H$1),"")</f>
        <v>BHR</v>
      </c>
      <c r="I277" s="119"/>
      <c r="J277" s="120" t="s">
        <v>749</v>
      </c>
      <c r="K277" s="250" t="str">
        <f ca="1">IFERROR(OFFSET('DERS PLANLARI'!$I$5,MATCH($J277,'DERS PLANLARI'!$I$6:$I$2011,0),K$1),"")</f>
        <v>Sanat Eğitimi Tarihi ve Teorileri</v>
      </c>
      <c r="L277" s="248" t="str">
        <f ca="1">IFERROR(OFFSET('DERS PLANLARI'!$I$5,MATCH($J277,'DERS PLANLARI'!$I$6:$I$2011,0),L$1),"")</f>
        <v>Z. kli</v>
      </c>
      <c r="M277" s="255">
        <f ca="1">IFERROR(OFFSET('DERS PLANLARI'!$I$5,MATCH($J277,'DERS PLANLARI'!$I$6:$I$2011,0),M$1),"")</f>
        <v>3</v>
      </c>
      <c r="N277" s="256">
        <f ca="1">IFERROR(OFFSET('DERS PLANLARI'!$I$5,MATCH($J277,'DERS PLANLARI'!$I$6:$I$2011,0),N$1),"")</f>
        <v>0</v>
      </c>
      <c r="O277" s="256">
        <f ca="1">IFERROR(OFFSET('DERS PLANLARI'!$I$5,MATCH($J277,'DERS PLANLARI'!$I$6:$I$2011,0),O$1),"")</f>
        <v>3</v>
      </c>
      <c r="P277" s="256">
        <f ca="1">IFERROR(OFFSET('DERS PLANLARI'!$I$5,MATCH($J277,'DERS PLANLARI'!$I$6:$I$2011,0),P$1),"")</f>
        <v>3</v>
      </c>
      <c r="Q277" s="256">
        <f ca="1">IFERROR(OFFSET('DERS PLANLARI'!$I$5,MATCH($J277,'DERS PLANLARI'!$I$6:$I$2011,0),Q$1),"")</f>
        <v>7.5</v>
      </c>
      <c r="R277" s="243" t="str">
        <f ca="1">IF($E277="UAD",OFFSET('DERS PLANLARI'!$I$5,MATCH($J277,'DERS PLANLARI'!$I$6:$I$2011,0),R$1),U277)</f>
        <v/>
      </c>
      <c r="S277" s="243">
        <f ca="1">IF($E277="UAD",OFFSET('DERS PLANLARI'!$I$5,MATCH($J277,'DERS PLANLARI'!$I$6:$I$2011,0),S$1),V277)</f>
        <v>0</v>
      </c>
      <c r="T277" s="104"/>
      <c r="U277" s="208" t="str">
        <f ca="1">IFERROR(OFFSET(ÖğretimÜyeleri!$D$2,MATCH($V277,ÖğretimÜyeleri!$D$3:$D$290,0),-2),"")</f>
        <v/>
      </c>
      <c r="V277" s="209"/>
      <c r="W277" s="208" t="str">
        <f ca="1">IFERROR(OFFSET(ÖğretimÜyeleri!$D$2,MATCH($S277,ÖğretimÜyeleri!$D$3:$D$290,0),3),"")</f>
        <v/>
      </c>
      <c r="X277" s="208"/>
      <c r="Y277" s="199"/>
      <c r="Z277" s="200">
        <f t="shared" si="17"/>
        <v>1</v>
      </c>
      <c r="AA277" s="200">
        <f t="shared" ca="1" si="18"/>
        <v>57</v>
      </c>
      <c r="AB277" s="200">
        <f t="shared" ca="1" si="18"/>
        <v>41</v>
      </c>
      <c r="AC277" s="200">
        <f t="shared" ca="1" si="18"/>
        <v>0</v>
      </c>
      <c r="AD277" s="201"/>
      <c r="AE277" s="201"/>
      <c r="AF277" s="201"/>
    </row>
    <row r="278" spans="1:32" x14ac:dyDescent="0.25">
      <c r="A278" t="s">
        <v>5568</v>
      </c>
      <c r="B278" s="16" t="str">
        <f ca="1">IFERROR(OFFSET('DERS PLANLARI'!$I$5,MATCH($J278,'DERS PLANLARI'!$I$6:$I$2011,0),B$1),"")</f>
        <v/>
      </c>
      <c r="C278" s="16" t="str">
        <f ca="1">IFERROR(OFFSET('DERS PLANLARI'!$I$5,MATCH($J278,'DERS PLANLARI'!$I$6:$I$2011,0),C$1),"")</f>
        <v/>
      </c>
      <c r="D278" s="16" t="str">
        <f ca="1">IFERROR(OFFSET('DERS PLANLARI'!$I$5,MATCH($J278,'DERS PLANLARI'!$I$6:$I$2011,0),D$1),"")</f>
        <v/>
      </c>
      <c r="E278" s="16" t="str">
        <f ca="1">IFERROR(OFFSET('DERS PLANLARI'!$I$5,MATCH($J278,'DERS PLANLARI'!$I$6:$I$2011,0),E$1),"")</f>
        <v/>
      </c>
      <c r="F278" s="16" t="str">
        <f ca="1">IFERROR(OFFSET('DERS PLANLARI'!$I$5,MATCH($J278,'DERS PLANLARI'!$I$6:$I$2011,0),F$1),"")</f>
        <v/>
      </c>
      <c r="G278" s="16" t="str">
        <f ca="1">IFERROR(OFFSET('DERS PLANLARI'!$I$5,MATCH($J278,'DERS PLANLARI'!$I$6:$I$2011,0),G$1),"")</f>
        <v/>
      </c>
      <c r="H278" s="16" t="str">
        <f ca="1">IFERROR(OFFSET('DERS PLANLARI'!$I$5,MATCH($J278,'DERS PLANLARI'!$I$6:$I$2011,0),H$1),"")</f>
        <v/>
      </c>
      <c r="I278" s="119"/>
      <c r="J278" s="120"/>
      <c r="K278" s="250" t="str">
        <f ca="1">IFERROR(OFFSET('DERS PLANLARI'!$I$5,MATCH($J278,'DERS PLANLARI'!$I$6:$I$2011,0),K$1),"")</f>
        <v/>
      </c>
      <c r="L278" s="256" t="str">
        <f ca="1">IFERROR(OFFSET('DERS PLANLARI'!$I$5,MATCH($J278,'DERS PLANLARI'!$I$6:$I$2011,0),L$1),"")</f>
        <v/>
      </c>
      <c r="M278" s="255" t="str">
        <f ca="1">IFERROR(OFFSET('DERS PLANLARI'!$I$5,MATCH($J278,'DERS PLANLARI'!$I$6:$I$2011,0),M$1),"")</f>
        <v/>
      </c>
      <c r="N278" s="256" t="str">
        <f ca="1">IFERROR(OFFSET('DERS PLANLARI'!$I$5,MATCH($J278,'DERS PLANLARI'!$I$6:$I$2011,0),N$1),"")</f>
        <v/>
      </c>
      <c r="O278" s="256" t="str">
        <f ca="1">IFERROR(OFFSET('DERS PLANLARI'!$I$5,MATCH($J278,'DERS PLANLARI'!$I$6:$I$2011,0),O$1),"")</f>
        <v/>
      </c>
      <c r="P278" s="256" t="str">
        <f ca="1">IFERROR(OFFSET('DERS PLANLARI'!$I$5,MATCH($J278,'DERS PLANLARI'!$I$6:$I$2011,0),P$1),"")</f>
        <v/>
      </c>
      <c r="Q278" s="256" t="str">
        <f ca="1">IFERROR(OFFSET('DERS PLANLARI'!$I$5,MATCH($J278,'DERS PLANLARI'!$I$6:$I$2011,0),Q$1),"")</f>
        <v/>
      </c>
      <c r="R278" s="243" t="str">
        <f ca="1">IF($E278="UAD",OFFSET('DERS PLANLARI'!$I$5,MATCH($J278,'DERS PLANLARI'!$I$6:$I$2011,0),R$1),U278)</f>
        <v/>
      </c>
      <c r="S278" s="243">
        <f ca="1">IF($E278="UAD",OFFSET('DERS PLANLARI'!$I$5,MATCH($J278,'DERS PLANLARI'!$I$6:$I$2011,0),S$1),V278)</f>
        <v>0</v>
      </c>
      <c r="T278" s="104"/>
      <c r="U278" s="208" t="str">
        <f ca="1">IFERROR(OFFSET(ÖğretimÜyeleri!$D$2,MATCH($V278,ÖğretimÜyeleri!$D$3:$D$290,0),-2),"")</f>
        <v/>
      </c>
      <c r="V278" s="209"/>
      <c r="W278" s="208" t="str">
        <f ca="1">IFERROR(OFFSET(ÖğretimÜyeleri!$D$2,MATCH($S278,ÖğretimÜyeleri!$D$3:$D$290,0),3),"")</f>
        <v/>
      </c>
      <c r="X278" s="208"/>
      <c r="Y278" s="199"/>
      <c r="Z278" s="200">
        <f t="shared" si="17"/>
        <v>1</v>
      </c>
      <c r="AA278" s="200">
        <f t="shared" ca="1" si="18"/>
        <v>57</v>
      </c>
      <c r="AB278" s="200">
        <f t="shared" ca="1" si="18"/>
        <v>41</v>
      </c>
      <c r="AC278" s="200">
        <f t="shared" ca="1" si="18"/>
        <v>0</v>
      </c>
      <c r="AD278" s="201"/>
      <c r="AE278" s="201"/>
      <c r="AF278" s="201"/>
    </row>
    <row r="279" spans="1:32" x14ac:dyDescent="0.25">
      <c r="A279" t="s">
        <v>5568</v>
      </c>
      <c r="B279" s="16" t="str">
        <f ca="1">IFERROR(OFFSET('DERS PLANLARI'!$I$5,MATCH($J279,'DERS PLANLARI'!$I$6:$I$2011,0),B$1),"")</f>
        <v/>
      </c>
      <c r="C279" s="16" t="str">
        <f ca="1">IFERROR(OFFSET('DERS PLANLARI'!$I$5,MATCH($J279,'DERS PLANLARI'!$I$6:$I$2011,0),C$1),"")</f>
        <v/>
      </c>
      <c r="D279" s="16" t="str">
        <f ca="1">IFERROR(OFFSET('DERS PLANLARI'!$I$5,MATCH($J279,'DERS PLANLARI'!$I$6:$I$2011,0),D$1),"")</f>
        <v/>
      </c>
      <c r="E279" s="16" t="str">
        <f ca="1">IFERROR(OFFSET('DERS PLANLARI'!$I$5,MATCH($J279,'DERS PLANLARI'!$I$6:$I$2011,0),E$1),"")</f>
        <v/>
      </c>
      <c r="F279" s="16" t="str">
        <f ca="1">IFERROR(OFFSET('DERS PLANLARI'!$I$5,MATCH($J279,'DERS PLANLARI'!$I$6:$I$2011,0),F$1),"")</f>
        <v/>
      </c>
      <c r="G279" s="16" t="str">
        <f ca="1">IFERROR(OFFSET('DERS PLANLARI'!$I$5,MATCH($J279,'DERS PLANLARI'!$I$6:$I$2011,0),G$1),"")</f>
        <v/>
      </c>
      <c r="H279" s="16" t="str">
        <f ca="1">IFERROR(OFFSET('DERS PLANLARI'!$I$5,MATCH($J279,'DERS PLANLARI'!$I$6:$I$2011,0),H$1),"")</f>
        <v/>
      </c>
      <c r="I279" s="119"/>
      <c r="J279" s="120"/>
      <c r="K279" s="250" t="str">
        <f ca="1">IFERROR(OFFSET('DERS PLANLARI'!$I$5,MATCH($J279,'DERS PLANLARI'!$I$6:$I$2011,0),K$1),"")</f>
        <v/>
      </c>
      <c r="L279" s="256" t="str">
        <f ca="1">IFERROR(OFFSET('DERS PLANLARI'!$I$5,MATCH($J279,'DERS PLANLARI'!$I$6:$I$2011,0),L$1),"")</f>
        <v/>
      </c>
      <c r="M279" s="255" t="str">
        <f ca="1">IFERROR(OFFSET('DERS PLANLARI'!$I$5,MATCH($J279,'DERS PLANLARI'!$I$6:$I$2011,0),M$1),"")</f>
        <v/>
      </c>
      <c r="N279" s="256" t="str">
        <f ca="1">IFERROR(OFFSET('DERS PLANLARI'!$I$5,MATCH($J279,'DERS PLANLARI'!$I$6:$I$2011,0),N$1),"")</f>
        <v/>
      </c>
      <c r="O279" s="256" t="str">
        <f ca="1">IFERROR(OFFSET('DERS PLANLARI'!$I$5,MATCH($J279,'DERS PLANLARI'!$I$6:$I$2011,0),O$1),"")</f>
        <v/>
      </c>
      <c r="P279" s="256" t="str">
        <f ca="1">IFERROR(OFFSET('DERS PLANLARI'!$I$5,MATCH($J279,'DERS PLANLARI'!$I$6:$I$2011,0),P$1),"")</f>
        <v/>
      </c>
      <c r="Q279" s="256" t="str">
        <f ca="1">IFERROR(OFFSET('DERS PLANLARI'!$I$5,MATCH($J279,'DERS PLANLARI'!$I$6:$I$2011,0),Q$1),"")</f>
        <v/>
      </c>
      <c r="R279" s="243" t="str">
        <f ca="1">IF($E279="UAD",OFFSET('DERS PLANLARI'!$I$5,MATCH($J279,'DERS PLANLARI'!$I$6:$I$2011,0),R$1),U279)</f>
        <v/>
      </c>
      <c r="S279" s="243">
        <f ca="1">IF($E279="UAD",OFFSET('DERS PLANLARI'!$I$5,MATCH($J279,'DERS PLANLARI'!$I$6:$I$2011,0),S$1),V279)</f>
        <v>0</v>
      </c>
      <c r="T279" s="104"/>
      <c r="U279" s="208" t="str">
        <f ca="1">IFERROR(OFFSET(ÖğretimÜyeleri!$D$2,MATCH($V279,ÖğretimÜyeleri!$D$3:$D$290,0),-2),"")</f>
        <v/>
      </c>
      <c r="V279" s="209"/>
      <c r="W279" s="208" t="str">
        <f ca="1">IFERROR(OFFSET(ÖğretimÜyeleri!$D$2,MATCH($S279,ÖğretimÜyeleri!$D$3:$D$290,0),3),"")</f>
        <v/>
      </c>
      <c r="X279" s="208"/>
      <c r="Y279" s="199"/>
      <c r="Z279" s="200">
        <f t="shared" si="17"/>
        <v>1</v>
      </c>
      <c r="AA279" s="200">
        <f t="shared" ca="1" si="18"/>
        <v>57</v>
      </c>
      <c r="AB279" s="200">
        <f t="shared" ca="1" si="18"/>
        <v>41</v>
      </c>
      <c r="AC279" s="200">
        <f t="shared" ca="1" si="18"/>
        <v>0</v>
      </c>
      <c r="AD279" s="201"/>
      <c r="AE279" s="201"/>
      <c r="AF279" s="201"/>
    </row>
    <row r="280" spans="1:32" x14ac:dyDescent="0.25">
      <c r="A280" t="s">
        <v>5568</v>
      </c>
      <c r="B280" s="16" t="str">
        <f ca="1">IFERROR(OFFSET('DERS PLANLARI'!$I$5,MATCH($J280,'DERS PLANLARI'!$I$6:$I$2011,0),B$1),"")</f>
        <v/>
      </c>
      <c r="C280" s="16" t="str">
        <f ca="1">IFERROR(OFFSET('DERS PLANLARI'!$I$5,MATCH($J280,'DERS PLANLARI'!$I$6:$I$2011,0),C$1),"")</f>
        <v/>
      </c>
      <c r="D280" s="16" t="str">
        <f ca="1">IFERROR(OFFSET('DERS PLANLARI'!$I$5,MATCH($J280,'DERS PLANLARI'!$I$6:$I$2011,0),D$1),"")</f>
        <v/>
      </c>
      <c r="E280" s="16" t="str">
        <f ca="1">IFERROR(OFFSET('DERS PLANLARI'!$I$5,MATCH($J280,'DERS PLANLARI'!$I$6:$I$2011,0),E$1),"")</f>
        <v/>
      </c>
      <c r="F280" s="16" t="str">
        <f ca="1">IFERROR(OFFSET('DERS PLANLARI'!$I$5,MATCH($J280,'DERS PLANLARI'!$I$6:$I$2011,0),F$1),"")</f>
        <v/>
      </c>
      <c r="G280" s="16" t="str">
        <f ca="1">IFERROR(OFFSET('DERS PLANLARI'!$I$5,MATCH($J280,'DERS PLANLARI'!$I$6:$I$2011,0),G$1),"")</f>
        <v/>
      </c>
      <c r="H280" s="16" t="str">
        <f ca="1">IFERROR(OFFSET('DERS PLANLARI'!$I$5,MATCH($J280,'DERS PLANLARI'!$I$6:$I$2011,0),H$1),"")</f>
        <v/>
      </c>
      <c r="I280" s="119"/>
      <c r="J280" s="120"/>
      <c r="K280" s="250" t="str">
        <f ca="1">IFERROR(OFFSET('DERS PLANLARI'!$I$5,MATCH($J280,'DERS PLANLARI'!$I$6:$I$2011,0),K$1),"")</f>
        <v/>
      </c>
      <c r="L280" s="256" t="str">
        <f ca="1">IFERROR(OFFSET('DERS PLANLARI'!$I$5,MATCH($J280,'DERS PLANLARI'!$I$6:$I$2011,0),L$1),"")</f>
        <v/>
      </c>
      <c r="M280" s="255" t="str">
        <f ca="1">IFERROR(OFFSET('DERS PLANLARI'!$I$5,MATCH($J280,'DERS PLANLARI'!$I$6:$I$2011,0),M$1),"")</f>
        <v/>
      </c>
      <c r="N280" s="256" t="str">
        <f ca="1">IFERROR(OFFSET('DERS PLANLARI'!$I$5,MATCH($J280,'DERS PLANLARI'!$I$6:$I$2011,0),N$1),"")</f>
        <v/>
      </c>
      <c r="O280" s="256" t="str">
        <f ca="1">IFERROR(OFFSET('DERS PLANLARI'!$I$5,MATCH($J280,'DERS PLANLARI'!$I$6:$I$2011,0),O$1),"")</f>
        <v/>
      </c>
      <c r="P280" s="256" t="str">
        <f ca="1">IFERROR(OFFSET('DERS PLANLARI'!$I$5,MATCH($J280,'DERS PLANLARI'!$I$6:$I$2011,0),P$1),"")</f>
        <v/>
      </c>
      <c r="Q280" s="256" t="str">
        <f ca="1">IFERROR(OFFSET('DERS PLANLARI'!$I$5,MATCH($J280,'DERS PLANLARI'!$I$6:$I$2011,0),Q$1),"")</f>
        <v/>
      </c>
      <c r="R280" s="243" t="str">
        <f ca="1">IF($E280="UAD",OFFSET('DERS PLANLARI'!$I$5,MATCH($J280,'DERS PLANLARI'!$I$6:$I$2011,0),R$1),U280)</f>
        <v/>
      </c>
      <c r="S280" s="243">
        <f ca="1">IF($E280="UAD",OFFSET('DERS PLANLARI'!$I$5,MATCH($J280,'DERS PLANLARI'!$I$6:$I$2011,0),S$1),V280)</f>
        <v>0</v>
      </c>
      <c r="T280" s="104"/>
      <c r="U280" s="208" t="str">
        <f ca="1">IFERROR(OFFSET(ÖğretimÜyeleri!$D$2,MATCH($V280,ÖğretimÜyeleri!$D$3:$D$290,0),-2),"")</f>
        <v/>
      </c>
      <c r="V280" s="209"/>
      <c r="W280" s="208" t="str">
        <f ca="1">IFERROR(OFFSET(ÖğretimÜyeleri!$D$2,MATCH($S280,ÖğretimÜyeleri!$D$3:$D$290,0),3),"")</f>
        <v/>
      </c>
      <c r="X280" s="208"/>
      <c r="Y280" s="199"/>
      <c r="Z280" s="200">
        <f t="shared" si="17"/>
        <v>1</v>
      </c>
      <c r="AA280" s="200">
        <f t="shared" ca="1" si="18"/>
        <v>57</v>
      </c>
      <c r="AB280" s="200">
        <f t="shared" ca="1" si="18"/>
        <v>41</v>
      </c>
      <c r="AC280" s="200">
        <f t="shared" ca="1" si="18"/>
        <v>0</v>
      </c>
      <c r="AD280" s="201"/>
      <c r="AE280" s="201"/>
      <c r="AF280" s="201"/>
    </row>
    <row r="281" spans="1:32" x14ac:dyDescent="0.25">
      <c r="A281" t="s">
        <v>5568</v>
      </c>
      <c r="B281" s="16" t="str">
        <f ca="1">IFERROR(OFFSET('DERS PLANLARI'!$I$5,MATCH($J281,'DERS PLANLARI'!$I$6:$I$2011,0),B$1),"")</f>
        <v/>
      </c>
      <c r="C281" s="16" t="str">
        <f ca="1">IFERROR(OFFSET('DERS PLANLARI'!$I$5,MATCH($J281,'DERS PLANLARI'!$I$6:$I$2011,0),C$1),"")</f>
        <v/>
      </c>
      <c r="D281" s="16" t="str">
        <f ca="1">IFERROR(OFFSET('DERS PLANLARI'!$I$5,MATCH($J281,'DERS PLANLARI'!$I$6:$I$2011,0),D$1),"")</f>
        <v/>
      </c>
      <c r="E281" s="16" t="str">
        <f ca="1">IFERROR(OFFSET('DERS PLANLARI'!$I$5,MATCH($J281,'DERS PLANLARI'!$I$6:$I$2011,0),E$1),"")</f>
        <v/>
      </c>
      <c r="F281" s="16" t="str">
        <f ca="1">IFERROR(OFFSET('DERS PLANLARI'!$I$5,MATCH($J281,'DERS PLANLARI'!$I$6:$I$2011,0),F$1),"")</f>
        <v/>
      </c>
      <c r="G281" s="16" t="str">
        <f ca="1">IFERROR(OFFSET('DERS PLANLARI'!$I$5,MATCH($J281,'DERS PLANLARI'!$I$6:$I$2011,0),G$1),"")</f>
        <v/>
      </c>
      <c r="H281" s="16" t="str">
        <f ca="1">IFERROR(OFFSET('DERS PLANLARI'!$I$5,MATCH($J281,'DERS PLANLARI'!$I$6:$I$2011,0),H$1),"")</f>
        <v/>
      </c>
      <c r="I281" s="119"/>
      <c r="J281" s="120"/>
      <c r="K281" s="250" t="str">
        <f ca="1">IFERROR(OFFSET('DERS PLANLARI'!$I$5,MATCH($J281,'DERS PLANLARI'!$I$6:$I$2011,0),K$1),"")</f>
        <v/>
      </c>
      <c r="L281" s="256" t="str">
        <f ca="1">IFERROR(OFFSET('DERS PLANLARI'!$I$5,MATCH($J281,'DERS PLANLARI'!$I$6:$I$2011,0),L$1),"")</f>
        <v/>
      </c>
      <c r="M281" s="255" t="str">
        <f ca="1">IFERROR(OFFSET('DERS PLANLARI'!$I$5,MATCH($J281,'DERS PLANLARI'!$I$6:$I$2011,0),M$1),"")</f>
        <v/>
      </c>
      <c r="N281" s="256" t="str">
        <f ca="1">IFERROR(OFFSET('DERS PLANLARI'!$I$5,MATCH($J281,'DERS PLANLARI'!$I$6:$I$2011,0),N$1),"")</f>
        <v/>
      </c>
      <c r="O281" s="256" t="str">
        <f ca="1">IFERROR(OFFSET('DERS PLANLARI'!$I$5,MATCH($J281,'DERS PLANLARI'!$I$6:$I$2011,0),O$1),"")</f>
        <v/>
      </c>
      <c r="P281" s="256" t="str">
        <f ca="1">IFERROR(OFFSET('DERS PLANLARI'!$I$5,MATCH($J281,'DERS PLANLARI'!$I$6:$I$2011,0),P$1),"")</f>
        <v/>
      </c>
      <c r="Q281" s="256" t="str">
        <f ca="1">IFERROR(OFFSET('DERS PLANLARI'!$I$5,MATCH($J281,'DERS PLANLARI'!$I$6:$I$2011,0),Q$1),"")</f>
        <v/>
      </c>
      <c r="R281" s="243" t="str">
        <f ca="1">IF($E281="UAD",OFFSET('DERS PLANLARI'!$I$5,MATCH($J281,'DERS PLANLARI'!$I$6:$I$2011,0),R$1),U281)</f>
        <v/>
      </c>
      <c r="S281" s="243">
        <f ca="1">IF($E281="UAD",OFFSET('DERS PLANLARI'!$I$5,MATCH($J281,'DERS PLANLARI'!$I$6:$I$2011,0),S$1),V281)</f>
        <v>0</v>
      </c>
      <c r="T281" s="104"/>
      <c r="U281" s="208" t="str">
        <f ca="1">IFERROR(OFFSET(ÖğretimÜyeleri!$D$2,MATCH($V281,ÖğretimÜyeleri!$D$3:$D$290,0),-2),"")</f>
        <v/>
      </c>
      <c r="V281" s="209"/>
      <c r="W281" s="208" t="str">
        <f ca="1">IFERROR(OFFSET(ÖğretimÜyeleri!$D$2,MATCH($S281,ÖğretimÜyeleri!$D$3:$D$290,0),3),"")</f>
        <v/>
      </c>
      <c r="X281" s="208"/>
      <c r="Y281" s="199"/>
      <c r="Z281" s="200">
        <f t="shared" si="17"/>
        <v>1</v>
      </c>
      <c r="AA281" s="200">
        <f t="shared" ca="1" si="18"/>
        <v>57</v>
      </c>
      <c r="AB281" s="200">
        <f t="shared" ca="1" si="18"/>
        <v>41</v>
      </c>
      <c r="AC281" s="200">
        <f t="shared" ca="1" si="18"/>
        <v>0</v>
      </c>
      <c r="AD281" s="201"/>
      <c r="AE281" s="201"/>
      <c r="AF281" s="201"/>
    </row>
    <row r="282" spans="1:32" x14ac:dyDescent="0.25">
      <c r="A282" t="s">
        <v>5568</v>
      </c>
      <c r="B282" s="16" t="str">
        <f ca="1">IFERROR(OFFSET('DERS PLANLARI'!$I$5,MATCH($J282,'DERS PLANLARI'!$I$6:$I$2011,0),B$1),"")</f>
        <v/>
      </c>
      <c r="C282" s="16" t="str">
        <f ca="1">IFERROR(OFFSET('DERS PLANLARI'!$I$5,MATCH($J282,'DERS PLANLARI'!$I$6:$I$2011,0),C$1),"")</f>
        <v/>
      </c>
      <c r="D282" s="16" t="str">
        <f ca="1">IFERROR(OFFSET('DERS PLANLARI'!$I$5,MATCH($J282,'DERS PLANLARI'!$I$6:$I$2011,0),D$1),"")</f>
        <v/>
      </c>
      <c r="E282" s="16" t="str">
        <f ca="1">IFERROR(OFFSET('DERS PLANLARI'!$I$5,MATCH($J282,'DERS PLANLARI'!$I$6:$I$2011,0),E$1),"")</f>
        <v/>
      </c>
      <c r="F282" s="16" t="str">
        <f ca="1">IFERROR(OFFSET('DERS PLANLARI'!$I$5,MATCH($J282,'DERS PLANLARI'!$I$6:$I$2011,0),F$1),"")</f>
        <v/>
      </c>
      <c r="G282" s="16" t="str">
        <f ca="1">IFERROR(OFFSET('DERS PLANLARI'!$I$5,MATCH($J282,'DERS PLANLARI'!$I$6:$I$2011,0),G$1),"")</f>
        <v/>
      </c>
      <c r="H282" s="16" t="str">
        <f ca="1">IFERROR(OFFSET('DERS PLANLARI'!$I$5,MATCH($J282,'DERS PLANLARI'!$I$6:$I$2011,0),H$1),"")</f>
        <v/>
      </c>
      <c r="I282" s="119"/>
      <c r="J282" s="120"/>
      <c r="K282" s="250" t="str">
        <f ca="1">IFERROR(OFFSET('DERS PLANLARI'!$I$5,MATCH($J282,'DERS PLANLARI'!$I$6:$I$2011,0),K$1),"")</f>
        <v/>
      </c>
      <c r="L282" s="256" t="str">
        <f ca="1">IFERROR(OFFSET('DERS PLANLARI'!$I$5,MATCH($J282,'DERS PLANLARI'!$I$6:$I$2011,0),L$1),"")</f>
        <v/>
      </c>
      <c r="M282" s="255" t="str">
        <f ca="1">IFERROR(OFFSET('DERS PLANLARI'!$I$5,MATCH($J282,'DERS PLANLARI'!$I$6:$I$2011,0),M$1),"")</f>
        <v/>
      </c>
      <c r="N282" s="256" t="str">
        <f ca="1">IFERROR(OFFSET('DERS PLANLARI'!$I$5,MATCH($J282,'DERS PLANLARI'!$I$6:$I$2011,0),N$1),"")</f>
        <v/>
      </c>
      <c r="O282" s="256" t="str">
        <f ca="1">IFERROR(OFFSET('DERS PLANLARI'!$I$5,MATCH($J282,'DERS PLANLARI'!$I$6:$I$2011,0),O$1),"")</f>
        <v/>
      </c>
      <c r="P282" s="256" t="str">
        <f ca="1">IFERROR(OFFSET('DERS PLANLARI'!$I$5,MATCH($J282,'DERS PLANLARI'!$I$6:$I$2011,0),P$1),"")</f>
        <v/>
      </c>
      <c r="Q282" s="256" t="str">
        <f ca="1">IFERROR(OFFSET('DERS PLANLARI'!$I$5,MATCH($J282,'DERS PLANLARI'!$I$6:$I$2011,0),Q$1),"")</f>
        <v/>
      </c>
      <c r="R282" s="243" t="str">
        <f ca="1">IF($E282="UAD",OFFSET('DERS PLANLARI'!$I$5,MATCH($J282,'DERS PLANLARI'!$I$6:$I$2011,0),R$1),U282)</f>
        <v/>
      </c>
      <c r="S282" s="243">
        <f ca="1">IF($E282="UAD",OFFSET('DERS PLANLARI'!$I$5,MATCH($J282,'DERS PLANLARI'!$I$6:$I$2011,0),S$1),V282)</f>
        <v>0</v>
      </c>
      <c r="T282" s="104"/>
      <c r="U282" s="208" t="str">
        <f ca="1">IFERROR(OFFSET(ÖğretimÜyeleri!$D$2,MATCH($V282,ÖğretimÜyeleri!$D$3:$D$290,0),-2),"")</f>
        <v/>
      </c>
      <c r="V282" s="209"/>
      <c r="W282" s="208" t="str">
        <f ca="1">IFERROR(OFFSET(ÖğretimÜyeleri!$D$2,MATCH($S282,ÖğretimÜyeleri!$D$3:$D$290,0),3),"")</f>
        <v/>
      </c>
      <c r="X282" s="208"/>
      <c r="Y282" s="199"/>
      <c r="Z282" s="200">
        <f t="shared" si="17"/>
        <v>1</v>
      </c>
      <c r="AA282" s="200">
        <f t="shared" ca="1" si="18"/>
        <v>57</v>
      </c>
      <c r="AB282" s="200">
        <f t="shared" ca="1" si="18"/>
        <v>41</v>
      </c>
      <c r="AC282" s="200">
        <f t="shared" ca="1" si="18"/>
        <v>0</v>
      </c>
      <c r="AD282" s="201"/>
      <c r="AE282" s="201"/>
      <c r="AF282" s="201"/>
    </row>
    <row r="283" spans="1:32" x14ac:dyDescent="0.25">
      <c r="A283" t="s">
        <v>5568</v>
      </c>
      <c r="B283" s="16" t="str">
        <f ca="1">IFERROR(OFFSET('DERS PLANLARI'!$I$5,MATCH($J283,'DERS PLANLARI'!$I$6:$I$2011,0),B$1),"")</f>
        <v/>
      </c>
      <c r="C283" s="16" t="str">
        <f ca="1">IFERROR(OFFSET('DERS PLANLARI'!$I$5,MATCH($J283,'DERS PLANLARI'!$I$6:$I$2011,0),C$1),"")</f>
        <v/>
      </c>
      <c r="D283" s="16" t="str">
        <f ca="1">IFERROR(OFFSET('DERS PLANLARI'!$I$5,MATCH($J283,'DERS PLANLARI'!$I$6:$I$2011,0),D$1),"")</f>
        <v/>
      </c>
      <c r="E283" s="16" t="str">
        <f ca="1">IFERROR(OFFSET('DERS PLANLARI'!$I$5,MATCH($J283,'DERS PLANLARI'!$I$6:$I$2011,0),E$1),"")</f>
        <v/>
      </c>
      <c r="F283" s="16" t="str">
        <f ca="1">IFERROR(OFFSET('DERS PLANLARI'!$I$5,MATCH($J283,'DERS PLANLARI'!$I$6:$I$2011,0),F$1),"")</f>
        <v/>
      </c>
      <c r="G283" s="16" t="str">
        <f ca="1">IFERROR(OFFSET('DERS PLANLARI'!$I$5,MATCH($J283,'DERS PLANLARI'!$I$6:$I$2011,0),G$1),"")</f>
        <v/>
      </c>
      <c r="H283" s="16" t="str">
        <f ca="1">IFERROR(OFFSET('DERS PLANLARI'!$I$5,MATCH($J283,'DERS PLANLARI'!$I$6:$I$2011,0),H$1),"")</f>
        <v/>
      </c>
      <c r="I283" s="119"/>
      <c r="J283" s="120"/>
      <c r="K283" s="250" t="str">
        <f ca="1">IFERROR(OFFSET('DERS PLANLARI'!$I$5,MATCH($J283,'DERS PLANLARI'!$I$6:$I$2011,0),K$1),"")</f>
        <v/>
      </c>
      <c r="L283" s="256" t="str">
        <f ca="1">IFERROR(OFFSET('DERS PLANLARI'!$I$5,MATCH($J283,'DERS PLANLARI'!$I$6:$I$2011,0),L$1),"")</f>
        <v/>
      </c>
      <c r="M283" s="255" t="str">
        <f ca="1">IFERROR(OFFSET('DERS PLANLARI'!$I$5,MATCH($J283,'DERS PLANLARI'!$I$6:$I$2011,0),M$1),"")</f>
        <v/>
      </c>
      <c r="N283" s="256" t="str">
        <f ca="1">IFERROR(OFFSET('DERS PLANLARI'!$I$5,MATCH($J283,'DERS PLANLARI'!$I$6:$I$2011,0),N$1),"")</f>
        <v/>
      </c>
      <c r="O283" s="256" t="str">
        <f ca="1">IFERROR(OFFSET('DERS PLANLARI'!$I$5,MATCH($J283,'DERS PLANLARI'!$I$6:$I$2011,0),O$1),"")</f>
        <v/>
      </c>
      <c r="P283" s="256" t="str">
        <f ca="1">IFERROR(OFFSET('DERS PLANLARI'!$I$5,MATCH($J283,'DERS PLANLARI'!$I$6:$I$2011,0),P$1),"")</f>
        <v/>
      </c>
      <c r="Q283" s="256" t="str">
        <f ca="1">IFERROR(OFFSET('DERS PLANLARI'!$I$5,MATCH($J283,'DERS PLANLARI'!$I$6:$I$2011,0),Q$1),"")</f>
        <v/>
      </c>
      <c r="R283" s="243" t="str">
        <f ca="1">IF($E283="UAD",OFFSET('DERS PLANLARI'!$I$5,MATCH($J283,'DERS PLANLARI'!$I$6:$I$2011,0),R$1),U283)</f>
        <v/>
      </c>
      <c r="S283" s="243">
        <f ca="1">IF($E283="UAD",OFFSET('DERS PLANLARI'!$I$5,MATCH($J283,'DERS PLANLARI'!$I$6:$I$2011,0),S$1),V283)</f>
        <v>0</v>
      </c>
      <c r="T283" s="104"/>
      <c r="U283" s="208" t="str">
        <f ca="1">IFERROR(OFFSET(ÖğretimÜyeleri!$D$2,MATCH($V283,ÖğretimÜyeleri!$D$3:$D$290,0),-2),"")</f>
        <v/>
      </c>
      <c r="V283" s="209"/>
      <c r="W283" s="208" t="str">
        <f ca="1">IFERROR(OFFSET(ÖğretimÜyeleri!$D$2,MATCH($S283,ÖğretimÜyeleri!$D$3:$D$290,0),3),"")</f>
        <v/>
      </c>
      <c r="X283" s="208"/>
      <c r="Y283" s="199"/>
      <c r="Z283" s="200">
        <f t="shared" si="17"/>
        <v>1</v>
      </c>
      <c r="AA283" s="200">
        <f t="shared" ca="1" si="18"/>
        <v>57</v>
      </c>
      <c r="AB283" s="200">
        <f t="shared" ca="1" si="18"/>
        <v>41</v>
      </c>
      <c r="AC283" s="200">
        <f t="shared" ca="1" si="18"/>
        <v>0</v>
      </c>
      <c r="AD283" s="201"/>
      <c r="AE283" s="201"/>
      <c r="AF283" s="201"/>
    </row>
    <row r="284" spans="1:32" x14ac:dyDescent="0.25">
      <c r="A284" t="s">
        <v>5568</v>
      </c>
      <c r="B284" s="16" t="str">
        <f ca="1">IFERROR(OFFSET('DERS PLANLARI'!$I$5,MATCH($J284,'DERS PLANLARI'!$I$6:$I$2011,0),B$1),"")</f>
        <v/>
      </c>
      <c r="C284" s="16" t="str">
        <f ca="1">IFERROR(OFFSET('DERS PLANLARI'!$I$5,MATCH($J284,'DERS PLANLARI'!$I$6:$I$2011,0),C$1),"")</f>
        <v/>
      </c>
      <c r="D284" s="16" t="str">
        <f ca="1">IFERROR(OFFSET('DERS PLANLARI'!$I$5,MATCH($J284,'DERS PLANLARI'!$I$6:$I$2011,0),D$1),"")</f>
        <v/>
      </c>
      <c r="E284" s="16" t="str">
        <f ca="1">IFERROR(OFFSET('DERS PLANLARI'!$I$5,MATCH($J284,'DERS PLANLARI'!$I$6:$I$2011,0),E$1),"")</f>
        <v/>
      </c>
      <c r="F284" s="16" t="str">
        <f ca="1">IFERROR(OFFSET('DERS PLANLARI'!$I$5,MATCH($J284,'DERS PLANLARI'!$I$6:$I$2011,0),F$1),"")</f>
        <v/>
      </c>
      <c r="G284" s="16" t="str">
        <f ca="1">IFERROR(OFFSET('DERS PLANLARI'!$I$5,MATCH($J284,'DERS PLANLARI'!$I$6:$I$2011,0),G$1),"")</f>
        <v/>
      </c>
      <c r="H284" s="16" t="str">
        <f ca="1">IFERROR(OFFSET('DERS PLANLARI'!$I$5,MATCH($J284,'DERS PLANLARI'!$I$6:$I$2011,0),H$1),"")</f>
        <v/>
      </c>
      <c r="I284" s="119"/>
      <c r="J284" s="120"/>
      <c r="K284" s="250" t="str">
        <f ca="1">IFERROR(OFFSET('DERS PLANLARI'!$I$5,MATCH($J284,'DERS PLANLARI'!$I$6:$I$2011,0),K$1),"")</f>
        <v/>
      </c>
      <c r="L284" s="256" t="str">
        <f ca="1">IFERROR(OFFSET('DERS PLANLARI'!$I$5,MATCH($J284,'DERS PLANLARI'!$I$6:$I$2011,0),L$1),"")</f>
        <v/>
      </c>
      <c r="M284" s="255" t="str">
        <f ca="1">IFERROR(OFFSET('DERS PLANLARI'!$I$5,MATCH($J284,'DERS PLANLARI'!$I$6:$I$2011,0),M$1),"")</f>
        <v/>
      </c>
      <c r="N284" s="256" t="str">
        <f ca="1">IFERROR(OFFSET('DERS PLANLARI'!$I$5,MATCH($J284,'DERS PLANLARI'!$I$6:$I$2011,0),N$1),"")</f>
        <v/>
      </c>
      <c r="O284" s="256" t="str">
        <f ca="1">IFERROR(OFFSET('DERS PLANLARI'!$I$5,MATCH($J284,'DERS PLANLARI'!$I$6:$I$2011,0),O$1),"")</f>
        <v/>
      </c>
      <c r="P284" s="256" t="str">
        <f ca="1">IFERROR(OFFSET('DERS PLANLARI'!$I$5,MATCH($J284,'DERS PLANLARI'!$I$6:$I$2011,0),P$1),"")</f>
        <v/>
      </c>
      <c r="Q284" s="256" t="str">
        <f ca="1">IFERROR(OFFSET('DERS PLANLARI'!$I$5,MATCH($J284,'DERS PLANLARI'!$I$6:$I$2011,0),Q$1),"")</f>
        <v/>
      </c>
      <c r="R284" s="243" t="str">
        <f ca="1">IF($E284="UAD",OFFSET('DERS PLANLARI'!$I$5,MATCH($J284,'DERS PLANLARI'!$I$6:$I$2011,0),R$1),U284)</f>
        <v/>
      </c>
      <c r="S284" s="243">
        <f ca="1">IF($E284="UAD",OFFSET('DERS PLANLARI'!$I$5,MATCH($J284,'DERS PLANLARI'!$I$6:$I$2011,0),S$1),V284)</f>
        <v>0</v>
      </c>
      <c r="T284" s="104"/>
      <c r="U284" s="208" t="str">
        <f ca="1">IFERROR(OFFSET(ÖğretimÜyeleri!$D$2,MATCH($V284,ÖğretimÜyeleri!$D$3:$D$290,0),-2),"")</f>
        <v/>
      </c>
      <c r="V284" s="209"/>
      <c r="W284" s="208" t="str">
        <f ca="1">IFERROR(OFFSET(ÖğretimÜyeleri!$D$2,MATCH($S284,ÖğretimÜyeleri!$D$3:$D$290,0),3),"")</f>
        <v/>
      </c>
      <c r="X284" s="208"/>
      <c r="Y284" s="199"/>
      <c r="Z284" s="200">
        <f t="shared" si="17"/>
        <v>1</v>
      </c>
      <c r="AA284" s="200">
        <f t="shared" ca="1" si="18"/>
        <v>57</v>
      </c>
      <c r="AB284" s="200">
        <f t="shared" ca="1" si="18"/>
        <v>41</v>
      </c>
      <c r="AC284" s="200">
        <f t="shared" ca="1" si="18"/>
        <v>0</v>
      </c>
      <c r="AD284" s="201"/>
      <c r="AE284" s="201"/>
      <c r="AF284" s="201"/>
    </row>
    <row r="285" spans="1:32" x14ac:dyDescent="0.25">
      <c r="A285" t="s">
        <v>5568</v>
      </c>
      <c r="B285" s="16" t="str">
        <f ca="1">IFERROR(OFFSET('DERS PLANLARI'!$I$5,MATCH($J285,'DERS PLANLARI'!$I$6:$I$2011,0),B$1),"")</f>
        <v/>
      </c>
      <c r="C285" s="16" t="str">
        <f ca="1">IFERROR(OFFSET('DERS PLANLARI'!$I$5,MATCH($J285,'DERS PLANLARI'!$I$6:$I$2011,0),C$1),"")</f>
        <v/>
      </c>
      <c r="D285" s="16" t="str">
        <f ca="1">IFERROR(OFFSET('DERS PLANLARI'!$I$5,MATCH($J285,'DERS PLANLARI'!$I$6:$I$2011,0),D$1),"")</f>
        <v/>
      </c>
      <c r="E285" s="16" t="str">
        <f ca="1">IFERROR(OFFSET('DERS PLANLARI'!$I$5,MATCH($J285,'DERS PLANLARI'!$I$6:$I$2011,0),E$1),"")</f>
        <v/>
      </c>
      <c r="F285" s="16" t="str">
        <f ca="1">IFERROR(OFFSET('DERS PLANLARI'!$I$5,MATCH($J285,'DERS PLANLARI'!$I$6:$I$2011,0),F$1),"")</f>
        <v/>
      </c>
      <c r="G285" s="16" t="str">
        <f ca="1">IFERROR(OFFSET('DERS PLANLARI'!$I$5,MATCH($J285,'DERS PLANLARI'!$I$6:$I$2011,0),G$1),"")</f>
        <v/>
      </c>
      <c r="H285" s="16" t="str">
        <f ca="1">IFERROR(OFFSET('DERS PLANLARI'!$I$5,MATCH($J285,'DERS PLANLARI'!$I$6:$I$2011,0),H$1),"")</f>
        <v/>
      </c>
      <c r="I285" s="119"/>
      <c r="J285" s="120"/>
      <c r="K285" s="250" t="str">
        <f ca="1">IFERROR(OFFSET('DERS PLANLARI'!$I$5,MATCH($J285,'DERS PLANLARI'!$I$6:$I$2011,0),K$1),"")</f>
        <v/>
      </c>
      <c r="L285" s="256" t="str">
        <f ca="1">IFERROR(OFFSET('DERS PLANLARI'!$I$5,MATCH($J285,'DERS PLANLARI'!$I$6:$I$2011,0),L$1),"")</f>
        <v/>
      </c>
      <c r="M285" s="255" t="str">
        <f ca="1">IFERROR(OFFSET('DERS PLANLARI'!$I$5,MATCH($J285,'DERS PLANLARI'!$I$6:$I$2011,0),M$1),"")</f>
        <v/>
      </c>
      <c r="N285" s="256" t="str">
        <f ca="1">IFERROR(OFFSET('DERS PLANLARI'!$I$5,MATCH($J285,'DERS PLANLARI'!$I$6:$I$2011,0),N$1),"")</f>
        <v/>
      </c>
      <c r="O285" s="256" t="str">
        <f ca="1">IFERROR(OFFSET('DERS PLANLARI'!$I$5,MATCH($J285,'DERS PLANLARI'!$I$6:$I$2011,0),O$1),"")</f>
        <v/>
      </c>
      <c r="P285" s="256" t="str">
        <f ca="1">IFERROR(OFFSET('DERS PLANLARI'!$I$5,MATCH($J285,'DERS PLANLARI'!$I$6:$I$2011,0),P$1),"")</f>
        <v/>
      </c>
      <c r="Q285" s="256" t="str">
        <f ca="1">IFERROR(OFFSET('DERS PLANLARI'!$I$5,MATCH($J285,'DERS PLANLARI'!$I$6:$I$2011,0),Q$1),"")</f>
        <v/>
      </c>
      <c r="R285" s="243" t="str">
        <f ca="1">IF($E285="UAD",OFFSET('DERS PLANLARI'!$I$5,MATCH($J285,'DERS PLANLARI'!$I$6:$I$2011,0),R$1),U285)</f>
        <v/>
      </c>
      <c r="S285" s="243">
        <f ca="1">IF($E285="UAD",OFFSET('DERS PLANLARI'!$I$5,MATCH($J285,'DERS PLANLARI'!$I$6:$I$2011,0),S$1),V285)</f>
        <v>0</v>
      </c>
      <c r="T285" s="104"/>
      <c r="U285" s="208" t="str">
        <f ca="1">IFERROR(OFFSET(ÖğretimÜyeleri!$D$2,MATCH($V285,ÖğretimÜyeleri!$D$3:$D$290,0),-2),"")</f>
        <v/>
      </c>
      <c r="V285" s="209"/>
      <c r="W285" s="208" t="str">
        <f ca="1">IFERROR(OFFSET(ÖğretimÜyeleri!$D$2,MATCH($S285,ÖğretimÜyeleri!$D$3:$D$290,0),3),"")</f>
        <v/>
      </c>
      <c r="X285" s="208"/>
      <c r="Y285" s="199"/>
      <c r="Z285" s="200">
        <f t="shared" si="17"/>
        <v>1</v>
      </c>
      <c r="AA285" s="200">
        <f t="shared" ca="1" si="18"/>
        <v>57</v>
      </c>
      <c r="AB285" s="200">
        <f t="shared" ca="1" si="18"/>
        <v>41</v>
      </c>
      <c r="AC285" s="200">
        <f t="shared" ca="1" si="18"/>
        <v>0</v>
      </c>
      <c r="AD285" s="201"/>
      <c r="AE285" s="201"/>
      <c r="AF285" s="201"/>
    </row>
    <row r="286" spans="1:32" x14ac:dyDescent="0.25">
      <c r="A286" t="s">
        <v>5568</v>
      </c>
      <c r="B286" s="16" t="str">
        <f ca="1">IFERROR(OFFSET('DERS PLANLARI'!$I$5,MATCH($J286,'DERS PLANLARI'!$I$6:$I$2011,0),B$1),"")</f>
        <v/>
      </c>
      <c r="C286" s="16" t="str">
        <f ca="1">IFERROR(OFFSET('DERS PLANLARI'!$I$5,MATCH($J286,'DERS PLANLARI'!$I$6:$I$2011,0),C$1),"")</f>
        <v/>
      </c>
      <c r="D286" s="16" t="str">
        <f ca="1">IFERROR(OFFSET('DERS PLANLARI'!$I$5,MATCH($J286,'DERS PLANLARI'!$I$6:$I$2011,0),D$1),"")</f>
        <v/>
      </c>
      <c r="E286" s="16" t="str">
        <f ca="1">IFERROR(OFFSET('DERS PLANLARI'!$I$5,MATCH($J286,'DERS PLANLARI'!$I$6:$I$2011,0),E$1),"")</f>
        <v/>
      </c>
      <c r="F286" s="16" t="str">
        <f ca="1">IFERROR(OFFSET('DERS PLANLARI'!$I$5,MATCH($J286,'DERS PLANLARI'!$I$6:$I$2011,0),F$1),"")</f>
        <v/>
      </c>
      <c r="G286" s="16" t="str">
        <f ca="1">IFERROR(OFFSET('DERS PLANLARI'!$I$5,MATCH($J286,'DERS PLANLARI'!$I$6:$I$2011,0),G$1),"")</f>
        <v/>
      </c>
      <c r="H286" s="16" t="str">
        <f ca="1">IFERROR(OFFSET('DERS PLANLARI'!$I$5,MATCH($J286,'DERS PLANLARI'!$I$6:$I$2011,0),H$1),"")</f>
        <v/>
      </c>
      <c r="I286" s="119"/>
      <c r="J286" s="120"/>
      <c r="K286" s="250" t="str">
        <f ca="1">IFERROR(OFFSET('DERS PLANLARI'!$I$5,MATCH($J286,'DERS PLANLARI'!$I$6:$I$2011,0),K$1),"")</f>
        <v/>
      </c>
      <c r="L286" s="256" t="str">
        <f ca="1">IFERROR(OFFSET('DERS PLANLARI'!$I$5,MATCH($J286,'DERS PLANLARI'!$I$6:$I$2011,0),L$1),"")</f>
        <v/>
      </c>
      <c r="M286" s="255" t="str">
        <f ca="1">IFERROR(OFFSET('DERS PLANLARI'!$I$5,MATCH($J286,'DERS PLANLARI'!$I$6:$I$2011,0),M$1),"")</f>
        <v/>
      </c>
      <c r="N286" s="256" t="str">
        <f ca="1">IFERROR(OFFSET('DERS PLANLARI'!$I$5,MATCH($J286,'DERS PLANLARI'!$I$6:$I$2011,0),N$1),"")</f>
        <v/>
      </c>
      <c r="O286" s="256" t="str">
        <f ca="1">IFERROR(OFFSET('DERS PLANLARI'!$I$5,MATCH($J286,'DERS PLANLARI'!$I$6:$I$2011,0),O$1),"")</f>
        <v/>
      </c>
      <c r="P286" s="256" t="str">
        <f ca="1">IFERROR(OFFSET('DERS PLANLARI'!$I$5,MATCH($J286,'DERS PLANLARI'!$I$6:$I$2011,0),P$1),"")</f>
        <v/>
      </c>
      <c r="Q286" s="256" t="str">
        <f ca="1">IFERROR(OFFSET('DERS PLANLARI'!$I$5,MATCH($J286,'DERS PLANLARI'!$I$6:$I$2011,0),Q$1),"")</f>
        <v/>
      </c>
      <c r="R286" s="243" t="str">
        <f ca="1">IF($E286="UAD",OFFSET('DERS PLANLARI'!$I$5,MATCH($J286,'DERS PLANLARI'!$I$6:$I$2011,0),R$1),U286)</f>
        <v/>
      </c>
      <c r="S286" s="243">
        <f ca="1">IF($E286="UAD",OFFSET('DERS PLANLARI'!$I$5,MATCH($J286,'DERS PLANLARI'!$I$6:$I$2011,0),S$1),V286)</f>
        <v>0</v>
      </c>
      <c r="T286" s="104"/>
      <c r="U286" s="208" t="str">
        <f ca="1">IFERROR(OFFSET(ÖğretimÜyeleri!$D$2,MATCH($V286,ÖğretimÜyeleri!$D$3:$D$290,0),-2),"")</f>
        <v/>
      </c>
      <c r="V286" s="209"/>
      <c r="W286" s="208" t="str">
        <f ca="1">IFERROR(OFFSET(ÖğretimÜyeleri!$D$2,MATCH($S286,ÖğretimÜyeleri!$D$3:$D$290,0),3),"")</f>
        <v/>
      </c>
      <c r="X286" s="208"/>
      <c r="Y286" s="199"/>
      <c r="Z286" s="200">
        <f t="shared" si="17"/>
        <v>1</v>
      </c>
      <c r="AA286" s="200">
        <f t="shared" ca="1" si="18"/>
        <v>57</v>
      </c>
      <c r="AB286" s="200">
        <f t="shared" ca="1" si="18"/>
        <v>41</v>
      </c>
      <c r="AC286" s="200">
        <f t="shared" ca="1" si="18"/>
        <v>0</v>
      </c>
      <c r="AD286" s="201"/>
      <c r="AE286" s="201"/>
      <c r="AF286" s="201"/>
    </row>
    <row r="287" spans="1:32" x14ac:dyDescent="0.25">
      <c r="A287" t="s">
        <v>5568</v>
      </c>
      <c r="B287" s="16" t="str">
        <f ca="1">IFERROR(OFFSET('DERS PLANLARI'!$I$5,MATCH($J287,'DERS PLANLARI'!$I$6:$I$2011,0),B$1),"")</f>
        <v/>
      </c>
      <c r="C287" s="16" t="str">
        <f ca="1">IFERROR(OFFSET('DERS PLANLARI'!$I$5,MATCH($J287,'DERS PLANLARI'!$I$6:$I$2011,0),C$1),"")</f>
        <v/>
      </c>
      <c r="D287" s="16" t="str">
        <f ca="1">IFERROR(OFFSET('DERS PLANLARI'!$I$5,MATCH($J287,'DERS PLANLARI'!$I$6:$I$2011,0),D$1),"")</f>
        <v/>
      </c>
      <c r="E287" s="16" t="str">
        <f ca="1">IFERROR(OFFSET('DERS PLANLARI'!$I$5,MATCH($J287,'DERS PLANLARI'!$I$6:$I$2011,0),E$1),"")</f>
        <v/>
      </c>
      <c r="F287" s="16" t="str">
        <f ca="1">IFERROR(OFFSET('DERS PLANLARI'!$I$5,MATCH($J287,'DERS PLANLARI'!$I$6:$I$2011,0),F$1),"")</f>
        <v/>
      </c>
      <c r="G287" s="16" t="str">
        <f ca="1">IFERROR(OFFSET('DERS PLANLARI'!$I$5,MATCH($J287,'DERS PLANLARI'!$I$6:$I$2011,0),G$1),"")</f>
        <v/>
      </c>
      <c r="H287" s="16" t="str">
        <f ca="1">IFERROR(OFFSET('DERS PLANLARI'!$I$5,MATCH($J287,'DERS PLANLARI'!$I$6:$I$2011,0),H$1),"")</f>
        <v/>
      </c>
      <c r="I287" s="119"/>
      <c r="J287" s="120"/>
      <c r="K287" s="250" t="str">
        <f ca="1">IFERROR(OFFSET('DERS PLANLARI'!$I$5,MATCH($J287,'DERS PLANLARI'!$I$6:$I$2011,0),K$1),"")</f>
        <v/>
      </c>
      <c r="L287" s="256" t="str">
        <f ca="1">IFERROR(OFFSET('DERS PLANLARI'!$I$5,MATCH($J287,'DERS PLANLARI'!$I$6:$I$2011,0),L$1),"")</f>
        <v/>
      </c>
      <c r="M287" s="255" t="str">
        <f ca="1">IFERROR(OFFSET('DERS PLANLARI'!$I$5,MATCH($J287,'DERS PLANLARI'!$I$6:$I$2011,0),M$1),"")</f>
        <v/>
      </c>
      <c r="N287" s="256" t="str">
        <f ca="1">IFERROR(OFFSET('DERS PLANLARI'!$I$5,MATCH($J287,'DERS PLANLARI'!$I$6:$I$2011,0),N$1),"")</f>
        <v/>
      </c>
      <c r="O287" s="256" t="str">
        <f ca="1">IFERROR(OFFSET('DERS PLANLARI'!$I$5,MATCH($J287,'DERS PLANLARI'!$I$6:$I$2011,0),O$1),"")</f>
        <v/>
      </c>
      <c r="P287" s="256" t="str">
        <f ca="1">IFERROR(OFFSET('DERS PLANLARI'!$I$5,MATCH($J287,'DERS PLANLARI'!$I$6:$I$2011,0),P$1),"")</f>
        <v/>
      </c>
      <c r="Q287" s="256" t="str">
        <f ca="1">IFERROR(OFFSET('DERS PLANLARI'!$I$5,MATCH($J287,'DERS PLANLARI'!$I$6:$I$2011,0),Q$1),"")</f>
        <v/>
      </c>
      <c r="R287" s="243" t="str">
        <f ca="1">IF($E287="UAD",OFFSET('DERS PLANLARI'!$I$5,MATCH($J287,'DERS PLANLARI'!$I$6:$I$2011,0),R$1),U287)</f>
        <v/>
      </c>
      <c r="S287" s="243">
        <f ca="1">IF($E287="UAD",OFFSET('DERS PLANLARI'!$I$5,MATCH($J287,'DERS PLANLARI'!$I$6:$I$2011,0),S$1),V287)</f>
        <v>0</v>
      </c>
      <c r="T287" s="104"/>
      <c r="U287" s="208" t="str">
        <f ca="1">IFERROR(OFFSET(ÖğretimÜyeleri!$D$2,MATCH($V287,ÖğretimÜyeleri!$D$3:$D$290,0),-2),"")</f>
        <v/>
      </c>
      <c r="V287" s="209"/>
      <c r="W287" s="208" t="str">
        <f ca="1">IFERROR(OFFSET(ÖğretimÜyeleri!$D$2,MATCH($S287,ÖğretimÜyeleri!$D$3:$D$290,0),3),"")</f>
        <v/>
      </c>
      <c r="X287" s="208"/>
      <c r="Y287" s="199"/>
      <c r="Z287" s="200">
        <f t="shared" si="17"/>
        <v>1</v>
      </c>
      <c r="AA287" s="200">
        <f t="shared" ca="1" si="18"/>
        <v>57</v>
      </c>
      <c r="AB287" s="200">
        <f t="shared" ca="1" si="18"/>
        <v>41</v>
      </c>
      <c r="AC287" s="200">
        <f t="shared" ca="1" si="18"/>
        <v>0</v>
      </c>
      <c r="AD287" s="201"/>
      <c r="AE287" s="201"/>
      <c r="AF287" s="201"/>
    </row>
    <row r="288" spans="1:32" x14ac:dyDescent="0.25">
      <c r="A288" t="s">
        <v>5568</v>
      </c>
      <c r="B288" s="16" t="str">
        <f ca="1">IFERROR(OFFSET('DERS PLANLARI'!$I$5,MATCH($J288,'DERS PLANLARI'!$I$6:$I$2011,0),B$1),"")</f>
        <v/>
      </c>
      <c r="C288" s="16" t="str">
        <f ca="1">IFERROR(OFFSET('DERS PLANLARI'!$I$5,MATCH($J288,'DERS PLANLARI'!$I$6:$I$2011,0),C$1),"")</f>
        <v/>
      </c>
      <c r="D288" s="16" t="str">
        <f ca="1">IFERROR(OFFSET('DERS PLANLARI'!$I$5,MATCH($J288,'DERS PLANLARI'!$I$6:$I$2011,0),D$1),"")</f>
        <v/>
      </c>
      <c r="E288" s="16" t="str">
        <f ca="1">IFERROR(OFFSET('DERS PLANLARI'!$I$5,MATCH($J288,'DERS PLANLARI'!$I$6:$I$2011,0),E$1),"")</f>
        <v/>
      </c>
      <c r="F288" s="16" t="str">
        <f ca="1">IFERROR(OFFSET('DERS PLANLARI'!$I$5,MATCH($J288,'DERS PLANLARI'!$I$6:$I$2011,0),F$1),"")</f>
        <v/>
      </c>
      <c r="G288" s="16" t="str">
        <f ca="1">IFERROR(OFFSET('DERS PLANLARI'!$I$5,MATCH($J288,'DERS PLANLARI'!$I$6:$I$2011,0),G$1),"")</f>
        <v/>
      </c>
      <c r="H288" s="16" t="str">
        <f ca="1">IFERROR(OFFSET('DERS PLANLARI'!$I$5,MATCH($J288,'DERS PLANLARI'!$I$6:$I$2011,0),H$1),"")</f>
        <v/>
      </c>
      <c r="I288" s="119"/>
      <c r="J288" s="120"/>
      <c r="K288" s="250" t="str">
        <f ca="1">IFERROR(OFFSET('DERS PLANLARI'!$I$5,MATCH($J288,'DERS PLANLARI'!$I$6:$I$2011,0),K$1),"")</f>
        <v/>
      </c>
      <c r="L288" s="256" t="str">
        <f ca="1">IFERROR(OFFSET('DERS PLANLARI'!$I$5,MATCH($J288,'DERS PLANLARI'!$I$6:$I$2011,0),L$1),"")</f>
        <v/>
      </c>
      <c r="M288" s="255" t="str">
        <f ca="1">IFERROR(OFFSET('DERS PLANLARI'!$I$5,MATCH($J288,'DERS PLANLARI'!$I$6:$I$2011,0),M$1),"")</f>
        <v/>
      </c>
      <c r="N288" s="256" t="str">
        <f ca="1">IFERROR(OFFSET('DERS PLANLARI'!$I$5,MATCH($J288,'DERS PLANLARI'!$I$6:$I$2011,0),N$1),"")</f>
        <v/>
      </c>
      <c r="O288" s="256" t="str">
        <f ca="1">IFERROR(OFFSET('DERS PLANLARI'!$I$5,MATCH($J288,'DERS PLANLARI'!$I$6:$I$2011,0),O$1),"")</f>
        <v/>
      </c>
      <c r="P288" s="256" t="str">
        <f ca="1">IFERROR(OFFSET('DERS PLANLARI'!$I$5,MATCH($J288,'DERS PLANLARI'!$I$6:$I$2011,0),P$1),"")</f>
        <v/>
      </c>
      <c r="Q288" s="256" t="str">
        <f ca="1">IFERROR(OFFSET('DERS PLANLARI'!$I$5,MATCH($J288,'DERS PLANLARI'!$I$6:$I$2011,0),Q$1),"")</f>
        <v/>
      </c>
      <c r="R288" s="243" t="str">
        <f ca="1">IF($E288="UAD",OFFSET('DERS PLANLARI'!$I$5,MATCH($J288,'DERS PLANLARI'!$I$6:$I$2011,0),R$1),U288)</f>
        <v/>
      </c>
      <c r="S288" s="243">
        <f ca="1">IF($E288="UAD",OFFSET('DERS PLANLARI'!$I$5,MATCH($J288,'DERS PLANLARI'!$I$6:$I$2011,0),S$1),V288)</f>
        <v>0</v>
      </c>
      <c r="T288" s="104"/>
      <c r="U288" s="208" t="str">
        <f ca="1">IFERROR(OFFSET(ÖğretimÜyeleri!$D$2,MATCH($V288,ÖğretimÜyeleri!$D$3:$D$290,0),-2),"")</f>
        <v/>
      </c>
      <c r="V288" s="209"/>
      <c r="W288" s="208" t="str">
        <f ca="1">IFERROR(OFFSET(ÖğretimÜyeleri!$D$2,MATCH($S288,ÖğretimÜyeleri!$D$3:$D$290,0),3),"")</f>
        <v/>
      </c>
      <c r="X288" s="208"/>
      <c r="Y288" s="199"/>
      <c r="Z288" s="200">
        <f t="shared" si="17"/>
        <v>1</v>
      </c>
      <c r="AA288" s="200">
        <f t="shared" ca="1" si="18"/>
        <v>57</v>
      </c>
      <c r="AB288" s="200">
        <f t="shared" ca="1" si="18"/>
        <v>41</v>
      </c>
      <c r="AC288" s="200">
        <f t="shared" ca="1" si="18"/>
        <v>0</v>
      </c>
      <c r="AD288" s="201"/>
      <c r="AE288" s="201"/>
      <c r="AF288" s="201"/>
    </row>
    <row r="289" spans="1:32" x14ac:dyDescent="0.25">
      <c r="A289" t="s">
        <v>5568</v>
      </c>
      <c r="B289" s="16" t="str">
        <f ca="1">IFERROR(OFFSET('DERS PLANLARI'!$I$5,MATCH($J289,'DERS PLANLARI'!$I$6:$I$2011,0),B$1),"")</f>
        <v/>
      </c>
      <c r="C289" s="16" t="str">
        <f ca="1">IFERROR(OFFSET('DERS PLANLARI'!$I$5,MATCH($J289,'DERS PLANLARI'!$I$6:$I$2011,0),C$1),"")</f>
        <v/>
      </c>
      <c r="D289" s="16" t="str">
        <f ca="1">IFERROR(OFFSET('DERS PLANLARI'!$I$5,MATCH($J289,'DERS PLANLARI'!$I$6:$I$2011,0),D$1),"")</f>
        <v/>
      </c>
      <c r="E289" s="16" t="str">
        <f ca="1">IFERROR(OFFSET('DERS PLANLARI'!$I$5,MATCH($J289,'DERS PLANLARI'!$I$6:$I$2011,0),E$1),"")</f>
        <v/>
      </c>
      <c r="F289" s="16" t="str">
        <f ca="1">IFERROR(OFFSET('DERS PLANLARI'!$I$5,MATCH($J289,'DERS PLANLARI'!$I$6:$I$2011,0),F$1),"")</f>
        <v/>
      </c>
      <c r="G289" s="16" t="str">
        <f ca="1">IFERROR(OFFSET('DERS PLANLARI'!$I$5,MATCH($J289,'DERS PLANLARI'!$I$6:$I$2011,0),G$1),"")</f>
        <v/>
      </c>
      <c r="H289" s="16" t="str">
        <f ca="1">IFERROR(OFFSET('DERS PLANLARI'!$I$5,MATCH($J289,'DERS PLANLARI'!$I$6:$I$2011,0),H$1),"")</f>
        <v/>
      </c>
      <c r="I289" s="119"/>
      <c r="J289" s="120"/>
      <c r="K289" s="250" t="str">
        <f ca="1">IFERROR(OFFSET('DERS PLANLARI'!$I$5,MATCH($J289,'DERS PLANLARI'!$I$6:$I$2011,0),K$1),"")</f>
        <v/>
      </c>
      <c r="L289" s="256" t="str">
        <f ca="1">IFERROR(OFFSET('DERS PLANLARI'!$I$5,MATCH($J289,'DERS PLANLARI'!$I$6:$I$2011,0),L$1),"")</f>
        <v/>
      </c>
      <c r="M289" s="255" t="str">
        <f ca="1">IFERROR(OFFSET('DERS PLANLARI'!$I$5,MATCH($J289,'DERS PLANLARI'!$I$6:$I$2011,0),M$1),"")</f>
        <v/>
      </c>
      <c r="N289" s="256" t="str">
        <f ca="1">IFERROR(OFFSET('DERS PLANLARI'!$I$5,MATCH($J289,'DERS PLANLARI'!$I$6:$I$2011,0),N$1),"")</f>
        <v/>
      </c>
      <c r="O289" s="256" t="str">
        <f ca="1">IFERROR(OFFSET('DERS PLANLARI'!$I$5,MATCH($J289,'DERS PLANLARI'!$I$6:$I$2011,0),O$1),"")</f>
        <v/>
      </c>
      <c r="P289" s="256" t="str">
        <f ca="1">IFERROR(OFFSET('DERS PLANLARI'!$I$5,MATCH($J289,'DERS PLANLARI'!$I$6:$I$2011,0),P$1),"")</f>
        <v/>
      </c>
      <c r="Q289" s="256" t="str">
        <f ca="1">IFERROR(OFFSET('DERS PLANLARI'!$I$5,MATCH($J289,'DERS PLANLARI'!$I$6:$I$2011,0),Q$1),"")</f>
        <v/>
      </c>
      <c r="R289" s="243" t="str">
        <f ca="1">IF($E289="UAD",OFFSET('DERS PLANLARI'!$I$5,MATCH($J289,'DERS PLANLARI'!$I$6:$I$2011,0),R$1),U289)</f>
        <v/>
      </c>
      <c r="S289" s="243">
        <f ca="1">IF($E289="UAD",OFFSET('DERS PLANLARI'!$I$5,MATCH($J289,'DERS PLANLARI'!$I$6:$I$2011,0),S$1),V289)</f>
        <v>0</v>
      </c>
      <c r="T289" s="104"/>
      <c r="U289" s="208" t="str">
        <f ca="1">IFERROR(OFFSET(ÖğretimÜyeleri!$D$2,MATCH($V289,ÖğretimÜyeleri!$D$3:$D$290,0),-2),"")</f>
        <v/>
      </c>
      <c r="V289" s="209"/>
      <c r="W289" s="208" t="str">
        <f ca="1">IFERROR(OFFSET(ÖğretimÜyeleri!$D$2,MATCH($S289,ÖğretimÜyeleri!$D$3:$D$290,0),3),"")</f>
        <v/>
      </c>
      <c r="X289" s="208"/>
      <c r="Y289" s="199"/>
      <c r="Z289" s="200">
        <f t="shared" si="17"/>
        <v>1</v>
      </c>
      <c r="AA289" s="200">
        <f t="shared" ref="AA289:AC308" ca="1" si="19">COUNTIFS($E:$E,AA$6,$S:$S,$S289)</f>
        <v>57</v>
      </c>
      <c r="AB289" s="200">
        <f t="shared" ca="1" si="19"/>
        <v>41</v>
      </c>
      <c r="AC289" s="200">
        <f t="shared" ca="1" si="19"/>
        <v>0</v>
      </c>
      <c r="AD289" s="201"/>
      <c r="AE289" s="201"/>
      <c r="AF289" s="201"/>
    </row>
    <row r="290" spans="1:32" x14ac:dyDescent="0.25">
      <c r="A290" t="s">
        <v>5568</v>
      </c>
      <c r="B290" s="16" t="str">
        <f ca="1">IFERROR(OFFSET('DERS PLANLARI'!$I$5,MATCH($J290,'DERS PLANLARI'!$I$6:$I$2011,0),B$1),"")</f>
        <v/>
      </c>
      <c r="C290" s="16" t="str">
        <f ca="1">IFERROR(OFFSET('DERS PLANLARI'!$I$5,MATCH($J290,'DERS PLANLARI'!$I$6:$I$2011,0),C$1),"")</f>
        <v/>
      </c>
      <c r="D290" s="16" t="str">
        <f ca="1">IFERROR(OFFSET('DERS PLANLARI'!$I$5,MATCH($J290,'DERS PLANLARI'!$I$6:$I$2011,0),D$1),"")</f>
        <v/>
      </c>
      <c r="E290" s="16" t="str">
        <f ca="1">IFERROR(OFFSET('DERS PLANLARI'!$I$5,MATCH($J290,'DERS PLANLARI'!$I$6:$I$2011,0),E$1),"")</f>
        <v/>
      </c>
      <c r="F290" s="16" t="str">
        <f ca="1">IFERROR(OFFSET('DERS PLANLARI'!$I$5,MATCH($J290,'DERS PLANLARI'!$I$6:$I$2011,0),F$1),"")</f>
        <v/>
      </c>
      <c r="G290" s="16" t="str">
        <f ca="1">IFERROR(OFFSET('DERS PLANLARI'!$I$5,MATCH($J290,'DERS PLANLARI'!$I$6:$I$2011,0),G$1),"")</f>
        <v/>
      </c>
      <c r="H290" s="16" t="str">
        <f ca="1">IFERROR(OFFSET('DERS PLANLARI'!$I$5,MATCH($J290,'DERS PLANLARI'!$I$6:$I$2011,0),H$1),"")</f>
        <v/>
      </c>
      <c r="I290" s="119"/>
      <c r="J290" s="120"/>
      <c r="K290" s="250" t="str">
        <f ca="1">IFERROR(OFFSET('DERS PLANLARI'!$I$5,MATCH($J290,'DERS PLANLARI'!$I$6:$I$2011,0),K$1),"")</f>
        <v/>
      </c>
      <c r="L290" s="256" t="str">
        <f ca="1">IFERROR(OFFSET('DERS PLANLARI'!$I$5,MATCH($J290,'DERS PLANLARI'!$I$6:$I$2011,0),L$1),"")</f>
        <v/>
      </c>
      <c r="M290" s="255" t="str">
        <f ca="1">IFERROR(OFFSET('DERS PLANLARI'!$I$5,MATCH($J290,'DERS PLANLARI'!$I$6:$I$2011,0),M$1),"")</f>
        <v/>
      </c>
      <c r="N290" s="256" t="str">
        <f ca="1">IFERROR(OFFSET('DERS PLANLARI'!$I$5,MATCH($J290,'DERS PLANLARI'!$I$6:$I$2011,0),N$1),"")</f>
        <v/>
      </c>
      <c r="O290" s="256" t="str">
        <f ca="1">IFERROR(OFFSET('DERS PLANLARI'!$I$5,MATCH($J290,'DERS PLANLARI'!$I$6:$I$2011,0),O$1),"")</f>
        <v/>
      </c>
      <c r="P290" s="256" t="str">
        <f ca="1">IFERROR(OFFSET('DERS PLANLARI'!$I$5,MATCH($J290,'DERS PLANLARI'!$I$6:$I$2011,0),P$1),"")</f>
        <v/>
      </c>
      <c r="Q290" s="256" t="str">
        <f ca="1">IFERROR(OFFSET('DERS PLANLARI'!$I$5,MATCH($J290,'DERS PLANLARI'!$I$6:$I$2011,0),Q$1),"")</f>
        <v/>
      </c>
      <c r="R290" s="243" t="str">
        <f ca="1">IF($E290="UAD",OFFSET('DERS PLANLARI'!$I$5,MATCH($J290,'DERS PLANLARI'!$I$6:$I$2011,0),R$1),U290)</f>
        <v/>
      </c>
      <c r="S290" s="243">
        <f ca="1">IF($E290="UAD",OFFSET('DERS PLANLARI'!$I$5,MATCH($J290,'DERS PLANLARI'!$I$6:$I$2011,0),S$1),V290)</f>
        <v>0</v>
      </c>
      <c r="T290" s="104"/>
      <c r="U290" s="208" t="str">
        <f ca="1">IFERROR(OFFSET(ÖğretimÜyeleri!$D$2,MATCH($V290,ÖğretimÜyeleri!$D$3:$D$290,0),-2),"")</f>
        <v/>
      </c>
      <c r="V290" s="209"/>
      <c r="W290" s="208" t="str">
        <f ca="1">IFERROR(OFFSET(ÖğretimÜyeleri!$D$2,MATCH($S290,ÖğretimÜyeleri!$D$3:$D$290,0),3),"")</f>
        <v/>
      </c>
      <c r="X290" s="208"/>
      <c r="Y290" s="199"/>
      <c r="Z290" s="200">
        <f t="shared" si="17"/>
        <v>1</v>
      </c>
      <c r="AA290" s="200">
        <f t="shared" ca="1" si="19"/>
        <v>57</v>
      </c>
      <c r="AB290" s="200">
        <f t="shared" ca="1" si="19"/>
        <v>41</v>
      </c>
      <c r="AC290" s="200">
        <f t="shared" ca="1" si="19"/>
        <v>0</v>
      </c>
      <c r="AD290" s="201"/>
      <c r="AE290" s="201"/>
      <c r="AF290" s="201"/>
    </row>
    <row r="291" spans="1:32" x14ac:dyDescent="0.25">
      <c r="A291" t="s">
        <v>5568</v>
      </c>
      <c r="B291" s="16" t="str">
        <f ca="1">IFERROR(OFFSET('DERS PLANLARI'!$I$5,MATCH($J291,'DERS PLANLARI'!$I$6:$I$2011,0),B$1),"")</f>
        <v/>
      </c>
      <c r="C291" s="16" t="str">
        <f ca="1">IFERROR(OFFSET('DERS PLANLARI'!$I$5,MATCH($J291,'DERS PLANLARI'!$I$6:$I$2011,0),C$1),"")</f>
        <v/>
      </c>
      <c r="D291" s="16" t="str">
        <f ca="1">IFERROR(OFFSET('DERS PLANLARI'!$I$5,MATCH($J291,'DERS PLANLARI'!$I$6:$I$2011,0),D$1),"")</f>
        <v/>
      </c>
      <c r="E291" s="16" t="str">
        <f ca="1">IFERROR(OFFSET('DERS PLANLARI'!$I$5,MATCH($J291,'DERS PLANLARI'!$I$6:$I$2011,0),E$1),"")</f>
        <v/>
      </c>
      <c r="F291" s="16" t="str">
        <f ca="1">IFERROR(OFFSET('DERS PLANLARI'!$I$5,MATCH($J291,'DERS PLANLARI'!$I$6:$I$2011,0),F$1),"")</f>
        <v/>
      </c>
      <c r="G291" s="16" t="str">
        <f ca="1">IFERROR(OFFSET('DERS PLANLARI'!$I$5,MATCH($J291,'DERS PLANLARI'!$I$6:$I$2011,0),G$1),"")</f>
        <v/>
      </c>
      <c r="H291" s="16" t="str">
        <f ca="1">IFERROR(OFFSET('DERS PLANLARI'!$I$5,MATCH($J291,'DERS PLANLARI'!$I$6:$I$2011,0),H$1),"")</f>
        <v/>
      </c>
      <c r="I291" s="119"/>
      <c r="J291" s="120"/>
      <c r="K291" s="250" t="str">
        <f ca="1">IFERROR(OFFSET('DERS PLANLARI'!$I$5,MATCH($J291,'DERS PLANLARI'!$I$6:$I$2011,0),K$1),"")</f>
        <v/>
      </c>
      <c r="L291" s="256" t="str">
        <f ca="1">IFERROR(OFFSET('DERS PLANLARI'!$I$5,MATCH($J291,'DERS PLANLARI'!$I$6:$I$2011,0),L$1),"")</f>
        <v/>
      </c>
      <c r="M291" s="255" t="str">
        <f ca="1">IFERROR(OFFSET('DERS PLANLARI'!$I$5,MATCH($J291,'DERS PLANLARI'!$I$6:$I$2011,0),M$1),"")</f>
        <v/>
      </c>
      <c r="N291" s="256" t="str">
        <f ca="1">IFERROR(OFFSET('DERS PLANLARI'!$I$5,MATCH($J291,'DERS PLANLARI'!$I$6:$I$2011,0),N$1),"")</f>
        <v/>
      </c>
      <c r="O291" s="256" t="str">
        <f ca="1">IFERROR(OFFSET('DERS PLANLARI'!$I$5,MATCH($J291,'DERS PLANLARI'!$I$6:$I$2011,0),O$1),"")</f>
        <v/>
      </c>
      <c r="P291" s="256" t="str">
        <f ca="1">IFERROR(OFFSET('DERS PLANLARI'!$I$5,MATCH($J291,'DERS PLANLARI'!$I$6:$I$2011,0),P$1),"")</f>
        <v/>
      </c>
      <c r="Q291" s="256" t="str">
        <f ca="1">IFERROR(OFFSET('DERS PLANLARI'!$I$5,MATCH($J291,'DERS PLANLARI'!$I$6:$I$2011,0),Q$1),"")</f>
        <v/>
      </c>
      <c r="R291" s="243" t="str">
        <f ca="1">IF($E291="UAD",OFFSET('DERS PLANLARI'!$I$5,MATCH($J291,'DERS PLANLARI'!$I$6:$I$2011,0),R$1),U291)</f>
        <v/>
      </c>
      <c r="S291" s="243">
        <f ca="1">IF($E291="UAD",OFFSET('DERS PLANLARI'!$I$5,MATCH($J291,'DERS PLANLARI'!$I$6:$I$2011,0),S$1),V291)</f>
        <v>0</v>
      </c>
      <c r="T291" s="104"/>
      <c r="U291" s="208" t="str">
        <f ca="1">IFERROR(OFFSET(ÖğretimÜyeleri!$D$2,MATCH($V291,ÖğretimÜyeleri!$D$3:$D$290,0),-2),"")</f>
        <v/>
      </c>
      <c r="V291" s="209"/>
      <c r="W291" s="208" t="str">
        <f ca="1">IFERROR(OFFSET(ÖğretimÜyeleri!$D$2,MATCH($S291,ÖğretimÜyeleri!$D$3:$D$290,0),3),"")</f>
        <v/>
      </c>
      <c r="X291" s="208"/>
      <c r="Y291" s="199"/>
      <c r="Z291" s="200">
        <f t="shared" si="17"/>
        <v>1</v>
      </c>
      <c r="AA291" s="200">
        <f t="shared" ca="1" si="19"/>
        <v>57</v>
      </c>
      <c r="AB291" s="200">
        <f t="shared" ca="1" si="19"/>
        <v>41</v>
      </c>
      <c r="AC291" s="200">
        <f t="shared" ca="1" si="19"/>
        <v>0</v>
      </c>
      <c r="AD291" s="201"/>
      <c r="AE291" s="201"/>
      <c r="AF291" s="201"/>
    </row>
    <row r="292" spans="1:32" x14ac:dyDescent="0.25">
      <c r="A292" t="s">
        <v>5568</v>
      </c>
      <c r="B292" s="16" t="str">
        <f ca="1">IFERROR(OFFSET('DERS PLANLARI'!$I$5,MATCH($J292,'DERS PLANLARI'!$I$6:$I$2011,0),B$1),"")</f>
        <v/>
      </c>
      <c r="C292" s="16" t="str">
        <f ca="1">IFERROR(OFFSET('DERS PLANLARI'!$I$5,MATCH($J292,'DERS PLANLARI'!$I$6:$I$2011,0),C$1),"")</f>
        <v/>
      </c>
      <c r="D292" s="16" t="str">
        <f ca="1">IFERROR(OFFSET('DERS PLANLARI'!$I$5,MATCH($J292,'DERS PLANLARI'!$I$6:$I$2011,0),D$1),"")</f>
        <v/>
      </c>
      <c r="E292" s="16" t="str">
        <f ca="1">IFERROR(OFFSET('DERS PLANLARI'!$I$5,MATCH($J292,'DERS PLANLARI'!$I$6:$I$2011,0),E$1),"")</f>
        <v/>
      </c>
      <c r="F292" s="16" t="str">
        <f ca="1">IFERROR(OFFSET('DERS PLANLARI'!$I$5,MATCH($J292,'DERS PLANLARI'!$I$6:$I$2011,0),F$1),"")</f>
        <v/>
      </c>
      <c r="G292" s="16" t="str">
        <f ca="1">IFERROR(OFFSET('DERS PLANLARI'!$I$5,MATCH($J292,'DERS PLANLARI'!$I$6:$I$2011,0),G$1),"")</f>
        <v/>
      </c>
      <c r="H292" s="16" t="str">
        <f ca="1">IFERROR(OFFSET('DERS PLANLARI'!$I$5,MATCH($J292,'DERS PLANLARI'!$I$6:$I$2011,0),H$1),"")</f>
        <v/>
      </c>
      <c r="I292" s="119"/>
      <c r="J292" s="120"/>
      <c r="K292" s="250" t="str">
        <f ca="1">IFERROR(OFFSET('DERS PLANLARI'!$I$5,MATCH($J292,'DERS PLANLARI'!$I$6:$I$2011,0),K$1),"")</f>
        <v/>
      </c>
      <c r="L292" s="256" t="str">
        <f ca="1">IFERROR(OFFSET('DERS PLANLARI'!$I$5,MATCH($J292,'DERS PLANLARI'!$I$6:$I$2011,0),L$1),"")</f>
        <v/>
      </c>
      <c r="M292" s="255" t="str">
        <f ca="1">IFERROR(OFFSET('DERS PLANLARI'!$I$5,MATCH($J292,'DERS PLANLARI'!$I$6:$I$2011,0),M$1),"")</f>
        <v/>
      </c>
      <c r="N292" s="256" t="str">
        <f ca="1">IFERROR(OFFSET('DERS PLANLARI'!$I$5,MATCH($J292,'DERS PLANLARI'!$I$6:$I$2011,0),N$1),"")</f>
        <v/>
      </c>
      <c r="O292" s="256" t="str">
        <f ca="1">IFERROR(OFFSET('DERS PLANLARI'!$I$5,MATCH($J292,'DERS PLANLARI'!$I$6:$I$2011,0),O$1),"")</f>
        <v/>
      </c>
      <c r="P292" s="256" t="str">
        <f ca="1">IFERROR(OFFSET('DERS PLANLARI'!$I$5,MATCH($J292,'DERS PLANLARI'!$I$6:$I$2011,0),P$1),"")</f>
        <v/>
      </c>
      <c r="Q292" s="256" t="str">
        <f ca="1">IFERROR(OFFSET('DERS PLANLARI'!$I$5,MATCH($J292,'DERS PLANLARI'!$I$6:$I$2011,0),Q$1),"")</f>
        <v/>
      </c>
      <c r="R292" s="243" t="str">
        <f ca="1">IF($E292="UAD",OFFSET('DERS PLANLARI'!$I$5,MATCH($J292,'DERS PLANLARI'!$I$6:$I$2011,0),R$1),U292)</f>
        <v/>
      </c>
      <c r="S292" s="243">
        <f ca="1">IF($E292="UAD",OFFSET('DERS PLANLARI'!$I$5,MATCH($J292,'DERS PLANLARI'!$I$6:$I$2011,0),S$1),V292)</f>
        <v>0</v>
      </c>
      <c r="T292" s="104"/>
      <c r="U292" s="208" t="str">
        <f ca="1">IFERROR(OFFSET(ÖğretimÜyeleri!$D$2,MATCH($V292,ÖğretimÜyeleri!$D$3:$D$290,0),-2),"")</f>
        <v/>
      </c>
      <c r="V292" s="209"/>
      <c r="W292" s="208" t="str">
        <f ca="1">IFERROR(OFFSET(ÖğretimÜyeleri!$D$2,MATCH($S292,ÖğretimÜyeleri!$D$3:$D$290,0),3),"")</f>
        <v/>
      </c>
      <c r="X292" s="208"/>
      <c r="Y292" s="199"/>
      <c r="Z292" s="200">
        <f t="shared" si="17"/>
        <v>1</v>
      </c>
      <c r="AA292" s="200">
        <f t="shared" ca="1" si="19"/>
        <v>57</v>
      </c>
      <c r="AB292" s="200">
        <f t="shared" ca="1" si="19"/>
        <v>41</v>
      </c>
      <c r="AC292" s="200">
        <f t="shared" ca="1" si="19"/>
        <v>0</v>
      </c>
      <c r="AD292" s="201"/>
      <c r="AE292" s="201"/>
      <c r="AF292" s="201"/>
    </row>
    <row r="293" spans="1:32" x14ac:dyDescent="0.25">
      <c r="A293" s="217" t="s">
        <v>5568</v>
      </c>
      <c r="B293" s="210" t="s">
        <v>4504</v>
      </c>
      <c r="C293" s="211" t="s">
        <v>5092</v>
      </c>
      <c r="D293" s="212" t="s">
        <v>5128</v>
      </c>
      <c r="E293" s="212" t="s">
        <v>4510</v>
      </c>
      <c r="F293" s="212" t="s">
        <v>4488</v>
      </c>
      <c r="G293" s="212" t="s">
        <v>4488</v>
      </c>
      <c r="H293" s="212" t="s">
        <v>2427</v>
      </c>
      <c r="I293" s="213"/>
      <c r="J293" s="214" t="s">
        <v>5092</v>
      </c>
      <c r="K293" s="211"/>
      <c r="L293" s="215"/>
      <c r="M293" s="223"/>
      <c r="N293" s="211"/>
      <c r="O293" s="211"/>
      <c r="P293" s="211"/>
      <c r="Q293" s="212"/>
      <c r="R293" s="231"/>
      <c r="S293" s="231"/>
      <c r="T293" s="217"/>
      <c r="U293" s="219" t="str">
        <f ca="1">IFERROR(OFFSET(ÖğretimÜyeleri!$D$2,MATCH($V293,ÖğretimÜyeleri!$D$3:$D$290,0),-2),"")</f>
        <v/>
      </c>
      <c r="V293" s="218" t="s">
        <v>2423</v>
      </c>
      <c r="W293" s="219" t="str">
        <f ca="1">IFERROR(OFFSET(ÖğretimÜyeleri!$D$2,MATCH($S293,ÖğretimÜyeleri!$D$3:$D$290,0),3),"")</f>
        <v/>
      </c>
      <c r="X293" s="219"/>
      <c r="Y293" s="220"/>
      <c r="Z293" s="221">
        <f t="shared" si="17"/>
        <v>1</v>
      </c>
      <c r="AA293" s="221">
        <f t="shared" ca="1" si="19"/>
        <v>57</v>
      </c>
      <c r="AB293" s="221">
        <f t="shared" ca="1" si="19"/>
        <v>41</v>
      </c>
      <c r="AC293" s="221">
        <f t="shared" ca="1" si="19"/>
        <v>0</v>
      </c>
      <c r="AD293" s="220"/>
      <c r="AE293" s="220"/>
      <c r="AF293" s="220"/>
    </row>
    <row r="294" spans="1:32" x14ac:dyDescent="0.25">
      <c r="A294" t="s">
        <v>5568</v>
      </c>
      <c r="B294" s="16" t="str">
        <f ca="1">IFERROR(OFFSET('DERS PLANLARI'!$I$5,MATCH($J294,'DERS PLANLARI'!$I$6:$I$2011,0),B$1),"")</f>
        <v>HALKLA İLİŞKİLER VE REKLAMCILIK</v>
      </c>
      <c r="C294" s="16" t="str">
        <f ca="1">IFERROR(OFFSET('DERS PLANLARI'!$I$5,MATCH($J294,'DERS PLANLARI'!$I$6:$I$2011,0),C$1),"")</f>
        <v>HALKLA İLİŞKİLER VE REKLAMCILIK (YL) (TEZLİ)</v>
      </c>
      <c r="D294" s="16" t="str">
        <f ca="1">IFERROR(OFFSET('DERS PLANLARI'!$I$5,MATCH($J294,'DERS PLANLARI'!$I$6:$I$2011,0),D$1),"")</f>
        <v>(YL) (TEZLİ)</v>
      </c>
      <c r="E294" s="16" t="str">
        <f ca="1">IFERROR(OFFSET('DERS PLANLARI'!$I$5,MATCH($J294,'DERS PLANLARI'!$I$6:$I$2011,0),E$1),"")</f>
        <v>Tez</v>
      </c>
      <c r="F294" s="16" t="str">
        <f ca="1">IFERROR(OFFSET('DERS PLANLARI'!$I$5,MATCH($J294,'DERS PLANLARI'!$I$6:$I$2011,0),F$1),"")</f>
        <v>HIR</v>
      </c>
      <c r="G294" s="16">
        <f ca="1">IFERROR(OFFSET('DERS PLANLARI'!$I$5,MATCH($J294,'DERS PLANLARI'!$I$6:$I$2011,0),G$1),"")</f>
        <v>5000</v>
      </c>
      <c r="H294" s="16" t="str">
        <f ca="1">IFERROR(OFFSET('DERS PLANLARI'!$I$5,MATCH($J294,'DERS PLANLARI'!$I$6:$I$2011,0),H$1),"")</f>
        <v>TEZ</v>
      </c>
      <c r="I294" s="119"/>
      <c r="J294" s="120" t="s">
        <v>784</v>
      </c>
      <c r="K294" s="250" t="str">
        <f ca="1">IFERROR(OFFSET('DERS PLANLARI'!$I$5,MATCH($J294,'DERS PLANLARI'!$I$6:$I$2011,0),K$1),"")</f>
        <v>Tez</v>
      </c>
      <c r="L294" s="248" t="str">
        <f ca="1">IFERROR(OFFSET('DERS PLANLARI'!$I$5,MATCH($J294,'DERS PLANLARI'!$I$6:$I$2011,0),L$1),"")</f>
        <v>Z. ksz</v>
      </c>
      <c r="M294" s="255">
        <f ca="1">IFERROR(OFFSET('DERS PLANLARI'!$I$5,MATCH($J294,'DERS PLANLARI'!$I$6:$I$2011,0),M$1),"")</f>
        <v>0</v>
      </c>
      <c r="N294" s="256">
        <f ca="1">IFERROR(OFFSET('DERS PLANLARI'!$I$5,MATCH($J294,'DERS PLANLARI'!$I$6:$I$2011,0),N$1),"")</f>
        <v>1</v>
      </c>
      <c r="O294" s="256">
        <f ca="1">IFERROR(OFFSET('DERS PLANLARI'!$I$5,MATCH($J294,'DERS PLANLARI'!$I$6:$I$2011,0),O$1),"")</f>
        <v>0</v>
      </c>
      <c r="P294" s="256">
        <f ca="1">IFERROR(OFFSET('DERS PLANLARI'!$I$5,MATCH($J294,'DERS PLANLARI'!$I$6:$I$2011,0),P$1),"")</f>
        <v>1</v>
      </c>
      <c r="Q294" s="256">
        <f ca="1">IFERROR(OFFSET('DERS PLANLARI'!$I$5,MATCH($J294,'DERS PLANLARI'!$I$6:$I$2011,0),Q$1),"")</f>
        <v>60</v>
      </c>
      <c r="R294" s="243">
        <f ca="1">IF($E294="UAD",OFFSET('DERS PLANLARI'!$I$5,MATCH($J294,'DERS PLANLARI'!$I$6:$I$2011,0),R$1),U294)</f>
        <v>0</v>
      </c>
      <c r="S294" s="246" t="str">
        <f ca="1">IF($E294="UAD",OFFSET('DERS PLANLARI'!$I$5,MATCH($J294,'DERS PLANLARI'!$I$6:$I$2011,0),S$1),V294)</f>
        <v>İlgili Öğretim Üyesi</v>
      </c>
      <c r="T294" s="104"/>
      <c r="U294" s="208">
        <f ca="1">IFERROR(OFFSET(ÖğretimÜyeleri!$D$2,MATCH($V294,ÖğretimÜyeleri!$D$3:$D$290,0),-2),"")</f>
        <v>0</v>
      </c>
      <c r="V294" s="209" t="s">
        <v>2896</v>
      </c>
      <c r="W294" s="208" t="str">
        <f ca="1">IFERROR(OFFSET(ÖğretimÜyeleri!$D$2,MATCH($S294,ÖğretimÜyeleri!$D$3:$D$290,0),3),"")</f>
        <v>İlgili Öğretim Üyesi</v>
      </c>
      <c r="X294" s="208"/>
      <c r="Y294" s="199"/>
      <c r="Z294" s="200">
        <f t="shared" si="17"/>
        <v>1</v>
      </c>
      <c r="AA294" s="200">
        <f t="shared" ca="1" si="19"/>
        <v>0</v>
      </c>
      <c r="AB294" s="200">
        <f t="shared" ca="1" si="19"/>
        <v>0</v>
      </c>
      <c r="AC294" s="200">
        <f t="shared" ca="1" si="19"/>
        <v>0</v>
      </c>
      <c r="AD294" s="201"/>
      <c r="AE294" s="201"/>
      <c r="AF294" s="201"/>
    </row>
    <row r="295" spans="1:32" x14ac:dyDescent="0.25">
      <c r="A295" t="s">
        <v>5568</v>
      </c>
      <c r="B295" s="16" t="str">
        <f ca="1">IFERROR(OFFSET('DERS PLANLARI'!$I$5,MATCH($J295,'DERS PLANLARI'!$I$6:$I$2011,0),B$1),"")</f>
        <v>HALKLA İLİŞKİLER VE REKLAMCILIK</v>
      </c>
      <c r="C295" s="16" t="str">
        <f ca="1">IFERROR(OFFSET('DERS PLANLARI'!$I$5,MATCH($J295,'DERS PLANLARI'!$I$6:$I$2011,0),C$1),"")</f>
        <v>HALKLA İLİŞKİLER VE REKLAMCILIK (YL) (TEZLİ)</v>
      </c>
      <c r="D295" s="16" t="str">
        <f ca="1">IFERROR(OFFSET('DERS PLANLARI'!$I$5,MATCH($J295,'DERS PLANLARI'!$I$6:$I$2011,0),D$1),"")</f>
        <v>(YL) (TEZLİ)</v>
      </c>
      <c r="E295" s="16" t="str">
        <f ca="1">IFERROR(OFFSET('DERS PLANLARI'!$I$5,MATCH($J295,'DERS PLANLARI'!$I$6:$I$2011,0),E$1),"")</f>
        <v>Sem</v>
      </c>
      <c r="F295" s="16" t="str">
        <f ca="1">IFERROR(OFFSET('DERS PLANLARI'!$I$5,MATCH($J295,'DERS PLANLARI'!$I$6:$I$2011,0),F$1),"")</f>
        <v>HIR</v>
      </c>
      <c r="G295" s="16">
        <f ca="1">IFERROR(OFFSET('DERS PLANLARI'!$I$5,MATCH($J295,'DERS PLANLARI'!$I$6:$I$2011,0),G$1),"")</f>
        <v>5001</v>
      </c>
      <c r="H295" s="16" t="str">
        <f ca="1">IFERROR(OFFSET('DERS PLANLARI'!$I$5,MATCH($J295,'DERS PLANLARI'!$I$6:$I$2011,0),H$1),"")</f>
        <v>SEM</v>
      </c>
      <c r="I295" s="119"/>
      <c r="J295" s="120" t="s">
        <v>2704</v>
      </c>
      <c r="K295" s="250" t="str">
        <f ca="1">IFERROR(OFFSET('DERS PLANLARI'!$I$5,MATCH($J295,'DERS PLANLARI'!$I$6:$I$2011,0),K$1),"")</f>
        <v>Seminer</v>
      </c>
      <c r="L295" s="248" t="str">
        <f ca="1">IFERROR(OFFSET('DERS PLANLARI'!$I$5,MATCH($J295,'DERS PLANLARI'!$I$6:$I$2011,0),L$1),"")</f>
        <v>Z. ksz</v>
      </c>
      <c r="M295" s="256">
        <f ca="1">IFERROR(OFFSET('DERS PLANLARI'!$I$5,MATCH($J295,'DERS PLANLARI'!$I$6:$I$2011,0),M$1),"")</f>
        <v>0</v>
      </c>
      <c r="N295" s="256">
        <f ca="1">IFERROR(OFFSET('DERS PLANLARI'!$I$5,MATCH($J295,'DERS PLANLARI'!$I$6:$I$2011,0),N$1),"")</f>
        <v>2</v>
      </c>
      <c r="O295" s="256">
        <f ca="1">IFERROR(OFFSET('DERS PLANLARI'!$I$5,MATCH($J295,'DERS PLANLARI'!$I$6:$I$2011,0),O$1),"")</f>
        <v>0</v>
      </c>
      <c r="P295" s="256">
        <f ca="1">IFERROR(OFFSET('DERS PLANLARI'!$I$5,MATCH($J295,'DERS PLANLARI'!$I$6:$I$2011,0),P$1),"")</f>
        <v>2</v>
      </c>
      <c r="Q295" s="256">
        <f ca="1">IFERROR(OFFSET('DERS PLANLARI'!$I$5,MATCH($J295,'DERS PLANLARI'!$I$6:$I$2011,0),Q$1),"")</f>
        <v>7.5</v>
      </c>
      <c r="R295" s="243">
        <f ca="1">IF($E295="UAD",OFFSET('DERS PLANLARI'!$I$5,MATCH($J295,'DERS PLANLARI'!$I$6:$I$2011,0),R$1),U295)</f>
        <v>0</v>
      </c>
      <c r="S295" s="246" t="str">
        <f ca="1">IF($E295="UAD",OFFSET('DERS PLANLARI'!$I$5,MATCH($J295,'DERS PLANLARI'!$I$6:$I$2011,0),S$1),V295)</f>
        <v>İlgili Öğretim Üyesi</v>
      </c>
      <c r="T295" s="104"/>
      <c r="U295" s="208">
        <f ca="1">IFERROR(OFFSET(ÖğretimÜyeleri!$D$2,MATCH($V295,ÖğretimÜyeleri!$D$3:$D$290,0),-2),"")</f>
        <v>0</v>
      </c>
      <c r="V295" s="209" t="s">
        <v>2896</v>
      </c>
      <c r="W295" s="208" t="str">
        <f ca="1">IFERROR(OFFSET(ÖğretimÜyeleri!$D$2,MATCH($S295,ÖğretimÜyeleri!$D$3:$D$290,0),3),"")</f>
        <v>İlgili Öğretim Üyesi</v>
      </c>
      <c r="X295" s="208"/>
      <c r="Y295" s="199"/>
      <c r="Z295" s="200">
        <f t="shared" si="17"/>
        <v>1</v>
      </c>
      <c r="AA295" s="200">
        <f t="shared" ca="1" si="19"/>
        <v>0</v>
      </c>
      <c r="AB295" s="200">
        <f t="shared" ca="1" si="19"/>
        <v>0</v>
      </c>
      <c r="AC295" s="200">
        <f t="shared" ca="1" si="19"/>
        <v>0</v>
      </c>
      <c r="AD295" s="201"/>
      <c r="AE295" s="201"/>
      <c r="AF295" s="201"/>
    </row>
    <row r="296" spans="1:32" x14ac:dyDescent="0.25">
      <c r="A296" t="s">
        <v>5568</v>
      </c>
      <c r="B296" s="16" t="str">
        <f ca="1">IFERROR(OFFSET('DERS PLANLARI'!$I$5,MATCH($J296,'DERS PLANLARI'!$I$6:$I$2011,0),B$1),"")</f>
        <v>HALKLA İLİŞKİLER VE REKLAMCILIK</v>
      </c>
      <c r="C296" s="16" t="str">
        <f ca="1">IFERROR(OFFSET('DERS PLANLARI'!$I$5,MATCH($J296,'DERS PLANLARI'!$I$6:$I$2011,0),C$1),"")</f>
        <v>HALKLA İLİŞKİLER VE REKLAMCILIK (YL) (TEZLİ)</v>
      </c>
      <c r="D296" s="16" t="str">
        <f ca="1">IFERROR(OFFSET('DERS PLANLARI'!$I$5,MATCH($J296,'DERS PLANLARI'!$I$6:$I$2011,0),D$1),"")</f>
        <v>(YL) (TEZLİ)</v>
      </c>
      <c r="E296" s="16" t="str">
        <f ca="1">IFERROR(OFFSET('DERS PLANLARI'!$I$5,MATCH($J296,'DERS PLANLARI'!$I$6:$I$2011,0),E$1),"")</f>
        <v>Ders</v>
      </c>
      <c r="F296" s="16" t="str">
        <f ca="1">IFERROR(OFFSET('DERS PLANLARI'!$I$5,MATCH($J296,'DERS PLANLARI'!$I$6:$I$2011,0),F$1),"")</f>
        <v>HIR</v>
      </c>
      <c r="G296" s="16">
        <f ca="1">IFERROR(OFFSET('DERS PLANLARI'!$I$5,MATCH($J296,'DERS PLANLARI'!$I$6:$I$2011,0),G$1),"")</f>
        <v>5052</v>
      </c>
      <c r="H296" s="16" t="str">
        <f ca="1">IFERROR(OFFSET('DERS PLANLARI'!$I$5,MATCH($J296,'DERS PLANLARI'!$I$6:$I$2011,0),H$1),"")</f>
        <v>BHR</v>
      </c>
      <c r="I296" s="119"/>
      <c r="J296" s="120" t="s">
        <v>786</v>
      </c>
      <c r="K296" s="250" t="str">
        <f ca="1">IFERROR(OFFSET('DERS PLANLARI'!$I$5,MATCH($J296,'DERS PLANLARI'!$I$6:$I$2011,0),K$1),"")</f>
        <v>Kurumsal İletişim Yönetimi</v>
      </c>
      <c r="L296" s="248" t="str">
        <f ca="1">IFERROR(OFFSET('DERS PLANLARI'!$I$5,MATCH($J296,'DERS PLANLARI'!$I$6:$I$2011,0),L$1),"")</f>
        <v>Z. kli</v>
      </c>
      <c r="M296" s="255">
        <f ca="1">IFERROR(OFFSET('DERS PLANLARI'!$I$5,MATCH($J296,'DERS PLANLARI'!$I$6:$I$2011,0),M$1),"")</f>
        <v>3</v>
      </c>
      <c r="N296" s="256">
        <f ca="1">IFERROR(OFFSET('DERS PLANLARI'!$I$5,MATCH($J296,'DERS PLANLARI'!$I$6:$I$2011,0),N$1),"")</f>
        <v>0</v>
      </c>
      <c r="O296" s="256">
        <f ca="1">IFERROR(OFFSET('DERS PLANLARI'!$I$5,MATCH($J296,'DERS PLANLARI'!$I$6:$I$2011,0),O$1),"")</f>
        <v>3</v>
      </c>
      <c r="P296" s="256">
        <f ca="1">IFERROR(OFFSET('DERS PLANLARI'!$I$5,MATCH($J296,'DERS PLANLARI'!$I$6:$I$2011,0),P$1),"")</f>
        <v>3</v>
      </c>
      <c r="Q296" s="256">
        <f ca="1">IFERROR(OFFSET('DERS PLANLARI'!$I$5,MATCH($J296,'DERS PLANLARI'!$I$6:$I$2011,0),Q$1),"")</f>
        <v>7.5</v>
      </c>
      <c r="R296" s="243" t="str">
        <f ca="1">IF($E296="UAD",OFFSET('DERS PLANLARI'!$I$5,MATCH($J296,'DERS PLANLARI'!$I$6:$I$2011,0),R$1),U296)</f>
        <v/>
      </c>
      <c r="S296" s="243">
        <f ca="1">IF($E296="UAD",OFFSET('DERS PLANLARI'!$I$5,MATCH($J296,'DERS PLANLARI'!$I$6:$I$2011,0),S$1),V296)</f>
        <v>0</v>
      </c>
      <c r="T296" s="104"/>
      <c r="U296" s="208" t="str">
        <f ca="1">IFERROR(OFFSET(ÖğretimÜyeleri!$D$2,MATCH($V296,ÖğretimÜyeleri!$D$3:$D$290,0),-2),"")</f>
        <v/>
      </c>
      <c r="V296" s="209"/>
      <c r="W296" s="208" t="str">
        <f ca="1">IFERROR(OFFSET(ÖğretimÜyeleri!$D$2,MATCH($S296,ÖğretimÜyeleri!$D$3:$D$290,0),3),"")</f>
        <v/>
      </c>
      <c r="X296" s="208"/>
      <c r="Y296" s="199"/>
      <c r="Z296" s="200">
        <f t="shared" si="17"/>
        <v>1</v>
      </c>
      <c r="AA296" s="200">
        <f t="shared" ca="1" si="19"/>
        <v>57</v>
      </c>
      <c r="AB296" s="200">
        <f t="shared" ca="1" si="19"/>
        <v>41</v>
      </c>
      <c r="AC296" s="200">
        <f t="shared" ca="1" si="19"/>
        <v>0</v>
      </c>
      <c r="AD296" s="201"/>
      <c r="AE296" s="201"/>
      <c r="AF296" s="201"/>
    </row>
    <row r="297" spans="1:32" x14ac:dyDescent="0.25">
      <c r="A297" t="s">
        <v>5568</v>
      </c>
      <c r="B297" s="16" t="str">
        <f ca="1">IFERROR(OFFSET('DERS PLANLARI'!$I$5,MATCH($J297,'DERS PLANLARI'!$I$6:$I$2011,0),B$1),"")</f>
        <v/>
      </c>
      <c r="C297" s="16" t="str">
        <f ca="1">IFERROR(OFFSET('DERS PLANLARI'!$I$5,MATCH($J297,'DERS PLANLARI'!$I$6:$I$2011,0),C$1),"")</f>
        <v/>
      </c>
      <c r="D297" s="16" t="str">
        <f ca="1">IFERROR(OFFSET('DERS PLANLARI'!$I$5,MATCH($J297,'DERS PLANLARI'!$I$6:$I$2011,0),D$1),"")</f>
        <v/>
      </c>
      <c r="E297" s="16" t="str">
        <f ca="1">IFERROR(OFFSET('DERS PLANLARI'!$I$5,MATCH($J297,'DERS PLANLARI'!$I$6:$I$2011,0),E$1),"")</f>
        <v/>
      </c>
      <c r="F297" s="16" t="str">
        <f ca="1">IFERROR(OFFSET('DERS PLANLARI'!$I$5,MATCH($J297,'DERS PLANLARI'!$I$6:$I$2011,0),F$1),"")</f>
        <v/>
      </c>
      <c r="G297" s="16" t="str">
        <f ca="1">IFERROR(OFFSET('DERS PLANLARI'!$I$5,MATCH($J297,'DERS PLANLARI'!$I$6:$I$2011,0),G$1),"")</f>
        <v/>
      </c>
      <c r="H297" s="16" t="str">
        <f ca="1">IFERROR(OFFSET('DERS PLANLARI'!$I$5,MATCH($J297,'DERS PLANLARI'!$I$6:$I$2011,0),H$1),"")</f>
        <v/>
      </c>
      <c r="I297" s="119"/>
      <c r="J297" s="120"/>
      <c r="K297" s="250" t="str">
        <f ca="1">IFERROR(OFFSET('DERS PLANLARI'!$I$5,MATCH($J297,'DERS PLANLARI'!$I$6:$I$2011,0),K$1),"")</f>
        <v/>
      </c>
      <c r="L297" s="256" t="str">
        <f ca="1">IFERROR(OFFSET('DERS PLANLARI'!$I$5,MATCH($J297,'DERS PLANLARI'!$I$6:$I$2011,0),L$1),"")</f>
        <v/>
      </c>
      <c r="M297" s="255" t="str">
        <f ca="1">IFERROR(OFFSET('DERS PLANLARI'!$I$5,MATCH($J297,'DERS PLANLARI'!$I$6:$I$2011,0),M$1),"")</f>
        <v/>
      </c>
      <c r="N297" s="256" t="str">
        <f ca="1">IFERROR(OFFSET('DERS PLANLARI'!$I$5,MATCH($J297,'DERS PLANLARI'!$I$6:$I$2011,0),N$1),"")</f>
        <v/>
      </c>
      <c r="O297" s="256" t="str">
        <f ca="1">IFERROR(OFFSET('DERS PLANLARI'!$I$5,MATCH($J297,'DERS PLANLARI'!$I$6:$I$2011,0),O$1),"")</f>
        <v/>
      </c>
      <c r="P297" s="256" t="str">
        <f ca="1">IFERROR(OFFSET('DERS PLANLARI'!$I$5,MATCH($J297,'DERS PLANLARI'!$I$6:$I$2011,0),P$1),"")</f>
        <v/>
      </c>
      <c r="Q297" s="256" t="str">
        <f ca="1">IFERROR(OFFSET('DERS PLANLARI'!$I$5,MATCH($J297,'DERS PLANLARI'!$I$6:$I$2011,0),Q$1),"")</f>
        <v/>
      </c>
      <c r="R297" s="243" t="str">
        <f ca="1">IF($E297="UAD",OFFSET('DERS PLANLARI'!$I$5,MATCH($J297,'DERS PLANLARI'!$I$6:$I$2011,0),R$1),U297)</f>
        <v/>
      </c>
      <c r="S297" s="243">
        <f ca="1">IF($E297="UAD",OFFSET('DERS PLANLARI'!$I$5,MATCH($J297,'DERS PLANLARI'!$I$6:$I$2011,0),S$1),V297)</f>
        <v>0</v>
      </c>
      <c r="T297" s="104"/>
      <c r="U297" s="208" t="str">
        <f ca="1">IFERROR(OFFSET(ÖğretimÜyeleri!$D$2,MATCH($V297,ÖğretimÜyeleri!$D$3:$D$290,0),-2),"")</f>
        <v/>
      </c>
      <c r="V297" s="209"/>
      <c r="W297" s="208" t="str">
        <f ca="1">IFERROR(OFFSET(ÖğretimÜyeleri!$D$2,MATCH($S297,ÖğretimÜyeleri!$D$3:$D$290,0),3),"")</f>
        <v/>
      </c>
      <c r="X297" s="208"/>
      <c r="Y297" s="199"/>
      <c r="Z297" s="200">
        <f t="shared" si="17"/>
        <v>1</v>
      </c>
      <c r="AA297" s="200">
        <f t="shared" ca="1" si="19"/>
        <v>57</v>
      </c>
      <c r="AB297" s="200">
        <f t="shared" ca="1" si="19"/>
        <v>41</v>
      </c>
      <c r="AC297" s="200">
        <f t="shared" ca="1" si="19"/>
        <v>0</v>
      </c>
      <c r="AD297" s="201"/>
      <c r="AE297" s="201"/>
      <c r="AF297" s="201"/>
    </row>
    <row r="298" spans="1:32" x14ac:dyDescent="0.25">
      <c r="A298" t="s">
        <v>5568</v>
      </c>
      <c r="B298" s="16" t="str">
        <f ca="1">IFERROR(OFFSET('DERS PLANLARI'!$I$5,MATCH($J298,'DERS PLANLARI'!$I$6:$I$2011,0),B$1),"")</f>
        <v/>
      </c>
      <c r="C298" s="16" t="str">
        <f ca="1">IFERROR(OFFSET('DERS PLANLARI'!$I$5,MATCH($J298,'DERS PLANLARI'!$I$6:$I$2011,0),C$1),"")</f>
        <v/>
      </c>
      <c r="D298" s="16" t="str">
        <f ca="1">IFERROR(OFFSET('DERS PLANLARI'!$I$5,MATCH($J298,'DERS PLANLARI'!$I$6:$I$2011,0),D$1),"")</f>
        <v/>
      </c>
      <c r="E298" s="16" t="str">
        <f ca="1">IFERROR(OFFSET('DERS PLANLARI'!$I$5,MATCH($J298,'DERS PLANLARI'!$I$6:$I$2011,0),E$1),"")</f>
        <v/>
      </c>
      <c r="F298" s="16" t="str">
        <f ca="1">IFERROR(OFFSET('DERS PLANLARI'!$I$5,MATCH($J298,'DERS PLANLARI'!$I$6:$I$2011,0),F$1),"")</f>
        <v/>
      </c>
      <c r="G298" s="16" t="str">
        <f ca="1">IFERROR(OFFSET('DERS PLANLARI'!$I$5,MATCH($J298,'DERS PLANLARI'!$I$6:$I$2011,0),G$1),"")</f>
        <v/>
      </c>
      <c r="H298" s="16" t="str">
        <f ca="1">IFERROR(OFFSET('DERS PLANLARI'!$I$5,MATCH($J298,'DERS PLANLARI'!$I$6:$I$2011,0),H$1),"")</f>
        <v/>
      </c>
      <c r="I298" s="119"/>
      <c r="J298" s="120"/>
      <c r="K298" s="250" t="str">
        <f ca="1">IFERROR(OFFSET('DERS PLANLARI'!$I$5,MATCH($J298,'DERS PLANLARI'!$I$6:$I$2011,0),K$1),"")</f>
        <v/>
      </c>
      <c r="L298" s="256" t="str">
        <f ca="1">IFERROR(OFFSET('DERS PLANLARI'!$I$5,MATCH($J298,'DERS PLANLARI'!$I$6:$I$2011,0),L$1),"")</f>
        <v/>
      </c>
      <c r="M298" s="255" t="str">
        <f ca="1">IFERROR(OFFSET('DERS PLANLARI'!$I$5,MATCH($J298,'DERS PLANLARI'!$I$6:$I$2011,0),M$1),"")</f>
        <v/>
      </c>
      <c r="N298" s="256" t="str">
        <f ca="1">IFERROR(OFFSET('DERS PLANLARI'!$I$5,MATCH($J298,'DERS PLANLARI'!$I$6:$I$2011,0),N$1),"")</f>
        <v/>
      </c>
      <c r="O298" s="256" t="str">
        <f ca="1">IFERROR(OFFSET('DERS PLANLARI'!$I$5,MATCH($J298,'DERS PLANLARI'!$I$6:$I$2011,0),O$1),"")</f>
        <v/>
      </c>
      <c r="P298" s="256" t="str">
        <f ca="1">IFERROR(OFFSET('DERS PLANLARI'!$I$5,MATCH($J298,'DERS PLANLARI'!$I$6:$I$2011,0),P$1),"")</f>
        <v/>
      </c>
      <c r="Q298" s="256" t="str">
        <f ca="1">IFERROR(OFFSET('DERS PLANLARI'!$I$5,MATCH($J298,'DERS PLANLARI'!$I$6:$I$2011,0),Q$1),"")</f>
        <v/>
      </c>
      <c r="R298" s="243" t="str">
        <f ca="1">IF($E298="UAD",OFFSET('DERS PLANLARI'!$I$5,MATCH($J298,'DERS PLANLARI'!$I$6:$I$2011,0),R$1),U298)</f>
        <v/>
      </c>
      <c r="S298" s="243">
        <f ca="1">IF($E298="UAD",OFFSET('DERS PLANLARI'!$I$5,MATCH($J298,'DERS PLANLARI'!$I$6:$I$2011,0),S$1),V298)</f>
        <v>0</v>
      </c>
      <c r="T298" s="104"/>
      <c r="U298" s="208" t="str">
        <f ca="1">IFERROR(OFFSET(ÖğretimÜyeleri!$D$2,MATCH($V298,ÖğretimÜyeleri!$D$3:$D$290,0),-2),"")</f>
        <v/>
      </c>
      <c r="V298" s="209"/>
      <c r="W298" s="208" t="str">
        <f ca="1">IFERROR(OFFSET(ÖğretimÜyeleri!$D$2,MATCH($S298,ÖğretimÜyeleri!$D$3:$D$290,0),3),"")</f>
        <v/>
      </c>
      <c r="X298" s="208"/>
      <c r="Y298" s="199"/>
      <c r="Z298" s="200">
        <f t="shared" si="17"/>
        <v>1</v>
      </c>
      <c r="AA298" s="200">
        <f t="shared" ca="1" si="19"/>
        <v>57</v>
      </c>
      <c r="AB298" s="200">
        <f t="shared" ca="1" si="19"/>
        <v>41</v>
      </c>
      <c r="AC298" s="200">
        <f t="shared" ca="1" si="19"/>
        <v>0</v>
      </c>
      <c r="AD298" s="201"/>
      <c r="AE298" s="201"/>
      <c r="AF298" s="201"/>
    </row>
    <row r="299" spans="1:32" x14ac:dyDescent="0.25">
      <c r="A299" t="s">
        <v>5568</v>
      </c>
      <c r="B299" s="16" t="str">
        <f ca="1">IFERROR(OFFSET('DERS PLANLARI'!$I$5,MATCH($J299,'DERS PLANLARI'!$I$6:$I$2011,0),B$1),"")</f>
        <v/>
      </c>
      <c r="C299" s="16" t="str">
        <f ca="1">IFERROR(OFFSET('DERS PLANLARI'!$I$5,MATCH($J299,'DERS PLANLARI'!$I$6:$I$2011,0),C$1),"")</f>
        <v/>
      </c>
      <c r="D299" s="16" t="str">
        <f ca="1">IFERROR(OFFSET('DERS PLANLARI'!$I$5,MATCH($J299,'DERS PLANLARI'!$I$6:$I$2011,0),D$1),"")</f>
        <v/>
      </c>
      <c r="E299" s="16" t="str">
        <f ca="1">IFERROR(OFFSET('DERS PLANLARI'!$I$5,MATCH($J299,'DERS PLANLARI'!$I$6:$I$2011,0),E$1),"")</f>
        <v/>
      </c>
      <c r="F299" s="16" t="str">
        <f ca="1">IFERROR(OFFSET('DERS PLANLARI'!$I$5,MATCH($J299,'DERS PLANLARI'!$I$6:$I$2011,0),F$1),"")</f>
        <v/>
      </c>
      <c r="G299" s="16" t="str">
        <f ca="1">IFERROR(OFFSET('DERS PLANLARI'!$I$5,MATCH($J299,'DERS PLANLARI'!$I$6:$I$2011,0),G$1),"")</f>
        <v/>
      </c>
      <c r="H299" s="16" t="str">
        <f ca="1">IFERROR(OFFSET('DERS PLANLARI'!$I$5,MATCH($J299,'DERS PLANLARI'!$I$6:$I$2011,0),H$1),"")</f>
        <v/>
      </c>
      <c r="I299" s="119"/>
      <c r="J299" s="120"/>
      <c r="K299" s="250" t="str">
        <f ca="1">IFERROR(OFFSET('DERS PLANLARI'!$I$5,MATCH($J299,'DERS PLANLARI'!$I$6:$I$2011,0),K$1),"")</f>
        <v/>
      </c>
      <c r="L299" s="256" t="str">
        <f ca="1">IFERROR(OFFSET('DERS PLANLARI'!$I$5,MATCH($J299,'DERS PLANLARI'!$I$6:$I$2011,0),L$1),"")</f>
        <v/>
      </c>
      <c r="M299" s="255" t="str">
        <f ca="1">IFERROR(OFFSET('DERS PLANLARI'!$I$5,MATCH($J299,'DERS PLANLARI'!$I$6:$I$2011,0),M$1),"")</f>
        <v/>
      </c>
      <c r="N299" s="256" t="str">
        <f ca="1">IFERROR(OFFSET('DERS PLANLARI'!$I$5,MATCH($J299,'DERS PLANLARI'!$I$6:$I$2011,0),N$1),"")</f>
        <v/>
      </c>
      <c r="O299" s="256" t="str">
        <f ca="1">IFERROR(OFFSET('DERS PLANLARI'!$I$5,MATCH($J299,'DERS PLANLARI'!$I$6:$I$2011,0),O$1),"")</f>
        <v/>
      </c>
      <c r="P299" s="256" t="str">
        <f ca="1">IFERROR(OFFSET('DERS PLANLARI'!$I$5,MATCH($J299,'DERS PLANLARI'!$I$6:$I$2011,0),P$1),"")</f>
        <v/>
      </c>
      <c r="Q299" s="256" t="str">
        <f ca="1">IFERROR(OFFSET('DERS PLANLARI'!$I$5,MATCH($J299,'DERS PLANLARI'!$I$6:$I$2011,0),Q$1),"")</f>
        <v/>
      </c>
      <c r="R299" s="243" t="str">
        <f ca="1">IF($E299="UAD",OFFSET('DERS PLANLARI'!$I$5,MATCH($J299,'DERS PLANLARI'!$I$6:$I$2011,0),R$1),U299)</f>
        <v/>
      </c>
      <c r="S299" s="243">
        <f ca="1">IF($E299="UAD",OFFSET('DERS PLANLARI'!$I$5,MATCH($J299,'DERS PLANLARI'!$I$6:$I$2011,0),S$1),V299)</f>
        <v>0</v>
      </c>
      <c r="T299" s="104"/>
      <c r="U299" s="208" t="str">
        <f ca="1">IFERROR(OFFSET(ÖğretimÜyeleri!$D$2,MATCH($V299,ÖğretimÜyeleri!$D$3:$D$290,0),-2),"")</f>
        <v/>
      </c>
      <c r="V299" s="209"/>
      <c r="W299" s="208" t="str">
        <f ca="1">IFERROR(OFFSET(ÖğretimÜyeleri!$D$2,MATCH($S299,ÖğretimÜyeleri!$D$3:$D$290,0),3),"")</f>
        <v/>
      </c>
      <c r="X299" s="208"/>
      <c r="Y299" s="199"/>
      <c r="Z299" s="200">
        <f t="shared" si="17"/>
        <v>1</v>
      </c>
      <c r="AA299" s="200">
        <f t="shared" ca="1" si="19"/>
        <v>57</v>
      </c>
      <c r="AB299" s="200">
        <f t="shared" ca="1" si="19"/>
        <v>41</v>
      </c>
      <c r="AC299" s="200">
        <f t="shared" ca="1" si="19"/>
        <v>0</v>
      </c>
      <c r="AD299" s="201"/>
      <c r="AE299" s="201"/>
      <c r="AF299" s="201"/>
    </row>
    <row r="300" spans="1:32" x14ac:dyDescent="0.25">
      <c r="A300" t="s">
        <v>5568</v>
      </c>
      <c r="B300" s="16" t="str">
        <f ca="1">IFERROR(OFFSET('DERS PLANLARI'!$I$5,MATCH($J300,'DERS PLANLARI'!$I$6:$I$2011,0),B$1),"")</f>
        <v/>
      </c>
      <c r="C300" s="16" t="str">
        <f ca="1">IFERROR(OFFSET('DERS PLANLARI'!$I$5,MATCH($J300,'DERS PLANLARI'!$I$6:$I$2011,0),C$1),"")</f>
        <v/>
      </c>
      <c r="D300" s="16" t="str">
        <f ca="1">IFERROR(OFFSET('DERS PLANLARI'!$I$5,MATCH($J300,'DERS PLANLARI'!$I$6:$I$2011,0),D$1),"")</f>
        <v/>
      </c>
      <c r="E300" s="16" t="str">
        <f ca="1">IFERROR(OFFSET('DERS PLANLARI'!$I$5,MATCH($J300,'DERS PLANLARI'!$I$6:$I$2011,0),E$1),"")</f>
        <v/>
      </c>
      <c r="F300" s="16" t="str">
        <f ca="1">IFERROR(OFFSET('DERS PLANLARI'!$I$5,MATCH($J300,'DERS PLANLARI'!$I$6:$I$2011,0),F$1),"")</f>
        <v/>
      </c>
      <c r="G300" s="16" t="str">
        <f ca="1">IFERROR(OFFSET('DERS PLANLARI'!$I$5,MATCH($J300,'DERS PLANLARI'!$I$6:$I$2011,0),G$1),"")</f>
        <v/>
      </c>
      <c r="H300" s="16" t="str">
        <f ca="1">IFERROR(OFFSET('DERS PLANLARI'!$I$5,MATCH($J300,'DERS PLANLARI'!$I$6:$I$2011,0),H$1),"")</f>
        <v/>
      </c>
      <c r="I300" s="119"/>
      <c r="J300" s="120"/>
      <c r="K300" s="250" t="str">
        <f ca="1">IFERROR(OFFSET('DERS PLANLARI'!$I$5,MATCH($J300,'DERS PLANLARI'!$I$6:$I$2011,0),K$1),"")</f>
        <v/>
      </c>
      <c r="L300" s="256" t="str">
        <f ca="1">IFERROR(OFFSET('DERS PLANLARI'!$I$5,MATCH($J300,'DERS PLANLARI'!$I$6:$I$2011,0),L$1),"")</f>
        <v/>
      </c>
      <c r="M300" s="255" t="str">
        <f ca="1">IFERROR(OFFSET('DERS PLANLARI'!$I$5,MATCH($J300,'DERS PLANLARI'!$I$6:$I$2011,0),M$1),"")</f>
        <v/>
      </c>
      <c r="N300" s="256" t="str">
        <f ca="1">IFERROR(OFFSET('DERS PLANLARI'!$I$5,MATCH($J300,'DERS PLANLARI'!$I$6:$I$2011,0),N$1),"")</f>
        <v/>
      </c>
      <c r="O300" s="256" t="str">
        <f ca="1">IFERROR(OFFSET('DERS PLANLARI'!$I$5,MATCH($J300,'DERS PLANLARI'!$I$6:$I$2011,0),O$1),"")</f>
        <v/>
      </c>
      <c r="P300" s="256" t="str">
        <f ca="1">IFERROR(OFFSET('DERS PLANLARI'!$I$5,MATCH($J300,'DERS PLANLARI'!$I$6:$I$2011,0),P$1),"")</f>
        <v/>
      </c>
      <c r="Q300" s="256" t="str">
        <f ca="1">IFERROR(OFFSET('DERS PLANLARI'!$I$5,MATCH($J300,'DERS PLANLARI'!$I$6:$I$2011,0),Q$1),"")</f>
        <v/>
      </c>
      <c r="R300" s="243" t="str">
        <f ca="1">IF($E300="UAD",OFFSET('DERS PLANLARI'!$I$5,MATCH($J300,'DERS PLANLARI'!$I$6:$I$2011,0),R$1),U300)</f>
        <v/>
      </c>
      <c r="S300" s="243">
        <f ca="1">IF($E300="UAD",OFFSET('DERS PLANLARI'!$I$5,MATCH($J300,'DERS PLANLARI'!$I$6:$I$2011,0),S$1),V300)</f>
        <v>0</v>
      </c>
      <c r="T300" s="104"/>
      <c r="U300" s="208" t="str">
        <f ca="1">IFERROR(OFFSET(ÖğretimÜyeleri!$D$2,MATCH($V300,ÖğretimÜyeleri!$D$3:$D$290,0),-2),"")</f>
        <v/>
      </c>
      <c r="V300" s="209"/>
      <c r="W300" s="208" t="str">
        <f ca="1">IFERROR(OFFSET(ÖğretimÜyeleri!$D$2,MATCH($S300,ÖğretimÜyeleri!$D$3:$D$290,0),3),"")</f>
        <v/>
      </c>
      <c r="X300" s="208"/>
      <c r="Y300" s="199"/>
      <c r="Z300" s="200">
        <f t="shared" si="17"/>
        <v>1</v>
      </c>
      <c r="AA300" s="200">
        <f t="shared" ca="1" si="19"/>
        <v>57</v>
      </c>
      <c r="AB300" s="200">
        <f t="shared" ca="1" si="19"/>
        <v>41</v>
      </c>
      <c r="AC300" s="200">
        <f t="shared" ca="1" si="19"/>
        <v>0</v>
      </c>
      <c r="AD300" s="201"/>
      <c r="AE300" s="201"/>
      <c r="AF300" s="201"/>
    </row>
    <row r="301" spans="1:32" x14ac:dyDescent="0.25">
      <c r="A301" t="s">
        <v>5568</v>
      </c>
      <c r="B301" s="16" t="str">
        <f ca="1">IFERROR(OFFSET('DERS PLANLARI'!$I$5,MATCH($J301,'DERS PLANLARI'!$I$6:$I$2011,0),B$1),"")</f>
        <v/>
      </c>
      <c r="C301" s="16" t="str">
        <f ca="1">IFERROR(OFFSET('DERS PLANLARI'!$I$5,MATCH($J301,'DERS PLANLARI'!$I$6:$I$2011,0),C$1),"")</f>
        <v/>
      </c>
      <c r="D301" s="16" t="str">
        <f ca="1">IFERROR(OFFSET('DERS PLANLARI'!$I$5,MATCH($J301,'DERS PLANLARI'!$I$6:$I$2011,0),D$1),"")</f>
        <v/>
      </c>
      <c r="E301" s="16" t="str">
        <f ca="1">IFERROR(OFFSET('DERS PLANLARI'!$I$5,MATCH($J301,'DERS PLANLARI'!$I$6:$I$2011,0),E$1),"")</f>
        <v/>
      </c>
      <c r="F301" s="16" t="str">
        <f ca="1">IFERROR(OFFSET('DERS PLANLARI'!$I$5,MATCH($J301,'DERS PLANLARI'!$I$6:$I$2011,0),F$1),"")</f>
        <v/>
      </c>
      <c r="G301" s="16" t="str">
        <f ca="1">IFERROR(OFFSET('DERS PLANLARI'!$I$5,MATCH($J301,'DERS PLANLARI'!$I$6:$I$2011,0),G$1),"")</f>
        <v/>
      </c>
      <c r="H301" s="16" t="str">
        <f ca="1">IFERROR(OFFSET('DERS PLANLARI'!$I$5,MATCH($J301,'DERS PLANLARI'!$I$6:$I$2011,0),H$1),"")</f>
        <v/>
      </c>
      <c r="I301" s="119"/>
      <c r="J301" s="120"/>
      <c r="K301" s="250" t="str">
        <f ca="1">IFERROR(OFFSET('DERS PLANLARI'!$I$5,MATCH($J301,'DERS PLANLARI'!$I$6:$I$2011,0),K$1),"")</f>
        <v/>
      </c>
      <c r="L301" s="256" t="str">
        <f ca="1">IFERROR(OFFSET('DERS PLANLARI'!$I$5,MATCH($J301,'DERS PLANLARI'!$I$6:$I$2011,0),L$1),"")</f>
        <v/>
      </c>
      <c r="M301" s="255" t="str">
        <f ca="1">IFERROR(OFFSET('DERS PLANLARI'!$I$5,MATCH($J301,'DERS PLANLARI'!$I$6:$I$2011,0),M$1),"")</f>
        <v/>
      </c>
      <c r="N301" s="256" t="str">
        <f ca="1">IFERROR(OFFSET('DERS PLANLARI'!$I$5,MATCH($J301,'DERS PLANLARI'!$I$6:$I$2011,0),N$1),"")</f>
        <v/>
      </c>
      <c r="O301" s="256" t="str">
        <f ca="1">IFERROR(OFFSET('DERS PLANLARI'!$I$5,MATCH($J301,'DERS PLANLARI'!$I$6:$I$2011,0),O$1),"")</f>
        <v/>
      </c>
      <c r="P301" s="256" t="str">
        <f ca="1">IFERROR(OFFSET('DERS PLANLARI'!$I$5,MATCH($J301,'DERS PLANLARI'!$I$6:$I$2011,0),P$1),"")</f>
        <v/>
      </c>
      <c r="Q301" s="256" t="str">
        <f ca="1">IFERROR(OFFSET('DERS PLANLARI'!$I$5,MATCH($J301,'DERS PLANLARI'!$I$6:$I$2011,0),Q$1),"")</f>
        <v/>
      </c>
      <c r="R301" s="243" t="str">
        <f ca="1">IF($E301="UAD",OFFSET('DERS PLANLARI'!$I$5,MATCH($J301,'DERS PLANLARI'!$I$6:$I$2011,0),R$1),U301)</f>
        <v/>
      </c>
      <c r="S301" s="243">
        <f ca="1">IF($E301="UAD",OFFSET('DERS PLANLARI'!$I$5,MATCH($J301,'DERS PLANLARI'!$I$6:$I$2011,0),S$1),V301)</f>
        <v>0</v>
      </c>
      <c r="T301" s="104"/>
      <c r="U301" s="208" t="str">
        <f ca="1">IFERROR(OFFSET(ÖğretimÜyeleri!$D$2,MATCH($V301,ÖğretimÜyeleri!$D$3:$D$290,0),-2),"")</f>
        <v/>
      </c>
      <c r="V301" s="209"/>
      <c r="W301" s="208" t="str">
        <f ca="1">IFERROR(OFFSET(ÖğretimÜyeleri!$D$2,MATCH($S301,ÖğretimÜyeleri!$D$3:$D$290,0),3),"")</f>
        <v/>
      </c>
      <c r="X301" s="208"/>
      <c r="Y301" s="199"/>
      <c r="Z301" s="200">
        <f t="shared" si="17"/>
        <v>1</v>
      </c>
      <c r="AA301" s="200">
        <f t="shared" ca="1" si="19"/>
        <v>57</v>
      </c>
      <c r="AB301" s="200">
        <f t="shared" ca="1" si="19"/>
        <v>41</v>
      </c>
      <c r="AC301" s="200">
        <f t="shared" ca="1" si="19"/>
        <v>0</v>
      </c>
      <c r="AD301" s="201"/>
      <c r="AE301" s="201"/>
      <c r="AF301" s="201"/>
    </row>
    <row r="302" spans="1:32" x14ac:dyDescent="0.25">
      <c r="A302" t="s">
        <v>5568</v>
      </c>
      <c r="B302" s="16" t="str">
        <f ca="1">IFERROR(OFFSET('DERS PLANLARI'!$I$5,MATCH($J302,'DERS PLANLARI'!$I$6:$I$2011,0),B$1),"")</f>
        <v/>
      </c>
      <c r="C302" s="16" t="str">
        <f ca="1">IFERROR(OFFSET('DERS PLANLARI'!$I$5,MATCH($J302,'DERS PLANLARI'!$I$6:$I$2011,0),C$1),"")</f>
        <v/>
      </c>
      <c r="D302" s="16" t="str">
        <f ca="1">IFERROR(OFFSET('DERS PLANLARI'!$I$5,MATCH($J302,'DERS PLANLARI'!$I$6:$I$2011,0),D$1),"")</f>
        <v/>
      </c>
      <c r="E302" s="16" t="str">
        <f ca="1">IFERROR(OFFSET('DERS PLANLARI'!$I$5,MATCH($J302,'DERS PLANLARI'!$I$6:$I$2011,0),E$1),"")</f>
        <v/>
      </c>
      <c r="F302" s="16" t="str">
        <f ca="1">IFERROR(OFFSET('DERS PLANLARI'!$I$5,MATCH($J302,'DERS PLANLARI'!$I$6:$I$2011,0),F$1),"")</f>
        <v/>
      </c>
      <c r="G302" s="16" t="str">
        <f ca="1">IFERROR(OFFSET('DERS PLANLARI'!$I$5,MATCH($J302,'DERS PLANLARI'!$I$6:$I$2011,0),G$1),"")</f>
        <v/>
      </c>
      <c r="H302" s="16" t="str">
        <f ca="1">IFERROR(OFFSET('DERS PLANLARI'!$I$5,MATCH($J302,'DERS PLANLARI'!$I$6:$I$2011,0),H$1),"")</f>
        <v/>
      </c>
      <c r="I302" s="119"/>
      <c r="J302" s="120"/>
      <c r="K302" s="250" t="str">
        <f ca="1">IFERROR(OFFSET('DERS PLANLARI'!$I$5,MATCH($J302,'DERS PLANLARI'!$I$6:$I$2011,0),K$1),"")</f>
        <v/>
      </c>
      <c r="L302" s="256" t="str">
        <f ca="1">IFERROR(OFFSET('DERS PLANLARI'!$I$5,MATCH($J302,'DERS PLANLARI'!$I$6:$I$2011,0),L$1),"")</f>
        <v/>
      </c>
      <c r="M302" s="255" t="str">
        <f ca="1">IFERROR(OFFSET('DERS PLANLARI'!$I$5,MATCH($J302,'DERS PLANLARI'!$I$6:$I$2011,0),M$1),"")</f>
        <v/>
      </c>
      <c r="N302" s="256" t="str">
        <f ca="1">IFERROR(OFFSET('DERS PLANLARI'!$I$5,MATCH($J302,'DERS PLANLARI'!$I$6:$I$2011,0),N$1),"")</f>
        <v/>
      </c>
      <c r="O302" s="256" t="str">
        <f ca="1">IFERROR(OFFSET('DERS PLANLARI'!$I$5,MATCH($J302,'DERS PLANLARI'!$I$6:$I$2011,0),O$1),"")</f>
        <v/>
      </c>
      <c r="P302" s="256" t="str">
        <f ca="1">IFERROR(OFFSET('DERS PLANLARI'!$I$5,MATCH($J302,'DERS PLANLARI'!$I$6:$I$2011,0),P$1),"")</f>
        <v/>
      </c>
      <c r="Q302" s="256" t="str">
        <f ca="1">IFERROR(OFFSET('DERS PLANLARI'!$I$5,MATCH($J302,'DERS PLANLARI'!$I$6:$I$2011,0),Q$1),"")</f>
        <v/>
      </c>
      <c r="R302" s="243" t="str">
        <f ca="1">IF($E302="UAD",OFFSET('DERS PLANLARI'!$I$5,MATCH($J302,'DERS PLANLARI'!$I$6:$I$2011,0),R$1),U302)</f>
        <v/>
      </c>
      <c r="S302" s="243">
        <f ca="1">IF($E302="UAD",OFFSET('DERS PLANLARI'!$I$5,MATCH($J302,'DERS PLANLARI'!$I$6:$I$2011,0),S$1),V302)</f>
        <v>0</v>
      </c>
      <c r="T302" s="104"/>
      <c r="U302" s="208" t="str">
        <f ca="1">IFERROR(OFFSET(ÖğretimÜyeleri!$D$2,MATCH($V302,ÖğretimÜyeleri!$D$3:$D$290,0),-2),"")</f>
        <v/>
      </c>
      <c r="V302" s="209"/>
      <c r="W302" s="208" t="str">
        <f ca="1">IFERROR(OFFSET(ÖğretimÜyeleri!$D$2,MATCH($S302,ÖğretimÜyeleri!$D$3:$D$290,0),3),"")</f>
        <v/>
      </c>
      <c r="X302" s="208"/>
      <c r="Y302" s="199"/>
      <c r="Z302" s="200">
        <f t="shared" si="17"/>
        <v>1</v>
      </c>
      <c r="AA302" s="200">
        <f t="shared" ca="1" si="19"/>
        <v>57</v>
      </c>
      <c r="AB302" s="200">
        <f t="shared" ca="1" si="19"/>
        <v>41</v>
      </c>
      <c r="AC302" s="200">
        <f t="shared" ca="1" si="19"/>
        <v>0</v>
      </c>
      <c r="AD302" s="201"/>
      <c r="AE302" s="201"/>
      <c r="AF302" s="201"/>
    </row>
    <row r="303" spans="1:32" x14ac:dyDescent="0.25">
      <c r="A303" t="s">
        <v>5568</v>
      </c>
      <c r="B303" s="16" t="str">
        <f ca="1">IFERROR(OFFSET('DERS PLANLARI'!$I$5,MATCH($J303,'DERS PLANLARI'!$I$6:$I$2011,0),B$1),"")</f>
        <v/>
      </c>
      <c r="C303" s="16" t="str">
        <f ca="1">IFERROR(OFFSET('DERS PLANLARI'!$I$5,MATCH($J303,'DERS PLANLARI'!$I$6:$I$2011,0),C$1),"")</f>
        <v/>
      </c>
      <c r="D303" s="16" t="str">
        <f ca="1">IFERROR(OFFSET('DERS PLANLARI'!$I$5,MATCH($J303,'DERS PLANLARI'!$I$6:$I$2011,0),D$1),"")</f>
        <v/>
      </c>
      <c r="E303" s="16" t="str">
        <f ca="1">IFERROR(OFFSET('DERS PLANLARI'!$I$5,MATCH($J303,'DERS PLANLARI'!$I$6:$I$2011,0),E$1),"")</f>
        <v/>
      </c>
      <c r="F303" s="16" t="str">
        <f ca="1">IFERROR(OFFSET('DERS PLANLARI'!$I$5,MATCH($J303,'DERS PLANLARI'!$I$6:$I$2011,0),F$1),"")</f>
        <v/>
      </c>
      <c r="G303" s="16" t="str">
        <f ca="1">IFERROR(OFFSET('DERS PLANLARI'!$I$5,MATCH($J303,'DERS PLANLARI'!$I$6:$I$2011,0),G$1),"")</f>
        <v/>
      </c>
      <c r="H303" s="16" t="str">
        <f ca="1">IFERROR(OFFSET('DERS PLANLARI'!$I$5,MATCH($J303,'DERS PLANLARI'!$I$6:$I$2011,0),H$1),"")</f>
        <v/>
      </c>
      <c r="I303" s="119"/>
      <c r="J303" s="120"/>
      <c r="K303" s="243" t="str">
        <f ca="1">IFERROR(OFFSET('DERS PLANLARI'!$I$5,MATCH($J303,'DERS PLANLARI'!$I$6:$I$2011,0),K$1),"")</f>
        <v/>
      </c>
      <c r="L303" s="256" t="str">
        <f ca="1">IFERROR(OFFSET('DERS PLANLARI'!$I$5,MATCH($J303,'DERS PLANLARI'!$I$6:$I$2011,0),L$1),"")</f>
        <v/>
      </c>
      <c r="M303" s="255" t="str">
        <f ca="1">IFERROR(OFFSET('DERS PLANLARI'!$I$5,MATCH($J303,'DERS PLANLARI'!$I$6:$I$2011,0),M$1),"")</f>
        <v/>
      </c>
      <c r="N303" s="256" t="str">
        <f ca="1">IFERROR(OFFSET('DERS PLANLARI'!$I$5,MATCH($J303,'DERS PLANLARI'!$I$6:$I$2011,0),N$1),"")</f>
        <v/>
      </c>
      <c r="O303" s="256" t="str">
        <f ca="1">IFERROR(OFFSET('DERS PLANLARI'!$I$5,MATCH($J303,'DERS PLANLARI'!$I$6:$I$2011,0),O$1),"")</f>
        <v/>
      </c>
      <c r="P303" s="256" t="str">
        <f ca="1">IFERROR(OFFSET('DERS PLANLARI'!$I$5,MATCH($J303,'DERS PLANLARI'!$I$6:$I$2011,0),P$1),"")</f>
        <v/>
      </c>
      <c r="Q303" s="256" t="str">
        <f ca="1">IFERROR(OFFSET('DERS PLANLARI'!$I$5,MATCH($J303,'DERS PLANLARI'!$I$6:$I$2011,0),Q$1),"")</f>
        <v/>
      </c>
      <c r="R303" s="243" t="str">
        <f ca="1">IF($E303="UAD",OFFSET('DERS PLANLARI'!$I$5,MATCH($J303,'DERS PLANLARI'!$I$6:$I$2011,0),R$1),U303)</f>
        <v/>
      </c>
      <c r="S303" s="243">
        <f ca="1">IF($E303="UAD",OFFSET('DERS PLANLARI'!$I$5,MATCH($J303,'DERS PLANLARI'!$I$6:$I$2011,0),S$1),V303)</f>
        <v>0</v>
      </c>
      <c r="T303" s="104"/>
      <c r="U303" s="208" t="str">
        <f ca="1">IFERROR(OFFSET(ÖğretimÜyeleri!$D$2,MATCH($V303,ÖğretimÜyeleri!$D$3:$D$290,0),-2),"")</f>
        <v/>
      </c>
      <c r="V303" s="209"/>
      <c r="W303" s="208" t="str">
        <f ca="1">IFERROR(OFFSET(ÖğretimÜyeleri!$D$2,MATCH($S303,ÖğretimÜyeleri!$D$3:$D$290,0),3),"")</f>
        <v/>
      </c>
      <c r="X303" s="208"/>
      <c r="Y303" s="199"/>
      <c r="Z303" s="200">
        <f t="shared" si="17"/>
        <v>1</v>
      </c>
      <c r="AA303" s="200">
        <f t="shared" ca="1" si="19"/>
        <v>57</v>
      </c>
      <c r="AB303" s="200">
        <f t="shared" ca="1" si="19"/>
        <v>41</v>
      </c>
      <c r="AC303" s="200">
        <f t="shared" ca="1" si="19"/>
        <v>0</v>
      </c>
      <c r="AD303" s="201"/>
      <c r="AE303" s="201"/>
      <c r="AF303" s="201"/>
    </row>
    <row r="304" spans="1:32" x14ac:dyDescent="0.25">
      <c r="A304" t="s">
        <v>5568</v>
      </c>
      <c r="B304" s="16" t="str">
        <f ca="1">IFERROR(OFFSET('DERS PLANLARI'!$I$5,MATCH($J304,'DERS PLANLARI'!$I$6:$I$2011,0),B$1),"")</f>
        <v/>
      </c>
      <c r="C304" s="16" t="str">
        <f ca="1">IFERROR(OFFSET('DERS PLANLARI'!$I$5,MATCH($J304,'DERS PLANLARI'!$I$6:$I$2011,0),C$1),"")</f>
        <v/>
      </c>
      <c r="D304" s="16" t="str">
        <f ca="1">IFERROR(OFFSET('DERS PLANLARI'!$I$5,MATCH($J304,'DERS PLANLARI'!$I$6:$I$2011,0),D$1),"")</f>
        <v/>
      </c>
      <c r="E304" s="16" t="str">
        <f ca="1">IFERROR(OFFSET('DERS PLANLARI'!$I$5,MATCH($J304,'DERS PLANLARI'!$I$6:$I$2011,0),E$1),"")</f>
        <v/>
      </c>
      <c r="F304" s="16" t="str">
        <f ca="1">IFERROR(OFFSET('DERS PLANLARI'!$I$5,MATCH($J304,'DERS PLANLARI'!$I$6:$I$2011,0),F$1),"")</f>
        <v/>
      </c>
      <c r="G304" s="16" t="str">
        <f ca="1">IFERROR(OFFSET('DERS PLANLARI'!$I$5,MATCH($J304,'DERS PLANLARI'!$I$6:$I$2011,0),G$1),"")</f>
        <v/>
      </c>
      <c r="H304" s="16" t="str">
        <f ca="1">IFERROR(OFFSET('DERS PLANLARI'!$I$5,MATCH($J304,'DERS PLANLARI'!$I$6:$I$2011,0),H$1),"")</f>
        <v/>
      </c>
      <c r="I304" s="119"/>
      <c r="J304" s="120"/>
      <c r="K304" s="243" t="str">
        <f ca="1">IFERROR(OFFSET('DERS PLANLARI'!$I$5,MATCH($J304,'DERS PLANLARI'!$I$6:$I$2011,0),K$1),"")</f>
        <v/>
      </c>
      <c r="L304" s="256" t="str">
        <f ca="1">IFERROR(OFFSET('DERS PLANLARI'!$I$5,MATCH($J304,'DERS PLANLARI'!$I$6:$I$2011,0),L$1),"")</f>
        <v/>
      </c>
      <c r="M304" s="255" t="str">
        <f ca="1">IFERROR(OFFSET('DERS PLANLARI'!$I$5,MATCH($J304,'DERS PLANLARI'!$I$6:$I$2011,0),M$1),"")</f>
        <v/>
      </c>
      <c r="N304" s="256" t="str">
        <f ca="1">IFERROR(OFFSET('DERS PLANLARI'!$I$5,MATCH($J304,'DERS PLANLARI'!$I$6:$I$2011,0),N$1),"")</f>
        <v/>
      </c>
      <c r="O304" s="256" t="str">
        <f ca="1">IFERROR(OFFSET('DERS PLANLARI'!$I$5,MATCH($J304,'DERS PLANLARI'!$I$6:$I$2011,0),O$1),"")</f>
        <v/>
      </c>
      <c r="P304" s="256" t="str">
        <f ca="1">IFERROR(OFFSET('DERS PLANLARI'!$I$5,MATCH($J304,'DERS PLANLARI'!$I$6:$I$2011,0),P$1),"")</f>
        <v/>
      </c>
      <c r="Q304" s="256" t="str">
        <f ca="1">IFERROR(OFFSET('DERS PLANLARI'!$I$5,MATCH($J304,'DERS PLANLARI'!$I$6:$I$2011,0),Q$1),"")</f>
        <v/>
      </c>
      <c r="R304" s="243" t="str">
        <f ca="1">IF($E304="UAD",OFFSET('DERS PLANLARI'!$I$5,MATCH($J304,'DERS PLANLARI'!$I$6:$I$2011,0),R$1),U304)</f>
        <v/>
      </c>
      <c r="S304" s="243">
        <f ca="1">IF($E304="UAD",OFFSET('DERS PLANLARI'!$I$5,MATCH($J304,'DERS PLANLARI'!$I$6:$I$2011,0),S$1),V304)</f>
        <v>0</v>
      </c>
      <c r="T304" s="104"/>
      <c r="U304" s="208" t="str">
        <f ca="1">IFERROR(OFFSET(ÖğretimÜyeleri!$D$2,MATCH($V304,ÖğretimÜyeleri!$D$3:$D$290,0),-2),"")</f>
        <v/>
      </c>
      <c r="V304" s="209"/>
      <c r="W304" s="208" t="str">
        <f ca="1">IFERROR(OFFSET(ÖğretimÜyeleri!$D$2,MATCH($S304,ÖğretimÜyeleri!$D$3:$D$290,0),3),"")</f>
        <v/>
      </c>
      <c r="X304" s="208"/>
      <c r="Y304" s="199"/>
      <c r="Z304" s="200">
        <f t="shared" si="17"/>
        <v>1</v>
      </c>
      <c r="AA304" s="200">
        <f t="shared" ca="1" si="19"/>
        <v>57</v>
      </c>
      <c r="AB304" s="200">
        <f t="shared" ca="1" si="19"/>
        <v>41</v>
      </c>
      <c r="AC304" s="200">
        <f t="shared" ca="1" si="19"/>
        <v>0</v>
      </c>
      <c r="AD304" s="201"/>
      <c r="AE304" s="201"/>
      <c r="AF304" s="201"/>
    </row>
    <row r="305" spans="1:32" x14ac:dyDescent="0.25">
      <c r="A305" t="s">
        <v>5568</v>
      </c>
      <c r="B305" s="16" t="str">
        <f ca="1">IFERROR(OFFSET('DERS PLANLARI'!$I$5,MATCH($J305,'DERS PLANLARI'!$I$6:$I$2011,0),B$1),"")</f>
        <v/>
      </c>
      <c r="C305" s="16" t="str">
        <f ca="1">IFERROR(OFFSET('DERS PLANLARI'!$I$5,MATCH($J305,'DERS PLANLARI'!$I$6:$I$2011,0),C$1),"")</f>
        <v/>
      </c>
      <c r="D305" s="16" t="str">
        <f ca="1">IFERROR(OFFSET('DERS PLANLARI'!$I$5,MATCH($J305,'DERS PLANLARI'!$I$6:$I$2011,0),D$1),"")</f>
        <v/>
      </c>
      <c r="E305" s="16" t="str">
        <f ca="1">IFERROR(OFFSET('DERS PLANLARI'!$I$5,MATCH($J305,'DERS PLANLARI'!$I$6:$I$2011,0),E$1),"")</f>
        <v/>
      </c>
      <c r="F305" s="16" t="str">
        <f ca="1">IFERROR(OFFSET('DERS PLANLARI'!$I$5,MATCH($J305,'DERS PLANLARI'!$I$6:$I$2011,0),F$1),"")</f>
        <v/>
      </c>
      <c r="G305" s="16" t="str">
        <f ca="1">IFERROR(OFFSET('DERS PLANLARI'!$I$5,MATCH($J305,'DERS PLANLARI'!$I$6:$I$2011,0),G$1),"")</f>
        <v/>
      </c>
      <c r="H305" s="16" t="str">
        <f ca="1">IFERROR(OFFSET('DERS PLANLARI'!$I$5,MATCH($J305,'DERS PLANLARI'!$I$6:$I$2011,0),H$1),"")</f>
        <v/>
      </c>
      <c r="I305" s="119"/>
      <c r="J305" s="120"/>
      <c r="K305" s="247" t="str">
        <f ca="1">IFERROR(OFFSET('DERS PLANLARI'!$I$5,MATCH($J305,'DERS PLANLARI'!$I$6:$I$2011,0),K$1),"")</f>
        <v/>
      </c>
      <c r="L305" s="256" t="str">
        <f ca="1">IFERROR(OFFSET('DERS PLANLARI'!$I$5,MATCH($J305,'DERS PLANLARI'!$I$6:$I$2011,0),L$1),"")</f>
        <v/>
      </c>
      <c r="M305" s="255" t="str">
        <f ca="1">IFERROR(OFFSET('DERS PLANLARI'!$I$5,MATCH($J305,'DERS PLANLARI'!$I$6:$I$2011,0),M$1),"")</f>
        <v/>
      </c>
      <c r="N305" s="256" t="str">
        <f ca="1">IFERROR(OFFSET('DERS PLANLARI'!$I$5,MATCH($J305,'DERS PLANLARI'!$I$6:$I$2011,0),N$1),"")</f>
        <v/>
      </c>
      <c r="O305" s="256" t="str">
        <f ca="1">IFERROR(OFFSET('DERS PLANLARI'!$I$5,MATCH($J305,'DERS PLANLARI'!$I$6:$I$2011,0),O$1),"")</f>
        <v/>
      </c>
      <c r="P305" s="256" t="str">
        <f ca="1">IFERROR(OFFSET('DERS PLANLARI'!$I$5,MATCH($J305,'DERS PLANLARI'!$I$6:$I$2011,0),P$1),"")</f>
        <v/>
      </c>
      <c r="Q305" s="256" t="str">
        <f ca="1">IFERROR(OFFSET('DERS PLANLARI'!$I$5,MATCH($J305,'DERS PLANLARI'!$I$6:$I$2011,0),Q$1),"")</f>
        <v/>
      </c>
      <c r="R305" s="243" t="str">
        <f ca="1">IF($E305="UAD",OFFSET('DERS PLANLARI'!$I$5,MATCH($J305,'DERS PLANLARI'!$I$6:$I$2011,0),R$1),U305)</f>
        <v/>
      </c>
      <c r="S305" s="243">
        <f ca="1">IF($E305="UAD",OFFSET('DERS PLANLARI'!$I$5,MATCH($J305,'DERS PLANLARI'!$I$6:$I$2011,0),S$1),V305)</f>
        <v>0</v>
      </c>
      <c r="T305" s="104"/>
      <c r="U305" s="208" t="str">
        <f ca="1">IFERROR(OFFSET(ÖğretimÜyeleri!$D$2,MATCH($V305,ÖğretimÜyeleri!$D$3:$D$290,0),-2),"")</f>
        <v/>
      </c>
      <c r="V305" s="209"/>
      <c r="W305" s="208" t="str">
        <f ca="1">IFERROR(OFFSET(ÖğretimÜyeleri!$D$2,MATCH($S305,ÖğretimÜyeleri!$D$3:$D$290,0),3),"")</f>
        <v/>
      </c>
      <c r="X305" s="208"/>
      <c r="Y305" s="199"/>
      <c r="Z305" s="200">
        <f t="shared" si="17"/>
        <v>1</v>
      </c>
      <c r="AA305" s="200">
        <f t="shared" ca="1" si="19"/>
        <v>57</v>
      </c>
      <c r="AB305" s="200">
        <f t="shared" ca="1" si="19"/>
        <v>41</v>
      </c>
      <c r="AC305" s="200">
        <f t="shared" ca="1" si="19"/>
        <v>0</v>
      </c>
      <c r="AD305" s="201"/>
      <c r="AE305" s="201"/>
      <c r="AF305" s="201"/>
    </row>
    <row r="306" spans="1:32" x14ac:dyDescent="0.25">
      <c r="A306" t="s">
        <v>5568</v>
      </c>
      <c r="B306" s="16" t="str">
        <f ca="1">IFERROR(OFFSET('DERS PLANLARI'!$I$5,MATCH($J306,'DERS PLANLARI'!$I$6:$I$2011,0),B$1),"")</f>
        <v/>
      </c>
      <c r="C306" s="16" t="str">
        <f ca="1">IFERROR(OFFSET('DERS PLANLARI'!$I$5,MATCH($J306,'DERS PLANLARI'!$I$6:$I$2011,0),C$1),"")</f>
        <v/>
      </c>
      <c r="D306" s="16" t="str">
        <f ca="1">IFERROR(OFFSET('DERS PLANLARI'!$I$5,MATCH($J306,'DERS PLANLARI'!$I$6:$I$2011,0),D$1),"")</f>
        <v/>
      </c>
      <c r="E306" s="16" t="str">
        <f ca="1">IFERROR(OFFSET('DERS PLANLARI'!$I$5,MATCH($J306,'DERS PLANLARI'!$I$6:$I$2011,0),E$1),"")</f>
        <v/>
      </c>
      <c r="F306" s="16" t="str">
        <f ca="1">IFERROR(OFFSET('DERS PLANLARI'!$I$5,MATCH($J306,'DERS PLANLARI'!$I$6:$I$2011,0),F$1),"")</f>
        <v/>
      </c>
      <c r="G306" s="16" t="str">
        <f ca="1">IFERROR(OFFSET('DERS PLANLARI'!$I$5,MATCH($J306,'DERS PLANLARI'!$I$6:$I$2011,0),G$1),"")</f>
        <v/>
      </c>
      <c r="H306" s="16" t="str">
        <f ca="1">IFERROR(OFFSET('DERS PLANLARI'!$I$5,MATCH($J306,'DERS PLANLARI'!$I$6:$I$2011,0),H$1),"")</f>
        <v/>
      </c>
      <c r="I306" s="119"/>
      <c r="J306" s="120"/>
      <c r="K306" s="247" t="str">
        <f ca="1">IFERROR(OFFSET('DERS PLANLARI'!$I$5,MATCH($J306,'DERS PLANLARI'!$I$6:$I$2011,0),K$1),"")</f>
        <v/>
      </c>
      <c r="L306" s="256" t="str">
        <f ca="1">IFERROR(OFFSET('DERS PLANLARI'!$I$5,MATCH($J306,'DERS PLANLARI'!$I$6:$I$2011,0),L$1),"")</f>
        <v/>
      </c>
      <c r="M306" s="255" t="str">
        <f ca="1">IFERROR(OFFSET('DERS PLANLARI'!$I$5,MATCH($J306,'DERS PLANLARI'!$I$6:$I$2011,0),M$1),"")</f>
        <v/>
      </c>
      <c r="N306" s="256" t="str">
        <f ca="1">IFERROR(OFFSET('DERS PLANLARI'!$I$5,MATCH($J306,'DERS PLANLARI'!$I$6:$I$2011,0),N$1),"")</f>
        <v/>
      </c>
      <c r="O306" s="256" t="str">
        <f ca="1">IFERROR(OFFSET('DERS PLANLARI'!$I$5,MATCH($J306,'DERS PLANLARI'!$I$6:$I$2011,0),O$1),"")</f>
        <v/>
      </c>
      <c r="P306" s="256" t="str">
        <f ca="1">IFERROR(OFFSET('DERS PLANLARI'!$I$5,MATCH($J306,'DERS PLANLARI'!$I$6:$I$2011,0),P$1),"")</f>
        <v/>
      </c>
      <c r="Q306" s="256" t="str">
        <f ca="1">IFERROR(OFFSET('DERS PLANLARI'!$I$5,MATCH($J306,'DERS PLANLARI'!$I$6:$I$2011,0),Q$1),"")</f>
        <v/>
      </c>
      <c r="R306" s="243" t="str">
        <f ca="1">IF($E306="UAD",OFFSET('DERS PLANLARI'!$I$5,MATCH($J306,'DERS PLANLARI'!$I$6:$I$2011,0),R$1),U306)</f>
        <v/>
      </c>
      <c r="S306" s="243">
        <f ca="1">IF($E306="UAD",OFFSET('DERS PLANLARI'!$I$5,MATCH($J306,'DERS PLANLARI'!$I$6:$I$2011,0),S$1),V306)</f>
        <v>0</v>
      </c>
      <c r="T306" s="104"/>
      <c r="U306" s="208" t="str">
        <f ca="1">IFERROR(OFFSET(ÖğretimÜyeleri!$D$2,MATCH($V306,ÖğretimÜyeleri!$D$3:$D$290,0),-2),"")</f>
        <v/>
      </c>
      <c r="V306" s="209"/>
      <c r="W306" s="208" t="str">
        <f ca="1">IFERROR(OFFSET(ÖğretimÜyeleri!$D$2,MATCH($S306,ÖğretimÜyeleri!$D$3:$D$290,0),3),"")</f>
        <v/>
      </c>
      <c r="X306" s="208"/>
      <c r="Y306" s="199"/>
      <c r="Z306" s="200">
        <f t="shared" si="17"/>
        <v>1</v>
      </c>
      <c r="AA306" s="200">
        <f t="shared" ca="1" si="19"/>
        <v>57</v>
      </c>
      <c r="AB306" s="200">
        <f t="shared" ca="1" si="19"/>
        <v>41</v>
      </c>
      <c r="AC306" s="200">
        <f t="shared" ca="1" si="19"/>
        <v>0</v>
      </c>
      <c r="AD306" s="201"/>
      <c r="AE306" s="201"/>
      <c r="AF306" s="201"/>
    </row>
    <row r="307" spans="1:32" x14ac:dyDescent="0.25">
      <c r="A307" t="s">
        <v>5568</v>
      </c>
      <c r="B307" s="16" t="str">
        <f ca="1">IFERROR(OFFSET('DERS PLANLARI'!$I$5,MATCH($J307,'DERS PLANLARI'!$I$6:$I$2011,0),B$1),"")</f>
        <v/>
      </c>
      <c r="C307" s="16" t="str">
        <f ca="1">IFERROR(OFFSET('DERS PLANLARI'!$I$5,MATCH($J307,'DERS PLANLARI'!$I$6:$I$2011,0),C$1),"")</f>
        <v/>
      </c>
      <c r="D307" s="16" t="str">
        <f ca="1">IFERROR(OFFSET('DERS PLANLARI'!$I$5,MATCH($J307,'DERS PLANLARI'!$I$6:$I$2011,0),D$1),"")</f>
        <v/>
      </c>
      <c r="E307" s="16" t="str">
        <f ca="1">IFERROR(OFFSET('DERS PLANLARI'!$I$5,MATCH($J307,'DERS PLANLARI'!$I$6:$I$2011,0),E$1),"")</f>
        <v/>
      </c>
      <c r="F307" s="16" t="str">
        <f ca="1">IFERROR(OFFSET('DERS PLANLARI'!$I$5,MATCH($J307,'DERS PLANLARI'!$I$6:$I$2011,0),F$1),"")</f>
        <v/>
      </c>
      <c r="G307" s="16" t="str">
        <f ca="1">IFERROR(OFFSET('DERS PLANLARI'!$I$5,MATCH($J307,'DERS PLANLARI'!$I$6:$I$2011,0),G$1),"")</f>
        <v/>
      </c>
      <c r="H307" s="16" t="str">
        <f ca="1">IFERROR(OFFSET('DERS PLANLARI'!$I$5,MATCH($J307,'DERS PLANLARI'!$I$6:$I$2011,0),H$1),"")</f>
        <v/>
      </c>
      <c r="I307" s="119"/>
      <c r="J307" s="120"/>
      <c r="K307" s="247" t="str">
        <f ca="1">IFERROR(OFFSET('DERS PLANLARI'!$I$5,MATCH($J307,'DERS PLANLARI'!$I$6:$I$2011,0),K$1),"")</f>
        <v/>
      </c>
      <c r="L307" s="256" t="str">
        <f ca="1">IFERROR(OFFSET('DERS PLANLARI'!$I$5,MATCH($J307,'DERS PLANLARI'!$I$6:$I$2011,0),L$1),"")</f>
        <v/>
      </c>
      <c r="M307" s="255" t="str">
        <f ca="1">IFERROR(OFFSET('DERS PLANLARI'!$I$5,MATCH($J307,'DERS PLANLARI'!$I$6:$I$2011,0),M$1),"")</f>
        <v/>
      </c>
      <c r="N307" s="256" t="str">
        <f ca="1">IFERROR(OFFSET('DERS PLANLARI'!$I$5,MATCH($J307,'DERS PLANLARI'!$I$6:$I$2011,0),N$1),"")</f>
        <v/>
      </c>
      <c r="O307" s="256" t="str">
        <f ca="1">IFERROR(OFFSET('DERS PLANLARI'!$I$5,MATCH($J307,'DERS PLANLARI'!$I$6:$I$2011,0),O$1),"")</f>
        <v/>
      </c>
      <c r="P307" s="256" t="str">
        <f ca="1">IFERROR(OFFSET('DERS PLANLARI'!$I$5,MATCH($J307,'DERS PLANLARI'!$I$6:$I$2011,0),P$1),"")</f>
        <v/>
      </c>
      <c r="Q307" s="256" t="str">
        <f ca="1">IFERROR(OFFSET('DERS PLANLARI'!$I$5,MATCH($J307,'DERS PLANLARI'!$I$6:$I$2011,0),Q$1),"")</f>
        <v/>
      </c>
      <c r="R307" s="243" t="str">
        <f ca="1">IF($E307="UAD",OFFSET('DERS PLANLARI'!$I$5,MATCH($J307,'DERS PLANLARI'!$I$6:$I$2011,0),R$1),U307)</f>
        <v/>
      </c>
      <c r="S307" s="243">
        <f ca="1">IF($E307="UAD",OFFSET('DERS PLANLARI'!$I$5,MATCH($J307,'DERS PLANLARI'!$I$6:$I$2011,0),S$1),V307)</f>
        <v>0</v>
      </c>
      <c r="T307" s="104"/>
      <c r="U307" s="208" t="str">
        <f ca="1">IFERROR(OFFSET(ÖğretimÜyeleri!$D$2,MATCH($V307,ÖğretimÜyeleri!$D$3:$D$290,0),-2),"")</f>
        <v/>
      </c>
      <c r="V307" s="209"/>
      <c r="W307" s="208" t="str">
        <f ca="1">IFERROR(OFFSET(ÖğretimÜyeleri!$D$2,MATCH($S307,ÖğretimÜyeleri!$D$3:$D$290,0),3),"")</f>
        <v/>
      </c>
      <c r="X307" s="208"/>
      <c r="Y307" s="199"/>
      <c r="Z307" s="200">
        <f t="shared" si="17"/>
        <v>1</v>
      </c>
      <c r="AA307" s="200">
        <f t="shared" ca="1" si="19"/>
        <v>57</v>
      </c>
      <c r="AB307" s="200">
        <f t="shared" ca="1" si="19"/>
        <v>41</v>
      </c>
      <c r="AC307" s="200">
        <f t="shared" ca="1" si="19"/>
        <v>0</v>
      </c>
      <c r="AD307" s="201"/>
      <c r="AE307" s="201"/>
      <c r="AF307" s="201"/>
    </row>
    <row r="308" spans="1:32" x14ac:dyDescent="0.25">
      <c r="A308" t="s">
        <v>5568</v>
      </c>
      <c r="B308" s="16" t="str">
        <f ca="1">IFERROR(OFFSET('DERS PLANLARI'!$I$5,MATCH($J308,'DERS PLANLARI'!$I$6:$I$2011,0),B$1),"")</f>
        <v/>
      </c>
      <c r="C308" s="16" t="str">
        <f ca="1">IFERROR(OFFSET('DERS PLANLARI'!$I$5,MATCH($J308,'DERS PLANLARI'!$I$6:$I$2011,0),C$1),"")</f>
        <v/>
      </c>
      <c r="D308" s="16" t="str">
        <f ca="1">IFERROR(OFFSET('DERS PLANLARI'!$I$5,MATCH($J308,'DERS PLANLARI'!$I$6:$I$2011,0),D$1),"")</f>
        <v/>
      </c>
      <c r="E308" s="16" t="str">
        <f ca="1">IFERROR(OFFSET('DERS PLANLARI'!$I$5,MATCH($J308,'DERS PLANLARI'!$I$6:$I$2011,0),E$1),"")</f>
        <v/>
      </c>
      <c r="F308" s="16" t="str">
        <f ca="1">IFERROR(OFFSET('DERS PLANLARI'!$I$5,MATCH($J308,'DERS PLANLARI'!$I$6:$I$2011,0),F$1),"")</f>
        <v/>
      </c>
      <c r="G308" s="16" t="str">
        <f ca="1">IFERROR(OFFSET('DERS PLANLARI'!$I$5,MATCH($J308,'DERS PLANLARI'!$I$6:$I$2011,0),G$1),"")</f>
        <v/>
      </c>
      <c r="H308" s="16" t="str">
        <f ca="1">IFERROR(OFFSET('DERS PLANLARI'!$I$5,MATCH($J308,'DERS PLANLARI'!$I$6:$I$2011,0),H$1),"")</f>
        <v/>
      </c>
      <c r="I308" s="119"/>
      <c r="J308" s="120"/>
      <c r="K308" s="247" t="str">
        <f ca="1">IFERROR(OFFSET('DERS PLANLARI'!$I$5,MATCH($J308,'DERS PLANLARI'!$I$6:$I$2011,0),K$1),"")</f>
        <v/>
      </c>
      <c r="L308" s="256" t="str">
        <f ca="1">IFERROR(OFFSET('DERS PLANLARI'!$I$5,MATCH($J308,'DERS PLANLARI'!$I$6:$I$2011,0),L$1),"")</f>
        <v/>
      </c>
      <c r="M308" s="255" t="str">
        <f ca="1">IFERROR(OFFSET('DERS PLANLARI'!$I$5,MATCH($J308,'DERS PLANLARI'!$I$6:$I$2011,0),M$1),"")</f>
        <v/>
      </c>
      <c r="N308" s="256" t="str">
        <f ca="1">IFERROR(OFFSET('DERS PLANLARI'!$I$5,MATCH($J308,'DERS PLANLARI'!$I$6:$I$2011,0),N$1),"")</f>
        <v/>
      </c>
      <c r="O308" s="256" t="str">
        <f ca="1">IFERROR(OFFSET('DERS PLANLARI'!$I$5,MATCH($J308,'DERS PLANLARI'!$I$6:$I$2011,0),O$1),"")</f>
        <v/>
      </c>
      <c r="P308" s="256" t="str">
        <f ca="1">IFERROR(OFFSET('DERS PLANLARI'!$I$5,MATCH($J308,'DERS PLANLARI'!$I$6:$I$2011,0),P$1),"")</f>
        <v/>
      </c>
      <c r="Q308" s="256" t="str">
        <f ca="1">IFERROR(OFFSET('DERS PLANLARI'!$I$5,MATCH($J308,'DERS PLANLARI'!$I$6:$I$2011,0),Q$1),"")</f>
        <v/>
      </c>
      <c r="R308" s="243" t="str">
        <f ca="1">IF($E308="UAD",OFFSET('DERS PLANLARI'!$I$5,MATCH($J308,'DERS PLANLARI'!$I$6:$I$2011,0),R$1),U308)</f>
        <v/>
      </c>
      <c r="S308" s="243">
        <f ca="1">IF($E308="UAD",OFFSET('DERS PLANLARI'!$I$5,MATCH($J308,'DERS PLANLARI'!$I$6:$I$2011,0),S$1),V308)</f>
        <v>0</v>
      </c>
      <c r="T308" s="104"/>
      <c r="U308" s="208" t="str">
        <f ca="1">IFERROR(OFFSET(ÖğretimÜyeleri!$D$2,MATCH($V308,ÖğretimÜyeleri!$D$3:$D$290,0),-2),"")</f>
        <v/>
      </c>
      <c r="V308" s="209"/>
      <c r="W308" s="208" t="str">
        <f ca="1">IFERROR(OFFSET(ÖğretimÜyeleri!$D$2,MATCH($S308,ÖğretimÜyeleri!$D$3:$D$290,0),3),"")</f>
        <v/>
      </c>
      <c r="X308" s="208"/>
      <c r="Y308" s="199"/>
      <c r="Z308" s="200">
        <f t="shared" si="17"/>
        <v>1</v>
      </c>
      <c r="AA308" s="200">
        <f t="shared" ca="1" si="19"/>
        <v>57</v>
      </c>
      <c r="AB308" s="200">
        <f t="shared" ca="1" si="19"/>
        <v>41</v>
      </c>
      <c r="AC308" s="200">
        <f t="shared" ca="1" si="19"/>
        <v>0</v>
      </c>
      <c r="AD308" s="201"/>
      <c r="AE308" s="201"/>
      <c r="AF308" s="201"/>
    </row>
    <row r="309" spans="1:32" x14ac:dyDescent="0.25">
      <c r="A309" t="s">
        <v>5568</v>
      </c>
      <c r="B309" s="16" t="str">
        <f ca="1">IFERROR(OFFSET('DERS PLANLARI'!$I$5,MATCH($J309,'DERS PLANLARI'!$I$6:$I$2011,0),B$1),"")</f>
        <v/>
      </c>
      <c r="C309" s="16" t="str">
        <f ca="1">IFERROR(OFFSET('DERS PLANLARI'!$I$5,MATCH($J309,'DERS PLANLARI'!$I$6:$I$2011,0),C$1),"")</f>
        <v/>
      </c>
      <c r="D309" s="16" t="str">
        <f ca="1">IFERROR(OFFSET('DERS PLANLARI'!$I$5,MATCH($J309,'DERS PLANLARI'!$I$6:$I$2011,0),D$1),"")</f>
        <v/>
      </c>
      <c r="E309" s="16" t="str">
        <f ca="1">IFERROR(OFFSET('DERS PLANLARI'!$I$5,MATCH($J309,'DERS PLANLARI'!$I$6:$I$2011,0),E$1),"")</f>
        <v/>
      </c>
      <c r="F309" s="16" t="str">
        <f ca="1">IFERROR(OFFSET('DERS PLANLARI'!$I$5,MATCH($J309,'DERS PLANLARI'!$I$6:$I$2011,0),F$1),"")</f>
        <v/>
      </c>
      <c r="G309" s="16" t="str">
        <f ca="1">IFERROR(OFFSET('DERS PLANLARI'!$I$5,MATCH($J309,'DERS PLANLARI'!$I$6:$I$2011,0),G$1),"")</f>
        <v/>
      </c>
      <c r="H309" s="16" t="str">
        <f ca="1">IFERROR(OFFSET('DERS PLANLARI'!$I$5,MATCH($J309,'DERS PLANLARI'!$I$6:$I$2011,0),H$1),"")</f>
        <v/>
      </c>
      <c r="I309" s="119"/>
      <c r="J309" s="120"/>
      <c r="K309" s="247" t="str">
        <f ca="1">IFERROR(OFFSET('DERS PLANLARI'!$I$5,MATCH($J309,'DERS PLANLARI'!$I$6:$I$2011,0),K$1),"")</f>
        <v/>
      </c>
      <c r="L309" s="256" t="str">
        <f ca="1">IFERROR(OFFSET('DERS PLANLARI'!$I$5,MATCH($J309,'DERS PLANLARI'!$I$6:$I$2011,0),L$1),"")</f>
        <v/>
      </c>
      <c r="M309" s="255" t="str">
        <f ca="1">IFERROR(OFFSET('DERS PLANLARI'!$I$5,MATCH($J309,'DERS PLANLARI'!$I$6:$I$2011,0),M$1),"")</f>
        <v/>
      </c>
      <c r="N309" s="256" t="str">
        <f ca="1">IFERROR(OFFSET('DERS PLANLARI'!$I$5,MATCH($J309,'DERS PLANLARI'!$I$6:$I$2011,0),N$1),"")</f>
        <v/>
      </c>
      <c r="O309" s="256" t="str">
        <f ca="1">IFERROR(OFFSET('DERS PLANLARI'!$I$5,MATCH($J309,'DERS PLANLARI'!$I$6:$I$2011,0),O$1),"")</f>
        <v/>
      </c>
      <c r="P309" s="256" t="str">
        <f ca="1">IFERROR(OFFSET('DERS PLANLARI'!$I$5,MATCH($J309,'DERS PLANLARI'!$I$6:$I$2011,0),P$1),"")</f>
        <v/>
      </c>
      <c r="Q309" s="256" t="str">
        <f ca="1">IFERROR(OFFSET('DERS PLANLARI'!$I$5,MATCH($J309,'DERS PLANLARI'!$I$6:$I$2011,0),Q$1),"")</f>
        <v/>
      </c>
      <c r="R309" s="243" t="str">
        <f ca="1">IF($E309="UAD",OFFSET('DERS PLANLARI'!$I$5,MATCH($J309,'DERS PLANLARI'!$I$6:$I$2011,0),R$1),U309)</f>
        <v/>
      </c>
      <c r="S309" s="243">
        <f ca="1">IF($E309="UAD",OFFSET('DERS PLANLARI'!$I$5,MATCH($J309,'DERS PLANLARI'!$I$6:$I$2011,0),S$1),V309)</f>
        <v>0</v>
      </c>
      <c r="T309" s="104"/>
      <c r="U309" s="208" t="str">
        <f ca="1">IFERROR(OFFSET(ÖğretimÜyeleri!$D$2,MATCH($V309,ÖğretimÜyeleri!$D$3:$D$290,0),-2),"")</f>
        <v/>
      </c>
      <c r="V309" s="209"/>
      <c r="W309" s="208" t="str">
        <f ca="1">IFERROR(OFFSET(ÖğretimÜyeleri!$D$2,MATCH($S309,ÖğretimÜyeleri!$D$3:$D$290,0),3),"")</f>
        <v/>
      </c>
      <c r="X309" s="208"/>
      <c r="Y309" s="199"/>
      <c r="Z309" s="200">
        <f t="shared" si="17"/>
        <v>1</v>
      </c>
      <c r="AA309" s="200">
        <f t="shared" ref="AA309:AC328" ca="1" si="20">COUNTIFS($E:$E,AA$6,$S:$S,$S309)</f>
        <v>57</v>
      </c>
      <c r="AB309" s="200">
        <f t="shared" ca="1" si="20"/>
        <v>41</v>
      </c>
      <c r="AC309" s="200">
        <f t="shared" ca="1" si="20"/>
        <v>0</v>
      </c>
      <c r="AD309" s="201"/>
      <c r="AE309" s="201"/>
      <c r="AF309" s="201"/>
    </row>
    <row r="310" spans="1:32" x14ac:dyDescent="0.25">
      <c r="A310" t="s">
        <v>5568</v>
      </c>
      <c r="B310" s="16" t="str">
        <f ca="1">IFERROR(OFFSET('DERS PLANLARI'!$I$5,MATCH($J310,'DERS PLANLARI'!$I$6:$I$2011,0),B$1),"")</f>
        <v/>
      </c>
      <c r="C310" s="16" t="str">
        <f ca="1">IFERROR(OFFSET('DERS PLANLARI'!$I$5,MATCH($J310,'DERS PLANLARI'!$I$6:$I$2011,0),C$1),"")</f>
        <v/>
      </c>
      <c r="D310" s="16" t="str">
        <f ca="1">IFERROR(OFFSET('DERS PLANLARI'!$I$5,MATCH($J310,'DERS PLANLARI'!$I$6:$I$2011,0),D$1),"")</f>
        <v/>
      </c>
      <c r="E310" s="16" t="str">
        <f ca="1">IFERROR(OFFSET('DERS PLANLARI'!$I$5,MATCH($J310,'DERS PLANLARI'!$I$6:$I$2011,0),E$1),"")</f>
        <v/>
      </c>
      <c r="F310" s="16" t="str">
        <f ca="1">IFERROR(OFFSET('DERS PLANLARI'!$I$5,MATCH($J310,'DERS PLANLARI'!$I$6:$I$2011,0),F$1),"")</f>
        <v/>
      </c>
      <c r="G310" s="16" t="str">
        <f ca="1">IFERROR(OFFSET('DERS PLANLARI'!$I$5,MATCH($J310,'DERS PLANLARI'!$I$6:$I$2011,0),G$1),"")</f>
        <v/>
      </c>
      <c r="H310" s="16" t="str">
        <f ca="1">IFERROR(OFFSET('DERS PLANLARI'!$I$5,MATCH($J310,'DERS PLANLARI'!$I$6:$I$2011,0),H$1),"")</f>
        <v/>
      </c>
      <c r="I310" s="119"/>
      <c r="J310" s="120"/>
      <c r="K310" s="247" t="str">
        <f ca="1">IFERROR(OFFSET('DERS PLANLARI'!$I$5,MATCH($J310,'DERS PLANLARI'!$I$6:$I$2011,0),K$1),"")</f>
        <v/>
      </c>
      <c r="L310" s="256" t="str">
        <f ca="1">IFERROR(OFFSET('DERS PLANLARI'!$I$5,MATCH($J310,'DERS PLANLARI'!$I$6:$I$2011,0),L$1),"")</f>
        <v/>
      </c>
      <c r="M310" s="255" t="str">
        <f ca="1">IFERROR(OFFSET('DERS PLANLARI'!$I$5,MATCH($J310,'DERS PLANLARI'!$I$6:$I$2011,0),M$1),"")</f>
        <v/>
      </c>
      <c r="N310" s="256" t="str">
        <f ca="1">IFERROR(OFFSET('DERS PLANLARI'!$I$5,MATCH($J310,'DERS PLANLARI'!$I$6:$I$2011,0),N$1),"")</f>
        <v/>
      </c>
      <c r="O310" s="256" t="str">
        <f ca="1">IFERROR(OFFSET('DERS PLANLARI'!$I$5,MATCH($J310,'DERS PLANLARI'!$I$6:$I$2011,0),O$1),"")</f>
        <v/>
      </c>
      <c r="P310" s="256" t="str">
        <f ca="1">IFERROR(OFFSET('DERS PLANLARI'!$I$5,MATCH($J310,'DERS PLANLARI'!$I$6:$I$2011,0),P$1),"")</f>
        <v/>
      </c>
      <c r="Q310" s="256" t="str">
        <f ca="1">IFERROR(OFFSET('DERS PLANLARI'!$I$5,MATCH($J310,'DERS PLANLARI'!$I$6:$I$2011,0),Q$1),"")</f>
        <v/>
      </c>
      <c r="R310" s="243" t="str">
        <f ca="1">IF($E310="UAD",OFFSET('DERS PLANLARI'!$I$5,MATCH($J310,'DERS PLANLARI'!$I$6:$I$2011,0),R$1),U310)</f>
        <v/>
      </c>
      <c r="S310" s="243">
        <f ca="1">IF($E310="UAD",OFFSET('DERS PLANLARI'!$I$5,MATCH($J310,'DERS PLANLARI'!$I$6:$I$2011,0),S$1),V310)</f>
        <v>0</v>
      </c>
      <c r="T310" s="104"/>
      <c r="U310" s="208" t="str">
        <f ca="1">IFERROR(OFFSET(ÖğretimÜyeleri!$D$2,MATCH($V310,ÖğretimÜyeleri!$D$3:$D$290,0),-2),"")</f>
        <v/>
      </c>
      <c r="V310" s="209"/>
      <c r="W310" s="208" t="str">
        <f ca="1">IFERROR(OFFSET(ÖğretimÜyeleri!$D$2,MATCH($S310,ÖğretimÜyeleri!$D$3:$D$290,0),3),"")</f>
        <v/>
      </c>
      <c r="X310" s="208"/>
      <c r="Y310" s="199"/>
      <c r="Z310" s="200">
        <f t="shared" si="17"/>
        <v>1</v>
      </c>
      <c r="AA310" s="200">
        <f t="shared" ca="1" si="20"/>
        <v>57</v>
      </c>
      <c r="AB310" s="200">
        <f t="shared" ca="1" si="20"/>
        <v>41</v>
      </c>
      <c r="AC310" s="200">
        <f t="shared" ca="1" si="20"/>
        <v>0</v>
      </c>
      <c r="AD310" s="201"/>
      <c r="AE310" s="201"/>
      <c r="AF310" s="201"/>
    </row>
    <row r="311" spans="1:32" x14ac:dyDescent="0.25">
      <c r="A311" t="s">
        <v>5568</v>
      </c>
      <c r="B311" s="16" t="str">
        <f ca="1">IFERROR(OFFSET('DERS PLANLARI'!$I$5,MATCH($J311,'DERS PLANLARI'!$I$6:$I$2011,0),B$1),"")</f>
        <v/>
      </c>
      <c r="C311" s="16" t="str">
        <f ca="1">IFERROR(OFFSET('DERS PLANLARI'!$I$5,MATCH($J311,'DERS PLANLARI'!$I$6:$I$2011,0),C$1),"")</f>
        <v/>
      </c>
      <c r="D311" s="16" t="str">
        <f ca="1">IFERROR(OFFSET('DERS PLANLARI'!$I$5,MATCH($J311,'DERS PLANLARI'!$I$6:$I$2011,0),D$1),"")</f>
        <v/>
      </c>
      <c r="E311" s="16" t="str">
        <f ca="1">IFERROR(OFFSET('DERS PLANLARI'!$I$5,MATCH($J311,'DERS PLANLARI'!$I$6:$I$2011,0),E$1),"")</f>
        <v/>
      </c>
      <c r="F311" s="16" t="str">
        <f ca="1">IFERROR(OFFSET('DERS PLANLARI'!$I$5,MATCH($J311,'DERS PLANLARI'!$I$6:$I$2011,0),F$1),"")</f>
        <v/>
      </c>
      <c r="G311" s="16" t="str">
        <f ca="1">IFERROR(OFFSET('DERS PLANLARI'!$I$5,MATCH($J311,'DERS PLANLARI'!$I$6:$I$2011,0),G$1),"")</f>
        <v/>
      </c>
      <c r="H311" s="16" t="str">
        <f ca="1">IFERROR(OFFSET('DERS PLANLARI'!$I$5,MATCH($J311,'DERS PLANLARI'!$I$6:$I$2011,0),H$1),"")</f>
        <v/>
      </c>
      <c r="I311" s="119"/>
      <c r="J311" s="120"/>
      <c r="K311" s="265" t="str">
        <f ca="1">IFERROR(OFFSET('DERS PLANLARI'!$I$5,MATCH($J311,'DERS PLANLARI'!$I$6:$I$2011,0),K$1),"")</f>
        <v/>
      </c>
      <c r="L311" s="256" t="str">
        <f ca="1">IFERROR(OFFSET('DERS PLANLARI'!$I$5,MATCH($J311,'DERS PLANLARI'!$I$6:$I$2011,0),L$1),"")</f>
        <v/>
      </c>
      <c r="M311" s="255" t="str">
        <f ca="1">IFERROR(OFFSET('DERS PLANLARI'!$I$5,MATCH($J311,'DERS PLANLARI'!$I$6:$I$2011,0),M$1),"")</f>
        <v/>
      </c>
      <c r="N311" s="256" t="str">
        <f ca="1">IFERROR(OFFSET('DERS PLANLARI'!$I$5,MATCH($J311,'DERS PLANLARI'!$I$6:$I$2011,0),N$1),"")</f>
        <v/>
      </c>
      <c r="O311" s="256" t="str">
        <f ca="1">IFERROR(OFFSET('DERS PLANLARI'!$I$5,MATCH($J311,'DERS PLANLARI'!$I$6:$I$2011,0),O$1),"")</f>
        <v/>
      </c>
      <c r="P311" s="256" t="str">
        <f ca="1">IFERROR(OFFSET('DERS PLANLARI'!$I$5,MATCH($J311,'DERS PLANLARI'!$I$6:$I$2011,0),P$1),"")</f>
        <v/>
      </c>
      <c r="Q311" s="256" t="str">
        <f ca="1">IFERROR(OFFSET('DERS PLANLARI'!$I$5,MATCH($J311,'DERS PLANLARI'!$I$6:$I$2011,0),Q$1),"")</f>
        <v/>
      </c>
      <c r="R311" s="243" t="str">
        <f ca="1">IF($E311="UAD",OFFSET('DERS PLANLARI'!$I$5,MATCH($J311,'DERS PLANLARI'!$I$6:$I$2011,0),R$1),U311)</f>
        <v/>
      </c>
      <c r="S311" s="243">
        <f ca="1">IF($E311="UAD",OFFSET('DERS PLANLARI'!$I$5,MATCH($J311,'DERS PLANLARI'!$I$6:$I$2011,0),S$1),V311)</f>
        <v>0</v>
      </c>
      <c r="T311" s="104"/>
      <c r="U311" s="208" t="str">
        <f ca="1">IFERROR(OFFSET(ÖğretimÜyeleri!$D$2,MATCH($V311,ÖğretimÜyeleri!$D$3:$D$290,0),-2),"")</f>
        <v/>
      </c>
      <c r="V311" s="209"/>
      <c r="W311" s="208" t="str">
        <f ca="1">IFERROR(OFFSET(ÖğretimÜyeleri!$D$2,MATCH($S311,ÖğretimÜyeleri!$D$3:$D$290,0),3),"")</f>
        <v/>
      </c>
      <c r="X311" s="208"/>
      <c r="Y311" s="199"/>
      <c r="Z311" s="200">
        <f t="shared" si="17"/>
        <v>1</v>
      </c>
      <c r="AA311" s="200">
        <f t="shared" ca="1" si="20"/>
        <v>57</v>
      </c>
      <c r="AB311" s="200">
        <f t="shared" ca="1" si="20"/>
        <v>41</v>
      </c>
      <c r="AC311" s="200">
        <f t="shared" ca="1" si="20"/>
        <v>0</v>
      </c>
      <c r="AD311" s="201"/>
      <c r="AE311" s="201"/>
      <c r="AF311" s="201"/>
    </row>
    <row r="312" spans="1:32" x14ac:dyDescent="0.25">
      <c r="A312" t="s">
        <v>5568</v>
      </c>
      <c r="B312" s="16" t="str">
        <f ca="1">IFERROR(OFFSET('DERS PLANLARI'!$I$5,MATCH($J312,'DERS PLANLARI'!$I$6:$I$2011,0),B$1),"")</f>
        <v/>
      </c>
      <c r="C312" s="16" t="str">
        <f ca="1">IFERROR(OFFSET('DERS PLANLARI'!$I$5,MATCH($J312,'DERS PLANLARI'!$I$6:$I$2011,0),C$1),"")</f>
        <v/>
      </c>
      <c r="D312" s="16" t="str">
        <f ca="1">IFERROR(OFFSET('DERS PLANLARI'!$I$5,MATCH($J312,'DERS PLANLARI'!$I$6:$I$2011,0),D$1),"")</f>
        <v/>
      </c>
      <c r="E312" s="16" t="str">
        <f ca="1">IFERROR(OFFSET('DERS PLANLARI'!$I$5,MATCH($J312,'DERS PLANLARI'!$I$6:$I$2011,0),E$1),"")</f>
        <v/>
      </c>
      <c r="F312" s="16" t="str">
        <f ca="1">IFERROR(OFFSET('DERS PLANLARI'!$I$5,MATCH($J312,'DERS PLANLARI'!$I$6:$I$2011,0),F$1),"")</f>
        <v/>
      </c>
      <c r="G312" s="16" t="str">
        <f ca="1">IFERROR(OFFSET('DERS PLANLARI'!$I$5,MATCH($J312,'DERS PLANLARI'!$I$6:$I$2011,0),G$1),"")</f>
        <v/>
      </c>
      <c r="H312" s="16" t="str">
        <f ca="1">IFERROR(OFFSET('DERS PLANLARI'!$I$5,MATCH($J312,'DERS PLANLARI'!$I$6:$I$2011,0),H$1),"")</f>
        <v/>
      </c>
      <c r="I312" s="119"/>
      <c r="J312" s="120"/>
      <c r="K312" s="250" t="str">
        <f ca="1">IFERROR(OFFSET('DERS PLANLARI'!$I$5,MATCH($J312,'DERS PLANLARI'!$I$6:$I$2011,0),K$1),"")</f>
        <v/>
      </c>
      <c r="L312" s="256" t="str">
        <f ca="1">IFERROR(OFFSET('DERS PLANLARI'!$I$5,MATCH($J312,'DERS PLANLARI'!$I$6:$I$2011,0),L$1),"")</f>
        <v/>
      </c>
      <c r="M312" s="255" t="str">
        <f ca="1">IFERROR(OFFSET('DERS PLANLARI'!$I$5,MATCH($J312,'DERS PLANLARI'!$I$6:$I$2011,0),M$1),"")</f>
        <v/>
      </c>
      <c r="N312" s="256" t="str">
        <f ca="1">IFERROR(OFFSET('DERS PLANLARI'!$I$5,MATCH($J312,'DERS PLANLARI'!$I$6:$I$2011,0),N$1),"")</f>
        <v/>
      </c>
      <c r="O312" s="256" t="str">
        <f ca="1">IFERROR(OFFSET('DERS PLANLARI'!$I$5,MATCH($J312,'DERS PLANLARI'!$I$6:$I$2011,0),O$1),"")</f>
        <v/>
      </c>
      <c r="P312" s="256" t="str">
        <f ca="1">IFERROR(OFFSET('DERS PLANLARI'!$I$5,MATCH($J312,'DERS PLANLARI'!$I$6:$I$2011,0),P$1),"")</f>
        <v/>
      </c>
      <c r="Q312" s="256" t="str">
        <f ca="1">IFERROR(OFFSET('DERS PLANLARI'!$I$5,MATCH($J312,'DERS PLANLARI'!$I$6:$I$2011,0),Q$1),"")</f>
        <v/>
      </c>
      <c r="R312" s="243" t="str">
        <f ca="1">IF($E312="UAD",OFFSET('DERS PLANLARI'!$I$5,MATCH($J312,'DERS PLANLARI'!$I$6:$I$2011,0),R$1),U312)</f>
        <v/>
      </c>
      <c r="S312" s="243">
        <f ca="1">IF($E312="UAD",OFFSET('DERS PLANLARI'!$I$5,MATCH($J312,'DERS PLANLARI'!$I$6:$I$2011,0),S$1),V312)</f>
        <v>0</v>
      </c>
      <c r="T312" s="104"/>
      <c r="U312" s="208" t="str">
        <f ca="1">IFERROR(OFFSET(ÖğretimÜyeleri!$D$2,MATCH($V312,ÖğretimÜyeleri!$D$3:$D$290,0),-2),"")</f>
        <v/>
      </c>
      <c r="V312" s="209"/>
      <c r="W312" s="208" t="str">
        <f ca="1">IFERROR(OFFSET(ÖğretimÜyeleri!$D$2,MATCH($S312,ÖğretimÜyeleri!$D$3:$D$290,0),3),"")</f>
        <v/>
      </c>
      <c r="X312" s="208"/>
      <c r="Y312" s="199"/>
      <c r="Z312" s="200">
        <f t="shared" si="17"/>
        <v>1</v>
      </c>
      <c r="AA312" s="200">
        <f t="shared" ca="1" si="20"/>
        <v>57</v>
      </c>
      <c r="AB312" s="200">
        <f t="shared" ca="1" si="20"/>
        <v>41</v>
      </c>
      <c r="AC312" s="200">
        <f t="shared" ca="1" si="20"/>
        <v>0</v>
      </c>
      <c r="AD312" s="201"/>
      <c r="AE312" s="201"/>
      <c r="AF312" s="201"/>
    </row>
    <row r="313" spans="1:32" ht="15.75" x14ac:dyDescent="0.25">
      <c r="A313" s="217" t="s">
        <v>5568</v>
      </c>
      <c r="B313" s="210" t="s">
        <v>4501</v>
      </c>
      <c r="C313" s="232" t="s">
        <v>5113</v>
      </c>
      <c r="D313" s="212" t="s">
        <v>5128</v>
      </c>
      <c r="E313" s="212" t="s">
        <v>4510</v>
      </c>
      <c r="F313" s="212" t="s">
        <v>4488</v>
      </c>
      <c r="G313" s="212" t="s">
        <v>4488</v>
      </c>
      <c r="H313" s="212" t="s">
        <v>2427</v>
      </c>
      <c r="I313" s="213"/>
      <c r="J313" s="214" t="s">
        <v>5113</v>
      </c>
      <c r="K313" s="211"/>
      <c r="L313" s="215"/>
      <c r="M313" s="223"/>
      <c r="N313" s="211"/>
      <c r="O313" s="211"/>
      <c r="P313" s="211"/>
      <c r="Q313" s="212"/>
      <c r="R313" s="231"/>
      <c r="S313" s="231"/>
      <c r="T313" s="217"/>
      <c r="U313" s="219" t="str">
        <f ca="1">IFERROR(OFFSET(ÖğretimÜyeleri!$D$2,MATCH($V313,ÖğretimÜyeleri!$D$3:$D$290,0),-2),"")</f>
        <v/>
      </c>
      <c r="V313" s="218" t="s">
        <v>2423</v>
      </c>
      <c r="W313" s="219" t="str">
        <f ca="1">IFERROR(OFFSET(ÖğretimÜyeleri!$D$2,MATCH($S313,ÖğretimÜyeleri!$D$3:$D$290,0),3),"")</f>
        <v/>
      </c>
      <c r="X313" s="219"/>
      <c r="Y313" s="220"/>
      <c r="Z313" s="221">
        <f t="shared" si="17"/>
        <v>1</v>
      </c>
      <c r="AA313" s="221">
        <f t="shared" ca="1" si="20"/>
        <v>57</v>
      </c>
      <c r="AB313" s="221">
        <f t="shared" ca="1" si="20"/>
        <v>41</v>
      </c>
      <c r="AC313" s="221">
        <f t="shared" ca="1" si="20"/>
        <v>0</v>
      </c>
      <c r="AD313" s="220"/>
      <c r="AE313" s="220"/>
      <c r="AF313" s="220"/>
    </row>
    <row r="314" spans="1:32" x14ac:dyDescent="0.25">
      <c r="A314" t="s">
        <v>5568</v>
      </c>
      <c r="B314" s="16" t="str">
        <f ca="1">IFERROR(OFFSET('DERS PLANLARI'!$I$5,MATCH($J314,'DERS PLANLARI'!$I$6:$I$2011,0),B$1),"")</f>
        <v>İSLAM TARİHİ VE SANATLARI</v>
      </c>
      <c r="C314" s="16" t="str">
        <f ca="1">IFERROR(OFFSET('DERS PLANLARI'!$I$5,MATCH($J314,'DERS PLANLARI'!$I$6:$I$2011,0),C$1),"")</f>
        <v>İSLAM TARİHİ (YL) (TEZLİ)</v>
      </c>
      <c r="D314" s="16" t="str">
        <f ca="1">IFERROR(OFFSET('DERS PLANLARI'!$I$5,MATCH($J314,'DERS PLANLARI'!$I$6:$I$2011,0),D$1),"")</f>
        <v>(YL) (TEZLİ)</v>
      </c>
      <c r="E314" s="16" t="str">
        <f ca="1">IFERROR(OFFSET('DERS PLANLARI'!$I$5,MATCH($J314,'DERS PLANLARI'!$I$6:$I$2011,0),E$1),"")</f>
        <v>Tez</v>
      </c>
      <c r="F314" s="16" t="str">
        <f ca="1">IFERROR(OFFSET('DERS PLANLARI'!$I$5,MATCH($J314,'DERS PLANLARI'!$I$6:$I$2011,0),F$1),"")</f>
        <v>İTH</v>
      </c>
      <c r="G314" s="16">
        <f ca="1">IFERROR(OFFSET('DERS PLANLARI'!$I$5,MATCH($J314,'DERS PLANLARI'!$I$6:$I$2011,0),G$1),"")</f>
        <v>5000</v>
      </c>
      <c r="H314" s="16" t="str">
        <f ca="1">IFERROR(OFFSET('DERS PLANLARI'!$I$5,MATCH($J314,'DERS PLANLARI'!$I$6:$I$2011,0),H$1),"")</f>
        <v>TEZ</v>
      </c>
      <c r="I314" s="131"/>
      <c r="J314" s="154" t="s">
        <v>4431</v>
      </c>
      <c r="K314" s="262" t="str">
        <f ca="1">IFERROR(OFFSET('DERS PLANLARI'!$I$5,MATCH($J314,'DERS PLANLARI'!$I$6:$I$2011,0),K$1),"")</f>
        <v>Tez</v>
      </c>
      <c r="L314" s="263" t="str">
        <f ca="1">IFERROR(OFFSET('DERS PLANLARI'!$I$5,MATCH($J314,'DERS PLANLARI'!$I$6:$I$2011,0),L$1),"")</f>
        <v>Z. ksz</v>
      </c>
      <c r="M314" s="266">
        <f ca="1">IFERROR(OFFSET('DERS PLANLARI'!$I$5,MATCH($J314,'DERS PLANLARI'!$I$6:$I$2011,0),M$1),"")</f>
        <v>0</v>
      </c>
      <c r="N314" s="263">
        <f ca="1">IFERROR(OFFSET('DERS PLANLARI'!$I$5,MATCH($J314,'DERS PLANLARI'!$I$6:$I$2011,0),N$1),"")</f>
        <v>1</v>
      </c>
      <c r="O314" s="266">
        <f ca="1">IFERROR(OFFSET('DERS PLANLARI'!$I$5,MATCH($J314,'DERS PLANLARI'!$I$6:$I$2011,0),O$1),"")</f>
        <v>0</v>
      </c>
      <c r="P314" s="246">
        <f ca="1">IFERROR(OFFSET('DERS PLANLARI'!$I$5,MATCH($J314,'DERS PLANLARI'!$I$6:$I$2011,0),P$1),"")</f>
        <v>1</v>
      </c>
      <c r="Q314" s="263">
        <f ca="1">IFERROR(OFFSET('DERS PLANLARI'!$I$5,MATCH($J314,'DERS PLANLARI'!$I$6:$I$2011,0),Q$1),"")</f>
        <v>60</v>
      </c>
      <c r="R314" s="243">
        <f ca="1">IF($E314="UAD",OFFSET('DERS PLANLARI'!$I$5,MATCH($J314,'DERS PLANLARI'!$I$6:$I$2011,0),R$1),U314)</f>
        <v>0</v>
      </c>
      <c r="S314" s="243" t="str">
        <f ca="1">IF($E314="UAD",OFFSET('DERS PLANLARI'!$I$5,MATCH($J314,'DERS PLANLARI'!$I$6:$I$2011,0),S$1),V314)</f>
        <v>İlgili Öğretim Üyesi</v>
      </c>
      <c r="T314" s="104"/>
      <c r="U314" s="208">
        <f ca="1">IFERROR(OFFSET(ÖğretimÜyeleri!$D$2,MATCH($V314,ÖğretimÜyeleri!$D$3:$D$290,0),-2),"")</f>
        <v>0</v>
      </c>
      <c r="V314" s="209" t="s">
        <v>2896</v>
      </c>
      <c r="W314" s="208" t="str">
        <f ca="1">IFERROR(OFFSET(ÖğretimÜyeleri!$D$2,MATCH($S314,ÖğretimÜyeleri!$D$3:$D$290,0),3),"")</f>
        <v>İlgili Öğretim Üyesi</v>
      </c>
      <c r="X314" s="208"/>
      <c r="Y314" s="199"/>
      <c r="Z314" s="200">
        <f t="shared" si="17"/>
        <v>1</v>
      </c>
      <c r="AA314" s="200">
        <f t="shared" ca="1" si="20"/>
        <v>0</v>
      </c>
      <c r="AB314" s="200">
        <f t="shared" ca="1" si="20"/>
        <v>0</v>
      </c>
      <c r="AC314" s="200">
        <f t="shared" ca="1" si="20"/>
        <v>0</v>
      </c>
      <c r="AD314" s="201"/>
      <c r="AE314" s="201"/>
      <c r="AF314" s="201"/>
    </row>
    <row r="315" spans="1:32" x14ac:dyDescent="0.25">
      <c r="A315" t="s">
        <v>5568</v>
      </c>
      <c r="B315" s="16" t="str">
        <f ca="1">IFERROR(OFFSET('DERS PLANLARI'!$I$5,MATCH($J315,'DERS PLANLARI'!$I$6:$I$2011,0),B$1),"")</f>
        <v>İSLAM TARİHİ VE SANATLARI</v>
      </c>
      <c r="C315" s="16" t="str">
        <f ca="1">IFERROR(OFFSET('DERS PLANLARI'!$I$5,MATCH($J315,'DERS PLANLARI'!$I$6:$I$2011,0),C$1),"")</f>
        <v>İSLAM TARİHİ (YL) (TEZLİ)</v>
      </c>
      <c r="D315" s="16" t="str">
        <f ca="1">IFERROR(OFFSET('DERS PLANLARI'!$I$5,MATCH($J315,'DERS PLANLARI'!$I$6:$I$2011,0),D$1),"")</f>
        <v>(YL) (TEZLİ)</v>
      </c>
      <c r="E315" s="16" t="str">
        <f ca="1">IFERROR(OFFSET('DERS PLANLARI'!$I$5,MATCH($J315,'DERS PLANLARI'!$I$6:$I$2011,0),E$1),"")</f>
        <v>Sem</v>
      </c>
      <c r="F315" s="16" t="str">
        <f ca="1">IFERROR(OFFSET('DERS PLANLARI'!$I$5,MATCH($J315,'DERS PLANLARI'!$I$6:$I$2011,0),F$1),"")</f>
        <v>İTH</v>
      </c>
      <c r="G315" s="16">
        <f ca="1">IFERROR(OFFSET('DERS PLANLARI'!$I$5,MATCH($J315,'DERS PLANLARI'!$I$6:$I$2011,0),G$1),"")</f>
        <v>5001</v>
      </c>
      <c r="H315" s="16" t="str">
        <f ca="1">IFERROR(OFFSET('DERS PLANLARI'!$I$5,MATCH($J315,'DERS PLANLARI'!$I$6:$I$2011,0),H$1),"")</f>
        <v>SEM</v>
      </c>
      <c r="I315" s="131"/>
      <c r="J315" s="154" t="s">
        <v>4432</v>
      </c>
      <c r="K315" s="262" t="str">
        <f ca="1">IFERROR(OFFSET('DERS PLANLARI'!$I$5,MATCH($J315,'DERS PLANLARI'!$I$6:$I$2011,0),K$1),"")</f>
        <v>Seminer</v>
      </c>
      <c r="L315" s="263" t="str">
        <f ca="1">IFERROR(OFFSET('DERS PLANLARI'!$I$5,MATCH($J315,'DERS PLANLARI'!$I$6:$I$2011,0),L$1),"")</f>
        <v>Z. ksz</v>
      </c>
      <c r="M315" s="266">
        <f ca="1">IFERROR(OFFSET('DERS PLANLARI'!$I$5,MATCH($J315,'DERS PLANLARI'!$I$6:$I$2011,0),M$1),"")</f>
        <v>0</v>
      </c>
      <c r="N315" s="263">
        <f ca="1">IFERROR(OFFSET('DERS PLANLARI'!$I$5,MATCH($J315,'DERS PLANLARI'!$I$6:$I$2011,0),N$1),"")</f>
        <v>2</v>
      </c>
      <c r="O315" s="266">
        <f ca="1">IFERROR(OFFSET('DERS PLANLARI'!$I$5,MATCH($J315,'DERS PLANLARI'!$I$6:$I$2011,0),O$1),"")</f>
        <v>0</v>
      </c>
      <c r="P315" s="246">
        <f ca="1">IFERROR(OFFSET('DERS PLANLARI'!$I$5,MATCH($J315,'DERS PLANLARI'!$I$6:$I$2011,0),P$1),"")</f>
        <v>2</v>
      </c>
      <c r="Q315" s="263">
        <f ca="1">IFERROR(OFFSET('DERS PLANLARI'!$I$5,MATCH($J315,'DERS PLANLARI'!$I$6:$I$2011,0),Q$1),"")</f>
        <v>7.5</v>
      </c>
      <c r="R315" s="243">
        <f ca="1">IF($E315="UAD",OFFSET('DERS PLANLARI'!$I$5,MATCH($J315,'DERS PLANLARI'!$I$6:$I$2011,0),R$1),U315)</f>
        <v>0</v>
      </c>
      <c r="S315" s="243" t="str">
        <f ca="1">IF($E315="UAD",OFFSET('DERS PLANLARI'!$I$5,MATCH($J315,'DERS PLANLARI'!$I$6:$I$2011,0),S$1),V315)</f>
        <v>İlgili Öğretim Üyesi</v>
      </c>
      <c r="T315" s="104"/>
      <c r="U315" s="208">
        <f ca="1">IFERROR(OFFSET(ÖğretimÜyeleri!$D$2,MATCH($V315,ÖğretimÜyeleri!$D$3:$D$290,0),-2),"")</f>
        <v>0</v>
      </c>
      <c r="V315" s="209" t="s">
        <v>2896</v>
      </c>
      <c r="W315" s="208" t="str">
        <f ca="1">IFERROR(OFFSET(ÖğretimÜyeleri!$D$2,MATCH($S315,ÖğretimÜyeleri!$D$3:$D$290,0),3),"")</f>
        <v>İlgili Öğretim Üyesi</v>
      </c>
      <c r="X315" s="208"/>
      <c r="Y315" s="199"/>
      <c r="Z315" s="200">
        <f t="shared" si="17"/>
        <v>1</v>
      </c>
      <c r="AA315" s="200">
        <f t="shared" ca="1" si="20"/>
        <v>0</v>
      </c>
      <c r="AB315" s="200">
        <f t="shared" ca="1" si="20"/>
        <v>0</v>
      </c>
      <c r="AC315" s="200">
        <f t="shared" ca="1" si="20"/>
        <v>0</v>
      </c>
      <c r="AD315" s="201"/>
      <c r="AE315" s="201"/>
      <c r="AF315" s="201"/>
    </row>
    <row r="316" spans="1:32" x14ac:dyDescent="0.25">
      <c r="A316" t="s">
        <v>5568</v>
      </c>
      <c r="B316" s="16" t="str">
        <f ca="1">IFERROR(OFFSET('DERS PLANLARI'!$I$5,MATCH($J316,'DERS PLANLARI'!$I$6:$I$2011,0),B$1),"")</f>
        <v>İSLAM TARİHİ VE SANATLARI</v>
      </c>
      <c r="C316" s="16" t="str">
        <f ca="1">IFERROR(OFFSET('DERS PLANLARI'!$I$5,MATCH($J316,'DERS PLANLARI'!$I$6:$I$2011,0),C$1),"")</f>
        <v>İSLAM TARİHİ (YL) (TEZLİ)</v>
      </c>
      <c r="D316" s="16" t="str">
        <f ca="1">IFERROR(OFFSET('DERS PLANLARI'!$I$5,MATCH($J316,'DERS PLANLARI'!$I$6:$I$2011,0),D$1),"")</f>
        <v>(YL) (TEZLİ)</v>
      </c>
      <c r="E316" s="16" t="str">
        <f ca="1">IFERROR(OFFSET('DERS PLANLARI'!$I$5,MATCH($J316,'DERS PLANLARI'!$I$6:$I$2011,0),E$1),"")</f>
        <v>Ders</v>
      </c>
      <c r="F316" s="16" t="str">
        <f ca="1">IFERROR(OFFSET('DERS PLANLARI'!$I$5,MATCH($J316,'DERS PLANLARI'!$I$6:$I$2011,0),F$1),"")</f>
        <v>İTH</v>
      </c>
      <c r="G316" s="16">
        <f ca="1">IFERROR(OFFSET('DERS PLANLARI'!$I$5,MATCH($J316,'DERS PLANLARI'!$I$6:$I$2011,0),G$1),"")</f>
        <v>5051</v>
      </c>
      <c r="H316" s="16" t="str">
        <f ca="1">IFERROR(OFFSET('DERS PLANLARI'!$I$5,MATCH($J316,'DERS PLANLARI'!$I$6:$I$2011,0),H$1),"")</f>
        <v>BHR</v>
      </c>
      <c r="I316" s="131"/>
      <c r="J316" s="154" t="s">
        <v>4434</v>
      </c>
      <c r="K316" s="262" t="str">
        <f ca="1">IFERROR(OFFSET('DERS PLANLARI'!$I$5,MATCH($J316,'DERS PLANLARI'!$I$6:$I$2011,0),K$1),"")</f>
        <v>Tarih Metodolijisi</v>
      </c>
      <c r="L316" s="263" t="str">
        <f ca="1">IFERROR(OFFSET('DERS PLANLARI'!$I$5,MATCH($J316,'DERS PLANLARI'!$I$6:$I$2011,0),L$1),"")</f>
        <v>Z. kli</v>
      </c>
      <c r="M316" s="263">
        <f ca="1">IFERROR(OFFSET('DERS PLANLARI'!$I$5,MATCH($J316,'DERS PLANLARI'!$I$6:$I$2011,0),M$1),"")</f>
        <v>3</v>
      </c>
      <c r="N316" s="266">
        <f ca="1">IFERROR(OFFSET('DERS PLANLARI'!$I$5,MATCH($J316,'DERS PLANLARI'!$I$6:$I$2011,0),N$1),"")</f>
        <v>0</v>
      </c>
      <c r="O316" s="263">
        <f ca="1">IFERROR(OFFSET('DERS PLANLARI'!$I$5,MATCH($J316,'DERS PLANLARI'!$I$6:$I$2011,0),O$1),"")</f>
        <v>3</v>
      </c>
      <c r="P316" s="246">
        <f ca="1">IFERROR(OFFSET('DERS PLANLARI'!$I$5,MATCH($J316,'DERS PLANLARI'!$I$6:$I$2011,0),P$1),"")</f>
        <v>3</v>
      </c>
      <c r="Q316" s="263">
        <f ca="1">IFERROR(OFFSET('DERS PLANLARI'!$I$5,MATCH($J316,'DERS PLANLARI'!$I$6:$I$2011,0),Q$1),"")</f>
        <v>7.5</v>
      </c>
      <c r="R316" s="243" t="str">
        <f ca="1">IF($E316="UAD",OFFSET('DERS PLANLARI'!$I$5,MATCH($J316,'DERS PLANLARI'!$I$6:$I$2011,0),R$1),U316)</f>
        <v/>
      </c>
      <c r="S316" s="243">
        <f ca="1">IF($E316="UAD",OFFSET('DERS PLANLARI'!$I$5,MATCH($J316,'DERS PLANLARI'!$I$6:$I$2011,0),S$1),V316)</f>
        <v>0</v>
      </c>
      <c r="T316" s="104"/>
      <c r="U316" s="208" t="str">
        <f ca="1">IFERROR(OFFSET(ÖğretimÜyeleri!$D$2,MATCH($V316,ÖğretimÜyeleri!$D$3:$D$290,0),-2),"")</f>
        <v/>
      </c>
      <c r="V316" s="209"/>
      <c r="W316" s="208" t="str">
        <f ca="1">IFERROR(OFFSET(ÖğretimÜyeleri!$D$2,MATCH($S316,ÖğretimÜyeleri!$D$3:$D$290,0),3),"")</f>
        <v/>
      </c>
      <c r="X316" s="208"/>
      <c r="Y316" s="199"/>
      <c r="Z316" s="200">
        <f t="shared" si="17"/>
        <v>1</v>
      </c>
      <c r="AA316" s="200">
        <f t="shared" ca="1" si="20"/>
        <v>57</v>
      </c>
      <c r="AB316" s="200">
        <f t="shared" ca="1" si="20"/>
        <v>41</v>
      </c>
      <c r="AC316" s="200">
        <f t="shared" ca="1" si="20"/>
        <v>0</v>
      </c>
      <c r="AD316" s="201"/>
      <c r="AE316" s="201"/>
      <c r="AF316" s="201"/>
    </row>
    <row r="317" spans="1:32" x14ac:dyDescent="0.25">
      <c r="A317" t="s">
        <v>5568</v>
      </c>
      <c r="B317" s="16" t="str">
        <f ca="1">IFERROR(OFFSET('DERS PLANLARI'!$I$5,MATCH($J317,'DERS PLANLARI'!$I$6:$I$2011,0),B$1),"")</f>
        <v/>
      </c>
      <c r="C317" s="16" t="str">
        <f ca="1">IFERROR(OFFSET('DERS PLANLARI'!$I$5,MATCH($J317,'DERS PLANLARI'!$I$6:$I$2011,0),C$1),"")</f>
        <v/>
      </c>
      <c r="D317" s="16" t="str">
        <f ca="1">IFERROR(OFFSET('DERS PLANLARI'!$I$5,MATCH($J317,'DERS PLANLARI'!$I$6:$I$2011,0),D$1),"")</f>
        <v/>
      </c>
      <c r="E317" s="16" t="str">
        <f ca="1">IFERROR(OFFSET('DERS PLANLARI'!$I$5,MATCH($J317,'DERS PLANLARI'!$I$6:$I$2011,0),E$1),"")</f>
        <v/>
      </c>
      <c r="F317" s="16" t="str">
        <f ca="1">IFERROR(OFFSET('DERS PLANLARI'!$I$5,MATCH($J317,'DERS PLANLARI'!$I$6:$I$2011,0),F$1),"")</f>
        <v/>
      </c>
      <c r="G317" s="16" t="str">
        <f ca="1">IFERROR(OFFSET('DERS PLANLARI'!$I$5,MATCH($J317,'DERS PLANLARI'!$I$6:$I$2011,0),G$1),"")</f>
        <v/>
      </c>
      <c r="H317" s="16" t="str">
        <f ca="1">IFERROR(OFFSET('DERS PLANLARI'!$I$5,MATCH($J317,'DERS PLANLARI'!$I$6:$I$2011,0),H$1),"")</f>
        <v/>
      </c>
      <c r="I317" s="131"/>
      <c r="J317" s="154"/>
      <c r="K317" s="262" t="str">
        <f ca="1">IFERROR(OFFSET('DERS PLANLARI'!$I$5,MATCH($J317,'DERS PLANLARI'!$I$6:$I$2011,0),K$1),"")</f>
        <v/>
      </c>
      <c r="L317" s="263" t="str">
        <f ca="1">IFERROR(OFFSET('DERS PLANLARI'!$I$5,MATCH($J317,'DERS PLANLARI'!$I$6:$I$2011,0),L$1),"")</f>
        <v/>
      </c>
      <c r="M317" s="263" t="str">
        <f ca="1">IFERROR(OFFSET('DERS PLANLARI'!$I$5,MATCH($J317,'DERS PLANLARI'!$I$6:$I$2011,0),M$1),"")</f>
        <v/>
      </c>
      <c r="N317" s="266" t="str">
        <f ca="1">IFERROR(OFFSET('DERS PLANLARI'!$I$5,MATCH($J317,'DERS PLANLARI'!$I$6:$I$2011,0),N$1),"")</f>
        <v/>
      </c>
      <c r="O317" s="263" t="str">
        <f ca="1">IFERROR(OFFSET('DERS PLANLARI'!$I$5,MATCH($J317,'DERS PLANLARI'!$I$6:$I$2011,0),O$1),"")</f>
        <v/>
      </c>
      <c r="P317" s="246" t="str">
        <f ca="1">IFERROR(OFFSET('DERS PLANLARI'!$I$5,MATCH($J317,'DERS PLANLARI'!$I$6:$I$2011,0),P$1),"")</f>
        <v/>
      </c>
      <c r="Q317" s="263" t="str">
        <f ca="1">IFERROR(OFFSET('DERS PLANLARI'!$I$5,MATCH($J317,'DERS PLANLARI'!$I$6:$I$2011,0),Q$1),"")</f>
        <v/>
      </c>
      <c r="R317" s="243" t="str">
        <f ca="1">IF($E317="UAD",OFFSET('DERS PLANLARI'!$I$5,MATCH($J317,'DERS PLANLARI'!$I$6:$I$2011,0),R$1),U317)</f>
        <v/>
      </c>
      <c r="S317" s="243">
        <f ca="1">IF($E317="UAD",OFFSET('DERS PLANLARI'!$I$5,MATCH($J317,'DERS PLANLARI'!$I$6:$I$2011,0),S$1),V317)</f>
        <v>0</v>
      </c>
      <c r="T317" s="104"/>
      <c r="U317" s="208" t="str">
        <f ca="1">IFERROR(OFFSET(ÖğretimÜyeleri!$D$2,MATCH($V317,ÖğretimÜyeleri!$D$3:$D$290,0),-2),"")</f>
        <v/>
      </c>
      <c r="V317" s="209"/>
      <c r="W317" s="208" t="str">
        <f ca="1">IFERROR(OFFSET(ÖğretimÜyeleri!$D$2,MATCH($S317,ÖğretimÜyeleri!$D$3:$D$290,0),3),"")</f>
        <v/>
      </c>
      <c r="X317" s="208"/>
      <c r="Y317" s="199"/>
      <c r="Z317" s="200">
        <f t="shared" si="17"/>
        <v>1</v>
      </c>
      <c r="AA317" s="200">
        <f t="shared" ca="1" si="20"/>
        <v>57</v>
      </c>
      <c r="AB317" s="200">
        <f t="shared" ca="1" si="20"/>
        <v>41</v>
      </c>
      <c r="AC317" s="200">
        <f t="shared" ca="1" si="20"/>
        <v>0</v>
      </c>
      <c r="AD317" s="201"/>
      <c r="AE317" s="201"/>
      <c r="AF317" s="201"/>
    </row>
    <row r="318" spans="1:32" x14ac:dyDescent="0.25">
      <c r="A318" t="s">
        <v>5568</v>
      </c>
      <c r="B318" s="16" t="str">
        <f ca="1">IFERROR(OFFSET('DERS PLANLARI'!$I$5,MATCH($J318,'DERS PLANLARI'!$I$6:$I$2011,0),B$1),"")</f>
        <v/>
      </c>
      <c r="C318" s="16" t="str">
        <f ca="1">IFERROR(OFFSET('DERS PLANLARI'!$I$5,MATCH($J318,'DERS PLANLARI'!$I$6:$I$2011,0),C$1),"")</f>
        <v/>
      </c>
      <c r="D318" s="16" t="str">
        <f ca="1">IFERROR(OFFSET('DERS PLANLARI'!$I$5,MATCH($J318,'DERS PLANLARI'!$I$6:$I$2011,0),D$1),"")</f>
        <v/>
      </c>
      <c r="E318" s="16" t="str">
        <f ca="1">IFERROR(OFFSET('DERS PLANLARI'!$I$5,MATCH($J318,'DERS PLANLARI'!$I$6:$I$2011,0),E$1),"")</f>
        <v/>
      </c>
      <c r="F318" s="16" t="str">
        <f ca="1">IFERROR(OFFSET('DERS PLANLARI'!$I$5,MATCH($J318,'DERS PLANLARI'!$I$6:$I$2011,0),F$1),"")</f>
        <v/>
      </c>
      <c r="G318" s="16" t="str">
        <f ca="1">IFERROR(OFFSET('DERS PLANLARI'!$I$5,MATCH($J318,'DERS PLANLARI'!$I$6:$I$2011,0),G$1),"")</f>
        <v/>
      </c>
      <c r="H318" s="16" t="str">
        <f ca="1">IFERROR(OFFSET('DERS PLANLARI'!$I$5,MATCH($J318,'DERS PLANLARI'!$I$6:$I$2011,0),H$1),"")</f>
        <v/>
      </c>
      <c r="I318" s="131"/>
      <c r="J318" s="154"/>
      <c r="K318" s="262" t="str">
        <f ca="1">IFERROR(OFFSET('DERS PLANLARI'!$I$5,MATCH($J318,'DERS PLANLARI'!$I$6:$I$2011,0),K$1),"")</f>
        <v/>
      </c>
      <c r="L318" s="263" t="str">
        <f ca="1">IFERROR(OFFSET('DERS PLANLARI'!$I$5,MATCH($J318,'DERS PLANLARI'!$I$6:$I$2011,0),L$1),"")</f>
        <v/>
      </c>
      <c r="M318" s="263" t="str">
        <f ca="1">IFERROR(OFFSET('DERS PLANLARI'!$I$5,MATCH($J318,'DERS PLANLARI'!$I$6:$I$2011,0),M$1),"")</f>
        <v/>
      </c>
      <c r="N318" s="266" t="str">
        <f ca="1">IFERROR(OFFSET('DERS PLANLARI'!$I$5,MATCH($J318,'DERS PLANLARI'!$I$6:$I$2011,0),N$1),"")</f>
        <v/>
      </c>
      <c r="O318" s="263" t="str">
        <f ca="1">IFERROR(OFFSET('DERS PLANLARI'!$I$5,MATCH($J318,'DERS PLANLARI'!$I$6:$I$2011,0),O$1),"")</f>
        <v/>
      </c>
      <c r="P318" s="246" t="str">
        <f ca="1">IFERROR(OFFSET('DERS PLANLARI'!$I$5,MATCH($J318,'DERS PLANLARI'!$I$6:$I$2011,0),P$1),"")</f>
        <v/>
      </c>
      <c r="Q318" s="263" t="str">
        <f ca="1">IFERROR(OFFSET('DERS PLANLARI'!$I$5,MATCH($J318,'DERS PLANLARI'!$I$6:$I$2011,0),Q$1),"")</f>
        <v/>
      </c>
      <c r="R318" s="243" t="str">
        <f ca="1">IF($E318="UAD",OFFSET('DERS PLANLARI'!$I$5,MATCH($J318,'DERS PLANLARI'!$I$6:$I$2011,0),R$1),U318)</f>
        <v/>
      </c>
      <c r="S318" s="243">
        <f ca="1">IF($E318="UAD",OFFSET('DERS PLANLARI'!$I$5,MATCH($J318,'DERS PLANLARI'!$I$6:$I$2011,0),S$1),V318)</f>
        <v>0</v>
      </c>
      <c r="T318" s="104"/>
      <c r="U318" s="208" t="str">
        <f ca="1">IFERROR(OFFSET(ÖğretimÜyeleri!$D$2,MATCH($V318,ÖğretimÜyeleri!$D$3:$D$290,0),-2),"")</f>
        <v/>
      </c>
      <c r="V318" s="209"/>
      <c r="W318" s="208" t="str">
        <f ca="1">IFERROR(OFFSET(ÖğretimÜyeleri!$D$2,MATCH($S318,ÖğretimÜyeleri!$D$3:$D$290,0),3),"")</f>
        <v/>
      </c>
      <c r="X318" s="208"/>
      <c r="Y318" s="199"/>
      <c r="Z318" s="200">
        <f t="shared" si="17"/>
        <v>1</v>
      </c>
      <c r="AA318" s="200">
        <f t="shared" ca="1" si="20"/>
        <v>57</v>
      </c>
      <c r="AB318" s="200">
        <f t="shared" ca="1" si="20"/>
        <v>41</v>
      </c>
      <c r="AC318" s="200">
        <f t="shared" ca="1" si="20"/>
        <v>0</v>
      </c>
      <c r="AD318" s="201"/>
      <c r="AE318" s="201"/>
      <c r="AF318" s="201"/>
    </row>
    <row r="319" spans="1:32" x14ac:dyDescent="0.25">
      <c r="A319" t="s">
        <v>5568</v>
      </c>
      <c r="B319" s="16" t="str">
        <f ca="1">IFERROR(OFFSET('DERS PLANLARI'!$I$5,MATCH($J319,'DERS PLANLARI'!$I$6:$I$2011,0),B$1),"")</f>
        <v/>
      </c>
      <c r="C319" s="16" t="str">
        <f ca="1">IFERROR(OFFSET('DERS PLANLARI'!$I$5,MATCH($J319,'DERS PLANLARI'!$I$6:$I$2011,0),C$1),"")</f>
        <v/>
      </c>
      <c r="D319" s="16" t="str">
        <f ca="1">IFERROR(OFFSET('DERS PLANLARI'!$I$5,MATCH($J319,'DERS PLANLARI'!$I$6:$I$2011,0),D$1),"")</f>
        <v/>
      </c>
      <c r="E319" s="16" t="str">
        <f ca="1">IFERROR(OFFSET('DERS PLANLARI'!$I$5,MATCH($J319,'DERS PLANLARI'!$I$6:$I$2011,0),E$1),"")</f>
        <v/>
      </c>
      <c r="F319" s="16" t="str">
        <f ca="1">IFERROR(OFFSET('DERS PLANLARI'!$I$5,MATCH($J319,'DERS PLANLARI'!$I$6:$I$2011,0),F$1),"")</f>
        <v/>
      </c>
      <c r="G319" s="16" t="str">
        <f ca="1">IFERROR(OFFSET('DERS PLANLARI'!$I$5,MATCH($J319,'DERS PLANLARI'!$I$6:$I$2011,0),G$1),"")</f>
        <v/>
      </c>
      <c r="H319" s="16" t="str">
        <f ca="1">IFERROR(OFFSET('DERS PLANLARI'!$I$5,MATCH($J319,'DERS PLANLARI'!$I$6:$I$2011,0),H$1),"")</f>
        <v/>
      </c>
      <c r="I319" s="131"/>
      <c r="J319" s="154"/>
      <c r="K319" s="262" t="str">
        <f ca="1">IFERROR(OFFSET('DERS PLANLARI'!$I$5,MATCH($J319,'DERS PLANLARI'!$I$6:$I$2011,0),K$1),"")</f>
        <v/>
      </c>
      <c r="L319" s="263" t="str">
        <f ca="1">IFERROR(OFFSET('DERS PLANLARI'!$I$5,MATCH($J319,'DERS PLANLARI'!$I$6:$I$2011,0),L$1),"")</f>
        <v/>
      </c>
      <c r="M319" s="263" t="str">
        <f ca="1">IFERROR(OFFSET('DERS PLANLARI'!$I$5,MATCH($J319,'DERS PLANLARI'!$I$6:$I$2011,0),M$1),"")</f>
        <v/>
      </c>
      <c r="N319" s="266" t="str">
        <f ca="1">IFERROR(OFFSET('DERS PLANLARI'!$I$5,MATCH($J319,'DERS PLANLARI'!$I$6:$I$2011,0),N$1),"")</f>
        <v/>
      </c>
      <c r="O319" s="263" t="str">
        <f ca="1">IFERROR(OFFSET('DERS PLANLARI'!$I$5,MATCH($J319,'DERS PLANLARI'!$I$6:$I$2011,0),O$1),"")</f>
        <v/>
      </c>
      <c r="P319" s="246" t="str">
        <f ca="1">IFERROR(OFFSET('DERS PLANLARI'!$I$5,MATCH($J319,'DERS PLANLARI'!$I$6:$I$2011,0),P$1),"")</f>
        <v/>
      </c>
      <c r="Q319" s="263" t="str">
        <f ca="1">IFERROR(OFFSET('DERS PLANLARI'!$I$5,MATCH($J319,'DERS PLANLARI'!$I$6:$I$2011,0),Q$1),"")</f>
        <v/>
      </c>
      <c r="R319" s="243" t="str">
        <f ca="1">IF($E319="UAD",OFFSET('DERS PLANLARI'!$I$5,MATCH($J319,'DERS PLANLARI'!$I$6:$I$2011,0),R$1),U319)</f>
        <v/>
      </c>
      <c r="S319" s="243">
        <f ca="1">IF($E319="UAD",OFFSET('DERS PLANLARI'!$I$5,MATCH($J319,'DERS PLANLARI'!$I$6:$I$2011,0),S$1),V319)</f>
        <v>0</v>
      </c>
      <c r="T319" s="104"/>
      <c r="U319" s="208" t="str">
        <f ca="1">IFERROR(OFFSET(ÖğretimÜyeleri!$D$2,MATCH($V319,ÖğretimÜyeleri!$D$3:$D$290,0),-2),"")</f>
        <v/>
      </c>
      <c r="V319" s="209"/>
      <c r="W319" s="208" t="str">
        <f ca="1">IFERROR(OFFSET(ÖğretimÜyeleri!$D$2,MATCH($S319,ÖğretimÜyeleri!$D$3:$D$290,0),3),"")</f>
        <v/>
      </c>
      <c r="X319" s="208"/>
      <c r="Y319" s="199"/>
      <c r="Z319" s="200">
        <f t="shared" si="17"/>
        <v>1</v>
      </c>
      <c r="AA319" s="200">
        <f t="shared" ca="1" si="20"/>
        <v>57</v>
      </c>
      <c r="AB319" s="200">
        <f t="shared" ca="1" si="20"/>
        <v>41</v>
      </c>
      <c r="AC319" s="200">
        <f t="shared" ca="1" si="20"/>
        <v>0</v>
      </c>
      <c r="AD319" s="201"/>
      <c r="AE319" s="201"/>
      <c r="AF319" s="201"/>
    </row>
    <row r="320" spans="1:32" x14ac:dyDescent="0.25">
      <c r="A320" t="s">
        <v>5568</v>
      </c>
      <c r="B320" s="16" t="str">
        <f ca="1">IFERROR(OFFSET('DERS PLANLARI'!$I$5,MATCH($J320,'DERS PLANLARI'!$I$6:$I$2011,0),B$1),"")</f>
        <v/>
      </c>
      <c r="C320" s="16" t="str">
        <f ca="1">IFERROR(OFFSET('DERS PLANLARI'!$I$5,MATCH($J320,'DERS PLANLARI'!$I$6:$I$2011,0),C$1),"")</f>
        <v/>
      </c>
      <c r="D320" s="16" t="str">
        <f ca="1">IFERROR(OFFSET('DERS PLANLARI'!$I$5,MATCH($J320,'DERS PLANLARI'!$I$6:$I$2011,0),D$1),"")</f>
        <v/>
      </c>
      <c r="E320" s="16" t="str">
        <f ca="1">IFERROR(OFFSET('DERS PLANLARI'!$I$5,MATCH($J320,'DERS PLANLARI'!$I$6:$I$2011,0),E$1),"")</f>
        <v/>
      </c>
      <c r="F320" s="16" t="str">
        <f ca="1">IFERROR(OFFSET('DERS PLANLARI'!$I$5,MATCH($J320,'DERS PLANLARI'!$I$6:$I$2011,0),F$1),"")</f>
        <v/>
      </c>
      <c r="G320" s="16" t="str">
        <f ca="1">IFERROR(OFFSET('DERS PLANLARI'!$I$5,MATCH($J320,'DERS PLANLARI'!$I$6:$I$2011,0),G$1),"")</f>
        <v/>
      </c>
      <c r="H320" s="16" t="str">
        <f ca="1">IFERROR(OFFSET('DERS PLANLARI'!$I$5,MATCH($J320,'DERS PLANLARI'!$I$6:$I$2011,0),H$1),"")</f>
        <v/>
      </c>
      <c r="I320" s="131"/>
      <c r="J320" s="154"/>
      <c r="K320" s="262" t="str">
        <f ca="1">IFERROR(OFFSET('DERS PLANLARI'!$I$5,MATCH($J320,'DERS PLANLARI'!$I$6:$I$2011,0),K$1),"")</f>
        <v/>
      </c>
      <c r="L320" s="263" t="str">
        <f ca="1">IFERROR(OFFSET('DERS PLANLARI'!$I$5,MATCH($J320,'DERS PLANLARI'!$I$6:$I$2011,0),L$1),"")</f>
        <v/>
      </c>
      <c r="M320" s="263" t="str">
        <f ca="1">IFERROR(OFFSET('DERS PLANLARI'!$I$5,MATCH($J320,'DERS PLANLARI'!$I$6:$I$2011,0),M$1),"")</f>
        <v/>
      </c>
      <c r="N320" s="266" t="str">
        <f ca="1">IFERROR(OFFSET('DERS PLANLARI'!$I$5,MATCH($J320,'DERS PLANLARI'!$I$6:$I$2011,0),N$1),"")</f>
        <v/>
      </c>
      <c r="O320" s="263" t="str">
        <f ca="1">IFERROR(OFFSET('DERS PLANLARI'!$I$5,MATCH($J320,'DERS PLANLARI'!$I$6:$I$2011,0),O$1),"")</f>
        <v/>
      </c>
      <c r="P320" s="246" t="str">
        <f ca="1">IFERROR(OFFSET('DERS PLANLARI'!$I$5,MATCH($J320,'DERS PLANLARI'!$I$6:$I$2011,0),P$1),"")</f>
        <v/>
      </c>
      <c r="Q320" s="263" t="str">
        <f ca="1">IFERROR(OFFSET('DERS PLANLARI'!$I$5,MATCH($J320,'DERS PLANLARI'!$I$6:$I$2011,0),Q$1),"")</f>
        <v/>
      </c>
      <c r="R320" s="243" t="str">
        <f ca="1">IF($E320="UAD",OFFSET('DERS PLANLARI'!$I$5,MATCH($J320,'DERS PLANLARI'!$I$6:$I$2011,0),R$1),U320)</f>
        <v/>
      </c>
      <c r="S320" s="243">
        <f ca="1">IF($E320="UAD",OFFSET('DERS PLANLARI'!$I$5,MATCH($J320,'DERS PLANLARI'!$I$6:$I$2011,0),S$1),V320)</f>
        <v>0</v>
      </c>
      <c r="T320" s="104"/>
      <c r="U320" s="208" t="str">
        <f ca="1">IFERROR(OFFSET(ÖğretimÜyeleri!$D$2,MATCH($V320,ÖğretimÜyeleri!$D$3:$D$290,0),-2),"")</f>
        <v/>
      </c>
      <c r="V320" s="209"/>
      <c r="W320" s="208" t="str">
        <f ca="1">IFERROR(OFFSET(ÖğretimÜyeleri!$D$2,MATCH($S320,ÖğretimÜyeleri!$D$3:$D$290,0),3),"")</f>
        <v/>
      </c>
      <c r="X320" s="208"/>
      <c r="Y320" s="199"/>
      <c r="Z320" s="200">
        <f t="shared" si="17"/>
        <v>1</v>
      </c>
      <c r="AA320" s="200">
        <f t="shared" ca="1" si="20"/>
        <v>57</v>
      </c>
      <c r="AB320" s="200">
        <f t="shared" ca="1" si="20"/>
        <v>41</v>
      </c>
      <c r="AC320" s="200">
        <f t="shared" ca="1" si="20"/>
        <v>0</v>
      </c>
      <c r="AD320" s="201"/>
      <c r="AE320" s="201"/>
      <c r="AF320" s="201"/>
    </row>
    <row r="321" spans="1:32" x14ac:dyDescent="0.25">
      <c r="A321" t="s">
        <v>5568</v>
      </c>
      <c r="B321" s="16" t="str">
        <f ca="1">IFERROR(OFFSET('DERS PLANLARI'!$I$5,MATCH($J321,'DERS PLANLARI'!$I$6:$I$2011,0),B$1),"")</f>
        <v/>
      </c>
      <c r="C321" s="16" t="str">
        <f ca="1">IFERROR(OFFSET('DERS PLANLARI'!$I$5,MATCH($J321,'DERS PLANLARI'!$I$6:$I$2011,0),C$1),"")</f>
        <v/>
      </c>
      <c r="D321" s="16" t="str">
        <f ca="1">IFERROR(OFFSET('DERS PLANLARI'!$I$5,MATCH($J321,'DERS PLANLARI'!$I$6:$I$2011,0),D$1),"")</f>
        <v/>
      </c>
      <c r="E321" s="16" t="str">
        <f ca="1">IFERROR(OFFSET('DERS PLANLARI'!$I$5,MATCH($J321,'DERS PLANLARI'!$I$6:$I$2011,0),E$1),"")</f>
        <v/>
      </c>
      <c r="F321" s="16" t="str">
        <f ca="1">IFERROR(OFFSET('DERS PLANLARI'!$I$5,MATCH($J321,'DERS PLANLARI'!$I$6:$I$2011,0),F$1),"")</f>
        <v/>
      </c>
      <c r="G321" s="16" t="str">
        <f ca="1">IFERROR(OFFSET('DERS PLANLARI'!$I$5,MATCH($J321,'DERS PLANLARI'!$I$6:$I$2011,0),G$1),"")</f>
        <v/>
      </c>
      <c r="H321" s="16" t="str">
        <f ca="1">IFERROR(OFFSET('DERS PLANLARI'!$I$5,MATCH($J321,'DERS PLANLARI'!$I$6:$I$2011,0),H$1),"")</f>
        <v/>
      </c>
      <c r="I321" s="131"/>
      <c r="J321" s="154"/>
      <c r="K321" s="262" t="str">
        <f ca="1">IFERROR(OFFSET('DERS PLANLARI'!$I$5,MATCH($J321,'DERS PLANLARI'!$I$6:$I$2011,0),K$1),"")</f>
        <v/>
      </c>
      <c r="L321" s="263" t="str">
        <f ca="1">IFERROR(OFFSET('DERS PLANLARI'!$I$5,MATCH($J321,'DERS PLANLARI'!$I$6:$I$2011,0),L$1),"")</f>
        <v/>
      </c>
      <c r="M321" s="263" t="str">
        <f ca="1">IFERROR(OFFSET('DERS PLANLARI'!$I$5,MATCH($J321,'DERS PLANLARI'!$I$6:$I$2011,0),M$1),"")</f>
        <v/>
      </c>
      <c r="N321" s="266" t="str">
        <f ca="1">IFERROR(OFFSET('DERS PLANLARI'!$I$5,MATCH($J321,'DERS PLANLARI'!$I$6:$I$2011,0),N$1),"")</f>
        <v/>
      </c>
      <c r="O321" s="263" t="str">
        <f ca="1">IFERROR(OFFSET('DERS PLANLARI'!$I$5,MATCH($J321,'DERS PLANLARI'!$I$6:$I$2011,0),O$1),"")</f>
        <v/>
      </c>
      <c r="P321" s="246" t="str">
        <f ca="1">IFERROR(OFFSET('DERS PLANLARI'!$I$5,MATCH($J321,'DERS PLANLARI'!$I$6:$I$2011,0),P$1),"")</f>
        <v/>
      </c>
      <c r="Q321" s="263" t="str">
        <f ca="1">IFERROR(OFFSET('DERS PLANLARI'!$I$5,MATCH($J321,'DERS PLANLARI'!$I$6:$I$2011,0),Q$1),"")</f>
        <v/>
      </c>
      <c r="R321" s="243" t="str">
        <f ca="1">IF($E321="UAD",OFFSET('DERS PLANLARI'!$I$5,MATCH($J321,'DERS PLANLARI'!$I$6:$I$2011,0),R$1),U321)</f>
        <v/>
      </c>
      <c r="S321" s="243">
        <f ca="1">IF($E321="UAD",OFFSET('DERS PLANLARI'!$I$5,MATCH($J321,'DERS PLANLARI'!$I$6:$I$2011,0),S$1),V321)</f>
        <v>0</v>
      </c>
      <c r="T321" s="104"/>
      <c r="U321" s="208" t="str">
        <f ca="1">IFERROR(OFFSET(ÖğretimÜyeleri!$D$2,MATCH($V321,ÖğretimÜyeleri!$D$3:$D$290,0),-2),"")</f>
        <v/>
      </c>
      <c r="V321" s="209"/>
      <c r="W321" s="208" t="str">
        <f ca="1">IFERROR(OFFSET(ÖğretimÜyeleri!$D$2,MATCH($S321,ÖğretimÜyeleri!$D$3:$D$290,0),3),"")</f>
        <v/>
      </c>
      <c r="X321" s="208"/>
      <c r="Y321" s="199"/>
      <c r="Z321" s="200">
        <f t="shared" si="17"/>
        <v>1</v>
      </c>
      <c r="AA321" s="200">
        <f t="shared" ca="1" si="20"/>
        <v>57</v>
      </c>
      <c r="AB321" s="200">
        <f t="shared" ca="1" si="20"/>
        <v>41</v>
      </c>
      <c r="AC321" s="200">
        <f t="shared" ca="1" si="20"/>
        <v>0</v>
      </c>
      <c r="AD321" s="201"/>
      <c r="AE321" s="201"/>
      <c r="AF321" s="201"/>
    </row>
    <row r="322" spans="1:32" x14ac:dyDescent="0.25">
      <c r="A322" t="s">
        <v>5568</v>
      </c>
      <c r="B322" s="16" t="str">
        <f ca="1">IFERROR(OFFSET('DERS PLANLARI'!$I$5,MATCH($J322,'DERS PLANLARI'!$I$6:$I$2011,0),B$1),"")</f>
        <v/>
      </c>
      <c r="C322" s="16" t="str">
        <f ca="1">IFERROR(OFFSET('DERS PLANLARI'!$I$5,MATCH($J322,'DERS PLANLARI'!$I$6:$I$2011,0),C$1),"")</f>
        <v/>
      </c>
      <c r="D322" s="16" t="str">
        <f ca="1">IFERROR(OFFSET('DERS PLANLARI'!$I$5,MATCH($J322,'DERS PLANLARI'!$I$6:$I$2011,0),D$1),"")</f>
        <v/>
      </c>
      <c r="E322" s="16" t="str">
        <f ca="1">IFERROR(OFFSET('DERS PLANLARI'!$I$5,MATCH($J322,'DERS PLANLARI'!$I$6:$I$2011,0),E$1),"")</f>
        <v/>
      </c>
      <c r="F322" s="16" t="str">
        <f ca="1">IFERROR(OFFSET('DERS PLANLARI'!$I$5,MATCH($J322,'DERS PLANLARI'!$I$6:$I$2011,0),F$1),"")</f>
        <v/>
      </c>
      <c r="G322" s="16" t="str">
        <f ca="1">IFERROR(OFFSET('DERS PLANLARI'!$I$5,MATCH($J322,'DERS PLANLARI'!$I$6:$I$2011,0),G$1),"")</f>
        <v/>
      </c>
      <c r="H322" s="16" t="str">
        <f ca="1">IFERROR(OFFSET('DERS PLANLARI'!$I$5,MATCH($J322,'DERS PLANLARI'!$I$6:$I$2011,0),H$1),"")</f>
        <v/>
      </c>
      <c r="I322" s="131"/>
      <c r="J322" s="154"/>
      <c r="K322" s="262" t="str">
        <f ca="1">IFERROR(OFFSET('DERS PLANLARI'!$I$5,MATCH($J322,'DERS PLANLARI'!$I$6:$I$2011,0),K$1),"")</f>
        <v/>
      </c>
      <c r="L322" s="263" t="str">
        <f ca="1">IFERROR(OFFSET('DERS PLANLARI'!$I$5,MATCH($J322,'DERS PLANLARI'!$I$6:$I$2011,0),L$1),"")</f>
        <v/>
      </c>
      <c r="M322" s="263" t="str">
        <f ca="1">IFERROR(OFFSET('DERS PLANLARI'!$I$5,MATCH($J322,'DERS PLANLARI'!$I$6:$I$2011,0),M$1),"")</f>
        <v/>
      </c>
      <c r="N322" s="266" t="str">
        <f ca="1">IFERROR(OFFSET('DERS PLANLARI'!$I$5,MATCH($J322,'DERS PLANLARI'!$I$6:$I$2011,0),N$1),"")</f>
        <v/>
      </c>
      <c r="O322" s="263" t="str">
        <f ca="1">IFERROR(OFFSET('DERS PLANLARI'!$I$5,MATCH($J322,'DERS PLANLARI'!$I$6:$I$2011,0),O$1),"")</f>
        <v/>
      </c>
      <c r="P322" s="246" t="str">
        <f ca="1">IFERROR(OFFSET('DERS PLANLARI'!$I$5,MATCH($J322,'DERS PLANLARI'!$I$6:$I$2011,0),P$1),"")</f>
        <v/>
      </c>
      <c r="Q322" s="263" t="str">
        <f ca="1">IFERROR(OFFSET('DERS PLANLARI'!$I$5,MATCH($J322,'DERS PLANLARI'!$I$6:$I$2011,0),Q$1),"")</f>
        <v/>
      </c>
      <c r="R322" s="243" t="str">
        <f ca="1">IF($E322="UAD",OFFSET('DERS PLANLARI'!$I$5,MATCH($J322,'DERS PLANLARI'!$I$6:$I$2011,0),R$1),U322)</f>
        <v/>
      </c>
      <c r="S322" s="243">
        <f ca="1">IF($E322="UAD",OFFSET('DERS PLANLARI'!$I$5,MATCH($J322,'DERS PLANLARI'!$I$6:$I$2011,0),S$1),V322)</f>
        <v>0</v>
      </c>
      <c r="T322" s="104"/>
      <c r="U322" s="208" t="str">
        <f ca="1">IFERROR(OFFSET(ÖğretimÜyeleri!$D$2,MATCH($V322,ÖğretimÜyeleri!$D$3:$D$290,0),-2),"")</f>
        <v/>
      </c>
      <c r="V322" s="209"/>
      <c r="W322" s="208" t="str">
        <f ca="1">IFERROR(OFFSET(ÖğretimÜyeleri!$D$2,MATCH($S322,ÖğretimÜyeleri!$D$3:$D$290,0),3),"")</f>
        <v/>
      </c>
      <c r="X322" s="208"/>
      <c r="Y322" s="199"/>
      <c r="Z322" s="200">
        <f t="shared" si="17"/>
        <v>1</v>
      </c>
      <c r="AA322" s="200">
        <f t="shared" ca="1" si="20"/>
        <v>57</v>
      </c>
      <c r="AB322" s="200">
        <f t="shared" ca="1" si="20"/>
        <v>41</v>
      </c>
      <c r="AC322" s="200">
        <f t="shared" ca="1" si="20"/>
        <v>0</v>
      </c>
      <c r="AD322" s="201"/>
      <c r="AE322" s="201"/>
      <c r="AF322" s="201"/>
    </row>
    <row r="323" spans="1:32" x14ac:dyDescent="0.25">
      <c r="A323" t="s">
        <v>5568</v>
      </c>
      <c r="B323" s="16" t="str">
        <f ca="1">IFERROR(OFFSET('DERS PLANLARI'!$I$5,MATCH($J323,'DERS PLANLARI'!$I$6:$I$2011,0),B$1),"")</f>
        <v/>
      </c>
      <c r="C323" s="16" t="str">
        <f ca="1">IFERROR(OFFSET('DERS PLANLARI'!$I$5,MATCH($J323,'DERS PLANLARI'!$I$6:$I$2011,0),C$1),"")</f>
        <v/>
      </c>
      <c r="D323" s="16" t="str">
        <f ca="1">IFERROR(OFFSET('DERS PLANLARI'!$I$5,MATCH($J323,'DERS PLANLARI'!$I$6:$I$2011,0),D$1),"")</f>
        <v/>
      </c>
      <c r="E323" s="16" t="str">
        <f ca="1">IFERROR(OFFSET('DERS PLANLARI'!$I$5,MATCH($J323,'DERS PLANLARI'!$I$6:$I$2011,0),E$1),"")</f>
        <v/>
      </c>
      <c r="F323" s="16" t="str">
        <f ca="1">IFERROR(OFFSET('DERS PLANLARI'!$I$5,MATCH($J323,'DERS PLANLARI'!$I$6:$I$2011,0),F$1),"")</f>
        <v/>
      </c>
      <c r="G323" s="16" t="str">
        <f ca="1">IFERROR(OFFSET('DERS PLANLARI'!$I$5,MATCH($J323,'DERS PLANLARI'!$I$6:$I$2011,0),G$1),"")</f>
        <v/>
      </c>
      <c r="H323" s="16" t="str">
        <f ca="1">IFERROR(OFFSET('DERS PLANLARI'!$I$5,MATCH($J323,'DERS PLANLARI'!$I$6:$I$2011,0),H$1),"")</f>
        <v/>
      </c>
      <c r="I323" s="131"/>
      <c r="J323" s="154"/>
      <c r="K323" s="262" t="str">
        <f ca="1">IFERROR(OFFSET('DERS PLANLARI'!$I$5,MATCH($J323,'DERS PLANLARI'!$I$6:$I$2011,0),K$1),"")</f>
        <v/>
      </c>
      <c r="L323" s="263" t="str">
        <f ca="1">IFERROR(OFFSET('DERS PLANLARI'!$I$5,MATCH($J323,'DERS PLANLARI'!$I$6:$I$2011,0),L$1),"")</f>
        <v/>
      </c>
      <c r="M323" s="263" t="str">
        <f ca="1">IFERROR(OFFSET('DERS PLANLARI'!$I$5,MATCH($J323,'DERS PLANLARI'!$I$6:$I$2011,0),M$1),"")</f>
        <v/>
      </c>
      <c r="N323" s="266" t="str">
        <f ca="1">IFERROR(OFFSET('DERS PLANLARI'!$I$5,MATCH($J323,'DERS PLANLARI'!$I$6:$I$2011,0),N$1),"")</f>
        <v/>
      </c>
      <c r="O323" s="263" t="str">
        <f ca="1">IFERROR(OFFSET('DERS PLANLARI'!$I$5,MATCH($J323,'DERS PLANLARI'!$I$6:$I$2011,0),O$1),"")</f>
        <v/>
      </c>
      <c r="P323" s="246" t="str">
        <f ca="1">IFERROR(OFFSET('DERS PLANLARI'!$I$5,MATCH($J323,'DERS PLANLARI'!$I$6:$I$2011,0),P$1),"")</f>
        <v/>
      </c>
      <c r="Q323" s="263" t="str">
        <f ca="1">IFERROR(OFFSET('DERS PLANLARI'!$I$5,MATCH($J323,'DERS PLANLARI'!$I$6:$I$2011,0),Q$1),"")</f>
        <v/>
      </c>
      <c r="R323" s="243" t="str">
        <f ca="1">IF($E323="UAD",OFFSET('DERS PLANLARI'!$I$5,MATCH($J323,'DERS PLANLARI'!$I$6:$I$2011,0),R$1),U323)</f>
        <v/>
      </c>
      <c r="S323" s="243">
        <f ca="1">IF($E323="UAD",OFFSET('DERS PLANLARI'!$I$5,MATCH($J323,'DERS PLANLARI'!$I$6:$I$2011,0),S$1),V323)</f>
        <v>0</v>
      </c>
      <c r="T323" s="104"/>
      <c r="U323" s="208" t="str">
        <f ca="1">IFERROR(OFFSET(ÖğretimÜyeleri!$D$2,MATCH($V323,ÖğretimÜyeleri!$D$3:$D$290,0),-2),"")</f>
        <v/>
      </c>
      <c r="V323" s="209"/>
      <c r="W323" s="208" t="str">
        <f ca="1">IFERROR(OFFSET(ÖğretimÜyeleri!$D$2,MATCH($S323,ÖğretimÜyeleri!$D$3:$D$290,0),3),"")</f>
        <v/>
      </c>
      <c r="X323" s="208"/>
      <c r="Y323" s="199"/>
      <c r="Z323" s="200">
        <f t="shared" si="17"/>
        <v>1</v>
      </c>
      <c r="AA323" s="200">
        <f t="shared" ca="1" si="20"/>
        <v>57</v>
      </c>
      <c r="AB323" s="200">
        <f t="shared" ca="1" si="20"/>
        <v>41</v>
      </c>
      <c r="AC323" s="200">
        <f t="shared" ca="1" si="20"/>
        <v>0</v>
      </c>
      <c r="AD323" s="201"/>
      <c r="AE323" s="201"/>
      <c r="AF323" s="201"/>
    </row>
    <row r="324" spans="1:32" x14ac:dyDescent="0.25">
      <c r="A324" t="s">
        <v>5568</v>
      </c>
      <c r="B324" s="16" t="str">
        <f ca="1">IFERROR(OFFSET('DERS PLANLARI'!$I$5,MATCH($J324,'DERS PLANLARI'!$I$6:$I$2011,0),B$1),"")</f>
        <v/>
      </c>
      <c r="C324" s="16" t="str">
        <f ca="1">IFERROR(OFFSET('DERS PLANLARI'!$I$5,MATCH($J324,'DERS PLANLARI'!$I$6:$I$2011,0),C$1),"")</f>
        <v/>
      </c>
      <c r="D324" s="16" t="str">
        <f ca="1">IFERROR(OFFSET('DERS PLANLARI'!$I$5,MATCH($J324,'DERS PLANLARI'!$I$6:$I$2011,0),D$1),"")</f>
        <v/>
      </c>
      <c r="E324" s="16" t="str">
        <f ca="1">IFERROR(OFFSET('DERS PLANLARI'!$I$5,MATCH($J324,'DERS PLANLARI'!$I$6:$I$2011,0),E$1),"")</f>
        <v/>
      </c>
      <c r="F324" s="16" t="str">
        <f ca="1">IFERROR(OFFSET('DERS PLANLARI'!$I$5,MATCH($J324,'DERS PLANLARI'!$I$6:$I$2011,0),F$1),"")</f>
        <v/>
      </c>
      <c r="G324" s="16" t="str">
        <f ca="1">IFERROR(OFFSET('DERS PLANLARI'!$I$5,MATCH($J324,'DERS PLANLARI'!$I$6:$I$2011,0),G$1),"")</f>
        <v/>
      </c>
      <c r="H324" s="16" t="str">
        <f ca="1">IFERROR(OFFSET('DERS PLANLARI'!$I$5,MATCH($J324,'DERS PLANLARI'!$I$6:$I$2011,0),H$1),"")</f>
        <v/>
      </c>
      <c r="I324" s="131"/>
      <c r="J324" s="154"/>
      <c r="K324" s="262" t="str">
        <f ca="1">IFERROR(OFFSET('DERS PLANLARI'!$I$5,MATCH($J324,'DERS PLANLARI'!$I$6:$I$2011,0),K$1),"")</f>
        <v/>
      </c>
      <c r="L324" s="263" t="str">
        <f ca="1">IFERROR(OFFSET('DERS PLANLARI'!$I$5,MATCH($J324,'DERS PLANLARI'!$I$6:$I$2011,0),L$1),"")</f>
        <v/>
      </c>
      <c r="M324" s="263" t="str">
        <f ca="1">IFERROR(OFFSET('DERS PLANLARI'!$I$5,MATCH($J324,'DERS PLANLARI'!$I$6:$I$2011,0),M$1),"")</f>
        <v/>
      </c>
      <c r="N324" s="266" t="str">
        <f ca="1">IFERROR(OFFSET('DERS PLANLARI'!$I$5,MATCH($J324,'DERS PLANLARI'!$I$6:$I$2011,0),N$1),"")</f>
        <v/>
      </c>
      <c r="O324" s="263" t="str">
        <f ca="1">IFERROR(OFFSET('DERS PLANLARI'!$I$5,MATCH($J324,'DERS PLANLARI'!$I$6:$I$2011,0),O$1),"")</f>
        <v/>
      </c>
      <c r="P324" s="246" t="str">
        <f ca="1">IFERROR(OFFSET('DERS PLANLARI'!$I$5,MATCH($J324,'DERS PLANLARI'!$I$6:$I$2011,0),P$1),"")</f>
        <v/>
      </c>
      <c r="Q324" s="263" t="str">
        <f ca="1">IFERROR(OFFSET('DERS PLANLARI'!$I$5,MATCH($J324,'DERS PLANLARI'!$I$6:$I$2011,0),Q$1),"")</f>
        <v/>
      </c>
      <c r="R324" s="243" t="str">
        <f ca="1">IF($E324="UAD",OFFSET('DERS PLANLARI'!$I$5,MATCH($J324,'DERS PLANLARI'!$I$6:$I$2011,0),R$1),U324)</f>
        <v/>
      </c>
      <c r="S324" s="243">
        <f ca="1">IF($E324="UAD",OFFSET('DERS PLANLARI'!$I$5,MATCH($J324,'DERS PLANLARI'!$I$6:$I$2011,0),S$1),V324)</f>
        <v>0</v>
      </c>
      <c r="T324" s="104"/>
      <c r="U324" s="208" t="str">
        <f ca="1">IFERROR(OFFSET(ÖğretimÜyeleri!$D$2,MATCH($V324,ÖğretimÜyeleri!$D$3:$D$290,0),-2),"")</f>
        <v/>
      </c>
      <c r="V324" s="209"/>
      <c r="W324" s="208" t="str">
        <f ca="1">IFERROR(OFFSET(ÖğretimÜyeleri!$D$2,MATCH($S324,ÖğretimÜyeleri!$D$3:$D$290,0),3),"")</f>
        <v/>
      </c>
      <c r="X324" s="208"/>
      <c r="Y324" s="199"/>
      <c r="Z324" s="200">
        <f t="shared" si="17"/>
        <v>1</v>
      </c>
      <c r="AA324" s="200">
        <f t="shared" ca="1" si="20"/>
        <v>57</v>
      </c>
      <c r="AB324" s="200">
        <f t="shared" ca="1" si="20"/>
        <v>41</v>
      </c>
      <c r="AC324" s="200">
        <f t="shared" ca="1" si="20"/>
        <v>0</v>
      </c>
      <c r="AD324" s="201"/>
      <c r="AE324" s="201"/>
      <c r="AF324" s="201"/>
    </row>
    <row r="325" spans="1:32" x14ac:dyDescent="0.25">
      <c r="A325" t="s">
        <v>5568</v>
      </c>
      <c r="B325" s="16" t="str">
        <f ca="1">IFERROR(OFFSET('DERS PLANLARI'!$I$5,MATCH($J325,'DERS PLANLARI'!$I$6:$I$2011,0),B$1),"")</f>
        <v/>
      </c>
      <c r="C325" s="16" t="str">
        <f ca="1">IFERROR(OFFSET('DERS PLANLARI'!$I$5,MATCH($J325,'DERS PLANLARI'!$I$6:$I$2011,0),C$1),"")</f>
        <v/>
      </c>
      <c r="D325" s="16" t="str">
        <f ca="1">IFERROR(OFFSET('DERS PLANLARI'!$I$5,MATCH($J325,'DERS PLANLARI'!$I$6:$I$2011,0),D$1),"")</f>
        <v/>
      </c>
      <c r="E325" s="16" t="str">
        <f ca="1">IFERROR(OFFSET('DERS PLANLARI'!$I$5,MATCH($J325,'DERS PLANLARI'!$I$6:$I$2011,0),E$1),"")</f>
        <v/>
      </c>
      <c r="F325" s="16" t="str">
        <f ca="1">IFERROR(OFFSET('DERS PLANLARI'!$I$5,MATCH($J325,'DERS PLANLARI'!$I$6:$I$2011,0),F$1),"")</f>
        <v/>
      </c>
      <c r="G325" s="16" t="str">
        <f ca="1">IFERROR(OFFSET('DERS PLANLARI'!$I$5,MATCH($J325,'DERS PLANLARI'!$I$6:$I$2011,0),G$1),"")</f>
        <v/>
      </c>
      <c r="H325" s="16" t="str">
        <f ca="1">IFERROR(OFFSET('DERS PLANLARI'!$I$5,MATCH($J325,'DERS PLANLARI'!$I$6:$I$2011,0),H$1),"")</f>
        <v/>
      </c>
      <c r="I325" s="131"/>
      <c r="J325" s="154"/>
      <c r="K325" s="262" t="str">
        <f ca="1">IFERROR(OFFSET('DERS PLANLARI'!$I$5,MATCH($J325,'DERS PLANLARI'!$I$6:$I$2011,0),K$1),"")</f>
        <v/>
      </c>
      <c r="L325" s="263" t="str">
        <f ca="1">IFERROR(OFFSET('DERS PLANLARI'!$I$5,MATCH($J325,'DERS PLANLARI'!$I$6:$I$2011,0),L$1),"")</f>
        <v/>
      </c>
      <c r="M325" s="263" t="str">
        <f ca="1">IFERROR(OFFSET('DERS PLANLARI'!$I$5,MATCH($J325,'DERS PLANLARI'!$I$6:$I$2011,0),M$1),"")</f>
        <v/>
      </c>
      <c r="N325" s="266" t="str">
        <f ca="1">IFERROR(OFFSET('DERS PLANLARI'!$I$5,MATCH($J325,'DERS PLANLARI'!$I$6:$I$2011,0),N$1),"")</f>
        <v/>
      </c>
      <c r="O325" s="263" t="str">
        <f ca="1">IFERROR(OFFSET('DERS PLANLARI'!$I$5,MATCH($J325,'DERS PLANLARI'!$I$6:$I$2011,0),O$1),"")</f>
        <v/>
      </c>
      <c r="P325" s="246" t="str">
        <f ca="1">IFERROR(OFFSET('DERS PLANLARI'!$I$5,MATCH($J325,'DERS PLANLARI'!$I$6:$I$2011,0),P$1),"")</f>
        <v/>
      </c>
      <c r="Q325" s="263" t="str">
        <f ca="1">IFERROR(OFFSET('DERS PLANLARI'!$I$5,MATCH($J325,'DERS PLANLARI'!$I$6:$I$2011,0),Q$1),"")</f>
        <v/>
      </c>
      <c r="R325" s="243" t="str">
        <f ca="1">IF($E325="UAD",OFFSET('DERS PLANLARI'!$I$5,MATCH($J325,'DERS PLANLARI'!$I$6:$I$2011,0),R$1),U325)</f>
        <v/>
      </c>
      <c r="S325" s="243">
        <f ca="1">IF($E325="UAD",OFFSET('DERS PLANLARI'!$I$5,MATCH($J325,'DERS PLANLARI'!$I$6:$I$2011,0),S$1),V325)</f>
        <v>0</v>
      </c>
      <c r="T325" s="104"/>
      <c r="U325" s="208" t="str">
        <f ca="1">IFERROR(OFFSET(ÖğretimÜyeleri!$D$2,MATCH($V325,ÖğretimÜyeleri!$D$3:$D$290,0),-2),"")</f>
        <v/>
      </c>
      <c r="V325" s="209"/>
      <c r="W325" s="208" t="str">
        <f ca="1">IFERROR(OFFSET(ÖğretimÜyeleri!$D$2,MATCH($S325,ÖğretimÜyeleri!$D$3:$D$290,0),3),"")</f>
        <v/>
      </c>
      <c r="X325" s="208"/>
      <c r="Y325" s="199"/>
      <c r="Z325" s="200">
        <f t="shared" si="17"/>
        <v>1</v>
      </c>
      <c r="AA325" s="200">
        <f t="shared" ca="1" si="20"/>
        <v>57</v>
      </c>
      <c r="AB325" s="200">
        <f t="shared" ca="1" si="20"/>
        <v>41</v>
      </c>
      <c r="AC325" s="200">
        <f t="shared" ca="1" si="20"/>
        <v>0</v>
      </c>
      <c r="AD325" s="201"/>
      <c r="AE325" s="201"/>
      <c r="AF325" s="201"/>
    </row>
    <row r="326" spans="1:32" x14ac:dyDescent="0.25">
      <c r="A326" t="s">
        <v>5568</v>
      </c>
      <c r="B326" s="16" t="str">
        <f ca="1">IFERROR(OFFSET('DERS PLANLARI'!$I$5,MATCH($J326,'DERS PLANLARI'!$I$6:$I$2011,0),B$1),"")</f>
        <v/>
      </c>
      <c r="C326" s="16" t="str">
        <f ca="1">IFERROR(OFFSET('DERS PLANLARI'!$I$5,MATCH($J326,'DERS PLANLARI'!$I$6:$I$2011,0),C$1),"")</f>
        <v/>
      </c>
      <c r="D326" s="16" t="str">
        <f ca="1">IFERROR(OFFSET('DERS PLANLARI'!$I$5,MATCH($J326,'DERS PLANLARI'!$I$6:$I$2011,0),D$1),"")</f>
        <v/>
      </c>
      <c r="E326" s="16" t="str">
        <f ca="1">IFERROR(OFFSET('DERS PLANLARI'!$I$5,MATCH($J326,'DERS PLANLARI'!$I$6:$I$2011,0),E$1),"")</f>
        <v/>
      </c>
      <c r="F326" s="16" t="str">
        <f ca="1">IFERROR(OFFSET('DERS PLANLARI'!$I$5,MATCH($J326,'DERS PLANLARI'!$I$6:$I$2011,0),F$1),"")</f>
        <v/>
      </c>
      <c r="G326" s="16" t="str">
        <f ca="1">IFERROR(OFFSET('DERS PLANLARI'!$I$5,MATCH($J326,'DERS PLANLARI'!$I$6:$I$2011,0),G$1),"")</f>
        <v/>
      </c>
      <c r="H326" s="16" t="str">
        <f ca="1">IFERROR(OFFSET('DERS PLANLARI'!$I$5,MATCH($J326,'DERS PLANLARI'!$I$6:$I$2011,0),H$1),"")</f>
        <v/>
      </c>
      <c r="I326" s="131"/>
      <c r="J326" s="154"/>
      <c r="K326" s="262" t="str">
        <f ca="1">IFERROR(OFFSET('DERS PLANLARI'!$I$5,MATCH($J326,'DERS PLANLARI'!$I$6:$I$2011,0),K$1),"")</f>
        <v/>
      </c>
      <c r="L326" s="263" t="str">
        <f ca="1">IFERROR(OFFSET('DERS PLANLARI'!$I$5,MATCH($J326,'DERS PLANLARI'!$I$6:$I$2011,0),L$1),"")</f>
        <v/>
      </c>
      <c r="M326" s="263" t="str">
        <f ca="1">IFERROR(OFFSET('DERS PLANLARI'!$I$5,MATCH($J326,'DERS PLANLARI'!$I$6:$I$2011,0),M$1),"")</f>
        <v/>
      </c>
      <c r="N326" s="266" t="str">
        <f ca="1">IFERROR(OFFSET('DERS PLANLARI'!$I$5,MATCH($J326,'DERS PLANLARI'!$I$6:$I$2011,0),N$1),"")</f>
        <v/>
      </c>
      <c r="O326" s="263" t="str">
        <f ca="1">IFERROR(OFFSET('DERS PLANLARI'!$I$5,MATCH($J326,'DERS PLANLARI'!$I$6:$I$2011,0),O$1),"")</f>
        <v/>
      </c>
      <c r="P326" s="246" t="str">
        <f ca="1">IFERROR(OFFSET('DERS PLANLARI'!$I$5,MATCH($J326,'DERS PLANLARI'!$I$6:$I$2011,0),P$1),"")</f>
        <v/>
      </c>
      <c r="Q326" s="263" t="str">
        <f ca="1">IFERROR(OFFSET('DERS PLANLARI'!$I$5,MATCH($J326,'DERS PLANLARI'!$I$6:$I$2011,0),Q$1),"")</f>
        <v/>
      </c>
      <c r="R326" s="243" t="str">
        <f ca="1">IF($E326="UAD",OFFSET('DERS PLANLARI'!$I$5,MATCH($J326,'DERS PLANLARI'!$I$6:$I$2011,0),R$1),U326)</f>
        <v/>
      </c>
      <c r="S326" s="243">
        <f ca="1">IF($E326="UAD",OFFSET('DERS PLANLARI'!$I$5,MATCH($J326,'DERS PLANLARI'!$I$6:$I$2011,0),S$1),V326)</f>
        <v>0</v>
      </c>
      <c r="T326" s="104"/>
      <c r="U326" s="208" t="str">
        <f ca="1">IFERROR(OFFSET(ÖğretimÜyeleri!$D$2,MATCH($V326,ÖğretimÜyeleri!$D$3:$D$290,0),-2),"")</f>
        <v/>
      </c>
      <c r="V326" s="209"/>
      <c r="W326" s="208" t="str">
        <f ca="1">IFERROR(OFFSET(ÖğretimÜyeleri!$D$2,MATCH($S326,ÖğretimÜyeleri!$D$3:$D$290,0),3),"")</f>
        <v/>
      </c>
      <c r="X326" s="208"/>
      <c r="Y326" s="199"/>
      <c r="Z326" s="200">
        <f t="shared" si="17"/>
        <v>1</v>
      </c>
      <c r="AA326" s="200">
        <f t="shared" ca="1" si="20"/>
        <v>57</v>
      </c>
      <c r="AB326" s="200">
        <f t="shared" ca="1" si="20"/>
        <v>41</v>
      </c>
      <c r="AC326" s="200">
        <f t="shared" ca="1" si="20"/>
        <v>0</v>
      </c>
      <c r="AD326" s="201"/>
      <c r="AE326" s="201"/>
      <c r="AF326" s="201"/>
    </row>
    <row r="327" spans="1:32" x14ac:dyDescent="0.25">
      <c r="A327" t="s">
        <v>5568</v>
      </c>
      <c r="B327" s="16" t="str">
        <f ca="1">IFERROR(OFFSET('DERS PLANLARI'!$I$5,MATCH($J327,'DERS PLANLARI'!$I$6:$I$2011,0),B$1),"")</f>
        <v/>
      </c>
      <c r="C327" s="16" t="str">
        <f ca="1">IFERROR(OFFSET('DERS PLANLARI'!$I$5,MATCH($J327,'DERS PLANLARI'!$I$6:$I$2011,0),C$1),"")</f>
        <v/>
      </c>
      <c r="D327" s="16" t="str">
        <f ca="1">IFERROR(OFFSET('DERS PLANLARI'!$I$5,MATCH($J327,'DERS PLANLARI'!$I$6:$I$2011,0),D$1),"")</f>
        <v/>
      </c>
      <c r="E327" s="16" t="str">
        <f ca="1">IFERROR(OFFSET('DERS PLANLARI'!$I$5,MATCH($J327,'DERS PLANLARI'!$I$6:$I$2011,0),E$1),"")</f>
        <v/>
      </c>
      <c r="F327" s="16" t="str">
        <f ca="1">IFERROR(OFFSET('DERS PLANLARI'!$I$5,MATCH($J327,'DERS PLANLARI'!$I$6:$I$2011,0),F$1),"")</f>
        <v/>
      </c>
      <c r="G327" s="16" t="str">
        <f ca="1">IFERROR(OFFSET('DERS PLANLARI'!$I$5,MATCH($J327,'DERS PLANLARI'!$I$6:$I$2011,0),G$1),"")</f>
        <v/>
      </c>
      <c r="H327" s="16" t="str">
        <f ca="1">IFERROR(OFFSET('DERS PLANLARI'!$I$5,MATCH($J327,'DERS PLANLARI'!$I$6:$I$2011,0),H$1),"")</f>
        <v/>
      </c>
      <c r="I327" s="131"/>
      <c r="J327" s="154"/>
      <c r="K327" s="262" t="str">
        <f ca="1">IFERROR(OFFSET('DERS PLANLARI'!$I$5,MATCH($J327,'DERS PLANLARI'!$I$6:$I$2011,0),K$1),"")</f>
        <v/>
      </c>
      <c r="L327" s="263" t="str">
        <f ca="1">IFERROR(OFFSET('DERS PLANLARI'!$I$5,MATCH($J327,'DERS PLANLARI'!$I$6:$I$2011,0),L$1),"")</f>
        <v/>
      </c>
      <c r="M327" s="263" t="str">
        <f ca="1">IFERROR(OFFSET('DERS PLANLARI'!$I$5,MATCH($J327,'DERS PLANLARI'!$I$6:$I$2011,0),M$1),"")</f>
        <v/>
      </c>
      <c r="N327" s="266" t="str">
        <f ca="1">IFERROR(OFFSET('DERS PLANLARI'!$I$5,MATCH($J327,'DERS PLANLARI'!$I$6:$I$2011,0),N$1),"")</f>
        <v/>
      </c>
      <c r="O327" s="263" t="str">
        <f ca="1">IFERROR(OFFSET('DERS PLANLARI'!$I$5,MATCH($J327,'DERS PLANLARI'!$I$6:$I$2011,0),O$1),"")</f>
        <v/>
      </c>
      <c r="P327" s="246" t="str">
        <f ca="1">IFERROR(OFFSET('DERS PLANLARI'!$I$5,MATCH($J327,'DERS PLANLARI'!$I$6:$I$2011,0),P$1),"")</f>
        <v/>
      </c>
      <c r="Q327" s="263" t="str">
        <f ca="1">IFERROR(OFFSET('DERS PLANLARI'!$I$5,MATCH($J327,'DERS PLANLARI'!$I$6:$I$2011,0),Q$1),"")</f>
        <v/>
      </c>
      <c r="R327" s="243" t="str">
        <f ca="1">IF($E327="UAD",OFFSET('DERS PLANLARI'!$I$5,MATCH($J327,'DERS PLANLARI'!$I$6:$I$2011,0),R$1),U327)</f>
        <v/>
      </c>
      <c r="S327" s="243">
        <f ca="1">IF($E327="UAD",OFFSET('DERS PLANLARI'!$I$5,MATCH($J327,'DERS PLANLARI'!$I$6:$I$2011,0),S$1),V327)</f>
        <v>0</v>
      </c>
      <c r="T327" s="104"/>
      <c r="U327" s="208" t="str">
        <f ca="1">IFERROR(OFFSET(ÖğretimÜyeleri!$D$2,MATCH($V327,ÖğretimÜyeleri!$D$3:$D$290,0),-2),"")</f>
        <v/>
      </c>
      <c r="V327" s="209"/>
      <c r="W327" s="208" t="str">
        <f ca="1">IFERROR(OFFSET(ÖğretimÜyeleri!$D$2,MATCH($S327,ÖğretimÜyeleri!$D$3:$D$290,0),3),"")</f>
        <v/>
      </c>
      <c r="X327" s="208"/>
      <c r="Y327" s="199"/>
      <c r="Z327" s="200">
        <f t="shared" si="17"/>
        <v>1</v>
      </c>
      <c r="AA327" s="200">
        <f t="shared" ca="1" si="20"/>
        <v>57</v>
      </c>
      <c r="AB327" s="200">
        <f t="shared" ca="1" si="20"/>
        <v>41</v>
      </c>
      <c r="AC327" s="200">
        <f t="shared" ca="1" si="20"/>
        <v>0</v>
      </c>
      <c r="AD327" s="201"/>
      <c r="AE327" s="201"/>
      <c r="AF327" s="201"/>
    </row>
    <row r="328" spans="1:32" x14ac:dyDescent="0.25">
      <c r="A328" t="s">
        <v>5568</v>
      </c>
      <c r="B328" s="16" t="str">
        <f ca="1">IFERROR(OFFSET('DERS PLANLARI'!$I$5,MATCH($J328,'DERS PLANLARI'!$I$6:$I$2011,0),B$1),"")</f>
        <v/>
      </c>
      <c r="C328" s="16" t="str">
        <f ca="1">IFERROR(OFFSET('DERS PLANLARI'!$I$5,MATCH($J328,'DERS PLANLARI'!$I$6:$I$2011,0),C$1),"")</f>
        <v/>
      </c>
      <c r="D328" s="16" t="str">
        <f ca="1">IFERROR(OFFSET('DERS PLANLARI'!$I$5,MATCH($J328,'DERS PLANLARI'!$I$6:$I$2011,0),D$1),"")</f>
        <v/>
      </c>
      <c r="E328" s="16" t="str">
        <f ca="1">IFERROR(OFFSET('DERS PLANLARI'!$I$5,MATCH($J328,'DERS PLANLARI'!$I$6:$I$2011,0),E$1),"")</f>
        <v/>
      </c>
      <c r="F328" s="16" t="str">
        <f ca="1">IFERROR(OFFSET('DERS PLANLARI'!$I$5,MATCH($J328,'DERS PLANLARI'!$I$6:$I$2011,0),F$1),"")</f>
        <v/>
      </c>
      <c r="G328" s="16" t="str">
        <f ca="1">IFERROR(OFFSET('DERS PLANLARI'!$I$5,MATCH($J328,'DERS PLANLARI'!$I$6:$I$2011,0),G$1),"")</f>
        <v/>
      </c>
      <c r="H328" s="16" t="str">
        <f ca="1">IFERROR(OFFSET('DERS PLANLARI'!$I$5,MATCH($J328,'DERS PLANLARI'!$I$6:$I$2011,0),H$1),"")</f>
        <v/>
      </c>
      <c r="I328" s="131"/>
      <c r="J328" s="154"/>
      <c r="K328" s="262" t="str">
        <f ca="1">IFERROR(OFFSET('DERS PLANLARI'!$I$5,MATCH($J328,'DERS PLANLARI'!$I$6:$I$2011,0),K$1),"")</f>
        <v/>
      </c>
      <c r="L328" s="263" t="str">
        <f ca="1">IFERROR(OFFSET('DERS PLANLARI'!$I$5,MATCH($J328,'DERS PLANLARI'!$I$6:$I$2011,0),L$1),"")</f>
        <v/>
      </c>
      <c r="M328" s="263" t="str">
        <f ca="1">IFERROR(OFFSET('DERS PLANLARI'!$I$5,MATCH($J328,'DERS PLANLARI'!$I$6:$I$2011,0),M$1),"")</f>
        <v/>
      </c>
      <c r="N328" s="266" t="str">
        <f ca="1">IFERROR(OFFSET('DERS PLANLARI'!$I$5,MATCH($J328,'DERS PLANLARI'!$I$6:$I$2011,0),N$1),"")</f>
        <v/>
      </c>
      <c r="O328" s="263" t="str">
        <f ca="1">IFERROR(OFFSET('DERS PLANLARI'!$I$5,MATCH($J328,'DERS PLANLARI'!$I$6:$I$2011,0),O$1),"")</f>
        <v/>
      </c>
      <c r="P328" s="246" t="str">
        <f ca="1">IFERROR(OFFSET('DERS PLANLARI'!$I$5,MATCH($J328,'DERS PLANLARI'!$I$6:$I$2011,0),P$1),"")</f>
        <v/>
      </c>
      <c r="Q328" s="263" t="str">
        <f ca="1">IFERROR(OFFSET('DERS PLANLARI'!$I$5,MATCH($J328,'DERS PLANLARI'!$I$6:$I$2011,0),Q$1),"")</f>
        <v/>
      </c>
      <c r="R328" s="243" t="str">
        <f ca="1">IF($E328="UAD",OFFSET('DERS PLANLARI'!$I$5,MATCH($J328,'DERS PLANLARI'!$I$6:$I$2011,0),R$1),U328)</f>
        <v/>
      </c>
      <c r="S328" s="243">
        <f ca="1">IF($E328="UAD",OFFSET('DERS PLANLARI'!$I$5,MATCH($J328,'DERS PLANLARI'!$I$6:$I$2011,0),S$1),V328)</f>
        <v>0</v>
      </c>
      <c r="T328" s="104"/>
      <c r="U328" s="208" t="str">
        <f ca="1">IFERROR(OFFSET(ÖğretimÜyeleri!$D$2,MATCH($V328,ÖğretimÜyeleri!$D$3:$D$290,0),-2),"")</f>
        <v/>
      </c>
      <c r="V328" s="209"/>
      <c r="W328" s="208" t="str">
        <f ca="1">IFERROR(OFFSET(ÖğretimÜyeleri!$D$2,MATCH($S328,ÖğretimÜyeleri!$D$3:$D$290,0),3),"")</f>
        <v/>
      </c>
      <c r="X328" s="208"/>
      <c r="Y328" s="199"/>
      <c r="Z328" s="200">
        <f t="shared" si="17"/>
        <v>1</v>
      </c>
      <c r="AA328" s="200">
        <f t="shared" ca="1" si="20"/>
        <v>57</v>
      </c>
      <c r="AB328" s="200">
        <f t="shared" ca="1" si="20"/>
        <v>41</v>
      </c>
      <c r="AC328" s="200">
        <f t="shared" ca="1" si="20"/>
        <v>0</v>
      </c>
      <c r="AD328" s="201"/>
      <c r="AE328" s="201"/>
      <c r="AF328" s="201"/>
    </row>
    <row r="329" spans="1:32" x14ac:dyDescent="0.25">
      <c r="A329" t="s">
        <v>5568</v>
      </c>
      <c r="B329" s="16" t="str">
        <f ca="1">IFERROR(OFFSET('DERS PLANLARI'!$I$5,MATCH($J329,'DERS PLANLARI'!$I$6:$I$2011,0),B$1),"")</f>
        <v/>
      </c>
      <c r="C329" s="16" t="str">
        <f ca="1">IFERROR(OFFSET('DERS PLANLARI'!$I$5,MATCH($J329,'DERS PLANLARI'!$I$6:$I$2011,0),C$1),"")</f>
        <v/>
      </c>
      <c r="D329" s="16" t="str">
        <f ca="1">IFERROR(OFFSET('DERS PLANLARI'!$I$5,MATCH($J329,'DERS PLANLARI'!$I$6:$I$2011,0),D$1),"")</f>
        <v/>
      </c>
      <c r="E329" s="16" t="str">
        <f ca="1">IFERROR(OFFSET('DERS PLANLARI'!$I$5,MATCH($J329,'DERS PLANLARI'!$I$6:$I$2011,0),E$1),"")</f>
        <v/>
      </c>
      <c r="F329" s="16" t="str">
        <f ca="1">IFERROR(OFFSET('DERS PLANLARI'!$I$5,MATCH($J329,'DERS PLANLARI'!$I$6:$I$2011,0),F$1),"")</f>
        <v/>
      </c>
      <c r="G329" s="16" t="str">
        <f ca="1">IFERROR(OFFSET('DERS PLANLARI'!$I$5,MATCH($J329,'DERS PLANLARI'!$I$6:$I$2011,0),G$1),"")</f>
        <v/>
      </c>
      <c r="H329" s="16" t="str">
        <f ca="1">IFERROR(OFFSET('DERS PLANLARI'!$I$5,MATCH($J329,'DERS PLANLARI'!$I$6:$I$2011,0),H$1),"")</f>
        <v/>
      </c>
      <c r="I329" s="131"/>
      <c r="J329" s="154"/>
      <c r="K329" s="262" t="str">
        <f ca="1">IFERROR(OFFSET('DERS PLANLARI'!$I$5,MATCH($J329,'DERS PLANLARI'!$I$6:$I$2011,0),K$1),"")</f>
        <v/>
      </c>
      <c r="L329" s="263" t="str">
        <f ca="1">IFERROR(OFFSET('DERS PLANLARI'!$I$5,MATCH($J329,'DERS PLANLARI'!$I$6:$I$2011,0),L$1),"")</f>
        <v/>
      </c>
      <c r="M329" s="263" t="str">
        <f ca="1">IFERROR(OFFSET('DERS PLANLARI'!$I$5,MATCH($J329,'DERS PLANLARI'!$I$6:$I$2011,0),M$1),"")</f>
        <v/>
      </c>
      <c r="N329" s="266" t="str">
        <f ca="1">IFERROR(OFFSET('DERS PLANLARI'!$I$5,MATCH($J329,'DERS PLANLARI'!$I$6:$I$2011,0),N$1),"")</f>
        <v/>
      </c>
      <c r="O329" s="263" t="str">
        <f ca="1">IFERROR(OFFSET('DERS PLANLARI'!$I$5,MATCH($J329,'DERS PLANLARI'!$I$6:$I$2011,0),O$1),"")</f>
        <v/>
      </c>
      <c r="P329" s="246" t="str">
        <f ca="1">IFERROR(OFFSET('DERS PLANLARI'!$I$5,MATCH($J329,'DERS PLANLARI'!$I$6:$I$2011,0),P$1),"")</f>
        <v/>
      </c>
      <c r="Q329" s="263" t="str">
        <f ca="1">IFERROR(OFFSET('DERS PLANLARI'!$I$5,MATCH($J329,'DERS PLANLARI'!$I$6:$I$2011,0),Q$1),"")</f>
        <v/>
      </c>
      <c r="R329" s="243" t="str">
        <f ca="1">IF($E329="UAD",OFFSET('DERS PLANLARI'!$I$5,MATCH($J329,'DERS PLANLARI'!$I$6:$I$2011,0),R$1),U329)</f>
        <v/>
      </c>
      <c r="S329" s="243">
        <f ca="1">IF($E329="UAD",OFFSET('DERS PLANLARI'!$I$5,MATCH($J329,'DERS PLANLARI'!$I$6:$I$2011,0),S$1),V329)</f>
        <v>0</v>
      </c>
      <c r="T329" s="104"/>
      <c r="U329" s="208" t="str">
        <f ca="1">IFERROR(OFFSET(ÖğretimÜyeleri!$D$2,MATCH($V329,ÖğretimÜyeleri!$D$3:$D$290,0),-2),"")</f>
        <v/>
      </c>
      <c r="V329" s="209"/>
      <c r="W329" s="208" t="str">
        <f ca="1">IFERROR(OFFSET(ÖğretimÜyeleri!$D$2,MATCH($S329,ÖğretimÜyeleri!$D$3:$D$290,0),3),"")</f>
        <v/>
      </c>
      <c r="X329" s="208"/>
      <c r="Y329" s="199"/>
      <c r="Z329" s="200">
        <f t="shared" ref="Z329:Z392" si="21">COUNTIF(J:J,J329)</f>
        <v>1</v>
      </c>
      <c r="AA329" s="200">
        <f t="shared" ref="AA329:AC348" ca="1" si="22">COUNTIFS($E:$E,AA$6,$S:$S,$S329)</f>
        <v>57</v>
      </c>
      <c r="AB329" s="200">
        <f t="shared" ca="1" si="22"/>
        <v>41</v>
      </c>
      <c r="AC329" s="200">
        <f t="shared" ca="1" si="22"/>
        <v>0</v>
      </c>
      <c r="AD329" s="201"/>
      <c r="AE329" s="201"/>
      <c r="AF329" s="201"/>
    </row>
    <row r="330" spans="1:32" x14ac:dyDescent="0.25">
      <c r="A330" t="s">
        <v>5568</v>
      </c>
      <c r="B330" s="16" t="str">
        <f ca="1">IFERROR(OFFSET('DERS PLANLARI'!$I$5,MATCH($J330,'DERS PLANLARI'!$I$6:$I$2011,0),B$1),"")</f>
        <v/>
      </c>
      <c r="C330" s="16" t="str">
        <f ca="1">IFERROR(OFFSET('DERS PLANLARI'!$I$5,MATCH($J330,'DERS PLANLARI'!$I$6:$I$2011,0),C$1),"")</f>
        <v/>
      </c>
      <c r="D330" s="16" t="str">
        <f ca="1">IFERROR(OFFSET('DERS PLANLARI'!$I$5,MATCH($J330,'DERS PLANLARI'!$I$6:$I$2011,0),D$1),"")</f>
        <v/>
      </c>
      <c r="E330" s="16" t="str">
        <f ca="1">IFERROR(OFFSET('DERS PLANLARI'!$I$5,MATCH($J330,'DERS PLANLARI'!$I$6:$I$2011,0),E$1),"")</f>
        <v/>
      </c>
      <c r="F330" s="16" t="str">
        <f ca="1">IFERROR(OFFSET('DERS PLANLARI'!$I$5,MATCH($J330,'DERS PLANLARI'!$I$6:$I$2011,0),F$1),"")</f>
        <v/>
      </c>
      <c r="G330" s="16" t="str">
        <f ca="1">IFERROR(OFFSET('DERS PLANLARI'!$I$5,MATCH($J330,'DERS PLANLARI'!$I$6:$I$2011,0),G$1),"")</f>
        <v/>
      </c>
      <c r="H330" s="16" t="str">
        <f ca="1">IFERROR(OFFSET('DERS PLANLARI'!$I$5,MATCH($J330,'DERS PLANLARI'!$I$6:$I$2011,0),H$1),"")</f>
        <v/>
      </c>
      <c r="I330" s="131"/>
      <c r="J330" s="154"/>
      <c r="K330" s="262" t="str">
        <f ca="1">IFERROR(OFFSET('DERS PLANLARI'!$I$5,MATCH($J330,'DERS PLANLARI'!$I$6:$I$2011,0),K$1),"")</f>
        <v/>
      </c>
      <c r="L330" s="263" t="str">
        <f ca="1">IFERROR(OFFSET('DERS PLANLARI'!$I$5,MATCH($J330,'DERS PLANLARI'!$I$6:$I$2011,0),L$1),"")</f>
        <v/>
      </c>
      <c r="M330" s="263" t="str">
        <f ca="1">IFERROR(OFFSET('DERS PLANLARI'!$I$5,MATCH($J330,'DERS PLANLARI'!$I$6:$I$2011,0),M$1),"")</f>
        <v/>
      </c>
      <c r="N330" s="266" t="str">
        <f ca="1">IFERROR(OFFSET('DERS PLANLARI'!$I$5,MATCH($J330,'DERS PLANLARI'!$I$6:$I$2011,0),N$1),"")</f>
        <v/>
      </c>
      <c r="O330" s="263" t="str">
        <f ca="1">IFERROR(OFFSET('DERS PLANLARI'!$I$5,MATCH($J330,'DERS PLANLARI'!$I$6:$I$2011,0),O$1),"")</f>
        <v/>
      </c>
      <c r="P330" s="246" t="str">
        <f ca="1">IFERROR(OFFSET('DERS PLANLARI'!$I$5,MATCH($J330,'DERS PLANLARI'!$I$6:$I$2011,0),P$1),"")</f>
        <v/>
      </c>
      <c r="Q330" s="263" t="str">
        <f ca="1">IFERROR(OFFSET('DERS PLANLARI'!$I$5,MATCH($J330,'DERS PLANLARI'!$I$6:$I$2011,0),Q$1),"")</f>
        <v/>
      </c>
      <c r="R330" s="243" t="str">
        <f ca="1">IF($E330="UAD",OFFSET('DERS PLANLARI'!$I$5,MATCH($J330,'DERS PLANLARI'!$I$6:$I$2011,0),R$1),U330)</f>
        <v/>
      </c>
      <c r="S330" s="243">
        <f ca="1">IF($E330="UAD",OFFSET('DERS PLANLARI'!$I$5,MATCH($J330,'DERS PLANLARI'!$I$6:$I$2011,0),S$1),V330)</f>
        <v>0</v>
      </c>
      <c r="T330" s="104"/>
      <c r="U330" s="208" t="str">
        <f ca="1">IFERROR(OFFSET(ÖğretimÜyeleri!$D$2,MATCH($V330,ÖğretimÜyeleri!$D$3:$D$290,0),-2),"")</f>
        <v/>
      </c>
      <c r="V330" s="209"/>
      <c r="W330" s="208" t="str">
        <f ca="1">IFERROR(OFFSET(ÖğretimÜyeleri!$D$2,MATCH($S330,ÖğretimÜyeleri!$D$3:$D$290,0),3),"")</f>
        <v/>
      </c>
      <c r="X330" s="208"/>
      <c r="Y330" s="199"/>
      <c r="Z330" s="200">
        <f t="shared" si="21"/>
        <v>1</v>
      </c>
      <c r="AA330" s="200">
        <f t="shared" ca="1" si="22"/>
        <v>57</v>
      </c>
      <c r="AB330" s="200">
        <f t="shared" ca="1" si="22"/>
        <v>41</v>
      </c>
      <c r="AC330" s="200">
        <f t="shared" ca="1" si="22"/>
        <v>0</v>
      </c>
      <c r="AD330" s="201"/>
      <c r="AE330" s="201"/>
      <c r="AF330" s="201"/>
    </row>
    <row r="331" spans="1:32" x14ac:dyDescent="0.25">
      <c r="A331" t="s">
        <v>5568</v>
      </c>
      <c r="B331" s="16" t="str">
        <f ca="1">IFERROR(OFFSET('DERS PLANLARI'!$I$5,MATCH($J331,'DERS PLANLARI'!$I$6:$I$2011,0),B$1),"")</f>
        <v/>
      </c>
      <c r="C331" s="16" t="str">
        <f ca="1">IFERROR(OFFSET('DERS PLANLARI'!$I$5,MATCH($J331,'DERS PLANLARI'!$I$6:$I$2011,0),C$1),"")</f>
        <v/>
      </c>
      <c r="D331" s="16" t="str">
        <f ca="1">IFERROR(OFFSET('DERS PLANLARI'!$I$5,MATCH($J331,'DERS PLANLARI'!$I$6:$I$2011,0),D$1),"")</f>
        <v/>
      </c>
      <c r="E331" s="16" t="str">
        <f ca="1">IFERROR(OFFSET('DERS PLANLARI'!$I$5,MATCH($J331,'DERS PLANLARI'!$I$6:$I$2011,0),E$1),"")</f>
        <v/>
      </c>
      <c r="F331" s="16" t="str">
        <f ca="1">IFERROR(OFFSET('DERS PLANLARI'!$I$5,MATCH($J331,'DERS PLANLARI'!$I$6:$I$2011,0),F$1),"")</f>
        <v/>
      </c>
      <c r="G331" s="16" t="str">
        <f ca="1">IFERROR(OFFSET('DERS PLANLARI'!$I$5,MATCH($J331,'DERS PLANLARI'!$I$6:$I$2011,0),G$1),"")</f>
        <v/>
      </c>
      <c r="H331" s="16" t="str">
        <f ca="1">IFERROR(OFFSET('DERS PLANLARI'!$I$5,MATCH($J331,'DERS PLANLARI'!$I$6:$I$2011,0),H$1),"")</f>
        <v/>
      </c>
      <c r="I331" s="131"/>
      <c r="J331" s="154"/>
      <c r="K331" s="262" t="str">
        <f ca="1">IFERROR(OFFSET('DERS PLANLARI'!$I$5,MATCH($J331,'DERS PLANLARI'!$I$6:$I$2011,0),K$1),"")</f>
        <v/>
      </c>
      <c r="L331" s="263" t="str">
        <f ca="1">IFERROR(OFFSET('DERS PLANLARI'!$I$5,MATCH($J331,'DERS PLANLARI'!$I$6:$I$2011,0),L$1),"")</f>
        <v/>
      </c>
      <c r="M331" s="263" t="str">
        <f ca="1">IFERROR(OFFSET('DERS PLANLARI'!$I$5,MATCH($J331,'DERS PLANLARI'!$I$6:$I$2011,0),M$1),"")</f>
        <v/>
      </c>
      <c r="N331" s="266" t="str">
        <f ca="1">IFERROR(OFFSET('DERS PLANLARI'!$I$5,MATCH($J331,'DERS PLANLARI'!$I$6:$I$2011,0),N$1),"")</f>
        <v/>
      </c>
      <c r="O331" s="263" t="str">
        <f ca="1">IFERROR(OFFSET('DERS PLANLARI'!$I$5,MATCH($J331,'DERS PLANLARI'!$I$6:$I$2011,0),O$1),"")</f>
        <v/>
      </c>
      <c r="P331" s="246" t="str">
        <f ca="1">IFERROR(OFFSET('DERS PLANLARI'!$I$5,MATCH($J331,'DERS PLANLARI'!$I$6:$I$2011,0),P$1),"")</f>
        <v/>
      </c>
      <c r="Q331" s="263" t="str">
        <f ca="1">IFERROR(OFFSET('DERS PLANLARI'!$I$5,MATCH($J331,'DERS PLANLARI'!$I$6:$I$2011,0),Q$1),"")</f>
        <v/>
      </c>
      <c r="R331" s="243" t="str">
        <f ca="1">IF($E331="UAD",OFFSET('DERS PLANLARI'!$I$5,MATCH($J331,'DERS PLANLARI'!$I$6:$I$2011,0),R$1),U331)</f>
        <v/>
      </c>
      <c r="S331" s="243">
        <f ca="1">IF($E331="UAD",OFFSET('DERS PLANLARI'!$I$5,MATCH($J331,'DERS PLANLARI'!$I$6:$I$2011,0),S$1),V331)</f>
        <v>0</v>
      </c>
      <c r="T331" s="104"/>
      <c r="U331" s="208" t="str">
        <f ca="1">IFERROR(OFFSET(ÖğretimÜyeleri!$D$2,MATCH($V331,ÖğretimÜyeleri!$D$3:$D$290,0),-2),"")</f>
        <v/>
      </c>
      <c r="V331" s="209"/>
      <c r="W331" s="208" t="str">
        <f ca="1">IFERROR(OFFSET(ÖğretimÜyeleri!$D$2,MATCH($S331,ÖğretimÜyeleri!$D$3:$D$290,0),3),"")</f>
        <v/>
      </c>
      <c r="X331" s="208"/>
      <c r="Y331" s="199"/>
      <c r="Z331" s="200">
        <f t="shared" si="21"/>
        <v>1</v>
      </c>
      <c r="AA331" s="200">
        <f t="shared" ca="1" si="22"/>
        <v>57</v>
      </c>
      <c r="AB331" s="200">
        <f t="shared" ca="1" si="22"/>
        <v>41</v>
      </c>
      <c r="AC331" s="200">
        <f t="shared" ca="1" si="22"/>
        <v>0</v>
      </c>
      <c r="AD331" s="201"/>
      <c r="AE331" s="201"/>
      <c r="AF331" s="201"/>
    </row>
    <row r="332" spans="1:32" x14ac:dyDescent="0.25">
      <c r="A332" s="217" t="s">
        <v>5568</v>
      </c>
      <c r="B332" s="210" t="s">
        <v>4492</v>
      </c>
      <c r="C332" s="211" t="s">
        <v>5093</v>
      </c>
      <c r="D332" s="212" t="s">
        <v>5128</v>
      </c>
      <c r="E332" s="212" t="s">
        <v>4510</v>
      </c>
      <c r="F332" s="212" t="s">
        <v>4488</v>
      </c>
      <c r="G332" s="212" t="s">
        <v>4488</v>
      </c>
      <c r="H332" s="212" t="s">
        <v>2427</v>
      </c>
      <c r="I332" s="213"/>
      <c r="J332" s="214" t="s">
        <v>5093</v>
      </c>
      <c r="K332" s="211"/>
      <c r="L332" s="215"/>
      <c r="M332" s="223"/>
      <c r="N332" s="211"/>
      <c r="O332" s="211"/>
      <c r="P332" s="211"/>
      <c r="Q332" s="212"/>
      <c r="R332" s="231"/>
      <c r="S332" s="231"/>
      <c r="T332" s="217"/>
      <c r="U332" s="219" t="str">
        <f ca="1">IFERROR(OFFSET(ÖğretimÜyeleri!$D$2,MATCH($V332,ÖğretimÜyeleri!$D$3:$D$290,0),-2),"")</f>
        <v/>
      </c>
      <c r="V332" s="218" t="s">
        <v>2423</v>
      </c>
      <c r="W332" s="219" t="str">
        <f ca="1">IFERROR(OFFSET(ÖğretimÜyeleri!$D$2,MATCH($S332,ÖğretimÜyeleri!$D$3:$D$290,0),3),"")</f>
        <v/>
      </c>
      <c r="X332" s="219"/>
      <c r="Y332" s="220"/>
      <c r="Z332" s="221">
        <f t="shared" si="21"/>
        <v>1</v>
      </c>
      <c r="AA332" s="221">
        <f t="shared" ca="1" si="22"/>
        <v>57</v>
      </c>
      <c r="AB332" s="221">
        <f t="shared" ca="1" si="22"/>
        <v>41</v>
      </c>
      <c r="AC332" s="221">
        <f t="shared" ca="1" si="22"/>
        <v>0</v>
      </c>
      <c r="AD332" s="220"/>
      <c r="AE332" s="220"/>
      <c r="AF332" s="220"/>
    </row>
    <row r="333" spans="1:32" x14ac:dyDescent="0.25">
      <c r="A333" t="s">
        <v>5568</v>
      </c>
      <c r="B333" s="16" t="str">
        <f ca="1">IFERROR(OFFSET('DERS PLANLARI'!$I$5,MATCH($J333,'DERS PLANLARI'!$I$6:$I$2011,0),B$1),"")</f>
        <v>KAMU HUKUKU</v>
      </c>
      <c r="C333" s="16" t="str">
        <f ca="1">IFERROR(OFFSET('DERS PLANLARI'!$I$5,MATCH($J333,'DERS PLANLARI'!$I$6:$I$2011,0),C$1),"")</f>
        <v>KAMU HUKUKU (YL) (TEZLİ)</v>
      </c>
      <c r="D333" s="16" t="str">
        <f ca="1">IFERROR(OFFSET('DERS PLANLARI'!$I$5,MATCH($J333,'DERS PLANLARI'!$I$6:$I$2011,0),D$1),"")</f>
        <v>(YL) (TEZLİ)</v>
      </c>
      <c r="E333" s="16" t="str">
        <f ca="1">IFERROR(OFFSET('DERS PLANLARI'!$I$5,MATCH($J333,'DERS PLANLARI'!$I$6:$I$2011,0),E$1),"")</f>
        <v>Tez</v>
      </c>
      <c r="F333" s="16" t="str">
        <f ca="1">IFERROR(OFFSET('DERS PLANLARI'!$I$5,MATCH($J333,'DERS PLANLARI'!$I$6:$I$2011,0),F$1),"")</f>
        <v>KHK</v>
      </c>
      <c r="G333" s="16">
        <f ca="1">IFERROR(OFFSET('DERS PLANLARI'!$I$5,MATCH($J333,'DERS PLANLARI'!$I$6:$I$2011,0),G$1),"")</f>
        <v>5000</v>
      </c>
      <c r="H333" s="16" t="str">
        <f ca="1">IFERROR(OFFSET('DERS PLANLARI'!$I$5,MATCH($J333,'DERS PLANLARI'!$I$6:$I$2011,0),H$1),"")</f>
        <v>TEZ</v>
      </c>
      <c r="I333" s="119"/>
      <c r="J333" s="120" t="s">
        <v>1089</v>
      </c>
      <c r="K333" s="243" t="str">
        <f ca="1">IFERROR(OFFSET('DERS PLANLARI'!$I$5,MATCH($J333,'DERS PLANLARI'!$I$6:$I$2011,0),K$1),"")</f>
        <v>Tez</v>
      </c>
      <c r="L333" s="248" t="str">
        <f ca="1">IFERROR(OFFSET('DERS PLANLARI'!$I$5,MATCH($J333,'DERS PLANLARI'!$I$6:$I$2011,0),L$1),"")</f>
        <v>Z. ksz</v>
      </c>
      <c r="M333" s="255">
        <f ca="1">IFERROR(OFFSET('DERS PLANLARI'!$I$5,MATCH($J333,'DERS PLANLARI'!$I$6:$I$2011,0),M$1),"")</f>
        <v>0</v>
      </c>
      <c r="N333" s="256">
        <f ca="1">IFERROR(OFFSET('DERS PLANLARI'!$I$5,MATCH($J333,'DERS PLANLARI'!$I$6:$I$2011,0),N$1),"")</f>
        <v>1</v>
      </c>
      <c r="O333" s="256">
        <f ca="1">IFERROR(OFFSET('DERS PLANLARI'!$I$5,MATCH($J333,'DERS PLANLARI'!$I$6:$I$2011,0),O$1),"")</f>
        <v>0</v>
      </c>
      <c r="P333" s="256">
        <f ca="1">IFERROR(OFFSET('DERS PLANLARI'!$I$5,MATCH($J333,'DERS PLANLARI'!$I$6:$I$2011,0),P$1),"")</f>
        <v>1</v>
      </c>
      <c r="Q333" s="256">
        <f ca="1">IFERROR(OFFSET('DERS PLANLARI'!$I$5,MATCH($J333,'DERS PLANLARI'!$I$6:$I$2011,0),Q$1),"")</f>
        <v>60</v>
      </c>
      <c r="R333" s="243">
        <f ca="1">IF($E333="UAD",OFFSET('DERS PLANLARI'!$I$5,MATCH($J333,'DERS PLANLARI'!$I$6:$I$2011,0),R$1),U333)</f>
        <v>0</v>
      </c>
      <c r="S333" s="246" t="str">
        <f ca="1">IF($E333="UAD",OFFSET('DERS PLANLARI'!$I$5,MATCH($J333,'DERS PLANLARI'!$I$6:$I$2011,0),S$1),V333)</f>
        <v>İlgili Öğretim Üyesi</v>
      </c>
      <c r="T333" s="104"/>
      <c r="U333" s="208">
        <f ca="1">IFERROR(OFFSET(ÖğretimÜyeleri!$D$2,MATCH($V333,ÖğretimÜyeleri!$D$3:$D$290,0),-2),"")</f>
        <v>0</v>
      </c>
      <c r="V333" s="209" t="s">
        <v>2896</v>
      </c>
      <c r="W333" s="208" t="str">
        <f ca="1">IFERROR(OFFSET(ÖğretimÜyeleri!$D$2,MATCH($S333,ÖğretimÜyeleri!$D$3:$D$290,0),3),"")</f>
        <v>İlgili Öğretim Üyesi</v>
      </c>
      <c r="X333" s="208"/>
      <c r="Y333" s="199"/>
      <c r="Z333" s="200">
        <f t="shared" si="21"/>
        <v>1</v>
      </c>
      <c r="AA333" s="200">
        <f t="shared" ca="1" si="22"/>
        <v>0</v>
      </c>
      <c r="AB333" s="200">
        <f t="shared" ca="1" si="22"/>
        <v>0</v>
      </c>
      <c r="AC333" s="200">
        <f t="shared" ca="1" si="22"/>
        <v>0</v>
      </c>
      <c r="AD333" s="201"/>
      <c r="AE333" s="201"/>
      <c r="AF333" s="201"/>
    </row>
    <row r="334" spans="1:32" x14ac:dyDescent="0.25">
      <c r="A334" t="s">
        <v>5568</v>
      </c>
      <c r="B334" s="16" t="str">
        <f ca="1">IFERROR(OFFSET('DERS PLANLARI'!$I$5,MATCH($J334,'DERS PLANLARI'!$I$6:$I$2011,0),B$1),"")</f>
        <v>KAMU HUKUKU</v>
      </c>
      <c r="C334" s="16" t="str">
        <f ca="1">IFERROR(OFFSET('DERS PLANLARI'!$I$5,MATCH($J334,'DERS PLANLARI'!$I$6:$I$2011,0),C$1),"")</f>
        <v>KAMU HUKUKU (YL) (TEZLİ)</v>
      </c>
      <c r="D334" s="16" t="str">
        <f ca="1">IFERROR(OFFSET('DERS PLANLARI'!$I$5,MATCH($J334,'DERS PLANLARI'!$I$6:$I$2011,0),D$1),"")</f>
        <v>(YL) (TEZLİ)</v>
      </c>
      <c r="E334" s="16" t="str">
        <f ca="1">IFERROR(OFFSET('DERS PLANLARI'!$I$5,MATCH($J334,'DERS PLANLARI'!$I$6:$I$2011,0),E$1),"")</f>
        <v>Sem</v>
      </c>
      <c r="F334" s="16" t="str">
        <f ca="1">IFERROR(OFFSET('DERS PLANLARI'!$I$5,MATCH($J334,'DERS PLANLARI'!$I$6:$I$2011,0),F$1),"")</f>
        <v>KHK</v>
      </c>
      <c r="G334" s="16">
        <f ca="1">IFERROR(OFFSET('DERS PLANLARI'!$I$5,MATCH($J334,'DERS PLANLARI'!$I$6:$I$2011,0),G$1),"")</f>
        <v>5001</v>
      </c>
      <c r="H334" s="16" t="str">
        <f ca="1">IFERROR(OFFSET('DERS PLANLARI'!$I$5,MATCH($J334,'DERS PLANLARI'!$I$6:$I$2011,0),H$1),"")</f>
        <v>SEM</v>
      </c>
      <c r="I334" s="119"/>
      <c r="J334" s="120" t="s">
        <v>1090</v>
      </c>
      <c r="K334" s="243" t="str">
        <f ca="1">IFERROR(OFFSET('DERS PLANLARI'!$I$5,MATCH($J334,'DERS PLANLARI'!$I$6:$I$2011,0),K$1),"")</f>
        <v>Seminer</v>
      </c>
      <c r="L334" s="248" t="str">
        <f ca="1">IFERROR(OFFSET('DERS PLANLARI'!$I$5,MATCH($J334,'DERS PLANLARI'!$I$6:$I$2011,0),L$1),"")</f>
        <v>Z. ksz</v>
      </c>
      <c r="M334" s="256">
        <f ca="1">IFERROR(OFFSET('DERS PLANLARI'!$I$5,MATCH($J334,'DERS PLANLARI'!$I$6:$I$2011,0),M$1),"")</f>
        <v>0</v>
      </c>
      <c r="N334" s="256">
        <f ca="1">IFERROR(OFFSET('DERS PLANLARI'!$I$5,MATCH($J334,'DERS PLANLARI'!$I$6:$I$2011,0),N$1),"")</f>
        <v>2</v>
      </c>
      <c r="O334" s="256">
        <f ca="1">IFERROR(OFFSET('DERS PLANLARI'!$I$5,MATCH($J334,'DERS PLANLARI'!$I$6:$I$2011,0),O$1),"")</f>
        <v>0</v>
      </c>
      <c r="P334" s="256">
        <f ca="1">IFERROR(OFFSET('DERS PLANLARI'!$I$5,MATCH($J334,'DERS PLANLARI'!$I$6:$I$2011,0),P$1),"")</f>
        <v>2</v>
      </c>
      <c r="Q334" s="256">
        <f ca="1">IFERROR(OFFSET('DERS PLANLARI'!$I$5,MATCH($J334,'DERS PLANLARI'!$I$6:$I$2011,0),Q$1),"")</f>
        <v>7.5</v>
      </c>
      <c r="R334" s="243">
        <f ca="1">IF($E334="UAD",OFFSET('DERS PLANLARI'!$I$5,MATCH($J334,'DERS PLANLARI'!$I$6:$I$2011,0),R$1),U334)</f>
        <v>0</v>
      </c>
      <c r="S334" s="246" t="str">
        <f ca="1">IF($E334="UAD",OFFSET('DERS PLANLARI'!$I$5,MATCH($J334,'DERS PLANLARI'!$I$6:$I$2011,0),S$1),V334)</f>
        <v>İlgili Öğretim Üyesi</v>
      </c>
      <c r="T334" s="104"/>
      <c r="U334" s="208">
        <f ca="1">IFERROR(OFFSET(ÖğretimÜyeleri!$D$2,MATCH($V334,ÖğretimÜyeleri!$D$3:$D$290,0),-2),"")</f>
        <v>0</v>
      </c>
      <c r="V334" s="209" t="s">
        <v>2896</v>
      </c>
      <c r="W334" s="208" t="str">
        <f ca="1">IFERROR(OFFSET(ÖğretimÜyeleri!$D$2,MATCH($S334,ÖğretimÜyeleri!$D$3:$D$290,0),3),"")</f>
        <v>İlgili Öğretim Üyesi</v>
      </c>
      <c r="X334" s="208"/>
      <c r="Y334" s="199"/>
      <c r="Z334" s="200">
        <f t="shared" si="21"/>
        <v>1</v>
      </c>
      <c r="AA334" s="200">
        <f t="shared" ca="1" si="22"/>
        <v>0</v>
      </c>
      <c r="AB334" s="200">
        <f t="shared" ca="1" si="22"/>
        <v>0</v>
      </c>
      <c r="AC334" s="200">
        <f t="shared" ca="1" si="22"/>
        <v>0</v>
      </c>
      <c r="AD334" s="201"/>
      <c r="AE334" s="201"/>
      <c r="AF334" s="201"/>
    </row>
    <row r="335" spans="1:32" x14ac:dyDescent="0.25">
      <c r="A335" t="s">
        <v>5568</v>
      </c>
      <c r="B335" s="16" t="str">
        <f ca="1">IFERROR(OFFSET('DERS PLANLARI'!$I$5,MATCH($J335,'DERS PLANLARI'!$I$6:$I$2011,0),B$1),"")</f>
        <v>KAMU HUKUKU</v>
      </c>
      <c r="C335" s="16" t="str">
        <f ca="1">IFERROR(OFFSET('DERS PLANLARI'!$I$5,MATCH($J335,'DERS PLANLARI'!$I$6:$I$2011,0),C$1),"")</f>
        <v>KAMU HUKUKU (YL) (TEZLİ)</v>
      </c>
      <c r="D335" s="16" t="str">
        <f ca="1">IFERROR(OFFSET('DERS PLANLARI'!$I$5,MATCH($J335,'DERS PLANLARI'!$I$6:$I$2011,0),D$1),"")</f>
        <v>(YL) (TEZLİ)</v>
      </c>
      <c r="E335" s="16" t="str">
        <f ca="1">IFERROR(OFFSET('DERS PLANLARI'!$I$5,MATCH($J335,'DERS PLANLARI'!$I$6:$I$2011,0),E$1),"")</f>
        <v>Ders</v>
      </c>
      <c r="F335" s="16" t="str">
        <f ca="1">IFERROR(OFFSET('DERS PLANLARI'!$I$5,MATCH($J335,'DERS PLANLARI'!$I$6:$I$2011,0),F$1),"")</f>
        <v>KHK</v>
      </c>
      <c r="G335" s="16">
        <f ca="1">IFERROR(OFFSET('DERS PLANLARI'!$I$5,MATCH($J335,'DERS PLANLARI'!$I$6:$I$2011,0),G$1),"")</f>
        <v>5051</v>
      </c>
      <c r="H335" s="16" t="str">
        <f ca="1">IFERROR(OFFSET('DERS PLANLARI'!$I$5,MATCH($J335,'DERS PLANLARI'!$I$6:$I$2011,0),H$1),"")</f>
        <v>BHR</v>
      </c>
      <c r="I335" s="119"/>
      <c r="J335" s="127" t="s">
        <v>1092</v>
      </c>
      <c r="K335" s="243" t="str">
        <f ca="1">IFERROR(OFFSET('DERS PLANLARI'!$I$5,MATCH($J335,'DERS PLANLARI'!$I$6:$I$2011,0),K$1),"")</f>
        <v>Kamunun Sağlığına Karşı İşlenen Suçlar</v>
      </c>
      <c r="L335" s="248" t="str">
        <f ca="1">IFERROR(OFFSET('DERS PLANLARI'!$I$5,MATCH($J335,'DERS PLANLARI'!$I$6:$I$2011,0),L$1),"")</f>
        <v>Z. kli</v>
      </c>
      <c r="M335" s="255">
        <f ca="1">IFERROR(OFFSET('DERS PLANLARI'!$I$5,MATCH($J335,'DERS PLANLARI'!$I$6:$I$2011,0),M$1),"")</f>
        <v>3</v>
      </c>
      <c r="N335" s="256">
        <f ca="1">IFERROR(OFFSET('DERS PLANLARI'!$I$5,MATCH($J335,'DERS PLANLARI'!$I$6:$I$2011,0),N$1),"")</f>
        <v>0</v>
      </c>
      <c r="O335" s="256">
        <f ca="1">IFERROR(OFFSET('DERS PLANLARI'!$I$5,MATCH($J335,'DERS PLANLARI'!$I$6:$I$2011,0),O$1),"")</f>
        <v>3</v>
      </c>
      <c r="P335" s="256">
        <f ca="1">IFERROR(OFFSET('DERS PLANLARI'!$I$5,MATCH($J335,'DERS PLANLARI'!$I$6:$I$2011,0),P$1),"")</f>
        <v>3</v>
      </c>
      <c r="Q335" s="256">
        <f ca="1">IFERROR(OFFSET('DERS PLANLARI'!$I$5,MATCH($J335,'DERS PLANLARI'!$I$6:$I$2011,0),Q$1),"")</f>
        <v>7.5</v>
      </c>
      <c r="R335" s="243" t="str">
        <f ca="1">IF($E335="UAD",OFFSET('DERS PLANLARI'!$I$5,MATCH($J335,'DERS PLANLARI'!$I$6:$I$2011,0),R$1),U335)</f>
        <v/>
      </c>
      <c r="S335" s="243">
        <f ca="1">IF($E335="UAD",OFFSET('DERS PLANLARI'!$I$5,MATCH($J335,'DERS PLANLARI'!$I$6:$I$2011,0),S$1),V335)</f>
        <v>0</v>
      </c>
      <c r="T335" s="104"/>
      <c r="U335" s="208" t="str">
        <f ca="1">IFERROR(OFFSET(ÖğretimÜyeleri!$D$2,MATCH($V335,ÖğretimÜyeleri!$D$3:$D$290,0),-2),"")</f>
        <v/>
      </c>
      <c r="V335" s="209"/>
      <c r="W335" s="208" t="str">
        <f ca="1">IFERROR(OFFSET(ÖğretimÜyeleri!$D$2,MATCH($S335,ÖğretimÜyeleri!$D$3:$D$290,0),3),"")</f>
        <v/>
      </c>
      <c r="X335" s="208"/>
      <c r="Y335" s="199"/>
      <c r="Z335" s="200">
        <f t="shared" si="21"/>
        <v>1</v>
      </c>
      <c r="AA335" s="200">
        <f t="shared" ca="1" si="22"/>
        <v>57</v>
      </c>
      <c r="AB335" s="200">
        <f t="shared" ca="1" si="22"/>
        <v>41</v>
      </c>
      <c r="AC335" s="200">
        <f t="shared" ca="1" si="22"/>
        <v>0</v>
      </c>
      <c r="AD335" s="201"/>
      <c r="AE335" s="201"/>
      <c r="AF335" s="201"/>
    </row>
    <row r="336" spans="1:32" x14ac:dyDescent="0.25">
      <c r="A336" t="s">
        <v>5568</v>
      </c>
      <c r="B336" s="16" t="str">
        <f ca="1">IFERROR(OFFSET('DERS PLANLARI'!$I$5,MATCH($J336,'DERS PLANLARI'!$I$6:$I$2011,0),B$1),"")</f>
        <v/>
      </c>
      <c r="C336" s="16" t="str">
        <f ca="1">IFERROR(OFFSET('DERS PLANLARI'!$I$5,MATCH($J336,'DERS PLANLARI'!$I$6:$I$2011,0),C$1),"")</f>
        <v/>
      </c>
      <c r="D336" s="16" t="str">
        <f ca="1">IFERROR(OFFSET('DERS PLANLARI'!$I$5,MATCH($J336,'DERS PLANLARI'!$I$6:$I$2011,0),D$1),"")</f>
        <v/>
      </c>
      <c r="E336" s="16" t="str">
        <f ca="1">IFERROR(OFFSET('DERS PLANLARI'!$I$5,MATCH($J336,'DERS PLANLARI'!$I$6:$I$2011,0),E$1),"")</f>
        <v/>
      </c>
      <c r="F336" s="16" t="str">
        <f ca="1">IFERROR(OFFSET('DERS PLANLARI'!$I$5,MATCH($J336,'DERS PLANLARI'!$I$6:$I$2011,0),F$1),"")</f>
        <v/>
      </c>
      <c r="G336" s="16" t="str">
        <f ca="1">IFERROR(OFFSET('DERS PLANLARI'!$I$5,MATCH($J336,'DERS PLANLARI'!$I$6:$I$2011,0),G$1),"")</f>
        <v/>
      </c>
      <c r="H336" s="16" t="str">
        <f ca="1">IFERROR(OFFSET('DERS PLANLARI'!$I$5,MATCH($J336,'DERS PLANLARI'!$I$6:$I$2011,0),H$1),"")</f>
        <v/>
      </c>
      <c r="I336" s="119"/>
      <c r="J336" s="120"/>
      <c r="K336" s="243" t="str">
        <f ca="1">IFERROR(OFFSET('DERS PLANLARI'!$I$5,MATCH($J336,'DERS PLANLARI'!$I$6:$I$2011,0),K$1),"")</f>
        <v/>
      </c>
      <c r="L336" s="256" t="str">
        <f ca="1">IFERROR(OFFSET('DERS PLANLARI'!$I$5,MATCH($J336,'DERS PLANLARI'!$I$6:$I$2011,0),L$1),"")</f>
        <v/>
      </c>
      <c r="M336" s="255" t="str">
        <f ca="1">IFERROR(OFFSET('DERS PLANLARI'!$I$5,MATCH($J336,'DERS PLANLARI'!$I$6:$I$2011,0),M$1),"")</f>
        <v/>
      </c>
      <c r="N336" s="256" t="str">
        <f ca="1">IFERROR(OFFSET('DERS PLANLARI'!$I$5,MATCH($J336,'DERS PLANLARI'!$I$6:$I$2011,0),N$1),"")</f>
        <v/>
      </c>
      <c r="O336" s="256" t="str">
        <f ca="1">IFERROR(OFFSET('DERS PLANLARI'!$I$5,MATCH($J336,'DERS PLANLARI'!$I$6:$I$2011,0),O$1),"")</f>
        <v/>
      </c>
      <c r="P336" s="256" t="str">
        <f ca="1">IFERROR(OFFSET('DERS PLANLARI'!$I$5,MATCH($J336,'DERS PLANLARI'!$I$6:$I$2011,0),P$1),"")</f>
        <v/>
      </c>
      <c r="Q336" s="256" t="str">
        <f ca="1">IFERROR(OFFSET('DERS PLANLARI'!$I$5,MATCH($J336,'DERS PLANLARI'!$I$6:$I$2011,0),Q$1),"")</f>
        <v/>
      </c>
      <c r="R336" s="243" t="str">
        <f ca="1">IF($E336="UAD",OFFSET('DERS PLANLARI'!$I$5,MATCH($J336,'DERS PLANLARI'!$I$6:$I$2011,0),R$1),U336)</f>
        <v/>
      </c>
      <c r="S336" s="243">
        <f ca="1">IF($E336="UAD",OFFSET('DERS PLANLARI'!$I$5,MATCH($J336,'DERS PLANLARI'!$I$6:$I$2011,0),S$1),V336)</f>
        <v>0</v>
      </c>
      <c r="T336" s="104"/>
      <c r="U336" s="208" t="str">
        <f ca="1">IFERROR(OFFSET(ÖğretimÜyeleri!$D$2,MATCH($V336,ÖğretimÜyeleri!$D$3:$D$290,0),-2),"")</f>
        <v/>
      </c>
      <c r="V336" s="209"/>
      <c r="W336" s="208" t="str">
        <f ca="1">IFERROR(OFFSET(ÖğretimÜyeleri!$D$2,MATCH($S336,ÖğretimÜyeleri!$D$3:$D$290,0),3),"")</f>
        <v/>
      </c>
      <c r="X336" s="208"/>
      <c r="Y336" s="199"/>
      <c r="Z336" s="200">
        <f t="shared" si="21"/>
        <v>1</v>
      </c>
      <c r="AA336" s="200">
        <f t="shared" ca="1" si="22"/>
        <v>57</v>
      </c>
      <c r="AB336" s="200">
        <f t="shared" ca="1" si="22"/>
        <v>41</v>
      </c>
      <c r="AC336" s="200">
        <f t="shared" ca="1" si="22"/>
        <v>0</v>
      </c>
      <c r="AD336" s="201"/>
      <c r="AE336" s="201"/>
      <c r="AF336" s="201"/>
    </row>
    <row r="337" spans="1:32" x14ac:dyDescent="0.25">
      <c r="A337" t="s">
        <v>5568</v>
      </c>
      <c r="B337" s="16" t="str">
        <f ca="1">IFERROR(OFFSET('DERS PLANLARI'!$I$5,MATCH($J337,'DERS PLANLARI'!$I$6:$I$2011,0),B$1),"")</f>
        <v/>
      </c>
      <c r="C337" s="16" t="str">
        <f ca="1">IFERROR(OFFSET('DERS PLANLARI'!$I$5,MATCH($J337,'DERS PLANLARI'!$I$6:$I$2011,0),C$1),"")</f>
        <v/>
      </c>
      <c r="D337" s="16" t="str">
        <f ca="1">IFERROR(OFFSET('DERS PLANLARI'!$I$5,MATCH($J337,'DERS PLANLARI'!$I$6:$I$2011,0),D$1),"")</f>
        <v/>
      </c>
      <c r="E337" s="16" t="str">
        <f ca="1">IFERROR(OFFSET('DERS PLANLARI'!$I$5,MATCH($J337,'DERS PLANLARI'!$I$6:$I$2011,0),E$1),"")</f>
        <v/>
      </c>
      <c r="F337" s="16" t="str">
        <f ca="1">IFERROR(OFFSET('DERS PLANLARI'!$I$5,MATCH($J337,'DERS PLANLARI'!$I$6:$I$2011,0),F$1),"")</f>
        <v/>
      </c>
      <c r="G337" s="16" t="str">
        <f ca="1">IFERROR(OFFSET('DERS PLANLARI'!$I$5,MATCH($J337,'DERS PLANLARI'!$I$6:$I$2011,0),G$1),"")</f>
        <v/>
      </c>
      <c r="H337" s="16" t="str">
        <f ca="1">IFERROR(OFFSET('DERS PLANLARI'!$I$5,MATCH($J337,'DERS PLANLARI'!$I$6:$I$2011,0),H$1),"")</f>
        <v/>
      </c>
      <c r="I337" s="119"/>
      <c r="J337" s="120"/>
      <c r="K337" s="243" t="str">
        <f ca="1">IFERROR(OFFSET('DERS PLANLARI'!$I$5,MATCH($J337,'DERS PLANLARI'!$I$6:$I$2011,0),K$1),"")</f>
        <v/>
      </c>
      <c r="L337" s="256" t="str">
        <f ca="1">IFERROR(OFFSET('DERS PLANLARI'!$I$5,MATCH($J337,'DERS PLANLARI'!$I$6:$I$2011,0),L$1),"")</f>
        <v/>
      </c>
      <c r="M337" s="255" t="str">
        <f ca="1">IFERROR(OFFSET('DERS PLANLARI'!$I$5,MATCH($J337,'DERS PLANLARI'!$I$6:$I$2011,0),M$1),"")</f>
        <v/>
      </c>
      <c r="N337" s="256" t="str">
        <f ca="1">IFERROR(OFFSET('DERS PLANLARI'!$I$5,MATCH($J337,'DERS PLANLARI'!$I$6:$I$2011,0),N$1),"")</f>
        <v/>
      </c>
      <c r="O337" s="256" t="str">
        <f ca="1">IFERROR(OFFSET('DERS PLANLARI'!$I$5,MATCH($J337,'DERS PLANLARI'!$I$6:$I$2011,0),O$1),"")</f>
        <v/>
      </c>
      <c r="P337" s="256" t="str">
        <f ca="1">IFERROR(OFFSET('DERS PLANLARI'!$I$5,MATCH($J337,'DERS PLANLARI'!$I$6:$I$2011,0),P$1),"")</f>
        <v/>
      </c>
      <c r="Q337" s="256" t="str">
        <f ca="1">IFERROR(OFFSET('DERS PLANLARI'!$I$5,MATCH($J337,'DERS PLANLARI'!$I$6:$I$2011,0),Q$1),"")</f>
        <v/>
      </c>
      <c r="R337" s="243" t="str">
        <f ca="1">IF($E337="UAD",OFFSET('DERS PLANLARI'!$I$5,MATCH($J337,'DERS PLANLARI'!$I$6:$I$2011,0),R$1),U337)</f>
        <v/>
      </c>
      <c r="S337" s="243">
        <f ca="1">IF($E337="UAD",OFFSET('DERS PLANLARI'!$I$5,MATCH($J337,'DERS PLANLARI'!$I$6:$I$2011,0),S$1),V337)</f>
        <v>0</v>
      </c>
      <c r="T337" s="104"/>
      <c r="U337" s="208" t="str">
        <f ca="1">IFERROR(OFFSET(ÖğretimÜyeleri!$D$2,MATCH($V337,ÖğretimÜyeleri!$D$3:$D$290,0),-2),"")</f>
        <v/>
      </c>
      <c r="V337" s="209"/>
      <c r="W337" s="208" t="str">
        <f ca="1">IFERROR(OFFSET(ÖğretimÜyeleri!$D$2,MATCH($S337,ÖğretimÜyeleri!$D$3:$D$290,0),3),"")</f>
        <v/>
      </c>
      <c r="X337" s="208"/>
      <c r="Y337" s="199"/>
      <c r="Z337" s="200">
        <f t="shared" si="21"/>
        <v>1</v>
      </c>
      <c r="AA337" s="200">
        <f t="shared" ca="1" si="22"/>
        <v>57</v>
      </c>
      <c r="AB337" s="200">
        <f t="shared" ca="1" si="22"/>
        <v>41</v>
      </c>
      <c r="AC337" s="200">
        <f t="shared" ca="1" si="22"/>
        <v>0</v>
      </c>
      <c r="AD337" s="201"/>
      <c r="AE337" s="201"/>
      <c r="AF337" s="201"/>
    </row>
    <row r="338" spans="1:32" x14ac:dyDescent="0.25">
      <c r="A338" t="s">
        <v>5568</v>
      </c>
      <c r="B338" s="16" t="str">
        <f ca="1">IFERROR(OFFSET('DERS PLANLARI'!$I$5,MATCH($J338,'DERS PLANLARI'!$I$6:$I$2011,0),B$1),"")</f>
        <v/>
      </c>
      <c r="C338" s="16" t="str">
        <f ca="1">IFERROR(OFFSET('DERS PLANLARI'!$I$5,MATCH($J338,'DERS PLANLARI'!$I$6:$I$2011,0),C$1),"")</f>
        <v/>
      </c>
      <c r="D338" s="16" t="str">
        <f ca="1">IFERROR(OFFSET('DERS PLANLARI'!$I$5,MATCH($J338,'DERS PLANLARI'!$I$6:$I$2011,0),D$1),"")</f>
        <v/>
      </c>
      <c r="E338" s="16" t="str">
        <f ca="1">IFERROR(OFFSET('DERS PLANLARI'!$I$5,MATCH($J338,'DERS PLANLARI'!$I$6:$I$2011,0),E$1),"")</f>
        <v/>
      </c>
      <c r="F338" s="16" t="str">
        <f ca="1">IFERROR(OFFSET('DERS PLANLARI'!$I$5,MATCH($J338,'DERS PLANLARI'!$I$6:$I$2011,0),F$1),"")</f>
        <v/>
      </c>
      <c r="G338" s="16" t="str">
        <f ca="1">IFERROR(OFFSET('DERS PLANLARI'!$I$5,MATCH($J338,'DERS PLANLARI'!$I$6:$I$2011,0),G$1),"")</f>
        <v/>
      </c>
      <c r="H338" s="16" t="str">
        <f ca="1">IFERROR(OFFSET('DERS PLANLARI'!$I$5,MATCH($J338,'DERS PLANLARI'!$I$6:$I$2011,0),H$1),"")</f>
        <v/>
      </c>
      <c r="I338" s="119"/>
      <c r="J338" s="120"/>
      <c r="K338" s="243" t="str">
        <f ca="1">IFERROR(OFFSET('DERS PLANLARI'!$I$5,MATCH($J338,'DERS PLANLARI'!$I$6:$I$2011,0),K$1),"")</f>
        <v/>
      </c>
      <c r="L338" s="256" t="str">
        <f ca="1">IFERROR(OFFSET('DERS PLANLARI'!$I$5,MATCH($J338,'DERS PLANLARI'!$I$6:$I$2011,0),L$1),"")</f>
        <v/>
      </c>
      <c r="M338" s="255" t="str">
        <f ca="1">IFERROR(OFFSET('DERS PLANLARI'!$I$5,MATCH($J338,'DERS PLANLARI'!$I$6:$I$2011,0),M$1),"")</f>
        <v/>
      </c>
      <c r="N338" s="256" t="str">
        <f ca="1">IFERROR(OFFSET('DERS PLANLARI'!$I$5,MATCH($J338,'DERS PLANLARI'!$I$6:$I$2011,0),N$1),"")</f>
        <v/>
      </c>
      <c r="O338" s="256" t="str">
        <f ca="1">IFERROR(OFFSET('DERS PLANLARI'!$I$5,MATCH($J338,'DERS PLANLARI'!$I$6:$I$2011,0),O$1),"")</f>
        <v/>
      </c>
      <c r="P338" s="256" t="str">
        <f ca="1">IFERROR(OFFSET('DERS PLANLARI'!$I$5,MATCH($J338,'DERS PLANLARI'!$I$6:$I$2011,0),P$1),"")</f>
        <v/>
      </c>
      <c r="Q338" s="256" t="str">
        <f ca="1">IFERROR(OFFSET('DERS PLANLARI'!$I$5,MATCH($J338,'DERS PLANLARI'!$I$6:$I$2011,0),Q$1),"")</f>
        <v/>
      </c>
      <c r="R338" s="243" t="str">
        <f ca="1">IF($E338="UAD",OFFSET('DERS PLANLARI'!$I$5,MATCH($J338,'DERS PLANLARI'!$I$6:$I$2011,0),R$1),U338)</f>
        <v/>
      </c>
      <c r="S338" s="243">
        <f ca="1">IF($E338="UAD",OFFSET('DERS PLANLARI'!$I$5,MATCH($J338,'DERS PLANLARI'!$I$6:$I$2011,0),S$1),V338)</f>
        <v>0</v>
      </c>
      <c r="T338" s="104"/>
      <c r="U338" s="208" t="str">
        <f ca="1">IFERROR(OFFSET(ÖğretimÜyeleri!$D$2,MATCH($V338,ÖğretimÜyeleri!$D$3:$D$290,0),-2),"")</f>
        <v/>
      </c>
      <c r="V338" s="209"/>
      <c r="W338" s="208" t="str">
        <f ca="1">IFERROR(OFFSET(ÖğretimÜyeleri!$D$2,MATCH($S338,ÖğretimÜyeleri!$D$3:$D$290,0),3),"")</f>
        <v/>
      </c>
      <c r="X338" s="208"/>
      <c r="Y338" s="199"/>
      <c r="Z338" s="200">
        <f t="shared" si="21"/>
        <v>1</v>
      </c>
      <c r="AA338" s="200">
        <f t="shared" ca="1" si="22"/>
        <v>57</v>
      </c>
      <c r="AB338" s="200">
        <f t="shared" ca="1" si="22"/>
        <v>41</v>
      </c>
      <c r="AC338" s="200">
        <f t="shared" ca="1" si="22"/>
        <v>0</v>
      </c>
      <c r="AD338" s="201"/>
      <c r="AE338" s="201"/>
      <c r="AF338" s="201"/>
    </row>
    <row r="339" spans="1:32" x14ac:dyDescent="0.25">
      <c r="A339" t="s">
        <v>5568</v>
      </c>
      <c r="B339" s="16" t="str">
        <f ca="1">IFERROR(OFFSET('DERS PLANLARI'!$I$5,MATCH($J339,'DERS PLANLARI'!$I$6:$I$2011,0),B$1),"")</f>
        <v/>
      </c>
      <c r="C339" s="16" t="str">
        <f ca="1">IFERROR(OFFSET('DERS PLANLARI'!$I$5,MATCH($J339,'DERS PLANLARI'!$I$6:$I$2011,0),C$1),"")</f>
        <v/>
      </c>
      <c r="D339" s="16" t="str">
        <f ca="1">IFERROR(OFFSET('DERS PLANLARI'!$I$5,MATCH($J339,'DERS PLANLARI'!$I$6:$I$2011,0),D$1),"")</f>
        <v/>
      </c>
      <c r="E339" s="16" t="str">
        <f ca="1">IFERROR(OFFSET('DERS PLANLARI'!$I$5,MATCH($J339,'DERS PLANLARI'!$I$6:$I$2011,0),E$1),"")</f>
        <v/>
      </c>
      <c r="F339" s="16" t="str">
        <f ca="1">IFERROR(OFFSET('DERS PLANLARI'!$I$5,MATCH($J339,'DERS PLANLARI'!$I$6:$I$2011,0),F$1),"")</f>
        <v/>
      </c>
      <c r="G339" s="16" t="str">
        <f ca="1">IFERROR(OFFSET('DERS PLANLARI'!$I$5,MATCH($J339,'DERS PLANLARI'!$I$6:$I$2011,0),G$1),"")</f>
        <v/>
      </c>
      <c r="H339" s="16" t="str">
        <f ca="1">IFERROR(OFFSET('DERS PLANLARI'!$I$5,MATCH($J339,'DERS PLANLARI'!$I$6:$I$2011,0),H$1),"")</f>
        <v/>
      </c>
      <c r="I339" s="119"/>
      <c r="J339" s="120"/>
      <c r="K339" s="243" t="str">
        <f ca="1">IFERROR(OFFSET('DERS PLANLARI'!$I$5,MATCH($J339,'DERS PLANLARI'!$I$6:$I$2011,0),K$1),"")</f>
        <v/>
      </c>
      <c r="L339" s="256" t="str">
        <f ca="1">IFERROR(OFFSET('DERS PLANLARI'!$I$5,MATCH($J339,'DERS PLANLARI'!$I$6:$I$2011,0),L$1),"")</f>
        <v/>
      </c>
      <c r="M339" s="255" t="str">
        <f ca="1">IFERROR(OFFSET('DERS PLANLARI'!$I$5,MATCH($J339,'DERS PLANLARI'!$I$6:$I$2011,0),M$1),"")</f>
        <v/>
      </c>
      <c r="N339" s="256" t="str">
        <f ca="1">IFERROR(OFFSET('DERS PLANLARI'!$I$5,MATCH($J339,'DERS PLANLARI'!$I$6:$I$2011,0),N$1),"")</f>
        <v/>
      </c>
      <c r="O339" s="256" t="str">
        <f ca="1">IFERROR(OFFSET('DERS PLANLARI'!$I$5,MATCH($J339,'DERS PLANLARI'!$I$6:$I$2011,0),O$1),"")</f>
        <v/>
      </c>
      <c r="P339" s="256" t="str">
        <f ca="1">IFERROR(OFFSET('DERS PLANLARI'!$I$5,MATCH($J339,'DERS PLANLARI'!$I$6:$I$2011,0),P$1),"")</f>
        <v/>
      </c>
      <c r="Q339" s="256" t="str">
        <f ca="1">IFERROR(OFFSET('DERS PLANLARI'!$I$5,MATCH($J339,'DERS PLANLARI'!$I$6:$I$2011,0),Q$1),"")</f>
        <v/>
      </c>
      <c r="R339" s="243" t="str">
        <f ca="1">IF($E339="UAD",OFFSET('DERS PLANLARI'!$I$5,MATCH($J339,'DERS PLANLARI'!$I$6:$I$2011,0),R$1),U339)</f>
        <v/>
      </c>
      <c r="S339" s="243">
        <f ca="1">IF($E339="UAD",OFFSET('DERS PLANLARI'!$I$5,MATCH($J339,'DERS PLANLARI'!$I$6:$I$2011,0),S$1),V339)</f>
        <v>0</v>
      </c>
      <c r="T339" s="104"/>
      <c r="U339" s="208" t="str">
        <f ca="1">IFERROR(OFFSET(ÖğretimÜyeleri!$D$2,MATCH($V339,ÖğretimÜyeleri!$D$3:$D$290,0),-2),"")</f>
        <v/>
      </c>
      <c r="V339" s="209"/>
      <c r="W339" s="208" t="str">
        <f ca="1">IFERROR(OFFSET(ÖğretimÜyeleri!$D$2,MATCH($S339,ÖğretimÜyeleri!$D$3:$D$290,0),3),"")</f>
        <v/>
      </c>
      <c r="X339" s="208"/>
      <c r="Y339" s="199"/>
      <c r="Z339" s="200">
        <f t="shared" si="21"/>
        <v>1</v>
      </c>
      <c r="AA339" s="200">
        <f t="shared" ca="1" si="22"/>
        <v>57</v>
      </c>
      <c r="AB339" s="200">
        <f t="shared" ca="1" si="22"/>
        <v>41</v>
      </c>
      <c r="AC339" s="200">
        <f t="shared" ca="1" si="22"/>
        <v>0</v>
      </c>
      <c r="AD339" s="201"/>
      <c r="AE339" s="201"/>
      <c r="AF339" s="201"/>
    </row>
    <row r="340" spans="1:32" x14ac:dyDescent="0.25">
      <c r="A340" t="s">
        <v>5568</v>
      </c>
      <c r="B340" s="16" t="str">
        <f ca="1">IFERROR(OFFSET('DERS PLANLARI'!$I$5,MATCH($J340,'DERS PLANLARI'!$I$6:$I$2011,0),B$1),"")</f>
        <v/>
      </c>
      <c r="C340" s="16" t="str">
        <f ca="1">IFERROR(OFFSET('DERS PLANLARI'!$I$5,MATCH($J340,'DERS PLANLARI'!$I$6:$I$2011,0),C$1),"")</f>
        <v/>
      </c>
      <c r="D340" s="16" t="str">
        <f ca="1">IFERROR(OFFSET('DERS PLANLARI'!$I$5,MATCH($J340,'DERS PLANLARI'!$I$6:$I$2011,0),D$1),"")</f>
        <v/>
      </c>
      <c r="E340" s="16" t="str">
        <f ca="1">IFERROR(OFFSET('DERS PLANLARI'!$I$5,MATCH($J340,'DERS PLANLARI'!$I$6:$I$2011,0),E$1),"")</f>
        <v/>
      </c>
      <c r="F340" s="16" t="str">
        <f ca="1">IFERROR(OFFSET('DERS PLANLARI'!$I$5,MATCH($J340,'DERS PLANLARI'!$I$6:$I$2011,0),F$1),"")</f>
        <v/>
      </c>
      <c r="G340" s="16" t="str">
        <f ca="1">IFERROR(OFFSET('DERS PLANLARI'!$I$5,MATCH($J340,'DERS PLANLARI'!$I$6:$I$2011,0),G$1),"")</f>
        <v/>
      </c>
      <c r="H340" s="16" t="str">
        <f ca="1">IFERROR(OFFSET('DERS PLANLARI'!$I$5,MATCH($J340,'DERS PLANLARI'!$I$6:$I$2011,0),H$1),"")</f>
        <v/>
      </c>
      <c r="I340" s="119"/>
      <c r="J340" s="120"/>
      <c r="K340" s="243" t="str">
        <f ca="1">IFERROR(OFFSET('DERS PLANLARI'!$I$5,MATCH($J340,'DERS PLANLARI'!$I$6:$I$2011,0),K$1),"")</f>
        <v/>
      </c>
      <c r="L340" s="256" t="str">
        <f ca="1">IFERROR(OFFSET('DERS PLANLARI'!$I$5,MATCH($J340,'DERS PLANLARI'!$I$6:$I$2011,0),L$1),"")</f>
        <v/>
      </c>
      <c r="M340" s="255" t="str">
        <f ca="1">IFERROR(OFFSET('DERS PLANLARI'!$I$5,MATCH($J340,'DERS PLANLARI'!$I$6:$I$2011,0),M$1),"")</f>
        <v/>
      </c>
      <c r="N340" s="256" t="str">
        <f ca="1">IFERROR(OFFSET('DERS PLANLARI'!$I$5,MATCH($J340,'DERS PLANLARI'!$I$6:$I$2011,0),N$1),"")</f>
        <v/>
      </c>
      <c r="O340" s="256" t="str">
        <f ca="1">IFERROR(OFFSET('DERS PLANLARI'!$I$5,MATCH($J340,'DERS PLANLARI'!$I$6:$I$2011,0),O$1),"")</f>
        <v/>
      </c>
      <c r="P340" s="256" t="str">
        <f ca="1">IFERROR(OFFSET('DERS PLANLARI'!$I$5,MATCH($J340,'DERS PLANLARI'!$I$6:$I$2011,0),P$1),"")</f>
        <v/>
      </c>
      <c r="Q340" s="256" t="str">
        <f ca="1">IFERROR(OFFSET('DERS PLANLARI'!$I$5,MATCH($J340,'DERS PLANLARI'!$I$6:$I$2011,0),Q$1),"")</f>
        <v/>
      </c>
      <c r="R340" s="243" t="str">
        <f ca="1">IF($E340="UAD",OFFSET('DERS PLANLARI'!$I$5,MATCH($J340,'DERS PLANLARI'!$I$6:$I$2011,0),R$1),U340)</f>
        <v/>
      </c>
      <c r="S340" s="243">
        <f ca="1">IF($E340="UAD",OFFSET('DERS PLANLARI'!$I$5,MATCH($J340,'DERS PLANLARI'!$I$6:$I$2011,0),S$1),V340)</f>
        <v>0</v>
      </c>
      <c r="T340" s="104"/>
      <c r="U340" s="208" t="str">
        <f ca="1">IFERROR(OFFSET(ÖğretimÜyeleri!$D$2,MATCH($V340,ÖğretimÜyeleri!$D$3:$D$290,0),-2),"")</f>
        <v/>
      </c>
      <c r="V340" s="209"/>
      <c r="W340" s="208" t="str">
        <f ca="1">IFERROR(OFFSET(ÖğretimÜyeleri!$D$2,MATCH($S340,ÖğretimÜyeleri!$D$3:$D$290,0),3),"")</f>
        <v/>
      </c>
      <c r="X340" s="208"/>
      <c r="Y340" s="199"/>
      <c r="Z340" s="200">
        <f t="shared" si="21"/>
        <v>1</v>
      </c>
      <c r="AA340" s="200">
        <f t="shared" ca="1" si="22"/>
        <v>57</v>
      </c>
      <c r="AB340" s="200">
        <f t="shared" ca="1" si="22"/>
        <v>41</v>
      </c>
      <c r="AC340" s="200">
        <f t="shared" ca="1" si="22"/>
        <v>0</v>
      </c>
      <c r="AD340" s="201"/>
      <c r="AE340" s="201"/>
      <c r="AF340" s="201"/>
    </row>
    <row r="341" spans="1:32" x14ac:dyDescent="0.25">
      <c r="A341" t="s">
        <v>5568</v>
      </c>
      <c r="B341" s="16" t="str">
        <f ca="1">IFERROR(OFFSET('DERS PLANLARI'!$I$5,MATCH($J341,'DERS PLANLARI'!$I$6:$I$2011,0),B$1),"")</f>
        <v/>
      </c>
      <c r="C341" s="16" t="str">
        <f ca="1">IFERROR(OFFSET('DERS PLANLARI'!$I$5,MATCH($J341,'DERS PLANLARI'!$I$6:$I$2011,0),C$1),"")</f>
        <v/>
      </c>
      <c r="D341" s="16" t="str">
        <f ca="1">IFERROR(OFFSET('DERS PLANLARI'!$I$5,MATCH($J341,'DERS PLANLARI'!$I$6:$I$2011,0),D$1),"")</f>
        <v/>
      </c>
      <c r="E341" s="16" t="str">
        <f ca="1">IFERROR(OFFSET('DERS PLANLARI'!$I$5,MATCH($J341,'DERS PLANLARI'!$I$6:$I$2011,0),E$1),"")</f>
        <v/>
      </c>
      <c r="F341" s="16" t="str">
        <f ca="1">IFERROR(OFFSET('DERS PLANLARI'!$I$5,MATCH($J341,'DERS PLANLARI'!$I$6:$I$2011,0),F$1),"")</f>
        <v/>
      </c>
      <c r="G341" s="16" t="str">
        <f ca="1">IFERROR(OFFSET('DERS PLANLARI'!$I$5,MATCH($J341,'DERS PLANLARI'!$I$6:$I$2011,0),G$1),"")</f>
        <v/>
      </c>
      <c r="H341" s="16" t="str">
        <f ca="1">IFERROR(OFFSET('DERS PLANLARI'!$I$5,MATCH($J341,'DERS PLANLARI'!$I$6:$I$2011,0),H$1),"")</f>
        <v/>
      </c>
      <c r="I341" s="119"/>
      <c r="J341" s="120"/>
      <c r="K341" s="243" t="str">
        <f ca="1">IFERROR(OFFSET('DERS PLANLARI'!$I$5,MATCH($J341,'DERS PLANLARI'!$I$6:$I$2011,0),K$1),"")</f>
        <v/>
      </c>
      <c r="L341" s="256" t="str">
        <f ca="1">IFERROR(OFFSET('DERS PLANLARI'!$I$5,MATCH($J341,'DERS PLANLARI'!$I$6:$I$2011,0),L$1),"")</f>
        <v/>
      </c>
      <c r="M341" s="255" t="str">
        <f ca="1">IFERROR(OFFSET('DERS PLANLARI'!$I$5,MATCH($J341,'DERS PLANLARI'!$I$6:$I$2011,0),M$1),"")</f>
        <v/>
      </c>
      <c r="N341" s="256" t="str">
        <f ca="1">IFERROR(OFFSET('DERS PLANLARI'!$I$5,MATCH($J341,'DERS PLANLARI'!$I$6:$I$2011,0),N$1),"")</f>
        <v/>
      </c>
      <c r="O341" s="256" t="str">
        <f ca="1">IFERROR(OFFSET('DERS PLANLARI'!$I$5,MATCH($J341,'DERS PLANLARI'!$I$6:$I$2011,0),O$1),"")</f>
        <v/>
      </c>
      <c r="P341" s="256" t="str">
        <f ca="1">IFERROR(OFFSET('DERS PLANLARI'!$I$5,MATCH($J341,'DERS PLANLARI'!$I$6:$I$2011,0),P$1),"")</f>
        <v/>
      </c>
      <c r="Q341" s="256" t="str">
        <f ca="1">IFERROR(OFFSET('DERS PLANLARI'!$I$5,MATCH($J341,'DERS PLANLARI'!$I$6:$I$2011,0),Q$1),"")</f>
        <v/>
      </c>
      <c r="R341" s="243" t="str">
        <f ca="1">IF($E341="UAD",OFFSET('DERS PLANLARI'!$I$5,MATCH($J341,'DERS PLANLARI'!$I$6:$I$2011,0),R$1),U341)</f>
        <v/>
      </c>
      <c r="S341" s="243">
        <f ca="1">IF($E341="UAD",OFFSET('DERS PLANLARI'!$I$5,MATCH($J341,'DERS PLANLARI'!$I$6:$I$2011,0),S$1),V341)</f>
        <v>0</v>
      </c>
      <c r="T341" s="104"/>
      <c r="U341" s="208" t="str">
        <f ca="1">IFERROR(OFFSET(ÖğretimÜyeleri!$D$2,MATCH($V341,ÖğretimÜyeleri!$D$3:$D$290,0),-2),"")</f>
        <v/>
      </c>
      <c r="V341" s="209"/>
      <c r="W341" s="208" t="str">
        <f ca="1">IFERROR(OFFSET(ÖğretimÜyeleri!$D$2,MATCH($S341,ÖğretimÜyeleri!$D$3:$D$290,0),3),"")</f>
        <v/>
      </c>
      <c r="X341" s="208"/>
      <c r="Y341" s="199"/>
      <c r="Z341" s="200">
        <f t="shared" si="21"/>
        <v>1</v>
      </c>
      <c r="AA341" s="200">
        <f t="shared" ca="1" si="22"/>
        <v>57</v>
      </c>
      <c r="AB341" s="200">
        <f t="shared" ca="1" si="22"/>
        <v>41</v>
      </c>
      <c r="AC341" s="200">
        <f t="shared" ca="1" si="22"/>
        <v>0</v>
      </c>
      <c r="AD341" s="201"/>
      <c r="AE341" s="201"/>
      <c r="AF341" s="201"/>
    </row>
    <row r="342" spans="1:32" x14ac:dyDescent="0.25">
      <c r="A342" t="s">
        <v>5568</v>
      </c>
      <c r="B342" s="16" t="str">
        <f ca="1">IFERROR(OFFSET('DERS PLANLARI'!$I$5,MATCH($J342,'DERS PLANLARI'!$I$6:$I$2011,0),B$1),"")</f>
        <v/>
      </c>
      <c r="C342" s="16" t="str">
        <f ca="1">IFERROR(OFFSET('DERS PLANLARI'!$I$5,MATCH($J342,'DERS PLANLARI'!$I$6:$I$2011,0),C$1),"")</f>
        <v/>
      </c>
      <c r="D342" s="16" t="str">
        <f ca="1">IFERROR(OFFSET('DERS PLANLARI'!$I$5,MATCH($J342,'DERS PLANLARI'!$I$6:$I$2011,0),D$1),"")</f>
        <v/>
      </c>
      <c r="E342" s="16" t="str">
        <f ca="1">IFERROR(OFFSET('DERS PLANLARI'!$I$5,MATCH($J342,'DERS PLANLARI'!$I$6:$I$2011,0),E$1),"")</f>
        <v/>
      </c>
      <c r="F342" s="16" t="str">
        <f ca="1">IFERROR(OFFSET('DERS PLANLARI'!$I$5,MATCH($J342,'DERS PLANLARI'!$I$6:$I$2011,0),F$1),"")</f>
        <v/>
      </c>
      <c r="G342" s="16" t="str">
        <f ca="1">IFERROR(OFFSET('DERS PLANLARI'!$I$5,MATCH($J342,'DERS PLANLARI'!$I$6:$I$2011,0),G$1),"")</f>
        <v/>
      </c>
      <c r="H342" s="16" t="str">
        <f ca="1">IFERROR(OFFSET('DERS PLANLARI'!$I$5,MATCH($J342,'DERS PLANLARI'!$I$6:$I$2011,0),H$1),"")</f>
        <v/>
      </c>
      <c r="I342" s="119"/>
      <c r="J342" s="120"/>
      <c r="K342" s="243" t="str">
        <f ca="1">IFERROR(OFFSET('DERS PLANLARI'!$I$5,MATCH($J342,'DERS PLANLARI'!$I$6:$I$2011,0),K$1),"")</f>
        <v/>
      </c>
      <c r="L342" s="256" t="str">
        <f ca="1">IFERROR(OFFSET('DERS PLANLARI'!$I$5,MATCH($J342,'DERS PLANLARI'!$I$6:$I$2011,0),L$1),"")</f>
        <v/>
      </c>
      <c r="M342" s="255" t="str">
        <f ca="1">IFERROR(OFFSET('DERS PLANLARI'!$I$5,MATCH($J342,'DERS PLANLARI'!$I$6:$I$2011,0),M$1),"")</f>
        <v/>
      </c>
      <c r="N342" s="256" t="str">
        <f ca="1">IFERROR(OFFSET('DERS PLANLARI'!$I$5,MATCH($J342,'DERS PLANLARI'!$I$6:$I$2011,0),N$1),"")</f>
        <v/>
      </c>
      <c r="O342" s="256" t="str">
        <f ca="1">IFERROR(OFFSET('DERS PLANLARI'!$I$5,MATCH($J342,'DERS PLANLARI'!$I$6:$I$2011,0),O$1),"")</f>
        <v/>
      </c>
      <c r="P342" s="256" t="str">
        <f ca="1">IFERROR(OFFSET('DERS PLANLARI'!$I$5,MATCH($J342,'DERS PLANLARI'!$I$6:$I$2011,0),P$1),"")</f>
        <v/>
      </c>
      <c r="Q342" s="256" t="str">
        <f ca="1">IFERROR(OFFSET('DERS PLANLARI'!$I$5,MATCH($J342,'DERS PLANLARI'!$I$6:$I$2011,0),Q$1),"")</f>
        <v/>
      </c>
      <c r="R342" s="243" t="str">
        <f ca="1">IF($E342="UAD",OFFSET('DERS PLANLARI'!$I$5,MATCH($J342,'DERS PLANLARI'!$I$6:$I$2011,0),R$1),U342)</f>
        <v/>
      </c>
      <c r="S342" s="243">
        <f ca="1">IF($E342="UAD",OFFSET('DERS PLANLARI'!$I$5,MATCH($J342,'DERS PLANLARI'!$I$6:$I$2011,0),S$1),V342)</f>
        <v>0</v>
      </c>
      <c r="T342" s="104"/>
      <c r="U342" s="208" t="str">
        <f ca="1">IFERROR(OFFSET(ÖğretimÜyeleri!$D$2,MATCH($V342,ÖğretimÜyeleri!$D$3:$D$290,0),-2),"")</f>
        <v/>
      </c>
      <c r="V342" s="209"/>
      <c r="W342" s="208" t="str">
        <f ca="1">IFERROR(OFFSET(ÖğretimÜyeleri!$D$2,MATCH($S342,ÖğretimÜyeleri!$D$3:$D$290,0),3),"")</f>
        <v/>
      </c>
      <c r="X342" s="208"/>
      <c r="Y342" s="199"/>
      <c r="Z342" s="200">
        <f t="shared" si="21"/>
        <v>1</v>
      </c>
      <c r="AA342" s="200">
        <f t="shared" ca="1" si="22"/>
        <v>57</v>
      </c>
      <c r="AB342" s="200">
        <f t="shared" ca="1" si="22"/>
        <v>41</v>
      </c>
      <c r="AC342" s="200">
        <f t="shared" ca="1" si="22"/>
        <v>0</v>
      </c>
      <c r="AD342" s="201"/>
      <c r="AE342" s="201"/>
      <c r="AF342" s="201"/>
    </row>
    <row r="343" spans="1:32" x14ac:dyDescent="0.25">
      <c r="A343" t="s">
        <v>5568</v>
      </c>
      <c r="B343" s="16" t="str">
        <f ca="1">IFERROR(OFFSET('DERS PLANLARI'!$I$5,MATCH($J343,'DERS PLANLARI'!$I$6:$I$2011,0),B$1),"")</f>
        <v/>
      </c>
      <c r="C343" s="16" t="str">
        <f ca="1">IFERROR(OFFSET('DERS PLANLARI'!$I$5,MATCH($J343,'DERS PLANLARI'!$I$6:$I$2011,0),C$1),"")</f>
        <v/>
      </c>
      <c r="D343" s="16" t="str">
        <f ca="1">IFERROR(OFFSET('DERS PLANLARI'!$I$5,MATCH($J343,'DERS PLANLARI'!$I$6:$I$2011,0),D$1),"")</f>
        <v/>
      </c>
      <c r="E343" s="16" t="str">
        <f ca="1">IFERROR(OFFSET('DERS PLANLARI'!$I$5,MATCH($J343,'DERS PLANLARI'!$I$6:$I$2011,0),E$1),"")</f>
        <v/>
      </c>
      <c r="F343" s="16" t="str">
        <f ca="1">IFERROR(OFFSET('DERS PLANLARI'!$I$5,MATCH($J343,'DERS PLANLARI'!$I$6:$I$2011,0),F$1),"")</f>
        <v/>
      </c>
      <c r="G343" s="16" t="str">
        <f ca="1">IFERROR(OFFSET('DERS PLANLARI'!$I$5,MATCH($J343,'DERS PLANLARI'!$I$6:$I$2011,0),G$1),"")</f>
        <v/>
      </c>
      <c r="H343" s="16" t="str">
        <f ca="1">IFERROR(OFFSET('DERS PLANLARI'!$I$5,MATCH($J343,'DERS PLANLARI'!$I$6:$I$2011,0),H$1),"")</f>
        <v/>
      </c>
      <c r="I343" s="119"/>
      <c r="J343" s="120"/>
      <c r="K343" s="243" t="str">
        <f ca="1">IFERROR(OFFSET('DERS PLANLARI'!$I$5,MATCH($J343,'DERS PLANLARI'!$I$6:$I$2011,0),K$1),"")</f>
        <v/>
      </c>
      <c r="L343" s="256" t="str">
        <f ca="1">IFERROR(OFFSET('DERS PLANLARI'!$I$5,MATCH($J343,'DERS PLANLARI'!$I$6:$I$2011,0),L$1),"")</f>
        <v/>
      </c>
      <c r="M343" s="255" t="str">
        <f ca="1">IFERROR(OFFSET('DERS PLANLARI'!$I$5,MATCH($J343,'DERS PLANLARI'!$I$6:$I$2011,0),M$1),"")</f>
        <v/>
      </c>
      <c r="N343" s="256" t="str">
        <f ca="1">IFERROR(OFFSET('DERS PLANLARI'!$I$5,MATCH($J343,'DERS PLANLARI'!$I$6:$I$2011,0),N$1),"")</f>
        <v/>
      </c>
      <c r="O343" s="256" t="str">
        <f ca="1">IFERROR(OFFSET('DERS PLANLARI'!$I$5,MATCH($J343,'DERS PLANLARI'!$I$6:$I$2011,0),O$1),"")</f>
        <v/>
      </c>
      <c r="P343" s="256" t="str">
        <f ca="1">IFERROR(OFFSET('DERS PLANLARI'!$I$5,MATCH($J343,'DERS PLANLARI'!$I$6:$I$2011,0),P$1),"")</f>
        <v/>
      </c>
      <c r="Q343" s="256" t="str">
        <f ca="1">IFERROR(OFFSET('DERS PLANLARI'!$I$5,MATCH($J343,'DERS PLANLARI'!$I$6:$I$2011,0),Q$1),"")</f>
        <v/>
      </c>
      <c r="R343" s="243" t="str">
        <f ca="1">IF($E343="UAD",OFFSET('DERS PLANLARI'!$I$5,MATCH($J343,'DERS PLANLARI'!$I$6:$I$2011,0),R$1),U343)</f>
        <v/>
      </c>
      <c r="S343" s="243">
        <f ca="1">IF($E343="UAD",OFFSET('DERS PLANLARI'!$I$5,MATCH($J343,'DERS PLANLARI'!$I$6:$I$2011,0),S$1),V343)</f>
        <v>0</v>
      </c>
      <c r="T343" s="104"/>
      <c r="U343" s="208" t="str">
        <f ca="1">IFERROR(OFFSET(ÖğretimÜyeleri!$D$2,MATCH($V343,ÖğretimÜyeleri!$D$3:$D$290,0),-2),"")</f>
        <v/>
      </c>
      <c r="V343" s="209"/>
      <c r="W343" s="208" t="str">
        <f ca="1">IFERROR(OFFSET(ÖğretimÜyeleri!$D$2,MATCH($S343,ÖğretimÜyeleri!$D$3:$D$290,0),3),"")</f>
        <v/>
      </c>
      <c r="X343" s="208"/>
      <c r="Y343" s="199"/>
      <c r="Z343" s="200">
        <f t="shared" si="21"/>
        <v>1</v>
      </c>
      <c r="AA343" s="200">
        <f t="shared" ca="1" si="22"/>
        <v>57</v>
      </c>
      <c r="AB343" s="200">
        <f t="shared" ca="1" si="22"/>
        <v>41</v>
      </c>
      <c r="AC343" s="200">
        <f t="shared" ca="1" si="22"/>
        <v>0</v>
      </c>
      <c r="AD343" s="201"/>
      <c r="AE343" s="201"/>
      <c r="AF343" s="201"/>
    </row>
    <row r="344" spans="1:32" x14ac:dyDescent="0.25">
      <c r="A344" t="s">
        <v>5568</v>
      </c>
      <c r="B344" s="16" t="str">
        <f ca="1">IFERROR(OFFSET('DERS PLANLARI'!$I$5,MATCH($J344,'DERS PLANLARI'!$I$6:$I$2011,0),B$1),"")</f>
        <v/>
      </c>
      <c r="C344" s="16" t="str">
        <f ca="1">IFERROR(OFFSET('DERS PLANLARI'!$I$5,MATCH($J344,'DERS PLANLARI'!$I$6:$I$2011,0),C$1),"")</f>
        <v/>
      </c>
      <c r="D344" s="16" t="str">
        <f ca="1">IFERROR(OFFSET('DERS PLANLARI'!$I$5,MATCH($J344,'DERS PLANLARI'!$I$6:$I$2011,0),D$1),"")</f>
        <v/>
      </c>
      <c r="E344" s="16" t="str">
        <f ca="1">IFERROR(OFFSET('DERS PLANLARI'!$I$5,MATCH($J344,'DERS PLANLARI'!$I$6:$I$2011,0),E$1),"")</f>
        <v/>
      </c>
      <c r="F344" s="16" t="str">
        <f ca="1">IFERROR(OFFSET('DERS PLANLARI'!$I$5,MATCH($J344,'DERS PLANLARI'!$I$6:$I$2011,0),F$1),"")</f>
        <v/>
      </c>
      <c r="G344" s="16" t="str">
        <f ca="1">IFERROR(OFFSET('DERS PLANLARI'!$I$5,MATCH($J344,'DERS PLANLARI'!$I$6:$I$2011,0),G$1),"")</f>
        <v/>
      </c>
      <c r="H344" s="16" t="str">
        <f ca="1">IFERROR(OFFSET('DERS PLANLARI'!$I$5,MATCH($J344,'DERS PLANLARI'!$I$6:$I$2011,0),H$1),"")</f>
        <v/>
      </c>
      <c r="I344" s="119"/>
      <c r="J344" s="120"/>
      <c r="K344" s="250" t="str">
        <f ca="1">IFERROR(OFFSET('DERS PLANLARI'!$I$5,MATCH($J344,'DERS PLANLARI'!$I$6:$I$2011,0),K$1),"")</f>
        <v/>
      </c>
      <c r="L344" s="256" t="str">
        <f ca="1">IFERROR(OFFSET('DERS PLANLARI'!$I$5,MATCH($J344,'DERS PLANLARI'!$I$6:$I$2011,0),L$1),"")</f>
        <v/>
      </c>
      <c r="M344" s="255" t="str">
        <f ca="1">IFERROR(OFFSET('DERS PLANLARI'!$I$5,MATCH($J344,'DERS PLANLARI'!$I$6:$I$2011,0),M$1),"")</f>
        <v/>
      </c>
      <c r="N344" s="256" t="str">
        <f ca="1">IFERROR(OFFSET('DERS PLANLARI'!$I$5,MATCH($J344,'DERS PLANLARI'!$I$6:$I$2011,0),N$1),"")</f>
        <v/>
      </c>
      <c r="O344" s="256" t="str">
        <f ca="1">IFERROR(OFFSET('DERS PLANLARI'!$I$5,MATCH($J344,'DERS PLANLARI'!$I$6:$I$2011,0),O$1),"")</f>
        <v/>
      </c>
      <c r="P344" s="256" t="str">
        <f ca="1">IFERROR(OFFSET('DERS PLANLARI'!$I$5,MATCH($J344,'DERS PLANLARI'!$I$6:$I$2011,0),P$1),"")</f>
        <v/>
      </c>
      <c r="Q344" s="256" t="str">
        <f ca="1">IFERROR(OFFSET('DERS PLANLARI'!$I$5,MATCH($J344,'DERS PLANLARI'!$I$6:$I$2011,0),Q$1),"")</f>
        <v/>
      </c>
      <c r="R344" s="243" t="str">
        <f ca="1">IF($E344="UAD",OFFSET('DERS PLANLARI'!$I$5,MATCH($J344,'DERS PLANLARI'!$I$6:$I$2011,0),R$1),U344)</f>
        <v/>
      </c>
      <c r="S344" s="243">
        <f ca="1">IF($E344="UAD",OFFSET('DERS PLANLARI'!$I$5,MATCH($J344,'DERS PLANLARI'!$I$6:$I$2011,0),S$1),V344)</f>
        <v>0</v>
      </c>
      <c r="T344" s="104"/>
      <c r="U344" s="208" t="str">
        <f ca="1">IFERROR(OFFSET(ÖğretimÜyeleri!$D$2,MATCH($V344,ÖğretimÜyeleri!$D$3:$D$290,0),-2),"")</f>
        <v/>
      </c>
      <c r="V344" s="209"/>
      <c r="W344" s="208" t="str">
        <f ca="1">IFERROR(OFFSET(ÖğretimÜyeleri!$D$2,MATCH($S344,ÖğretimÜyeleri!$D$3:$D$290,0),3),"")</f>
        <v/>
      </c>
      <c r="X344" s="208"/>
      <c r="Y344" s="199"/>
      <c r="Z344" s="200">
        <f t="shared" si="21"/>
        <v>1</v>
      </c>
      <c r="AA344" s="200">
        <f t="shared" ca="1" si="22"/>
        <v>57</v>
      </c>
      <c r="AB344" s="200">
        <f t="shared" ca="1" si="22"/>
        <v>41</v>
      </c>
      <c r="AC344" s="200">
        <f t="shared" ca="1" si="22"/>
        <v>0</v>
      </c>
      <c r="AD344" s="201"/>
      <c r="AE344" s="201"/>
      <c r="AF344" s="201"/>
    </row>
    <row r="345" spans="1:32" x14ac:dyDescent="0.25">
      <c r="A345" t="s">
        <v>5568</v>
      </c>
      <c r="B345" s="16" t="str">
        <f ca="1">IFERROR(OFFSET('DERS PLANLARI'!$I$5,MATCH($J345,'DERS PLANLARI'!$I$6:$I$2011,0),B$1),"")</f>
        <v/>
      </c>
      <c r="C345" s="16" t="str">
        <f ca="1">IFERROR(OFFSET('DERS PLANLARI'!$I$5,MATCH($J345,'DERS PLANLARI'!$I$6:$I$2011,0),C$1),"")</f>
        <v/>
      </c>
      <c r="D345" s="16" t="str">
        <f ca="1">IFERROR(OFFSET('DERS PLANLARI'!$I$5,MATCH($J345,'DERS PLANLARI'!$I$6:$I$2011,0),D$1),"")</f>
        <v/>
      </c>
      <c r="E345" s="16" t="str">
        <f ca="1">IFERROR(OFFSET('DERS PLANLARI'!$I$5,MATCH($J345,'DERS PLANLARI'!$I$6:$I$2011,0),E$1),"")</f>
        <v/>
      </c>
      <c r="F345" s="16" t="str">
        <f ca="1">IFERROR(OFFSET('DERS PLANLARI'!$I$5,MATCH($J345,'DERS PLANLARI'!$I$6:$I$2011,0),F$1),"")</f>
        <v/>
      </c>
      <c r="G345" s="16" t="str">
        <f ca="1">IFERROR(OFFSET('DERS PLANLARI'!$I$5,MATCH($J345,'DERS PLANLARI'!$I$6:$I$2011,0),G$1),"")</f>
        <v/>
      </c>
      <c r="H345" s="16" t="str">
        <f ca="1">IFERROR(OFFSET('DERS PLANLARI'!$I$5,MATCH($J345,'DERS PLANLARI'!$I$6:$I$2011,0),H$1),"")</f>
        <v/>
      </c>
      <c r="I345" s="119"/>
      <c r="J345" s="120"/>
      <c r="K345" s="250" t="str">
        <f ca="1">IFERROR(OFFSET('DERS PLANLARI'!$I$5,MATCH($J345,'DERS PLANLARI'!$I$6:$I$2011,0),K$1),"")</f>
        <v/>
      </c>
      <c r="L345" s="256" t="str">
        <f ca="1">IFERROR(OFFSET('DERS PLANLARI'!$I$5,MATCH($J345,'DERS PLANLARI'!$I$6:$I$2011,0),L$1),"")</f>
        <v/>
      </c>
      <c r="M345" s="255" t="str">
        <f ca="1">IFERROR(OFFSET('DERS PLANLARI'!$I$5,MATCH($J345,'DERS PLANLARI'!$I$6:$I$2011,0),M$1),"")</f>
        <v/>
      </c>
      <c r="N345" s="256" t="str">
        <f ca="1">IFERROR(OFFSET('DERS PLANLARI'!$I$5,MATCH($J345,'DERS PLANLARI'!$I$6:$I$2011,0),N$1),"")</f>
        <v/>
      </c>
      <c r="O345" s="256" t="str">
        <f ca="1">IFERROR(OFFSET('DERS PLANLARI'!$I$5,MATCH($J345,'DERS PLANLARI'!$I$6:$I$2011,0),O$1),"")</f>
        <v/>
      </c>
      <c r="P345" s="256" t="str">
        <f ca="1">IFERROR(OFFSET('DERS PLANLARI'!$I$5,MATCH($J345,'DERS PLANLARI'!$I$6:$I$2011,0),P$1),"")</f>
        <v/>
      </c>
      <c r="Q345" s="256" t="str">
        <f ca="1">IFERROR(OFFSET('DERS PLANLARI'!$I$5,MATCH($J345,'DERS PLANLARI'!$I$6:$I$2011,0),Q$1),"")</f>
        <v/>
      </c>
      <c r="R345" s="243" t="str">
        <f ca="1">IF($E345="UAD",OFFSET('DERS PLANLARI'!$I$5,MATCH($J345,'DERS PLANLARI'!$I$6:$I$2011,0),R$1),U345)</f>
        <v/>
      </c>
      <c r="S345" s="243">
        <f ca="1">IF($E345="UAD",OFFSET('DERS PLANLARI'!$I$5,MATCH($J345,'DERS PLANLARI'!$I$6:$I$2011,0),S$1),V345)</f>
        <v>0</v>
      </c>
      <c r="T345" s="104"/>
      <c r="U345" s="208" t="str">
        <f ca="1">IFERROR(OFFSET(ÖğretimÜyeleri!$D$2,MATCH($V345,ÖğretimÜyeleri!$D$3:$D$290,0),-2),"")</f>
        <v/>
      </c>
      <c r="V345" s="209"/>
      <c r="W345" s="208" t="str">
        <f ca="1">IFERROR(OFFSET(ÖğretimÜyeleri!$D$2,MATCH($S345,ÖğretimÜyeleri!$D$3:$D$290,0),3),"")</f>
        <v/>
      </c>
      <c r="X345" s="208"/>
      <c r="Y345" s="199"/>
      <c r="Z345" s="200">
        <f t="shared" si="21"/>
        <v>1</v>
      </c>
      <c r="AA345" s="200">
        <f t="shared" ca="1" si="22"/>
        <v>57</v>
      </c>
      <c r="AB345" s="200">
        <f t="shared" ca="1" si="22"/>
        <v>41</v>
      </c>
      <c r="AC345" s="200">
        <f t="shared" ca="1" si="22"/>
        <v>0</v>
      </c>
      <c r="AD345" s="201"/>
      <c r="AE345" s="201"/>
      <c r="AF345" s="201"/>
    </row>
    <row r="346" spans="1:32" x14ac:dyDescent="0.25">
      <c r="A346" t="s">
        <v>5568</v>
      </c>
      <c r="B346" s="16" t="str">
        <f ca="1">IFERROR(OFFSET('DERS PLANLARI'!$I$5,MATCH($J346,'DERS PLANLARI'!$I$6:$I$2011,0),B$1),"")</f>
        <v/>
      </c>
      <c r="C346" s="16" t="str">
        <f ca="1">IFERROR(OFFSET('DERS PLANLARI'!$I$5,MATCH($J346,'DERS PLANLARI'!$I$6:$I$2011,0),C$1),"")</f>
        <v/>
      </c>
      <c r="D346" s="16" t="str">
        <f ca="1">IFERROR(OFFSET('DERS PLANLARI'!$I$5,MATCH($J346,'DERS PLANLARI'!$I$6:$I$2011,0),D$1),"")</f>
        <v/>
      </c>
      <c r="E346" s="16" t="str">
        <f ca="1">IFERROR(OFFSET('DERS PLANLARI'!$I$5,MATCH($J346,'DERS PLANLARI'!$I$6:$I$2011,0),E$1),"")</f>
        <v/>
      </c>
      <c r="F346" s="16" t="str">
        <f ca="1">IFERROR(OFFSET('DERS PLANLARI'!$I$5,MATCH($J346,'DERS PLANLARI'!$I$6:$I$2011,0),F$1),"")</f>
        <v/>
      </c>
      <c r="G346" s="16" t="str">
        <f ca="1">IFERROR(OFFSET('DERS PLANLARI'!$I$5,MATCH($J346,'DERS PLANLARI'!$I$6:$I$2011,0),G$1),"")</f>
        <v/>
      </c>
      <c r="H346" s="16" t="str">
        <f ca="1">IFERROR(OFFSET('DERS PLANLARI'!$I$5,MATCH($J346,'DERS PLANLARI'!$I$6:$I$2011,0),H$1),"")</f>
        <v/>
      </c>
      <c r="I346" s="119"/>
      <c r="J346" s="120"/>
      <c r="K346" s="243" t="str">
        <f ca="1">IFERROR(OFFSET('DERS PLANLARI'!$I$5,MATCH($J346,'DERS PLANLARI'!$I$6:$I$2011,0),K$1),"")</f>
        <v/>
      </c>
      <c r="L346" s="256" t="str">
        <f ca="1">IFERROR(OFFSET('DERS PLANLARI'!$I$5,MATCH($J346,'DERS PLANLARI'!$I$6:$I$2011,0),L$1),"")</f>
        <v/>
      </c>
      <c r="M346" s="255" t="str">
        <f ca="1">IFERROR(OFFSET('DERS PLANLARI'!$I$5,MATCH($J346,'DERS PLANLARI'!$I$6:$I$2011,0),M$1),"")</f>
        <v/>
      </c>
      <c r="N346" s="256" t="str">
        <f ca="1">IFERROR(OFFSET('DERS PLANLARI'!$I$5,MATCH($J346,'DERS PLANLARI'!$I$6:$I$2011,0),N$1),"")</f>
        <v/>
      </c>
      <c r="O346" s="256" t="str">
        <f ca="1">IFERROR(OFFSET('DERS PLANLARI'!$I$5,MATCH($J346,'DERS PLANLARI'!$I$6:$I$2011,0),O$1),"")</f>
        <v/>
      </c>
      <c r="P346" s="256" t="str">
        <f ca="1">IFERROR(OFFSET('DERS PLANLARI'!$I$5,MATCH($J346,'DERS PLANLARI'!$I$6:$I$2011,0),P$1),"")</f>
        <v/>
      </c>
      <c r="Q346" s="256" t="str">
        <f ca="1">IFERROR(OFFSET('DERS PLANLARI'!$I$5,MATCH($J346,'DERS PLANLARI'!$I$6:$I$2011,0),Q$1),"")</f>
        <v/>
      </c>
      <c r="R346" s="243" t="str">
        <f ca="1">IF($E346="UAD",OFFSET('DERS PLANLARI'!$I$5,MATCH($J346,'DERS PLANLARI'!$I$6:$I$2011,0),R$1),U346)</f>
        <v/>
      </c>
      <c r="S346" s="243">
        <f ca="1">IF($E346="UAD",OFFSET('DERS PLANLARI'!$I$5,MATCH($J346,'DERS PLANLARI'!$I$6:$I$2011,0),S$1),V346)</f>
        <v>0</v>
      </c>
      <c r="T346" s="104"/>
      <c r="U346" s="208" t="str">
        <f ca="1">IFERROR(OFFSET(ÖğretimÜyeleri!$D$2,MATCH($V346,ÖğretimÜyeleri!$D$3:$D$290,0),-2),"")</f>
        <v/>
      </c>
      <c r="V346" s="209"/>
      <c r="W346" s="208" t="str">
        <f ca="1">IFERROR(OFFSET(ÖğretimÜyeleri!$D$2,MATCH($S346,ÖğretimÜyeleri!$D$3:$D$290,0),3),"")</f>
        <v/>
      </c>
      <c r="X346" s="208"/>
      <c r="Y346" s="199"/>
      <c r="Z346" s="200">
        <f t="shared" si="21"/>
        <v>1</v>
      </c>
      <c r="AA346" s="200">
        <f t="shared" ca="1" si="22"/>
        <v>57</v>
      </c>
      <c r="AB346" s="200">
        <f t="shared" ca="1" si="22"/>
        <v>41</v>
      </c>
      <c r="AC346" s="200">
        <f t="shared" ca="1" si="22"/>
        <v>0</v>
      </c>
      <c r="AD346" s="201"/>
      <c r="AE346" s="201"/>
      <c r="AF346" s="201"/>
    </row>
    <row r="347" spans="1:32" x14ac:dyDescent="0.25">
      <c r="A347" t="s">
        <v>5568</v>
      </c>
      <c r="B347" s="16" t="str">
        <f ca="1">IFERROR(OFFSET('DERS PLANLARI'!$I$5,MATCH($J347,'DERS PLANLARI'!$I$6:$I$2011,0),B$1),"")</f>
        <v/>
      </c>
      <c r="C347" s="16" t="str">
        <f ca="1">IFERROR(OFFSET('DERS PLANLARI'!$I$5,MATCH($J347,'DERS PLANLARI'!$I$6:$I$2011,0),C$1),"")</f>
        <v/>
      </c>
      <c r="D347" s="16" t="str">
        <f ca="1">IFERROR(OFFSET('DERS PLANLARI'!$I$5,MATCH($J347,'DERS PLANLARI'!$I$6:$I$2011,0),D$1),"")</f>
        <v/>
      </c>
      <c r="E347" s="16" t="str">
        <f ca="1">IFERROR(OFFSET('DERS PLANLARI'!$I$5,MATCH($J347,'DERS PLANLARI'!$I$6:$I$2011,0),E$1),"")</f>
        <v/>
      </c>
      <c r="F347" s="16" t="str">
        <f ca="1">IFERROR(OFFSET('DERS PLANLARI'!$I$5,MATCH($J347,'DERS PLANLARI'!$I$6:$I$2011,0),F$1),"")</f>
        <v/>
      </c>
      <c r="G347" s="16" t="str">
        <f ca="1">IFERROR(OFFSET('DERS PLANLARI'!$I$5,MATCH($J347,'DERS PLANLARI'!$I$6:$I$2011,0),G$1),"")</f>
        <v/>
      </c>
      <c r="H347" s="16" t="str">
        <f ca="1">IFERROR(OFFSET('DERS PLANLARI'!$I$5,MATCH($J347,'DERS PLANLARI'!$I$6:$I$2011,0),H$1),"")</f>
        <v/>
      </c>
      <c r="I347" s="119"/>
      <c r="J347" s="120"/>
      <c r="K347" s="243" t="str">
        <f ca="1">IFERROR(OFFSET('DERS PLANLARI'!$I$5,MATCH($J347,'DERS PLANLARI'!$I$6:$I$2011,0),K$1),"")</f>
        <v/>
      </c>
      <c r="L347" s="256" t="str">
        <f ca="1">IFERROR(OFFSET('DERS PLANLARI'!$I$5,MATCH($J347,'DERS PLANLARI'!$I$6:$I$2011,0),L$1),"")</f>
        <v/>
      </c>
      <c r="M347" s="255" t="str">
        <f ca="1">IFERROR(OFFSET('DERS PLANLARI'!$I$5,MATCH($J347,'DERS PLANLARI'!$I$6:$I$2011,0),M$1),"")</f>
        <v/>
      </c>
      <c r="N347" s="256" t="str">
        <f ca="1">IFERROR(OFFSET('DERS PLANLARI'!$I$5,MATCH($J347,'DERS PLANLARI'!$I$6:$I$2011,0),N$1),"")</f>
        <v/>
      </c>
      <c r="O347" s="256" t="str">
        <f ca="1">IFERROR(OFFSET('DERS PLANLARI'!$I$5,MATCH($J347,'DERS PLANLARI'!$I$6:$I$2011,0),O$1),"")</f>
        <v/>
      </c>
      <c r="P347" s="256" t="str">
        <f ca="1">IFERROR(OFFSET('DERS PLANLARI'!$I$5,MATCH($J347,'DERS PLANLARI'!$I$6:$I$2011,0),P$1),"")</f>
        <v/>
      </c>
      <c r="Q347" s="256" t="str">
        <f ca="1">IFERROR(OFFSET('DERS PLANLARI'!$I$5,MATCH($J347,'DERS PLANLARI'!$I$6:$I$2011,0),Q$1),"")</f>
        <v/>
      </c>
      <c r="R347" s="243" t="str">
        <f ca="1">IF($E347="UAD",OFFSET('DERS PLANLARI'!$I$5,MATCH($J347,'DERS PLANLARI'!$I$6:$I$2011,0),R$1),U347)</f>
        <v/>
      </c>
      <c r="S347" s="243">
        <f ca="1">IF($E347="UAD",OFFSET('DERS PLANLARI'!$I$5,MATCH($J347,'DERS PLANLARI'!$I$6:$I$2011,0),S$1),V347)</f>
        <v>0</v>
      </c>
      <c r="T347" s="104"/>
      <c r="U347" s="208" t="str">
        <f ca="1">IFERROR(OFFSET(ÖğretimÜyeleri!$D$2,MATCH($V347,ÖğretimÜyeleri!$D$3:$D$290,0),-2),"")</f>
        <v/>
      </c>
      <c r="V347" s="209"/>
      <c r="W347" s="208" t="str">
        <f ca="1">IFERROR(OFFSET(ÖğretimÜyeleri!$D$2,MATCH($S347,ÖğretimÜyeleri!$D$3:$D$290,0),3),"")</f>
        <v/>
      </c>
      <c r="X347" s="208"/>
      <c r="Y347" s="199"/>
      <c r="Z347" s="200">
        <f t="shared" si="21"/>
        <v>1</v>
      </c>
      <c r="AA347" s="200">
        <f t="shared" ca="1" si="22"/>
        <v>57</v>
      </c>
      <c r="AB347" s="200">
        <f t="shared" ca="1" si="22"/>
        <v>41</v>
      </c>
      <c r="AC347" s="200">
        <f t="shared" ca="1" si="22"/>
        <v>0</v>
      </c>
      <c r="AD347" s="201"/>
      <c r="AE347" s="201"/>
      <c r="AF347" s="201"/>
    </row>
    <row r="348" spans="1:32" x14ac:dyDescent="0.25">
      <c r="A348" t="s">
        <v>5568</v>
      </c>
      <c r="B348" s="16" t="str">
        <f ca="1">IFERROR(OFFSET('DERS PLANLARI'!$I$5,MATCH($J348,'DERS PLANLARI'!$I$6:$I$2011,0),B$1),"")</f>
        <v/>
      </c>
      <c r="C348" s="16" t="str">
        <f ca="1">IFERROR(OFFSET('DERS PLANLARI'!$I$5,MATCH($J348,'DERS PLANLARI'!$I$6:$I$2011,0),C$1),"")</f>
        <v/>
      </c>
      <c r="D348" s="16" t="str">
        <f ca="1">IFERROR(OFFSET('DERS PLANLARI'!$I$5,MATCH($J348,'DERS PLANLARI'!$I$6:$I$2011,0),D$1),"")</f>
        <v/>
      </c>
      <c r="E348" s="16" t="str">
        <f ca="1">IFERROR(OFFSET('DERS PLANLARI'!$I$5,MATCH($J348,'DERS PLANLARI'!$I$6:$I$2011,0),E$1),"")</f>
        <v/>
      </c>
      <c r="F348" s="16" t="str">
        <f ca="1">IFERROR(OFFSET('DERS PLANLARI'!$I$5,MATCH($J348,'DERS PLANLARI'!$I$6:$I$2011,0),F$1),"")</f>
        <v/>
      </c>
      <c r="G348" s="16" t="str">
        <f ca="1">IFERROR(OFFSET('DERS PLANLARI'!$I$5,MATCH($J348,'DERS PLANLARI'!$I$6:$I$2011,0),G$1),"")</f>
        <v/>
      </c>
      <c r="H348" s="16" t="str">
        <f ca="1">IFERROR(OFFSET('DERS PLANLARI'!$I$5,MATCH($J348,'DERS PLANLARI'!$I$6:$I$2011,0),H$1),"")</f>
        <v/>
      </c>
      <c r="I348" s="119"/>
      <c r="J348" s="120"/>
      <c r="K348" s="243" t="str">
        <f ca="1">IFERROR(OFFSET('DERS PLANLARI'!$I$5,MATCH($J348,'DERS PLANLARI'!$I$6:$I$2011,0),K$1),"")</f>
        <v/>
      </c>
      <c r="L348" s="256" t="str">
        <f ca="1">IFERROR(OFFSET('DERS PLANLARI'!$I$5,MATCH($J348,'DERS PLANLARI'!$I$6:$I$2011,0),L$1),"")</f>
        <v/>
      </c>
      <c r="M348" s="255" t="str">
        <f ca="1">IFERROR(OFFSET('DERS PLANLARI'!$I$5,MATCH($J348,'DERS PLANLARI'!$I$6:$I$2011,0),M$1),"")</f>
        <v/>
      </c>
      <c r="N348" s="256" t="str">
        <f ca="1">IFERROR(OFFSET('DERS PLANLARI'!$I$5,MATCH($J348,'DERS PLANLARI'!$I$6:$I$2011,0),N$1),"")</f>
        <v/>
      </c>
      <c r="O348" s="256" t="str">
        <f ca="1">IFERROR(OFFSET('DERS PLANLARI'!$I$5,MATCH($J348,'DERS PLANLARI'!$I$6:$I$2011,0),O$1),"")</f>
        <v/>
      </c>
      <c r="P348" s="256" t="str">
        <f ca="1">IFERROR(OFFSET('DERS PLANLARI'!$I$5,MATCH($J348,'DERS PLANLARI'!$I$6:$I$2011,0),P$1),"")</f>
        <v/>
      </c>
      <c r="Q348" s="256" t="str">
        <f ca="1">IFERROR(OFFSET('DERS PLANLARI'!$I$5,MATCH($J348,'DERS PLANLARI'!$I$6:$I$2011,0),Q$1),"")</f>
        <v/>
      </c>
      <c r="R348" s="243" t="str">
        <f ca="1">IF($E348="UAD",OFFSET('DERS PLANLARI'!$I$5,MATCH($J348,'DERS PLANLARI'!$I$6:$I$2011,0),R$1),U348)</f>
        <v/>
      </c>
      <c r="S348" s="243">
        <f ca="1">IF($E348="UAD",OFFSET('DERS PLANLARI'!$I$5,MATCH($J348,'DERS PLANLARI'!$I$6:$I$2011,0),S$1),V348)</f>
        <v>0</v>
      </c>
      <c r="T348" s="104"/>
      <c r="U348" s="208" t="str">
        <f ca="1">IFERROR(OFFSET(ÖğretimÜyeleri!$D$2,MATCH($V348,ÖğretimÜyeleri!$D$3:$D$290,0),-2),"")</f>
        <v/>
      </c>
      <c r="V348" s="209"/>
      <c r="W348" s="208" t="str">
        <f ca="1">IFERROR(OFFSET(ÖğretimÜyeleri!$D$2,MATCH($S348,ÖğretimÜyeleri!$D$3:$D$290,0),3),"")</f>
        <v/>
      </c>
      <c r="X348" s="208"/>
      <c r="Y348" s="199"/>
      <c r="Z348" s="200">
        <f t="shared" si="21"/>
        <v>1</v>
      </c>
      <c r="AA348" s="200">
        <f t="shared" ca="1" si="22"/>
        <v>57</v>
      </c>
      <c r="AB348" s="200">
        <f t="shared" ca="1" si="22"/>
        <v>41</v>
      </c>
      <c r="AC348" s="200">
        <f t="shared" ca="1" si="22"/>
        <v>0</v>
      </c>
      <c r="AD348" s="201"/>
      <c r="AE348" s="201"/>
      <c r="AF348" s="201"/>
    </row>
    <row r="349" spans="1:32" x14ac:dyDescent="0.25">
      <c r="A349" t="s">
        <v>5568</v>
      </c>
      <c r="B349" s="16" t="str">
        <f ca="1">IFERROR(OFFSET('DERS PLANLARI'!$I$5,MATCH($J349,'DERS PLANLARI'!$I$6:$I$2011,0),B$1),"")</f>
        <v/>
      </c>
      <c r="C349" s="16" t="str">
        <f ca="1">IFERROR(OFFSET('DERS PLANLARI'!$I$5,MATCH($J349,'DERS PLANLARI'!$I$6:$I$2011,0),C$1),"")</f>
        <v/>
      </c>
      <c r="D349" s="16" t="str">
        <f ca="1">IFERROR(OFFSET('DERS PLANLARI'!$I$5,MATCH($J349,'DERS PLANLARI'!$I$6:$I$2011,0),D$1),"")</f>
        <v/>
      </c>
      <c r="E349" s="16" t="str">
        <f ca="1">IFERROR(OFFSET('DERS PLANLARI'!$I$5,MATCH($J349,'DERS PLANLARI'!$I$6:$I$2011,0),E$1),"")</f>
        <v/>
      </c>
      <c r="F349" s="16" t="str">
        <f ca="1">IFERROR(OFFSET('DERS PLANLARI'!$I$5,MATCH($J349,'DERS PLANLARI'!$I$6:$I$2011,0),F$1),"")</f>
        <v/>
      </c>
      <c r="G349" s="16" t="str">
        <f ca="1">IFERROR(OFFSET('DERS PLANLARI'!$I$5,MATCH($J349,'DERS PLANLARI'!$I$6:$I$2011,0),G$1),"")</f>
        <v/>
      </c>
      <c r="H349" s="16" t="str">
        <f ca="1">IFERROR(OFFSET('DERS PLANLARI'!$I$5,MATCH($J349,'DERS PLANLARI'!$I$6:$I$2011,0),H$1),"")</f>
        <v/>
      </c>
      <c r="I349" s="119"/>
      <c r="J349" s="120"/>
      <c r="K349" s="243" t="str">
        <f ca="1">IFERROR(OFFSET('DERS PLANLARI'!$I$5,MATCH($J349,'DERS PLANLARI'!$I$6:$I$2011,0),K$1),"")</f>
        <v/>
      </c>
      <c r="L349" s="256" t="str">
        <f ca="1">IFERROR(OFFSET('DERS PLANLARI'!$I$5,MATCH($J349,'DERS PLANLARI'!$I$6:$I$2011,0),L$1),"")</f>
        <v/>
      </c>
      <c r="M349" s="255" t="str">
        <f ca="1">IFERROR(OFFSET('DERS PLANLARI'!$I$5,MATCH($J349,'DERS PLANLARI'!$I$6:$I$2011,0),M$1),"")</f>
        <v/>
      </c>
      <c r="N349" s="256" t="str">
        <f ca="1">IFERROR(OFFSET('DERS PLANLARI'!$I$5,MATCH($J349,'DERS PLANLARI'!$I$6:$I$2011,0),N$1),"")</f>
        <v/>
      </c>
      <c r="O349" s="256" t="str">
        <f ca="1">IFERROR(OFFSET('DERS PLANLARI'!$I$5,MATCH($J349,'DERS PLANLARI'!$I$6:$I$2011,0),O$1),"")</f>
        <v/>
      </c>
      <c r="P349" s="256" t="str">
        <f ca="1">IFERROR(OFFSET('DERS PLANLARI'!$I$5,MATCH($J349,'DERS PLANLARI'!$I$6:$I$2011,0),P$1),"")</f>
        <v/>
      </c>
      <c r="Q349" s="256" t="str">
        <f ca="1">IFERROR(OFFSET('DERS PLANLARI'!$I$5,MATCH($J349,'DERS PLANLARI'!$I$6:$I$2011,0),Q$1),"")</f>
        <v/>
      </c>
      <c r="R349" s="243" t="str">
        <f ca="1">IF($E349="UAD",OFFSET('DERS PLANLARI'!$I$5,MATCH($J349,'DERS PLANLARI'!$I$6:$I$2011,0),R$1),U349)</f>
        <v/>
      </c>
      <c r="S349" s="243">
        <f ca="1">IF($E349="UAD",OFFSET('DERS PLANLARI'!$I$5,MATCH($J349,'DERS PLANLARI'!$I$6:$I$2011,0),S$1),V349)</f>
        <v>0</v>
      </c>
      <c r="T349" s="104"/>
      <c r="U349" s="208" t="str">
        <f ca="1">IFERROR(OFFSET(ÖğretimÜyeleri!$D$2,MATCH($V349,ÖğretimÜyeleri!$D$3:$D$290,0),-2),"")</f>
        <v/>
      </c>
      <c r="V349" s="209"/>
      <c r="W349" s="208" t="str">
        <f ca="1">IFERROR(OFFSET(ÖğretimÜyeleri!$D$2,MATCH($S349,ÖğretimÜyeleri!$D$3:$D$290,0),3),"")</f>
        <v/>
      </c>
      <c r="X349" s="208"/>
      <c r="Y349" s="199"/>
      <c r="Z349" s="200">
        <f t="shared" si="21"/>
        <v>1</v>
      </c>
      <c r="AA349" s="200">
        <f t="shared" ref="AA349:AC368" ca="1" si="23">COUNTIFS($E:$E,AA$6,$S:$S,$S349)</f>
        <v>57</v>
      </c>
      <c r="AB349" s="200">
        <f t="shared" ca="1" si="23"/>
        <v>41</v>
      </c>
      <c r="AC349" s="200">
        <f t="shared" ca="1" si="23"/>
        <v>0</v>
      </c>
      <c r="AD349" s="201"/>
      <c r="AE349" s="201"/>
      <c r="AF349" s="201"/>
    </row>
    <row r="350" spans="1:32" x14ac:dyDescent="0.25">
      <c r="A350" t="s">
        <v>5568</v>
      </c>
      <c r="B350" s="16" t="str">
        <f ca="1">IFERROR(OFFSET('DERS PLANLARI'!$I$5,MATCH($J350,'DERS PLANLARI'!$I$6:$I$2011,0),B$1),"")</f>
        <v/>
      </c>
      <c r="C350" s="16" t="str">
        <f ca="1">IFERROR(OFFSET('DERS PLANLARI'!$I$5,MATCH($J350,'DERS PLANLARI'!$I$6:$I$2011,0),C$1),"")</f>
        <v/>
      </c>
      <c r="D350" s="16" t="str">
        <f ca="1">IFERROR(OFFSET('DERS PLANLARI'!$I$5,MATCH($J350,'DERS PLANLARI'!$I$6:$I$2011,0),D$1),"")</f>
        <v/>
      </c>
      <c r="E350" s="16" t="str">
        <f ca="1">IFERROR(OFFSET('DERS PLANLARI'!$I$5,MATCH($J350,'DERS PLANLARI'!$I$6:$I$2011,0),E$1),"")</f>
        <v/>
      </c>
      <c r="F350" s="16" t="str">
        <f ca="1">IFERROR(OFFSET('DERS PLANLARI'!$I$5,MATCH($J350,'DERS PLANLARI'!$I$6:$I$2011,0),F$1),"")</f>
        <v/>
      </c>
      <c r="G350" s="16" t="str">
        <f ca="1">IFERROR(OFFSET('DERS PLANLARI'!$I$5,MATCH($J350,'DERS PLANLARI'!$I$6:$I$2011,0),G$1),"")</f>
        <v/>
      </c>
      <c r="H350" s="16" t="str">
        <f ca="1">IFERROR(OFFSET('DERS PLANLARI'!$I$5,MATCH($J350,'DERS PLANLARI'!$I$6:$I$2011,0),H$1),"")</f>
        <v/>
      </c>
      <c r="I350" s="119"/>
      <c r="J350" s="120"/>
      <c r="K350" s="243" t="str">
        <f ca="1">IFERROR(OFFSET('DERS PLANLARI'!$I$5,MATCH($J350,'DERS PLANLARI'!$I$6:$I$2011,0),K$1),"")</f>
        <v/>
      </c>
      <c r="L350" s="256" t="str">
        <f ca="1">IFERROR(OFFSET('DERS PLANLARI'!$I$5,MATCH($J350,'DERS PLANLARI'!$I$6:$I$2011,0),L$1),"")</f>
        <v/>
      </c>
      <c r="M350" s="255" t="str">
        <f ca="1">IFERROR(OFFSET('DERS PLANLARI'!$I$5,MATCH($J350,'DERS PLANLARI'!$I$6:$I$2011,0),M$1),"")</f>
        <v/>
      </c>
      <c r="N350" s="256" t="str">
        <f ca="1">IFERROR(OFFSET('DERS PLANLARI'!$I$5,MATCH($J350,'DERS PLANLARI'!$I$6:$I$2011,0),N$1),"")</f>
        <v/>
      </c>
      <c r="O350" s="256" t="str">
        <f ca="1">IFERROR(OFFSET('DERS PLANLARI'!$I$5,MATCH($J350,'DERS PLANLARI'!$I$6:$I$2011,0),O$1),"")</f>
        <v/>
      </c>
      <c r="P350" s="256" t="str">
        <f ca="1">IFERROR(OFFSET('DERS PLANLARI'!$I$5,MATCH($J350,'DERS PLANLARI'!$I$6:$I$2011,0),P$1),"")</f>
        <v/>
      </c>
      <c r="Q350" s="256" t="str">
        <f ca="1">IFERROR(OFFSET('DERS PLANLARI'!$I$5,MATCH($J350,'DERS PLANLARI'!$I$6:$I$2011,0),Q$1),"")</f>
        <v/>
      </c>
      <c r="R350" s="243" t="str">
        <f ca="1">IF($E350="UAD",OFFSET('DERS PLANLARI'!$I$5,MATCH($J350,'DERS PLANLARI'!$I$6:$I$2011,0),R$1),U350)</f>
        <v/>
      </c>
      <c r="S350" s="243">
        <f ca="1">IF($E350="UAD",OFFSET('DERS PLANLARI'!$I$5,MATCH($J350,'DERS PLANLARI'!$I$6:$I$2011,0),S$1),V350)</f>
        <v>0</v>
      </c>
      <c r="T350" s="104"/>
      <c r="U350" s="208" t="str">
        <f ca="1">IFERROR(OFFSET(ÖğretimÜyeleri!$D$2,MATCH($V350,ÖğretimÜyeleri!$D$3:$D$290,0),-2),"")</f>
        <v/>
      </c>
      <c r="V350" s="209"/>
      <c r="W350" s="208" t="str">
        <f ca="1">IFERROR(OFFSET(ÖğretimÜyeleri!$D$2,MATCH($S350,ÖğretimÜyeleri!$D$3:$D$290,0),3),"")</f>
        <v/>
      </c>
      <c r="X350" s="208"/>
      <c r="Y350" s="199"/>
      <c r="Z350" s="200">
        <f t="shared" si="21"/>
        <v>1</v>
      </c>
      <c r="AA350" s="200">
        <f t="shared" ca="1" si="23"/>
        <v>57</v>
      </c>
      <c r="AB350" s="200">
        <f t="shared" ca="1" si="23"/>
        <v>41</v>
      </c>
      <c r="AC350" s="200">
        <f t="shared" ca="1" si="23"/>
        <v>0</v>
      </c>
      <c r="AD350" s="201"/>
      <c r="AE350" s="201"/>
      <c r="AF350" s="201"/>
    </row>
    <row r="351" spans="1:32" x14ac:dyDescent="0.25">
      <c r="A351" t="s">
        <v>5568</v>
      </c>
      <c r="B351" s="16" t="str">
        <f ca="1">IFERROR(OFFSET('DERS PLANLARI'!$I$5,MATCH($J351,'DERS PLANLARI'!$I$6:$I$2011,0),B$1),"")</f>
        <v/>
      </c>
      <c r="C351" s="16" t="str">
        <f ca="1">IFERROR(OFFSET('DERS PLANLARI'!$I$5,MATCH($J351,'DERS PLANLARI'!$I$6:$I$2011,0),C$1),"")</f>
        <v/>
      </c>
      <c r="D351" s="16" t="str">
        <f ca="1">IFERROR(OFFSET('DERS PLANLARI'!$I$5,MATCH($J351,'DERS PLANLARI'!$I$6:$I$2011,0),D$1),"")</f>
        <v/>
      </c>
      <c r="E351" s="16" t="str">
        <f ca="1">IFERROR(OFFSET('DERS PLANLARI'!$I$5,MATCH($J351,'DERS PLANLARI'!$I$6:$I$2011,0),E$1),"")</f>
        <v/>
      </c>
      <c r="F351" s="16" t="str">
        <f ca="1">IFERROR(OFFSET('DERS PLANLARI'!$I$5,MATCH($J351,'DERS PLANLARI'!$I$6:$I$2011,0),F$1),"")</f>
        <v/>
      </c>
      <c r="G351" s="16" t="str">
        <f ca="1">IFERROR(OFFSET('DERS PLANLARI'!$I$5,MATCH($J351,'DERS PLANLARI'!$I$6:$I$2011,0),G$1),"")</f>
        <v/>
      </c>
      <c r="H351" s="16" t="str">
        <f ca="1">IFERROR(OFFSET('DERS PLANLARI'!$I$5,MATCH($J351,'DERS PLANLARI'!$I$6:$I$2011,0),H$1),"")</f>
        <v/>
      </c>
      <c r="I351" s="119"/>
      <c r="J351" s="120"/>
      <c r="K351" s="243" t="str">
        <f ca="1">IFERROR(OFFSET('DERS PLANLARI'!$I$5,MATCH($J351,'DERS PLANLARI'!$I$6:$I$2011,0),K$1),"")</f>
        <v/>
      </c>
      <c r="L351" s="256" t="str">
        <f ca="1">IFERROR(OFFSET('DERS PLANLARI'!$I$5,MATCH($J351,'DERS PLANLARI'!$I$6:$I$2011,0),L$1),"")</f>
        <v/>
      </c>
      <c r="M351" s="255" t="str">
        <f ca="1">IFERROR(OFFSET('DERS PLANLARI'!$I$5,MATCH($J351,'DERS PLANLARI'!$I$6:$I$2011,0),M$1),"")</f>
        <v/>
      </c>
      <c r="N351" s="256" t="str">
        <f ca="1">IFERROR(OFFSET('DERS PLANLARI'!$I$5,MATCH($J351,'DERS PLANLARI'!$I$6:$I$2011,0),N$1),"")</f>
        <v/>
      </c>
      <c r="O351" s="256" t="str">
        <f ca="1">IFERROR(OFFSET('DERS PLANLARI'!$I$5,MATCH($J351,'DERS PLANLARI'!$I$6:$I$2011,0),O$1),"")</f>
        <v/>
      </c>
      <c r="P351" s="256" t="str">
        <f ca="1">IFERROR(OFFSET('DERS PLANLARI'!$I$5,MATCH($J351,'DERS PLANLARI'!$I$6:$I$2011,0),P$1),"")</f>
        <v/>
      </c>
      <c r="Q351" s="256" t="str">
        <f ca="1">IFERROR(OFFSET('DERS PLANLARI'!$I$5,MATCH($J351,'DERS PLANLARI'!$I$6:$I$2011,0),Q$1),"")</f>
        <v/>
      </c>
      <c r="R351" s="243" t="str">
        <f ca="1">IF($E351="UAD",OFFSET('DERS PLANLARI'!$I$5,MATCH($J351,'DERS PLANLARI'!$I$6:$I$2011,0),R$1),U351)</f>
        <v/>
      </c>
      <c r="S351" s="243">
        <f ca="1">IF($E351="UAD",OFFSET('DERS PLANLARI'!$I$5,MATCH($J351,'DERS PLANLARI'!$I$6:$I$2011,0),S$1),V351)</f>
        <v>0</v>
      </c>
      <c r="T351" s="104"/>
      <c r="U351" s="208" t="str">
        <f ca="1">IFERROR(OFFSET(ÖğretimÜyeleri!$D$2,MATCH($V351,ÖğretimÜyeleri!$D$3:$D$290,0),-2),"")</f>
        <v/>
      </c>
      <c r="V351" s="209"/>
      <c r="W351" s="208" t="str">
        <f ca="1">IFERROR(OFFSET(ÖğretimÜyeleri!$D$2,MATCH($S351,ÖğretimÜyeleri!$D$3:$D$290,0),3),"")</f>
        <v/>
      </c>
      <c r="X351" s="208"/>
      <c r="Y351" s="199"/>
      <c r="Z351" s="200">
        <f t="shared" si="21"/>
        <v>1</v>
      </c>
      <c r="AA351" s="200">
        <f t="shared" ca="1" si="23"/>
        <v>57</v>
      </c>
      <c r="AB351" s="200">
        <f t="shared" ca="1" si="23"/>
        <v>41</v>
      </c>
      <c r="AC351" s="200">
        <f t="shared" ca="1" si="23"/>
        <v>0</v>
      </c>
      <c r="AD351" s="201"/>
      <c r="AE351" s="201"/>
      <c r="AF351" s="201"/>
    </row>
    <row r="352" spans="1:32" x14ac:dyDescent="0.25">
      <c r="A352" t="s">
        <v>5568</v>
      </c>
      <c r="B352" s="16" t="str">
        <f ca="1">IFERROR(OFFSET('DERS PLANLARI'!$I$5,MATCH($J352,'DERS PLANLARI'!$I$6:$I$2011,0),B$1),"")</f>
        <v/>
      </c>
      <c r="C352" s="16" t="str">
        <f ca="1">IFERROR(OFFSET('DERS PLANLARI'!$I$5,MATCH($J352,'DERS PLANLARI'!$I$6:$I$2011,0),C$1),"")</f>
        <v/>
      </c>
      <c r="D352" s="16" t="str">
        <f ca="1">IFERROR(OFFSET('DERS PLANLARI'!$I$5,MATCH($J352,'DERS PLANLARI'!$I$6:$I$2011,0),D$1),"")</f>
        <v/>
      </c>
      <c r="E352" s="16" t="str">
        <f ca="1">IFERROR(OFFSET('DERS PLANLARI'!$I$5,MATCH($J352,'DERS PLANLARI'!$I$6:$I$2011,0),E$1),"")</f>
        <v/>
      </c>
      <c r="F352" s="16" t="str">
        <f ca="1">IFERROR(OFFSET('DERS PLANLARI'!$I$5,MATCH($J352,'DERS PLANLARI'!$I$6:$I$2011,0),F$1),"")</f>
        <v/>
      </c>
      <c r="G352" s="16" t="str">
        <f ca="1">IFERROR(OFFSET('DERS PLANLARI'!$I$5,MATCH($J352,'DERS PLANLARI'!$I$6:$I$2011,0),G$1),"")</f>
        <v/>
      </c>
      <c r="H352" s="16" t="str">
        <f ca="1">IFERROR(OFFSET('DERS PLANLARI'!$I$5,MATCH($J352,'DERS PLANLARI'!$I$6:$I$2011,0),H$1),"")</f>
        <v/>
      </c>
      <c r="I352" s="119"/>
      <c r="J352" s="120"/>
      <c r="K352" s="243" t="str">
        <f ca="1">IFERROR(OFFSET('DERS PLANLARI'!$I$5,MATCH($J352,'DERS PLANLARI'!$I$6:$I$2011,0),K$1),"")</f>
        <v/>
      </c>
      <c r="L352" s="256" t="str">
        <f ca="1">IFERROR(OFFSET('DERS PLANLARI'!$I$5,MATCH($J352,'DERS PLANLARI'!$I$6:$I$2011,0),L$1),"")</f>
        <v/>
      </c>
      <c r="M352" s="255" t="str">
        <f ca="1">IFERROR(OFFSET('DERS PLANLARI'!$I$5,MATCH($J352,'DERS PLANLARI'!$I$6:$I$2011,0),M$1),"")</f>
        <v/>
      </c>
      <c r="N352" s="256" t="str">
        <f ca="1">IFERROR(OFFSET('DERS PLANLARI'!$I$5,MATCH($J352,'DERS PLANLARI'!$I$6:$I$2011,0),N$1),"")</f>
        <v/>
      </c>
      <c r="O352" s="256" t="str">
        <f ca="1">IFERROR(OFFSET('DERS PLANLARI'!$I$5,MATCH($J352,'DERS PLANLARI'!$I$6:$I$2011,0),O$1),"")</f>
        <v/>
      </c>
      <c r="P352" s="256" t="str">
        <f ca="1">IFERROR(OFFSET('DERS PLANLARI'!$I$5,MATCH($J352,'DERS PLANLARI'!$I$6:$I$2011,0),P$1),"")</f>
        <v/>
      </c>
      <c r="Q352" s="256" t="str">
        <f ca="1">IFERROR(OFFSET('DERS PLANLARI'!$I$5,MATCH($J352,'DERS PLANLARI'!$I$6:$I$2011,0),Q$1),"")</f>
        <v/>
      </c>
      <c r="R352" s="243" t="str">
        <f ca="1">IF($E352="UAD",OFFSET('DERS PLANLARI'!$I$5,MATCH($J352,'DERS PLANLARI'!$I$6:$I$2011,0),R$1),U352)</f>
        <v/>
      </c>
      <c r="S352" s="243">
        <f ca="1">IF($E352="UAD",OFFSET('DERS PLANLARI'!$I$5,MATCH($J352,'DERS PLANLARI'!$I$6:$I$2011,0),S$1),V352)</f>
        <v>0</v>
      </c>
      <c r="T352" s="104"/>
      <c r="U352" s="208" t="str">
        <f ca="1">IFERROR(OFFSET(ÖğretimÜyeleri!$D$2,MATCH($V352,ÖğretimÜyeleri!$D$3:$D$290,0),-2),"")</f>
        <v/>
      </c>
      <c r="V352" s="209"/>
      <c r="W352" s="208" t="str">
        <f ca="1">IFERROR(OFFSET(ÖğretimÜyeleri!$D$2,MATCH($S352,ÖğretimÜyeleri!$D$3:$D$290,0),3),"")</f>
        <v/>
      </c>
      <c r="X352" s="208"/>
      <c r="Y352" s="199"/>
      <c r="Z352" s="200">
        <f t="shared" si="21"/>
        <v>1</v>
      </c>
      <c r="AA352" s="200">
        <f t="shared" ca="1" si="23"/>
        <v>57</v>
      </c>
      <c r="AB352" s="200">
        <f t="shared" ca="1" si="23"/>
        <v>41</v>
      </c>
      <c r="AC352" s="200">
        <f t="shared" ca="1" si="23"/>
        <v>0</v>
      </c>
      <c r="AD352" s="201"/>
      <c r="AE352" s="201"/>
      <c r="AF352" s="201"/>
    </row>
    <row r="353" spans="1:32" x14ac:dyDescent="0.25">
      <c r="A353" t="s">
        <v>5568</v>
      </c>
      <c r="B353" s="16" t="str">
        <f ca="1">IFERROR(OFFSET('DERS PLANLARI'!$I$5,MATCH($J353,'DERS PLANLARI'!$I$6:$I$2011,0),B$1),"")</f>
        <v/>
      </c>
      <c r="C353" s="16" t="str">
        <f ca="1">IFERROR(OFFSET('DERS PLANLARI'!$I$5,MATCH($J353,'DERS PLANLARI'!$I$6:$I$2011,0),C$1),"")</f>
        <v/>
      </c>
      <c r="D353" s="16" t="str">
        <f ca="1">IFERROR(OFFSET('DERS PLANLARI'!$I$5,MATCH($J353,'DERS PLANLARI'!$I$6:$I$2011,0),D$1),"")</f>
        <v/>
      </c>
      <c r="E353" s="16" t="str">
        <f ca="1">IFERROR(OFFSET('DERS PLANLARI'!$I$5,MATCH($J353,'DERS PLANLARI'!$I$6:$I$2011,0),E$1),"")</f>
        <v/>
      </c>
      <c r="F353" s="16" t="str">
        <f ca="1">IFERROR(OFFSET('DERS PLANLARI'!$I$5,MATCH($J353,'DERS PLANLARI'!$I$6:$I$2011,0),F$1),"")</f>
        <v/>
      </c>
      <c r="G353" s="16" t="str">
        <f ca="1">IFERROR(OFFSET('DERS PLANLARI'!$I$5,MATCH($J353,'DERS PLANLARI'!$I$6:$I$2011,0),G$1),"")</f>
        <v/>
      </c>
      <c r="H353" s="16" t="str">
        <f ca="1">IFERROR(OFFSET('DERS PLANLARI'!$I$5,MATCH($J353,'DERS PLANLARI'!$I$6:$I$2011,0),H$1),"")</f>
        <v/>
      </c>
      <c r="I353" s="119"/>
      <c r="J353" s="120"/>
      <c r="K353" s="243" t="str">
        <f ca="1">IFERROR(OFFSET('DERS PLANLARI'!$I$5,MATCH($J353,'DERS PLANLARI'!$I$6:$I$2011,0),K$1),"")</f>
        <v/>
      </c>
      <c r="L353" s="256" t="str">
        <f ca="1">IFERROR(OFFSET('DERS PLANLARI'!$I$5,MATCH($J353,'DERS PLANLARI'!$I$6:$I$2011,0),L$1),"")</f>
        <v/>
      </c>
      <c r="M353" s="255" t="str">
        <f ca="1">IFERROR(OFFSET('DERS PLANLARI'!$I$5,MATCH($J353,'DERS PLANLARI'!$I$6:$I$2011,0),M$1),"")</f>
        <v/>
      </c>
      <c r="N353" s="256" t="str">
        <f ca="1">IFERROR(OFFSET('DERS PLANLARI'!$I$5,MATCH($J353,'DERS PLANLARI'!$I$6:$I$2011,0),N$1),"")</f>
        <v/>
      </c>
      <c r="O353" s="256" t="str">
        <f ca="1">IFERROR(OFFSET('DERS PLANLARI'!$I$5,MATCH($J353,'DERS PLANLARI'!$I$6:$I$2011,0),O$1),"")</f>
        <v/>
      </c>
      <c r="P353" s="256" t="str">
        <f ca="1">IFERROR(OFFSET('DERS PLANLARI'!$I$5,MATCH($J353,'DERS PLANLARI'!$I$6:$I$2011,0),P$1),"")</f>
        <v/>
      </c>
      <c r="Q353" s="256" t="str">
        <f ca="1">IFERROR(OFFSET('DERS PLANLARI'!$I$5,MATCH($J353,'DERS PLANLARI'!$I$6:$I$2011,0),Q$1),"")</f>
        <v/>
      </c>
      <c r="R353" s="243" t="str">
        <f ca="1">IF($E353="UAD",OFFSET('DERS PLANLARI'!$I$5,MATCH($J353,'DERS PLANLARI'!$I$6:$I$2011,0),R$1),U353)</f>
        <v/>
      </c>
      <c r="S353" s="243">
        <f ca="1">IF($E353="UAD",OFFSET('DERS PLANLARI'!$I$5,MATCH($J353,'DERS PLANLARI'!$I$6:$I$2011,0),S$1),V353)</f>
        <v>0</v>
      </c>
      <c r="T353" s="104"/>
      <c r="U353" s="208" t="str">
        <f ca="1">IFERROR(OFFSET(ÖğretimÜyeleri!$D$2,MATCH($V353,ÖğretimÜyeleri!$D$3:$D$290,0),-2),"")</f>
        <v/>
      </c>
      <c r="V353" s="209"/>
      <c r="W353" s="208" t="str">
        <f ca="1">IFERROR(OFFSET(ÖğretimÜyeleri!$D$2,MATCH($S353,ÖğretimÜyeleri!$D$3:$D$290,0),3),"")</f>
        <v/>
      </c>
      <c r="X353" s="208"/>
      <c r="Y353" s="199"/>
      <c r="Z353" s="200">
        <f t="shared" si="21"/>
        <v>1</v>
      </c>
      <c r="AA353" s="200">
        <f t="shared" ca="1" si="23"/>
        <v>57</v>
      </c>
      <c r="AB353" s="200">
        <f t="shared" ca="1" si="23"/>
        <v>41</v>
      </c>
      <c r="AC353" s="200">
        <f t="shared" ca="1" si="23"/>
        <v>0</v>
      </c>
      <c r="AD353" s="201"/>
      <c r="AE353" s="201"/>
      <c r="AF353" s="201"/>
    </row>
    <row r="354" spans="1:32" x14ac:dyDescent="0.25">
      <c r="A354" t="s">
        <v>5568</v>
      </c>
      <c r="B354" s="16" t="str">
        <f ca="1">IFERROR(OFFSET('DERS PLANLARI'!$I$5,MATCH($J354,'DERS PLANLARI'!$I$6:$I$2011,0),B$1),"")</f>
        <v/>
      </c>
      <c r="C354" s="16" t="str">
        <f ca="1">IFERROR(OFFSET('DERS PLANLARI'!$I$5,MATCH($J354,'DERS PLANLARI'!$I$6:$I$2011,0),C$1),"")</f>
        <v/>
      </c>
      <c r="D354" s="16" t="str">
        <f ca="1">IFERROR(OFFSET('DERS PLANLARI'!$I$5,MATCH($J354,'DERS PLANLARI'!$I$6:$I$2011,0),D$1),"")</f>
        <v/>
      </c>
      <c r="E354" s="16" t="str">
        <f ca="1">IFERROR(OFFSET('DERS PLANLARI'!$I$5,MATCH($J354,'DERS PLANLARI'!$I$6:$I$2011,0),E$1),"")</f>
        <v/>
      </c>
      <c r="F354" s="16" t="str">
        <f ca="1">IFERROR(OFFSET('DERS PLANLARI'!$I$5,MATCH($J354,'DERS PLANLARI'!$I$6:$I$2011,0),F$1),"")</f>
        <v/>
      </c>
      <c r="G354" s="16" t="str">
        <f ca="1">IFERROR(OFFSET('DERS PLANLARI'!$I$5,MATCH($J354,'DERS PLANLARI'!$I$6:$I$2011,0),G$1),"")</f>
        <v/>
      </c>
      <c r="H354" s="16" t="str">
        <f ca="1">IFERROR(OFFSET('DERS PLANLARI'!$I$5,MATCH($J354,'DERS PLANLARI'!$I$6:$I$2011,0),H$1),"")</f>
        <v/>
      </c>
      <c r="I354" s="119"/>
      <c r="J354" s="120"/>
      <c r="K354" s="243" t="str">
        <f ca="1">IFERROR(OFFSET('DERS PLANLARI'!$I$5,MATCH($J354,'DERS PLANLARI'!$I$6:$I$2011,0),K$1),"")</f>
        <v/>
      </c>
      <c r="L354" s="256" t="str">
        <f ca="1">IFERROR(OFFSET('DERS PLANLARI'!$I$5,MATCH($J354,'DERS PLANLARI'!$I$6:$I$2011,0),L$1),"")</f>
        <v/>
      </c>
      <c r="M354" s="255" t="str">
        <f ca="1">IFERROR(OFFSET('DERS PLANLARI'!$I$5,MATCH($J354,'DERS PLANLARI'!$I$6:$I$2011,0),M$1),"")</f>
        <v/>
      </c>
      <c r="N354" s="256" t="str">
        <f ca="1">IFERROR(OFFSET('DERS PLANLARI'!$I$5,MATCH($J354,'DERS PLANLARI'!$I$6:$I$2011,0),N$1),"")</f>
        <v/>
      </c>
      <c r="O354" s="256" t="str">
        <f ca="1">IFERROR(OFFSET('DERS PLANLARI'!$I$5,MATCH($J354,'DERS PLANLARI'!$I$6:$I$2011,0),O$1),"")</f>
        <v/>
      </c>
      <c r="P354" s="256" t="str">
        <f ca="1">IFERROR(OFFSET('DERS PLANLARI'!$I$5,MATCH($J354,'DERS PLANLARI'!$I$6:$I$2011,0),P$1),"")</f>
        <v/>
      </c>
      <c r="Q354" s="256" t="str">
        <f ca="1">IFERROR(OFFSET('DERS PLANLARI'!$I$5,MATCH($J354,'DERS PLANLARI'!$I$6:$I$2011,0),Q$1),"")</f>
        <v/>
      </c>
      <c r="R354" s="243" t="str">
        <f ca="1">IF($E354="UAD",OFFSET('DERS PLANLARI'!$I$5,MATCH($J354,'DERS PLANLARI'!$I$6:$I$2011,0),R$1),U354)</f>
        <v/>
      </c>
      <c r="S354" s="243">
        <f ca="1">IF($E354="UAD",OFFSET('DERS PLANLARI'!$I$5,MATCH($J354,'DERS PLANLARI'!$I$6:$I$2011,0),S$1),V354)</f>
        <v>0</v>
      </c>
      <c r="T354" s="104"/>
      <c r="U354" s="208" t="str">
        <f ca="1">IFERROR(OFFSET(ÖğretimÜyeleri!$D$2,MATCH($V354,ÖğretimÜyeleri!$D$3:$D$290,0),-2),"")</f>
        <v/>
      </c>
      <c r="V354" s="209"/>
      <c r="W354" s="208" t="str">
        <f ca="1">IFERROR(OFFSET(ÖğretimÜyeleri!$D$2,MATCH($S354,ÖğretimÜyeleri!$D$3:$D$290,0),3),"")</f>
        <v/>
      </c>
      <c r="X354" s="208"/>
      <c r="Y354" s="199"/>
      <c r="Z354" s="200">
        <f t="shared" si="21"/>
        <v>1</v>
      </c>
      <c r="AA354" s="200">
        <f t="shared" ca="1" si="23"/>
        <v>57</v>
      </c>
      <c r="AB354" s="200">
        <f t="shared" ca="1" si="23"/>
        <v>41</v>
      </c>
      <c r="AC354" s="200">
        <f t="shared" ca="1" si="23"/>
        <v>0</v>
      </c>
      <c r="AD354" s="201"/>
      <c r="AE354" s="201"/>
      <c r="AF354" s="201"/>
    </row>
    <row r="355" spans="1:32" x14ac:dyDescent="0.25">
      <c r="A355" s="217" t="s">
        <v>5568</v>
      </c>
      <c r="B355" s="210" t="s">
        <v>4491</v>
      </c>
      <c r="C355" s="211" t="s">
        <v>5094</v>
      </c>
      <c r="D355" s="212" t="s">
        <v>5128</v>
      </c>
      <c r="E355" s="212" t="s">
        <v>4510</v>
      </c>
      <c r="F355" s="212" t="s">
        <v>4488</v>
      </c>
      <c r="G355" s="212" t="s">
        <v>4488</v>
      </c>
      <c r="H355" s="212" t="s">
        <v>2427</v>
      </c>
      <c r="I355" s="213"/>
      <c r="J355" s="214" t="s">
        <v>5094</v>
      </c>
      <c r="K355" s="211"/>
      <c r="L355" s="215"/>
      <c r="M355" s="223"/>
      <c r="N355" s="211"/>
      <c r="O355" s="211"/>
      <c r="P355" s="211"/>
      <c r="Q355" s="212"/>
      <c r="R355" s="231"/>
      <c r="S355" s="231"/>
      <c r="T355" s="217"/>
      <c r="U355" s="219" t="str">
        <f ca="1">IFERROR(OFFSET(ÖğretimÜyeleri!$D$2,MATCH($V355,ÖğretimÜyeleri!$D$3:$D$290,0),-2),"")</f>
        <v/>
      </c>
      <c r="V355" s="218" t="s">
        <v>2423</v>
      </c>
      <c r="W355" s="219" t="str">
        <f ca="1">IFERROR(OFFSET(ÖğretimÜyeleri!$D$2,MATCH($S355,ÖğretimÜyeleri!$D$3:$D$290,0),3),"")</f>
        <v/>
      </c>
      <c r="X355" s="219"/>
      <c r="Y355" s="220"/>
      <c r="Z355" s="221">
        <f t="shared" si="21"/>
        <v>1</v>
      </c>
      <c r="AA355" s="221">
        <f t="shared" ca="1" si="23"/>
        <v>57</v>
      </c>
      <c r="AB355" s="221">
        <f t="shared" ca="1" si="23"/>
        <v>41</v>
      </c>
      <c r="AC355" s="221">
        <f t="shared" ca="1" si="23"/>
        <v>0</v>
      </c>
      <c r="AD355" s="220"/>
      <c r="AE355" s="220"/>
      <c r="AF355" s="220"/>
    </row>
    <row r="356" spans="1:32" x14ac:dyDescent="0.25">
      <c r="A356" t="s">
        <v>5568</v>
      </c>
      <c r="B356" s="16" t="str">
        <f ca="1">IFERROR(OFFSET('DERS PLANLARI'!$I$5,MATCH($J356,'DERS PLANLARI'!$I$6:$I$2011,0),B$1),"")</f>
        <v>MATEMATİK VE FEN BİLİMLERİ EĞİTİMİ</v>
      </c>
      <c r="C356" s="16" t="str">
        <f ca="1">IFERROR(OFFSET('DERS PLANLARI'!$I$5,MATCH($J356,'DERS PLANLARI'!$I$6:$I$2011,0),C$1),"")</f>
        <v>BİYOLOJİ EĞİTİMİ (YL) (TEZLİ)</v>
      </c>
      <c r="D356" s="16" t="str">
        <f ca="1">IFERROR(OFFSET('DERS PLANLARI'!$I$5,MATCH($J356,'DERS PLANLARI'!$I$6:$I$2011,0),D$1),"")</f>
        <v>(YL) (TEZLİ)</v>
      </c>
      <c r="E356" s="16" t="str">
        <f ca="1">IFERROR(OFFSET('DERS PLANLARI'!$I$5,MATCH($J356,'DERS PLANLARI'!$I$6:$I$2011,0),E$1),"")</f>
        <v>Tez</v>
      </c>
      <c r="F356" s="16" t="str">
        <f ca="1">IFERROR(OFFSET('DERS PLANLARI'!$I$5,MATCH($J356,'DERS PLANLARI'!$I$6:$I$2011,0),F$1),"")</f>
        <v>BYE</v>
      </c>
      <c r="G356" s="16">
        <f ca="1">IFERROR(OFFSET('DERS PLANLARI'!$I$5,MATCH($J356,'DERS PLANLARI'!$I$6:$I$2011,0),G$1),"")</f>
        <v>5000</v>
      </c>
      <c r="H356" s="16" t="str">
        <f ca="1">IFERROR(OFFSET('DERS PLANLARI'!$I$5,MATCH($J356,'DERS PLANLARI'!$I$6:$I$2011,0),H$1),"")</f>
        <v>TEZ</v>
      </c>
      <c r="I356" s="119"/>
      <c r="J356" s="120" t="s">
        <v>833</v>
      </c>
      <c r="K356" s="250" t="str">
        <f ca="1">IFERROR(OFFSET('DERS PLANLARI'!$I$5,MATCH($J356,'DERS PLANLARI'!$I$6:$I$2011,0),K$1),"")</f>
        <v>Tez</v>
      </c>
      <c r="L356" s="248" t="str">
        <f ca="1">IFERROR(OFFSET('DERS PLANLARI'!$I$5,MATCH($J356,'DERS PLANLARI'!$I$6:$I$2011,0),L$1),"")</f>
        <v>Z. ksz</v>
      </c>
      <c r="M356" s="255">
        <f ca="1">IFERROR(OFFSET('DERS PLANLARI'!$I$5,MATCH($J356,'DERS PLANLARI'!$I$6:$I$2011,0),M$1),"")</f>
        <v>0</v>
      </c>
      <c r="N356" s="256">
        <f ca="1">IFERROR(OFFSET('DERS PLANLARI'!$I$5,MATCH($J356,'DERS PLANLARI'!$I$6:$I$2011,0),N$1),"")</f>
        <v>1</v>
      </c>
      <c r="O356" s="256">
        <f ca="1">IFERROR(OFFSET('DERS PLANLARI'!$I$5,MATCH($J356,'DERS PLANLARI'!$I$6:$I$2011,0),O$1),"")</f>
        <v>0</v>
      </c>
      <c r="P356" s="256">
        <f ca="1">IFERROR(OFFSET('DERS PLANLARI'!$I$5,MATCH($J356,'DERS PLANLARI'!$I$6:$I$2011,0),P$1),"")</f>
        <v>1</v>
      </c>
      <c r="Q356" s="256">
        <f ca="1">IFERROR(OFFSET('DERS PLANLARI'!$I$5,MATCH($J356,'DERS PLANLARI'!$I$6:$I$2011,0),Q$1),"")</f>
        <v>60</v>
      </c>
      <c r="R356" s="243">
        <f ca="1">IF($E356="UAD",OFFSET('DERS PLANLARI'!$I$5,MATCH($J356,'DERS PLANLARI'!$I$6:$I$2011,0),R$1),U356)</f>
        <v>0</v>
      </c>
      <c r="S356" s="246" t="str">
        <f ca="1">IF($E356="UAD",OFFSET('DERS PLANLARI'!$I$5,MATCH($J356,'DERS PLANLARI'!$I$6:$I$2011,0),S$1),V356)</f>
        <v>İlgili Öğretim Üyesi</v>
      </c>
      <c r="T356" s="104"/>
      <c r="U356" s="208">
        <f ca="1">IFERROR(OFFSET(ÖğretimÜyeleri!$D$2,MATCH($V356,ÖğretimÜyeleri!$D$3:$D$290,0),-2),"")</f>
        <v>0</v>
      </c>
      <c r="V356" s="209" t="s">
        <v>2896</v>
      </c>
      <c r="W356" s="208" t="str">
        <f ca="1">IFERROR(OFFSET(ÖğretimÜyeleri!$D$2,MATCH($S356,ÖğretimÜyeleri!$D$3:$D$290,0),3),"")</f>
        <v>İlgili Öğretim Üyesi</v>
      </c>
      <c r="X356" s="208"/>
      <c r="Y356" s="199"/>
      <c r="Z356" s="200">
        <f t="shared" si="21"/>
        <v>1</v>
      </c>
      <c r="AA356" s="200">
        <f t="shared" ca="1" si="23"/>
        <v>0</v>
      </c>
      <c r="AB356" s="200">
        <f t="shared" ca="1" si="23"/>
        <v>0</v>
      </c>
      <c r="AC356" s="200">
        <f t="shared" ca="1" si="23"/>
        <v>0</v>
      </c>
      <c r="AD356" s="201"/>
      <c r="AE356" s="201"/>
      <c r="AF356" s="201"/>
    </row>
    <row r="357" spans="1:32" x14ac:dyDescent="0.25">
      <c r="A357" t="s">
        <v>5568</v>
      </c>
      <c r="B357" s="16" t="str">
        <f ca="1">IFERROR(OFFSET('DERS PLANLARI'!$I$5,MATCH($J357,'DERS PLANLARI'!$I$6:$I$2011,0),B$1),"")</f>
        <v>MATEMATİK VE FEN BİLİMLERİ EĞİTİMİ</v>
      </c>
      <c r="C357" s="16" t="str">
        <f ca="1">IFERROR(OFFSET('DERS PLANLARI'!$I$5,MATCH($J357,'DERS PLANLARI'!$I$6:$I$2011,0),C$1),"")</f>
        <v>BİYOLOJİ EĞİTİMİ (YL) (TEZLİ)</v>
      </c>
      <c r="D357" s="16" t="str">
        <f ca="1">IFERROR(OFFSET('DERS PLANLARI'!$I$5,MATCH($J357,'DERS PLANLARI'!$I$6:$I$2011,0),D$1),"")</f>
        <v>(YL) (TEZLİ)</v>
      </c>
      <c r="E357" s="16" t="str">
        <f ca="1">IFERROR(OFFSET('DERS PLANLARI'!$I$5,MATCH($J357,'DERS PLANLARI'!$I$6:$I$2011,0),E$1),"")</f>
        <v>Sem</v>
      </c>
      <c r="F357" s="16" t="str">
        <f ca="1">IFERROR(OFFSET('DERS PLANLARI'!$I$5,MATCH($J357,'DERS PLANLARI'!$I$6:$I$2011,0),F$1),"")</f>
        <v>BYE</v>
      </c>
      <c r="G357" s="16">
        <f ca="1">IFERROR(OFFSET('DERS PLANLARI'!$I$5,MATCH($J357,'DERS PLANLARI'!$I$6:$I$2011,0),G$1),"")</f>
        <v>5001</v>
      </c>
      <c r="H357" s="16" t="str">
        <f ca="1">IFERROR(OFFSET('DERS PLANLARI'!$I$5,MATCH($J357,'DERS PLANLARI'!$I$6:$I$2011,0),H$1),"")</f>
        <v>SEM</v>
      </c>
      <c r="I357" s="119"/>
      <c r="J357" s="120" t="s">
        <v>834</v>
      </c>
      <c r="K357" s="250" t="str">
        <f ca="1">IFERROR(OFFSET('DERS PLANLARI'!$I$5,MATCH($J357,'DERS PLANLARI'!$I$6:$I$2011,0),K$1),"")</f>
        <v>Seminer</v>
      </c>
      <c r="L357" s="248" t="str">
        <f ca="1">IFERROR(OFFSET('DERS PLANLARI'!$I$5,MATCH($J357,'DERS PLANLARI'!$I$6:$I$2011,0),L$1),"")</f>
        <v>Z. ksz</v>
      </c>
      <c r="M357" s="256">
        <f ca="1">IFERROR(OFFSET('DERS PLANLARI'!$I$5,MATCH($J357,'DERS PLANLARI'!$I$6:$I$2011,0),M$1),"")</f>
        <v>0</v>
      </c>
      <c r="N357" s="256">
        <f ca="1">IFERROR(OFFSET('DERS PLANLARI'!$I$5,MATCH($J357,'DERS PLANLARI'!$I$6:$I$2011,0),N$1),"")</f>
        <v>2</v>
      </c>
      <c r="O357" s="256">
        <f ca="1">IFERROR(OFFSET('DERS PLANLARI'!$I$5,MATCH($J357,'DERS PLANLARI'!$I$6:$I$2011,0),O$1),"")</f>
        <v>0</v>
      </c>
      <c r="P357" s="256">
        <f ca="1">IFERROR(OFFSET('DERS PLANLARI'!$I$5,MATCH($J357,'DERS PLANLARI'!$I$6:$I$2011,0),P$1),"")</f>
        <v>2</v>
      </c>
      <c r="Q357" s="256">
        <f ca="1">IFERROR(OFFSET('DERS PLANLARI'!$I$5,MATCH($J357,'DERS PLANLARI'!$I$6:$I$2011,0),Q$1),"")</f>
        <v>7.5</v>
      </c>
      <c r="R357" s="243">
        <f ca="1">IF($E357="UAD",OFFSET('DERS PLANLARI'!$I$5,MATCH($J357,'DERS PLANLARI'!$I$6:$I$2011,0),R$1),U357)</f>
        <v>0</v>
      </c>
      <c r="S357" s="246" t="str">
        <f ca="1">IF($E357="UAD",OFFSET('DERS PLANLARI'!$I$5,MATCH($J357,'DERS PLANLARI'!$I$6:$I$2011,0),S$1),V357)</f>
        <v>İlgili Öğretim Üyesi</v>
      </c>
      <c r="T357" s="104"/>
      <c r="U357" s="208">
        <f ca="1">IFERROR(OFFSET(ÖğretimÜyeleri!$D$2,MATCH($V357,ÖğretimÜyeleri!$D$3:$D$290,0),-2),"")</f>
        <v>0</v>
      </c>
      <c r="V357" s="209" t="s">
        <v>2896</v>
      </c>
      <c r="W357" s="208" t="str">
        <f ca="1">IFERROR(OFFSET(ÖğretimÜyeleri!$D$2,MATCH($S357,ÖğretimÜyeleri!$D$3:$D$290,0),3),"")</f>
        <v>İlgili Öğretim Üyesi</v>
      </c>
      <c r="X357" s="208"/>
      <c r="Y357" s="199"/>
      <c r="Z357" s="200">
        <f t="shared" si="21"/>
        <v>1</v>
      </c>
      <c r="AA357" s="200">
        <f t="shared" ca="1" si="23"/>
        <v>0</v>
      </c>
      <c r="AB357" s="200">
        <f t="shared" ca="1" si="23"/>
        <v>0</v>
      </c>
      <c r="AC357" s="200">
        <f t="shared" ca="1" si="23"/>
        <v>0</v>
      </c>
      <c r="AD357" s="201"/>
      <c r="AE357" s="201"/>
      <c r="AF357" s="201"/>
    </row>
    <row r="358" spans="1:32" x14ac:dyDescent="0.25">
      <c r="A358" t="s">
        <v>5568</v>
      </c>
      <c r="B358" s="16" t="str">
        <f ca="1">IFERROR(OFFSET('DERS PLANLARI'!$I$5,MATCH($J358,'DERS PLANLARI'!$I$6:$I$2011,0),B$1),"")</f>
        <v>MATEMATİK VE FEN BİLİMLERİ EĞİTİMİ</v>
      </c>
      <c r="C358" s="16" t="str">
        <f ca="1">IFERROR(OFFSET('DERS PLANLARI'!$I$5,MATCH($J358,'DERS PLANLARI'!$I$6:$I$2011,0),C$1),"")</f>
        <v>BİYOLOJİ EĞİTİMİ (YL) (TEZLİ)</v>
      </c>
      <c r="D358" s="16" t="str">
        <f ca="1">IFERROR(OFFSET('DERS PLANLARI'!$I$5,MATCH($J358,'DERS PLANLARI'!$I$6:$I$2011,0),D$1),"")</f>
        <v>(YL) (TEZLİ)</v>
      </c>
      <c r="E358" s="16" t="str">
        <f ca="1">IFERROR(OFFSET('DERS PLANLARI'!$I$5,MATCH($J358,'DERS PLANLARI'!$I$6:$I$2011,0),E$1),"")</f>
        <v>Ders</v>
      </c>
      <c r="F358" s="16" t="str">
        <f ca="1">IFERROR(OFFSET('DERS PLANLARI'!$I$5,MATCH($J358,'DERS PLANLARI'!$I$6:$I$2011,0),F$1),"")</f>
        <v>BYE</v>
      </c>
      <c r="G358" s="16">
        <f ca="1">IFERROR(OFFSET('DERS PLANLARI'!$I$5,MATCH($J358,'DERS PLANLARI'!$I$6:$I$2011,0),G$1),"")</f>
        <v>5052</v>
      </c>
      <c r="H358" s="16" t="str">
        <f ca="1">IFERROR(OFFSET('DERS PLANLARI'!$I$5,MATCH($J358,'DERS PLANLARI'!$I$6:$I$2011,0),H$1),"")</f>
        <v>BHR</v>
      </c>
      <c r="I358" s="119"/>
      <c r="J358" s="127" t="s">
        <v>839</v>
      </c>
      <c r="K358" s="250" t="str">
        <f ca="1">IFERROR(OFFSET('DERS PLANLARI'!$I$5,MATCH($J358,'DERS PLANLARI'!$I$6:$I$2011,0),K$1),"")</f>
        <v xml:space="preserve">Biyoloji Eğitiminde Kavram Öğretimi </v>
      </c>
      <c r="L358" s="248" t="str">
        <f ca="1">IFERROR(OFFSET('DERS PLANLARI'!$I$5,MATCH($J358,'DERS PLANLARI'!$I$6:$I$2011,0),L$1),"")</f>
        <v>Z. kli</v>
      </c>
      <c r="M358" s="255">
        <f ca="1">IFERROR(OFFSET('DERS PLANLARI'!$I$5,MATCH($J358,'DERS PLANLARI'!$I$6:$I$2011,0),M$1),"")</f>
        <v>3</v>
      </c>
      <c r="N358" s="256">
        <f ca="1">IFERROR(OFFSET('DERS PLANLARI'!$I$5,MATCH($J358,'DERS PLANLARI'!$I$6:$I$2011,0),N$1),"")</f>
        <v>0</v>
      </c>
      <c r="O358" s="256">
        <f ca="1">IFERROR(OFFSET('DERS PLANLARI'!$I$5,MATCH($J358,'DERS PLANLARI'!$I$6:$I$2011,0),O$1),"")</f>
        <v>3</v>
      </c>
      <c r="P358" s="256">
        <f ca="1">IFERROR(OFFSET('DERS PLANLARI'!$I$5,MATCH($J358,'DERS PLANLARI'!$I$6:$I$2011,0),P$1),"")</f>
        <v>3</v>
      </c>
      <c r="Q358" s="256">
        <f ca="1">IFERROR(OFFSET('DERS PLANLARI'!$I$5,MATCH($J358,'DERS PLANLARI'!$I$6:$I$2011,0),Q$1),"")</f>
        <v>7.5</v>
      </c>
      <c r="R358" s="243" t="str">
        <f ca="1">IF($E358="UAD",OFFSET('DERS PLANLARI'!$I$5,MATCH($J358,'DERS PLANLARI'!$I$6:$I$2011,0),R$1),U358)</f>
        <v/>
      </c>
      <c r="S358" s="243">
        <f ca="1">IF($E358="UAD",OFFSET('DERS PLANLARI'!$I$5,MATCH($J358,'DERS PLANLARI'!$I$6:$I$2011,0),S$1),V358)</f>
        <v>0</v>
      </c>
      <c r="T358" s="104"/>
      <c r="U358" s="208" t="str">
        <f ca="1">IFERROR(OFFSET(ÖğretimÜyeleri!$D$2,MATCH($V358,ÖğretimÜyeleri!$D$3:$D$290,0),-2),"")</f>
        <v/>
      </c>
      <c r="V358" s="209"/>
      <c r="W358" s="208" t="str">
        <f ca="1">IFERROR(OFFSET(ÖğretimÜyeleri!$D$2,MATCH($S358,ÖğretimÜyeleri!$D$3:$D$290,0),3),"")</f>
        <v/>
      </c>
      <c r="X358" s="208"/>
      <c r="Y358" s="199"/>
      <c r="Z358" s="200">
        <f t="shared" si="21"/>
        <v>1</v>
      </c>
      <c r="AA358" s="200">
        <f t="shared" ca="1" si="23"/>
        <v>57</v>
      </c>
      <c r="AB358" s="200">
        <f t="shared" ca="1" si="23"/>
        <v>41</v>
      </c>
      <c r="AC358" s="200">
        <f t="shared" ca="1" si="23"/>
        <v>0</v>
      </c>
      <c r="AD358" s="201"/>
      <c r="AE358" s="201"/>
      <c r="AF358" s="201"/>
    </row>
    <row r="359" spans="1:32" x14ac:dyDescent="0.25">
      <c r="A359" t="s">
        <v>5568</v>
      </c>
      <c r="B359" s="16" t="str">
        <f ca="1">IFERROR(OFFSET('DERS PLANLARI'!$I$5,MATCH($J359,'DERS PLANLARI'!$I$6:$I$2011,0),B$1),"")</f>
        <v/>
      </c>
      <c r="C359" s="16" t="str">
        <f ca="1">IFERROR(OFFSET('DERS PLANLARI'!$I$5,MATCH($J359,'DERS PLANLARI'!$I$6:$I$2011,0),C$1),"")</f>
        <v/>
      </c>
      <c r="D359" s="16" t="str">
        <f ca="1">IFERROR(OFFSET('DERS PLANLARI'!$I$5,MATCH($J359,'DERS PLANLARI'!$I$6:$I$2011,0),D$1),"")</f>
        <v/>
      </c>
      <c r="E359" s="16" t="str">
        <f ca="1">IFERROR(OFFSET('DERS PLANLARI'!$I$5,MATCH($J359,'DERS PLANLARI'!$I$6:$I$2011,0),E$1),"")</f>
        <v/>
      </c>
      <c r="F359" s="16" t="str">
        <f ca="1">IFERROR(OFFSET('DERS PLANLARI'!$I$5,MATCH($J359,'DERS PLANLARI'!$I$6:$I$2011,0),F$1),"")</f>
        <v/>
      </c>
      <c r="G359" s="16" t="str">
        <f ca="1">IFERROR(OFFSET('DERS PLANLARI'!$I$5,MATCH($J359,'DERS PLANLARI'!$I$6:$I$2011,0),G$1),"")</f>
        <v/>
      </c>
      <c r="H359" s="16" t="str">
        <f ca="1">IFERROR(OFFSET('DERS PLANLARI'!$I$5,MATCH($J359,'DERS PLANLARI'!$I$6:$I$2011,0),H$1),"")</f>
        <v/>
      </c>
      <c r="I359" s="119"/>
      <c r="J359" s="127"/>
      <c r="K359" s="250" t="str">
        <f ca="1">IFERROR(OFFSET('DERS PLANLARI'!$I$5,MATCH($J359,'DERS PLANLARI'!$I$6:$I$2011,0),K$1),"")</f>
        <v/>
      </c>
      <c r="L359" s="256" t="str">
        <f ca="1">IFERROR(OFFSET('DERS PLANLARI'!$I$5,MATCH($J359,'DERS PLANLARI'!$I$6:$I$2011,0),L$1),"")</f>
        <v/>
      </c>
      <c r="M359" s="255" t="str">
        <f ca="1">IFERROR(OFFSET('DERS PLANLARI'!$I$5,MATCH($J359,'DERS PLANLARI'!$I$6:$I$2011,0),M$1),"")</f>
        <v/>
      </c>
      <c r="N359" s="256" t="str">
        <f ca="1">IFERROR(OFFSET('DERS PLANLARI'!$I$5,MATCH($J359,'DERS PLANLARI'!$I$6:$I$2011,0),N$1),"")</f>
        <v/>
      </c>
      <c r="O359" s="256" t="str">
        <f ca="1">IFERROR(OFFSET('DERS PLANLARI'!$I$5,MATCH($J359,'DERS PLANLARI'!$I$6:$I$2011,0),O$1),"")</f>
        <v/>
      </c>
      <c r="P359" s="256" t="str">
        <f ca="1">IFERROR(OFFSET('DERS PLANLARI'!$I$5,MATCH($J359,'DERS PLANLARI'!$I$6:$I$2011,0),P$1),"")</f>
        <v/>
      </c>
      <c r="Q359" s="256" t="str">
        <f ca="1">IFERROR(OFFSET('DERS PLANLARI'!$I$5,MATCH($J359,'DERS PLANLARI'!$I$6:$I$2011,0),Q$1),"")</f>
        <v/>
      </c>
      <c r="R359" s="243" t="str">
        <f ca="1">IF($E359="UAD",OFFSET('DERS PLANLARI'!$I$5,MATCH($J359,'DERS PLANLARI'!$I$6:$I$2011,0),R$1),U359)</f>
        <v/>
      </c>
      <c r="S359" s="243">
        <f ca="1">IF($E359="UAD",OFFSET('DERS PLANLARI'!$I$5,MATCH($J359,'DERS PLANLARI'!$I$6:$I$2011,0),S$1),V359)</f>
        <v>0</v>
      </c>
      <c r="T359" s="104"/>
      <c r="U359" s="208" t="str">
        <f ca="1">IFERROR(OFFSET(ÖğretimÜyeleri!$D$2,MATCH($V359,ÖğretimÜyeleri!$D$3:$D$290,0),-2),"")</f>
        <v/>
      </c>
      <c r="V359" s="209"/>
      <c r="W359" s="208" t="str">
        <f ca="1">IFERROR(OFFSET(ÖğretimÜyeleri!$D$2,MATCH($S359,ÖğretimÜyeleri!$D$3:$D$290,0),3),"")</f>
        <v/>
      </c>
      <c r="X359" s="208"/>
      <c r="Y359" s="199"/>
      <c r="Z359" s="200">
        <f t="shared" si="21"/>
        <v>1</v>
      </c>
      <c r="AA359" s="200">
        <f t="shared" ca="1" si="23"/>
        <v>57</v>
      </c>
      <c r="AB359" s="200">
        <f t="shared" ca="1" si="23"/>
        <v>41</v>
      </c>
      <c r="AC359" s="200">
        <f t="shared" ca="1" si="23"/>
        <v>0</v>
      </c>
      <c r="AD359" s="201"/>
      <c r="AE359" s="201"/>
      <c r="AF359" s="201"/>
    </row>
    <row r="360" spans="1:32" x14ac:dyDescent="0.25">
      <c r="A360" t="s">
        <v>5568</v>
      </c>
      <c r="B360" s="16" t="str">
        <f ca="1">IFERROR(OFFSET('DERS PLANLARI'!$I$5,MATCH($J360,'DERS PLANLARI'!$I$6:$I$2011,0),B$1),"")</f>
        <v/>
      </c>
      <c r="C360" s="16" t="str">
        <f ca="1">IFERROR(OFFSET('DERS PLANLARI'!$I$5,MATCH($J360,'DERS PLANLARI'!$I$6:$I$2011,0),C$1),"")</f>
        <v/>
      </c>
      <c r="D360" s="16" t="str">
        <f ca="1">IFERROR(OFFSET('DERS PLANLARI'!$I$5,MATCH($J360,'DERS PLANLARI'!$I$6:$I$2011,0),D$1),"")</f>
        <v/>
      </c>
      <c r="E360" s="16" t="str">
        <f ca="1">IFERROR(OFFSET('DERS PLANLARI'!$I$5,MATCH($J360,'DERS PLANLARI'!$I$6:$I$2011,0),E$1),"")</f>
        <v/>
      </c>
      <c r="F360" s="16" t="str">
        <f ca="1">IFERROR(OFFSET('DERS PLANLARI'!$I$5,MATCH($J360,'DERS PLANLARI'!$I$6:$I$2011,0),F$1),"")</f>
        <v/>
      </c>
      <c r="G360" s="16" t="str">
        <f ca="1">IFERROR(OFFSET('DERS PLANLARI'!$I$5,MATCH($J360,'DERS PLANLARI'!$I$6:$I$2011,0),G$1),"")</f>
        <v/>
      </c>
      <c r="H360" s="16" t="str">
        <f ca="1">IFERROR(OFFSET('DERS PLANLARI'!$I$5,MATCH($J360,'DERS PLANLARI'!$I$6:$I$2011,0),H$1),"")</f>
        <v/>
      </c>
      <c r="I360" s="119"/>
      <c r="J360" s="127"/>
      <c r="K360" s="250" t="str">
        <f ca="1">IFERROR(OFFSET('DERS PLANLARI'!$I$5,MATCH($J360,'DERS PLANLARI'!$I$6:$I$2011,0),K$1),"")</f>
        <v/>
      </c>
      <c r="L360" s="256" t="str">
        <f ca="1">IFERROR(OFFSET('DERS PLANLARI'!$I$5,MATCH($J360,'DERS PLANLARI'!$I$6:$I$2011,0),L$1),"")</f>
        <v/>
      </c>
      <c r="M360" s="255" t="str">
        <f ca="1">IFERROR(OFFSET('DERS PLANLARI'!$I$5,MATCH($J360,'DERS PLANLARI'!$I$6:$I$2011,0),M$1),"")</f>
        <v/>
      </c>
      <c r="N360" s="256" t="str">
        <f ca="1">IFERROR(OFFSET('DERS PLANLARI'!$I$5,MATCH($J360,'DERS PLANLARI'!$I$6:$I$2011,0),N$1),"")</f>
        <v/>
      </c>
      <c r="O360" s="256" t="str">
        <f ca="1">IFERROR(OFFSET('DERS PLANLARI'!$I$5,MATCH($J360,'DERS PLANLARI'!$I$6:$I$2011,0),O$1),"")</f>
        <v/>
      </c>
      <c r="P360" s="256" t="str">
        <f ca="1">IFERROR(OFFSET('DERS PLANLARI'!$I$5,MATCH($J360,'DERS PLANLARI'!$I$6:$I$2011,0),P$1),"")</f>
        <v/>
      </c>
      <c r="Q360" s="256" t="str">
        <f ca="1">IFERROR(OFFSET('DERS PLANLARI'!$I$5,MATCH($J360,'DERS PLANLARI'!$I$6:$I$2011,0),Q$1),"")</f>
        <v/>
      </c>
      <c r="R360" s="243" t="str">
        <f ca="1">IF($E360="UAD",OFFSET('DERS PLANLARI'!$I$5,MATCH($J360,'DERS PLANLARI'!$I$6:$I$2011,0),R$1),U360)</f>
        <v/>
      </c>
      <c r="S360" s="243">
        <f ca="1">IF($E360="UAD",OFFSET('DERS PLANLARI'!$I$5,MATCH($J360,'DERS PLANLARI'!$I$6:$I$2011,0),S$1),V360)</f>
        <v>0</v>
      </c>
      <c r="T360" s="104"/>
      <c r="U360" s="208" t="str">
        <f ca="1">IFERROR(OFFSET(ÖğretimÜyeleri!$D$2,MATCH($V360,ÖğretimÜyeleri!$D$3:$D$290,0),-2),"")</f>
        <v/>
      </c>
      <c r="V360" s="209"/>
      <c r="W360" s="208" t="str">
        <f ca="1">IFERROR(OFFSET(ÖğretimÜyeleri!$D$2,MATCH($S360,ÖğretimÜyeleri!$D$3:$D$290,0),3),"")</f>
        <v/>
      </c>
      <c r="X360" s="208"/>
      <c r="Y360" s="199"/>
      <c r="Z360" s="200">
        <f t="shared" si="21"/>
        <v>1</v>
      </c>
      <c r="AA360" s="200">
        <f t="shared" ca="1" si="23"/>
        <v>57</v>
      </c>
      <c r="AB360" s="200">
        <f t="shared" ca="1" si="23"/>
        <v>41</v>
      </c>
      <c r="AC360" s="200">
        <f t="shared" ca="1" si="23"/>
        <v>0</v>
      </c>
      <c r="AD360" s="201"/>
      <c r="AE360" s="201"/>
      <c r="AF360" s="201"/>
    </row>
    <row r="361" spans="1:32" x14ac:dyDescent="0.25">
      <c r="A361" t="s">
        <v>5568</v>
      </c>
      <c r="B361" s="16" t="str">
        <f ca="1">IFERROR(OFFSET('DERS PLANLARI'!$I$5,MATCH($J361,'DERS PLANLARI'!$I$6:$I$2011,0),B$1),"")</f>
        <v/>
      </c>
      <c r="C361" s="16" t="str">
        <f ca="1">IFERROR(OFFSET('DERS PLANLARI'!$I$5,MATCH($J361,'DERS PLANLARI'!$I$6:$I$2011,0),C$1),"")</f>
        <v/>
      </c>
      <c r="D361" s="16" t="str">
        <f ca="1">IFERROR(OFFSET('DERS PLANLARI'!$I$5,MATCH($J361,'DERS PLANLARI'!$I$6:$I$2011,0),D$1),"")</f>
        <v/>
      </c>
      <c r="E361" s="16" t="str">
        <f ca="1">IFERROR(OFFSET('DERS PLANLARI'!$I$5,MATCH($J361,'DERS PLANLARI'!$I$6:$I$2011,0),E$1),"")</f>
        <v/>
      </c>
      <c r="F361" s="16" t="str">
        <f ca="1">IFERROR(OFFSET('DERS PLANLARI'!$I$5,MATCH($J361,'DERS PLANLARI'!$I$6:$I$2011,0),F$1),"")</f>
        <v/>
      </c>
      <c r="G361" s="16" t="str">
        <f ca="1">IFERROR(OFFSET('DERS PLANLARI'!$I$5,MATCH($J361,'DERS PLANLARI'!$I$6:$I$2011,0),G$1),"")</f>
        <v/>
      </c>
      <c r="H361" s="16" t="str">
        <f ca="1">IFERROR(OFFSET('DERS PLANLARI'!$I$5,MATCH($J361,'DERS PLANLARI'!$I$6:$I$2011,0),H$1),"")</f>
        <v/>
      </c>
      <c r="I361" s="119"/>
      <c r="J361" s="120"/>
      <c r="K361" s="250" t="str">
        <f ca="1">IFERROR(OFFSET('DERS PLANLARI'!$I$5,MATCH($J361,'DERS PLANLARI'!$I$6:$I$2011,0),K$1),"")</f>
        <v/>
      </c>
      <c r="L361" s="256" t="str">
        <f ca="1">IFERROR(OFFSET('DERS PLANLARI'!$I$5,MATCH($J361,'DERS PLANLARI'!$I$6:$I$2011,0),L$1),"")</f>
        <v/>
      </c>
      <c r="M361" s="255" t="str">
        <f ca="1">IFERROR(OFFSET('DERS PLANLARI'!$I$5,MATCH($J361,'DERS PLANLARI'!$I$6:$I$2011,0),M$1),"")</f>
        <v/>
      </c>
      <c r="N361" s="256" t="str">
        <f ca="1">IFERROR(OFFSET('DERS PLANLARI'!$I$5,MATCH($J361,'DERS PLANLARI'!$I$6:$I$2011,0),N$1),"")</f>
        <v/>
      </c>
      <c r="O361" s="256" t="str">
        <f ca="1">IFERROR(OFFSET('DERS PLANLARI'!$I$5,MATCH($J361,'DERS PLANLARI'!$I$6:$I$2011,0),O$1),"")</f>
        <v/>
      </c>
      <c r="P361" s="256" t="str">
        <f ca="1">IFERROR(OFFSET('DERS PLANLARI'!$I$5,MATCH($J361,'DERS PLANLARI'!$I$6:$I$2011,0),P$1),"")</f>
        <v/>
      </c>
      <c r="Q361" s="256" t="str">
        <f ca="1">IFERROR(OFFSET('DERS PLANLARI'!$I$5,MATCH($J361,'DERS PLANLARI'!$I$6:$I$2011,0),Q$1),"")</f>
        <v/>
      </c>
      <c r="R361" s="243" t="str">
        <f ca="1">IF($E361="UAD",OFFSET('DERS PLANLARI'!$I$5,MATCH($J361,'DERS PLANLARI'!$I$6:$I$2011,0),R$1),U361)</f>
        <v/>
      </c>
      <c r="S361" s="243">
        <f ca="1">IF($E361="UAD",OFFSET('DERS PLANLARI'!$I$5,MATCH($J361,'DERS PLANLARI'!$I$6:$I$2011,0),S$1),V361)</f>
        <v>0</v>
      </c>
      <c r="T361" s="104"/>
      <c r="U361" s="208" t="str">
        <f ca="1">IFERROR(OFFSET(ÖğretimÜyeleri!$D$2,MATCH($V361,ÖğretimÜyeleri!$D$3:$D$290,0),-2),"")</f>
        <v/>
      </c>
      <c r="V361" s="209"/>
      <c r="W361" s="208" t="str">
        <f ca="1">IFERROR(OFFSET(ÖğretimÜyeleri!$D$2,MATCH($S361,ÖğretimÜyeleri!$D$3:$D$290,0),3),"")</f>
        <v/>
      </c>
      <c r="X361" s="208"/>
      <c r="Y361" s="199"/>
      <c r="Z361" s="200">
        <f t="shared" si="21"/>
        <v>1</v>
      </c>
      <c r="AA361" s="200">
        <f t="shared" ca="1" si="23"/>
        <v>57</v>
      </c>
      <c r="AB361" s="200">
        <f t="shared" ca="1" si="23"/>
        <v>41</v>
      </c>
      <c r="AC361" s="200">
        <f t="shared" ca="1" si="23"/>
        <v>0</v>
      </c>
      <c r="AD361" s="201"/>
      <c r="AE361" s="201"/>
      <c r="AF361" s="201"/>
    </row>
    <row r="362" spans="1:32" x14ac:dyDescent="0.25">
      <c r="A362" t="s">
        <v>5568</v>
      </c>
      <c r="B362" s="16" t="str">
        <f ca="1">IFERROR(OFFSET('DERS PLANLARI'!$I$5,MATCH($J362,'DERS PLANLARI'!$I$6:$I$2011,0),B$1),"")</f>
        <v/>
      </c>
      <c r="C362" s="16" t="str">
        <f ca="1">IFERROR(OFFSET('DERS PLANLARI'!$I$5,MATCH($J362,'DERS PLANLARI'!$I$6:$I$2011,0),C$1),"")</f>
        <v/>
      </c>
      <c r="D362" s="16" t="str">
        <f ca="1">IFERROR(OFFSET('DERS PLANLARI'!$I$5,MATCH($J362,'DERS PLANLARI'!$I$6:$I$2011,0),D$1),"")</f>
        <v/>
      </c>
      <c r="E362" s="16" t="str">
        <f ca="1">IFERROR(OFFSET('DERS PLANLARI'!$I$5,MATCH($J362,'DERS PLANLARI'!$I$6:$I$2011,0),E$1),"")</f>
        <v/>
      </c>
      <c r="F362" s="16" t="str">
        <f ca="1">IFERROR(OFFSET('DERS PLANLARI'!$I$5,MATCH($J362,'DERS PLANLARI'!$I$6:$I$2011,0),F$1),"")</f>
        <v/>
      </c>
      <c r="G362" s="16" t="str">
        <f ca="1">IFERROR(OFFSET('DERS PLANLARI'!$I$5,MATCH($J362,'DERS PLANLARI'!$I$6:$I$2011,0),G$1),"")</f>
        <v/>
      </c>
      <c r="H362" s="16" t="str">
        <f ca="1">IFERROR(OFFSET('DERS PLANLARI'!$I$5,MATCH($J362,'DERS PLANLARI'!$I$6:$I$2011,0),H$1),"")</f>
        <v/>
      </c>
      <c r="I362" s="119"/>
      <c r="J362" s="120"/>
      <c r="K362" s="250" t="str">
        <f ca="1">IFERROR(OFFSET('DERS PLANLARI'!$I$5,MATCH($J362,'DERS PLANLARI'!$I$6:$I$2011,0),K$1),"")</f>
        <v/>
      </c>
      <c r="L362" s="256" t="str">
        <f ca="1">IFERROR(OFFSET('DERS PLANLARI'!$I$5,MATCH($J362,'DERS PLANLARI'!$I$6:$I$2011,0),L$1),"")</f>
        <v/>
      </c>
      <c r="M362" s="255" t="str">
        <f ca="1">IFERROR(OFFSET('DERS PLANLARI'!$I$5,MATCH($J362,'DERS PLANLARI'!$I$6:$I$2011,0),M$1),"")</f>
        <v/>
      </c>
      <c r="N362" s="256" t="str">
        <f ca="1">IFERROR(OFFSET('DERS PLANLARI'!$I$5,MATCH($J362,'DERS PLANLARI'!$I$6:$I$2011,0),N$1),"")</f>
        <v/>
      </c>
      <c r="O362" s="256" t="str">
        <f ca="1">IFERROR(OFFSET('DERS PLANLARI'!$I$5,MATCH($J362,'DERS PLANLARI'!$I$6:$I$2011,0),O$1),"")</f>
        <v/>
      </c>
      <c r="P362" s="256" t="str">
        <f ca="1">IFERROR(OFFSET('DERS PLANLARI'!$I$5,MATCH($J362,'DERS PLANLARI'!$I$6:$I$2011,0),P$1),"")</f>
        <v/>
      </c>
      <c r="Q362" s="256" t="str">
        <f ca="1">IFERROR(OFFSET('DERS PLANLARI'!$I$5,MATCH($J362,'DERS PLANLARI'!$I$6:$I$2011,0),Q$1),"")</f>
        <v/>
      </c>
      <c r="R362" s="243" t="str">
        <f ca="1">IF($E362="UAD",OFFSET('DERS PLANLARI'!$I$5,MATCH($J362,'DERS PLANLARI'!$I$6:$I$2011,0),R$1),U362)</f>
        <v/>
      </c>
      <c r="S362" s="243">
        <f ca="1">IF($E362="UAD",OFFSET('DERS PLANLARI'!$I$5,MATCH($J362,'DERS PLANLARI'!$I$6:$I$2011,0),S$1),V362)</f>
        <v>0</v>
      </c>
      <c r="T362" s="104"/>
      <c r="U362" s="208" t="str">
        <f ca="1">IFERROR(OFFSET(ÖğretimÜyeleri!$D$2,MATCH($V362,ÖğretimÜyeleri!$D$3:$D$290,0),-2),"")</f>
        <v/>
      </c>
      <c r="V362" s="209"/>
      <c r="W362" s="208" t="str">
        <f ca="1">IFERROR(OFFSET(ÖğretimÜyeleri!$D$2,MATCH($S362,ÖğretimÜyeleri!$D$3:$D$290,0),3),"")</f>
        <v/>
      </c>
      <c r="X362" s="208"/>
      <c r="Y362" s="199"/>
      <c r="Z362" s="200">
        <f t="shared" si="21"/>
        <v>1</v>
      </c>
      <c r="AA362" s="200">
        <f t="shared" ca="1" si="23"/>
        <v>57</v>
      </c>
      <c r="AB362" s="200">
        <f t="shared" ca="1" si="23"/>
        <v>41</v>
      </c>
      <c r="AC362" s="200">
        <f t="shared" ca="1" si="23"/>
        <v>0</v>
      </c>
      <c r="AD362" s="201"/>
      <c r="AE362" s="201"/>
      <c r="AF362" s="201"/>
    </row>
    <row r="363" spans="1:32" x14ac:dyDescent="0.25">
      <c r="A363" t="s">
        <v>5568</v>
      </c>
      <c r="B363" s="16" t="str">
        <f ca="1">IFERROR(OFFSET('DERS PLANLARI'!$I$5,MATCH($J363,'DERS PLANLARI'!$I$6:$I$2011,0),B$1),"")</f>
        <v/>
      </c>
      <c r="C363" s="16" t="str">
        <f ca="1">IFERROR(OFFSET('DERS PLANLARI'!$I$5,MATCH($J363,'DERS PLANLARI'!$I$6:$I$2011,0),C$1),"")</f>
        <v/>
      </c>
      <c r="D363" s="16" t="str">
        <f ca="1">IFERROR(OFFSET('DERS PLANLARI'!$I$5,MATCH($J363,'DERS PLANLARI'!$I$6:$I$2011,0),D$1),"")</f>
        <v/>
      </c>
      <c r="E363" s="16" t="str">
        <f ca="1">IFERROR(OFFSET('DERS PLANLARI'!$I$5,MATCH($J363,'DERS PLANLARI'!$I$6:$I$2011,0),E$1),"")</f>
        <v/>
      </c>
      <c r="F363" s="16" t="str">
        <f ca="1">IFERROR(OFFSET('DERS PLANLARI'!$I$5,MATCH($J363,'DERS PLANLARI'!$I$6:$I$2011,0),F$1),"")</f>
        <v/>
      </c>
      <c r="G363" s="16" t="str">
        <f ca="1">IFERROR(OFFSET('DERS PLANLARI'!$I$5,MATCH($J363,'DERS PLANLARI'!$I$6:$I$2011,0),G$1),"")</f>
        <v/>
      </c>
      <c r="H363" s="16" t="str">
        <f ca="1">IFERROR(OFFSET('DERS PLANLARI'!$I$5,MATCH($J363,'DERS PLANLARI'!$I$6:$I$2011,0),H$1),"")</f>
        <v/>
      </c>
      <c r="I363" s="119"/>
      <c r="J363" s="120"/>
      <c r="K363" s="250" t="str">
        <f ca="1">IFERROR(OFFSET('DERS PLANLARI'!$I$5,MATCH($J363,'DERS PLANLARI'!$I$6:$I$2011,0),K$1),"")</f>
        <v/>
      </c>
      <c r="L363" s="256" t="str">
        <f ca="1">IFERROR(OFFSET('DERS PLANLARI'!$I$5,MATCH($J363,'DERS PLANLARI'!$I$6:$I$2011,0),L$1),"")</f>
        <v/>
      </c>
      <c r="M363" s="255" t="str">
        <f ca="1">IFERROR(OFFSET('DERS PLANLARI'!$I$5,MATCH($J363,'DERS PLANLARI'!$I$6:$I$2011,0),M$1),"")</f>
        <v/>
      </c>
      <c r="N363" s="256" t="str">
        <f ca="1">IFERROR(OFFSET('DERS PLANLARI'!$I$5,MATCH($J363,'DERS PLANLARI'!$I$6:$I$2011,0),N$1),"")</f>
        <v/>
      </c>
      <c r="O363" s="256" t="str">
        <f ca="1">IFERROR(OFFSET('DERS PLANLARI'!$I$5,MATCH($J363,'DERS PLANLARI'!$I$6:$I$2011,0),O$1),"")</f>
        <v/>
      </c>
      <c r="P363" s="256" t="str">
        <f ca="1">IFERROR(OFFSET('DERS PLANLARI'!$I$5,MATCH($J363,'DERS PLANLARI'!$I$6:$I$2011,0),P$1),"")</f>
        <v/>
      </c>
      <c r="Q363" s="256" t="str">
        <f ca="1">IFERROR(OFFSET('DERS PLANLARI'!$I$5,MATCH($J363,'DERS PLANLARI'!$I$6:$I$2011,0),Q$1),"")</f>
        <v/>
      </c>
      <c r="R363" s="243" t="str">
        <f ca="1">IF($E363="UAD",OFFSET('DERS PLANLARI'!$I$5,MATCH($J363,'DERS PLANLARI'!$I$6:$I$2011,0),R$1),U363)</f>
        <v/>
      </c>
      <c r="S363" s="243">
        <f ca="1">IF($E363="UAD",OFFSET('DERS PLANLARI'!$I$5,MATCH($J363,'DERS PLANLARI'!$I$6:$I$2011,0),S$1),V363)</f>
        <v>0</v>
      </c>
      <c r="T363" s="104"/>
      <c r="U363" s="208" t="str">
        <f ca="1">IFERROR(OFFSET(ÖğretimÜyeleri!$D$2,MATCH($V363,ÖğretimÜyeleri!$D$3:$D$290,0),-2),"")</f>
        <v/>
      </c>
      <c r="V363" s="209"/>
      <c r="W363" s="208" t="str">
        <f ca="1">IFERROR(OFFSET(ÖğretimÜyeleri!$D$2,MATCH($S363,ÖğretimÜyeleri!$D$3:$D$290,0),3),"")</f>
        <v/>
      </c>
      <c r="X363" s="208"/>
      <c r="Y363" s="199"/>
      <c r="Z363" s="200">
        <f t="shared" si="21"/>
        <v>1</v>
      </c>
      <c r="AA363" s="200">
        <f t="shared" ca="1" si="23"/>
        <v>57</v>
      </c>
      <c r="AB363" s="200">
        <f t="shared" ca="1" si="23"/>
        <v>41</v>
      </c>
      <c r="AC363" s="200">
        <f t="shared" ca="1" si="23"/>
        <v>0</v>
      </c>
      <c r="AD363" s="201"/>
      <c r="AE363" s="201"/>
      <c r="AF363" s="201"/>
    </row>
    <row r="364" spans="1:32" x14ac:dyDescent="0.25">
      <c r="A364" t="s">
        <v>5568</v>
      </c>
      <c r="B364" s="16" t="str">
        <f ca="1">IFERROR(OFFSET('DERS PLANLARI'!$I$5,MATCH($J364,'DERS PLANLARI'!$I$6:$I$2011,0),B$1),"")</f>
        <v/>
      </c>
      <c r="C364" s="16" t="str">
        <f ca="1">IFERROR(OFFSET('DERS PLANLARI'!$I$5,MATCH($J364,'DERS PLANLARI'!$I$6:$I$2011,0),C$1),"")</f>
        <v/>
      </c>
      <c r="D364" s="16" t="str">
        <f ca="1">IFERROR(OFFSET('DERS PLANLARI'!$I$5,MATCH($J364,'DERS PLANLARI'!$I$6:$I$2011,0),D$1),"")</f>
        <v/>
      </c>
      <c r="E364" s="16" t="str">
        <f ca="1">IFERROR(OFFSET('DERS PLANLARI'!$I$5,MATCH($J364,'DERS PLANLARI'!$I$6:$I$2011,0),E$1),"")</f>
        <v/>
      </c>
      <c r="F364" s="16" t="str">
        <f ca="1">IFERROR(OFFSET('DERS PLANLARI'!$I$5,MATCH($J364,'DERS PLANLARI'!$I$6:$I$2011,0),F$1),"")</f>
        <v/>
      </c>
      <c r="G364" s="16" t="str">
        <f ca="1">IFERROR(OFFSET('DERS PLANLARI'!$I$5,MATCH($J364,'DERS PLANLARI'!$I$6:$I$2011,0),G$1),"")</f>
        <v/>
      </c>
      <c r="H364" s="16" t="str">
        <f ca="1">IFERROR(OFFSET('DERS PLANLARI'!$I$5,MATCH($J364,'DERS PLANLARI'!$I$6:$I$2011,0),H$1),"")</f>
        <v/>
      </c>
      <c r="I364" s="119"/>
      <c r="J364" s="120"/>
      <c r="K364" s="250" t="str">
        <f ca="1">IFERROR(OFFSET('DERS PLANLARI'!$I$5,MATCH($J364,'DERS PLANLARI'!$I$6:$I$2011,0),K$1),"")</f>
        <v/>
      </c>
      <c r="L364" s="256" t="str">
        <f ca="1">IFERROR(OFFSET('DERS PLANLARI'!$I$5,MATCH($J364,'DERS PLANLARI'!$I$6:$I$2011,0),L$1),"")</f>
        <v/>
      </c>
      <c r="M364" s="255" t="str">
        <f ca="1">IFERROR(OFFSET('DERS PLANLARI'!$I$5,MATCH($J364,'DERS PLANLARI'!$I$6:$I$2011,0),M$1),"")</f>
        <v/>
      </c>
      <c r="N364" s="256" t="str">
        <f ca="1">IFERROR(OFFSET('DERS PLANLARI'!$I$5,MATCH($J364,'DERS PLANLARI'!$I$6:$I$2011,0),N$1),"")</f>
        <v/>
      </c>
      <c r="O364" s="256" t="str">
        <f ca="1">IFERROR(OFFSET('DERS PLANLARI'!$I$5,MATCH($J364,'DERS PLANLARI'!$I$6:$I$2011,0),O$1),"")</f>
        <v/>
      </c>
      <c r="P364" s="256" t="str">
        <f ca="1">IFERROR(OFFSET('DERS PLANLARI'!$I$5,MATCH($J364,'DERS PLANLARI'!$I$6:$I$2011,0),P$1),"")</f>
        <v/>
      </c>
      <c r="Q364" s="256" t="str">
        <f ca="1">IFERROR(OFFSET('DERS PLANLARI'!$I$5,MATCH($J364,'DERS PLANLARI'!$I$6:$I$2011,0),Q$1),"")</f>
        <v/>
      </c>
      <c r="R364" s="243" t="str">
        <f ca="1">IF($E364="UAD",OFFSET('DERS PLANLARI'!$I$5,MATCH($J364,'DERS PLANLARI'!$I$6:$I$2011,0),R$1),U364)</f>
        <v/>
      </c>
      <c r="S364" s="243">
        <f ca="1">IF($E364="UAD",OFFSET('DERS PLANLARI'!$I$5,MATCH($J364,'DERS PLANLARI'!$I$6:$I$2011,0),S$1),V364)</f>
        <v>0</v>
      </c>
      <c r="T364" s="104"/>
      <c r="U364" s="208" t="str">
        <f ca="1">IFERROR(OFFSET(ÖğretimÜyeleri!$D$2,MATCH($V364,ÖğretimÜyeleri!$D$3:$D$290,0),-2),"")</f>
        <v/>
      </c>
      <c r="V364" s="209"/>
      <c r="W364" s="208" t="str">
        <f ca="1">IFERROR(OFFSET(ÖğretimÜyeleri!$D$2,MATCH($S364,ÖğretimÜyeleri!$D$3:$D$290,0),3),"")</f>
        <v/>
      </c>
      <c r="X364" s="208"/>
      <c r="Y364" s="199"/>
      <c r="Z364" s="200">
        <f t="shared" si="21"/>
        <v>1</v>
      </c>
      <c r="AA364" s="200">
        <f t="shared" ca="1" si="23"/>
        <v>57</v>
      </c>
      <c r="AB364" s="200">
        <f t="shared" ca="1" si="23"/>
        <v>41</v>
      </c>
      <c r="AC364" s="200">
        <f t="shared" ca="1" si="23"/>
        <v>0</v>
      </c>
      <c r="AD364" s="201"/>
      <c r="AE364" s="201"/>
      <c r="AF364" s="201"/>
    </row>
    <row r="365" spans="1:32" x14ac:dyDescent="0.25">
      <c r="A365" t="s">
        <v>5568</v>
      </c>
      <c r="B365" s="16" t="str">
        <f ca="1">IFERROR(OFFSET('DERS PLANLARI'!$I$5,MATCH($J365,'DERS PLANLARI'!$I$6:$I$2011,0),B$1),"")</f>
        <v/>
      </c>
      <c r="C365" s="16" t="str">
        <f ca="1">IFERROR(OFFSET('DERS PLANLARI'!$I$5,MATCH($J365,'DERS PLANLARI'!$I$6:$I$2011,0),C$1),"")</f>
        <v/>
      </c>
      <c r="D365" s="16" t="str">
        <f ca="1">IFERROR(OFFSET('DERS PLANLARI'!$I$5,MATCH($J365,'DERS PLANLARI'!$I$6:$I$2011,0),D$1),"")</f>
        <v/>
      </c>
      <c r="E365" s="16" t="str">
        <f ca="1">IFERROR(OFFSET('DERS PLANLARI'!$I$5,MATCH($J365,'DERS PLANLARI'!$I$6:$I$2011,0),E$1),"")</f>
        <v/>
      </c>
      <c r="F365" s="16" t="str">
        <f ca="1">IFERROR(OFFSET('DERS PLANLARI'!$I$5,MATCH($J365,'DERS PLANLARI'!$I$6:$I$2011,0),F$1),"")</f>
        <v/>
      </c>
      <c r="G365" s="16" t="str">
        <f ca="1">IFERROR(OFFSET('DERS PLANLARI'!$I$5,MATCH($J365,'DERS PLANLARI'!$I$6:$I$2011,0),G$1),"")</f>
        <v/>
      </c>
      <c r="H365" s="16" t="str">
        <f ca="1">IFERROR(OFFSET('DERS PLANLARI'!$I$5,MATCH($J365,'DERS PLANLARI'!$I$6:$I$2011,0),H$1),"")</f>
        <v/>
      </c>
      <c r="I365" s="119"/>
      <c r="J365" s="120"/>
      <c r="K365" s="250" t="str">
        <f ca="1">IFERROR(OFFSET('DERS PLANLARI'!$I$5,MATCH($J365,'DERS PLANLARI'!$I$6:$I$2011,0),K$1),"")</f>
        <v/>
      </c>
      <c r="L365" s="256" t="str">
        <f ca="1">IFERROR(OFFSET('DERS PLANLARI'!$I$5,MATCH($J365,'DERS PLANLARI'!$I$6:$I$2011,0),L$1),"")</f>
        <v/>
      </c>
      <c r="M365" s="255" t="str">
        <f ca="1">IFERROR(OFFSET('DERS PLANLARI'!$I$5,MATCH($J365,'DERS PLANLARI'!$I$6:$I$2011,0),M$1),"")</f>
        <v/>
      </c>
      <c r="N365" s="256" t="str">
        <f ca="1">IFERROR(OFFSET('DERS PLANLARI'!$I$5,MATCH($J365,'DERS PLANLARI'!$I$6:$I$2011,0),N$1),"")</f>
        <v/>
      </c>
      <c r="O365" s="256" t="str">
        <f ca="1">IFERROR(OFFSET('DERS PLANLARI'!$I$5,MATCH($J365,'DERS PLANLARI'!$I$6:$I$2011,0),O$1),"")</f>
        <v/>
      </c>
      <c r="P365" s="256" t="str">
        <f ca="1">IFERROR(OFFSET('DERS PLANLARI'!$I$5,MATCH($J365,'DERS PLANLARI'!$I$6:$I$2011,0),P$1),"")</f>
        <v/>
      </c>
      <c r="Q365" s="256" t="str">
        <f ca="1">IFERROR(OFFSET('DERS PLANLARI'!$I$5,MATCH($J365,'DERS PLANLARI'!$I$6:$I$2011,0),Q$1),"")</f>
        <v/>
      </c>
      <c r="R365" s="243" t="str">
        <f ca="1">IF($E365="UAD",OFFSET('DERS PLANLARI'!$I$5,MATCH($J365,'DERS PLANLARI'!$I$6:$I$2011,0),R$1),U365)</f>
        <v/>
      </c>
      <c r="S365" s="243">
        <f ca="1">IF($E365="UAD",OFFSET('DERS PLANLARI'!$I$5,MATCH($J365,'DERS PLANLARI'!$I$6:$I$2011,0),S$1),V365)</f>
        <v>0</v>
      </c>
      <c r="T365" s="104"/>
      <c r="U365" s="208" t="str">
        <f ca="1">IFERROR(OFFSET(ÖğretimÜyeleri!$D$2,MATCH($V365,ÖğretimÜyeleri!$D$3:$D$290,0),-2),"")</f>
        <v/>
      </c>
      <c r="V365" s="209"/>
      <c r="W365" s="208" t="str">
        <f ca="1">IFERROR(OFFSET(ÖğretimÜyeleri!$D$2,MATCH($S365,ÖğretimÜyeleri!$D$3:$D$290,0),3),"")</f>
        <v/>
      </c>
      <c r="X365" s="208"/>
      <c r="Y365" s="199"/>
      <c r="Z365" s="200">
        <f t="shared" si="21"/>
        <v>1</v>
      </c>
      <c r="AA365" s="200">
        <f t="shared" ca="1" si="23"/>
        <v>57</v>
      </c>
      <c r="AB365" s="200">
        <f t="shared" ca="1" si="23"/>
        <v>41</v>
      </c>
      <c r="AC365" s="200">
        <f t="shared" ca="1" si="23"/>
        <v>0</v>
      </c>
      <c r="AD365" s="201"/>
      <c r="AE365" s="201"/>
      <c r="AF365" s="201"/>
    </row>
    <row r="366" spans="1:32" x14ac:dyDescent="0.25">
      <c r="A366" s="217" t="s">
        <v>5568</v>
      </c>
      <c r="B366" s="210" t="s">
        <v>4491</v>
      </c>
      <c r="C366" s="211" t="s">
        <v>5095</v>
      </c>
      <c r="D366" s="212" t="s">
        <v>5128</v>
      </c>
      <c r="E366" s="212" t="s">
        <v>4510</v>
      </c>
      <c r="F366" s="212" t="s">
        <v>4488</v>
      </c>
      <c r="G366" s="212" t="s">
        <v>4488</v>
      </c>
      <c r="H366" s="212" t="s">
        <v>2427</v>
      </c>
      <c r="I366" s="213"/>
      <c r="J366" s="214" t="s">
        <v>5095</v>
      </c>
      <c r="K366" s="211"/>
      <c r="L366" s="215"/>
      <c r="M366" s="223"/>
      <c r="N366" s="211"/>
      <c r="O366" s="211"/>
      <c r="P366" s="211"/>
      <c r="Q366" s="212"/>
      <c r="R366" s="231"/>
      <c r="S366" s="231"/>
      <c r="T366" s="217"/>
      <c r="U366" s="219" t="str">
        <f ca="1">IFERROR(OFFSET(ÖğretimÜyeleri!$D$2,MATCH($V366,ÖğretimÜyeleri!$D$3:$D$290,0),-2),"")</f>
        <v/>
      </c>
      <c r="V366" s="218" t="s">
        <v>2423</v>
      </c>
      <c r="W366" s="219" t="str">
        <f ca="1">IFERROR(OFFSET(ÖğretimÜyeleri!$D$2,MATCH($S366,ÖğretimÜyeleri!$D$3:$D$290,0),3),"")</f>
        <v/>
      </c>
      <c r="X366" s="219"/>
      <c r="Y366" s="220"/>
      <c r="Z366" s="221">
        <f t="shared" si="21"/>
        <v>1</v>
      </c>
      <c r="AA366" s="221">
        <f t="shared" ca="1" si="23"/>
        <v>57</v>
      </c>
      <c r="AB366" s="221">
        <f t="shared" ca="1" si="23"/>
        <v>41</v>
      </c>
      <c r="AC366" s="221">
        <f t="shared" ca="1" si="23"/>
        <v>0</v>
      </c>
      <c r="AD366" s="220"/>
      <c r="AE366" s="220"/>
      <c r="AF366" s="220"/>
    </row>
    <row r="367" spans="1:32" x14ac:dyDescent="0.25">
      <c r="A367" t="s">
        <v>5568</v>
      </c>
      <c r="B367" s="16" t="str">
        <f ca="1">IFERROR(OFFSET('DERS PLANLARI'!$I$5,MATCH($J367,'DERS PLANLARI'!$I$6:$I$2011,0),B$1),"")</f>
        <v>MATEMATİK VE FEN BİLİMLERİ EĞİTİMİ</v>
      </c>
      <c r="C367" s="16" t="str">
        <f ca="1">IFERROR(OFFSET('DERS PLANLARI'!$I$5,MATCH($J367,'DERS PLANLARI'!$I$6:$I$2011,0),C$1),"")</f>
        <v>FEN BİLGİSİ EĞİTİMİ (YL) (TEZLİ)</v>
      </c>
      <c r="D367" s="16" t="str">
        <f ca="1">IFERROR(OFFSET('DERS PLANLARI'!$I$5,MATCH($J367,'DERS PLANLARI'!$I$6:$I$2011,0),D$1),"")</f>
        <v>(YL) (TEZLİ)</v>
      </c>
      <c r="E367" s="16" t="str">
        <f ca="1">IFERROR(OFFSET('DERS PLANLARI'!$I$5,MATCH($J367,'DERS PLANLARI'!$I$6:$I$2011,0),E$1),"")</f>
        <v>Tez</v>
      </c>
      <c r="F367" s="16" t="str">
        <f ca="1">IFERROR(OFFSET('DERS PLANLARI'!$I$5,MATCH($J367,'DERS PLANLARI'!$I$6:$I$2011,0),F$1),"")</f>
        <v>FBE</v>
      </c>
      <c r="G367" s="16">
        <f ca="1">IFERROR(OFFSET('DERS PLANLARI'!$I$5,MATCH($J367,'DERS PLANLARI'!$I$6:$I$2011,0),G$1),"")</f>
        <v>5000</v>
      </c>
      <c r="H367" s="16" t="str">
        <f ca="1">IFERROR(OFFSET('DERS PLANLARI'!$I$5,MATCH($J367,'DERS PLANLARI'!$I$6:$I$2011,0),H$1),"")</f>
        <v>TEZ</v>
      </c>
      <c r="I367" s="119"/>
      <c r="J367" s="120" t="s">
        <v>858</v>
      </c>
      <c r="K367" s="243" t="str">
        <f ca="1">IFERROR(OFFSET('DERS PLANLARI'!$I$5,MATCH($J367,'DERS PLANLARI'!$I$6:$I$2011,0),K$1),"")</f>
        <v>Tez</v>
      </c>
      <c r="L367" s="248" t="str">
        <f ca="1">IFERROR(OFFSET('DERS PLANLARI'!$I$5,MATCH($J367,'DERS PLANLARI'!$I$6:$I$2011,0),L$1),"")</f>
        <v>Z. ksz</v>
      </c>
      <c r="M367" s="255">
        <f ca="1">IFERROR(OFFSET('DERS PLANLARI'!$I$5,MATCH($J367,'DERS PLANLARI'!$I$6:$I$2011,0),M$1),"")</f>
        <v>0</v>
      </c>
      <c r="N367" s="256">
        <f ca="1">IFERROR(OFFSET('DERS PLANLARI'!$I$5,MATCH($J367,'DERS PLANLARI'!$I$6:$I$2011,0),N$1),"")</f>
        <v>1</v>
      </c>
      <c r="O367" s="256">
        <f ca="1">IFERROR(OFFSET('DERS PLANLARI'!$I$5,MATCH($J367,'DERS PLANLARI'!$I$6:$I$2011,0),O$1),"")</f>
        <v>0</v>
      </c>
      <c r="P367" s="256">
        <f ca="1">IFERROR(OFFSET('DERS PLANLARI'!$I$5,MATCH($J367,'DERS PLANLARI'!$I$6:$I$2011,0),P$1),"")</f>
        <v>1</v>
      </c>
      <c r="Q367" s="256">
        <f ca="1">IFERROR(OFFSET('DERS PLANLARI'!$I$5,MATCH($J367,'DERS PLANLARI'!$I$6:$I$2011,0),Q$1),"")</f>
        <v>60</v>
      </c>
      <c r="R367" s="243">
        <f ca="1">IF($E367="UAD",OFFSET('DERS PLANLARI'!$I$5,MATCH($J367,'DERS PLANLARI'!$I$6:$I$2011,0),R$1),U367)</f>
        <v>0</v>
      </c>
      <c r="S367" s="246" t="str">
        <f ca="1">IF($E367="UAD",OFFSET('DERS PLANLARI'!$I$5,MATCH($J367,'DERS PLANLARI'!$I$6:$I$2011,0),S$1),V367)</f>
        <v>İlgili Öğretim Üyesi</v>
      </c>
      <c r="T367" s="104"/>
      <c r="U367" s="208">
        <f ca="1">IFERROR(OFFSET(ÖğretimÜyeleri!$D$2,MATCH($V367,ÖğretimÜyeleri!$D$3:$D$290,0),-2),"")</f>
        <v>0</v>
      </c>
      <c r="V367" s="209" t="s">
        <v>2896</v>
      </c>
      <c r="W367" s="208" t="str">
        <f ca="1">IFERROR(OFFSET(ÖğretimÜyeleri!$D$2,MATCH($S367,ÖğretimÜyeleri!$D$3:$D$290,0),3),"")</f>
        <v>İlgili Öğretim Üyesi</v>
      </c>
      <c r="X367" s="208"/>
      <c r="Y367" s="199"/>
      <c r="Z367" s="200">
        <f t="shared" si="21"/>
        <v>1</v>
      </c>
      <c r="AA367" s="200">
        <f t="shared" ca="1" si="23"/>
        <v>0</v>
      </c>
      <c r="AB367" s="200">
        <f t="shared" ca="1" si="23"/>
        <v>0</v>
      </c>
      <c r="AC367" s="200">
        <f t="shared" ca="1" si="23"/>
        <v>0</v>
      </c>
      <c r="AD367" s="201"/>
      <c r="AE367" s="201"/>
      <c r="AF367" s="201"/>
    </row>
    <row r="368" spans="1:32" x14ac:dyDescent="0.25">
      <c r="A368" t="s">
        <v>5568</v>
      </c>
      <c r="B368" s="16" t="str">
        <f ca="1">IFERROR(OFFSET('DERS PLANLARI'!$I$5,MATCH($J368,'DERS PLANLARI'!$I$6:$I$2011,0),B$1),"")</f>
        <v>MATEMATİK VE FEN BİLİMLERİ EĞİTİMİ</v>
      </c>
      <c r="C368" s="16" t="str">
        <f ca="1">IFERROR(OFFSET('DERS PLANLARI'!$I$5,MATCH($J368,'DERS PLANLARI'!$I$6:$I$2011,0),C$1),"")</f>
        <v>FEN BİLGİSİ EĞİTİMİ (YL) (TEZLİ)</v>
      </c>
      <c r="D368" s="16" t="str">
        <f ca="1">IFERROR(OFFSET('DERS PLANLARI'!$I$5,MATCH($J368,'DERS PLANLARI'!$I$6:$I$2011,0),D$1),"")</f>
        <v>(YL) (TEZLİ)</v>
      </c>
      <c r="E368" s="16" t="str">
        <f ca="1">IFERROR(OFFSET('DERS PLANLARI'!$I$5,MATCH($J368,'DERS PLANLARI'!$I$6:$I$2011,0),E$1),"")</f>
        <v>Sem</v>
      </c>
      <c r="F368" s="16" t="str">
        <f ca="1">IFERROR(OFFSET('DERS PLANLARI'!$I$5,MATCH($J368,'DERS PLANLARI'!$I$6:$I$2011,0),F$1),"")</f>
        <v>FBE</v>
      </c>
      <c r="G368" s="16">
        <f ca="1">IFERROR(OFFSET('DERS PLANLARI'!$I$5,MATCH($J368,'DERS PLANLARI'!$I$6:$I$2011,0),G$1),"")</f>
        <v>5001</v>
      </c>
      <c r="H368" s="16" t="str">
        <f ca="1">IFERROR(OFFSET('DERS PLANLARI'!$I$5,MATCH($J368,'DERS PLANLARI'!$I$6:$I$2011,0),H$1),"")</f>
        <v>SEM</v>
      </c>
      <c r="I368" s="119"/>
      <c r="J368" s="120" t="s">
        <v>859</v>
      </c>
      <c r="K368" s="243" t="str">
        <f ca="1">IFERROR(OFFSET('DERS PLANLARI'!$I$5,MATCH($J368,'DERS PLANLARI'!$I$6:$I$2011,0),K$1),"")</f>
        <v>Seminer</v>
      </c>
      <c r="L368" s="248" t="str">
        <f ca="1">IFERROR(OFFSET('DERS PLANLARI'!$I$5,MATCH($J368,'DERS PLANLARI'!$I$6:$I$2011,0),L$1),"")</f>
        <v>Z. ksz</v>
      </c>
      <c r="M368" s="256">
        <f ca="1">IFERROR(OFFSET('DERS PLANLARI'!$I$5,MATCH($J368,'DERS PLANLARI'!$I$6:$I$2011,0),M$1),"")</f>
        <v>0</v>
      </c>
      <c r="N368" s="256">
        <f ca="1">IFERROR(OFFSET('DERS PLANLARI'!$I$5,MATCH($J368,'DERS PLANLARI'!$I$6:$I$2011,0),N$1),"")</f>
        <v>2</v>
      </c>
      <c r="O368" s="256">
        <f ca="1">IFERROR(OFFSET('DERS PLANLARI'!$I$5,MATCH($J368,'DERS PLANLARI'!$I$6:$I$2011,0),O$1),"")</f>
        <v>0</v>
      </c>
      <c r="P368" s="256">
        <f ca="1">IFERROR(OFFSET('DERS PLANLARI'!$I$5,MATCH($J368,'DERS PLANLARI'!$I$6:$I$2011,0),P$1),"")</f>
        <v>2</v>
      </c>
      <c r="Q368" s="256">
        <f ca="1">IFERROR(OFFSET('DERS PLANLARI'!$I$5,MATCH($J368,'DERS PLANLARI'!$I$6:$I$2011,0),Q$1),"")</f>
        <v>7.5</v>
      </c>
      <c r="R368" s="243">
        <f ca="1">IF($E368="UAD",OFFSET('DERS PLANLARI'!$I$5,MATCH($J368,'DERS PLANLARI'!$I$6:$I$2011,0),R$1),U368)</f>
        <v>0</v>
      </c>
      <c r="S368" s="246" t="str">
        <f ca="1">IF($E368="UAD",OFFSET('DERS PLANLARI'!$I$5,MATCH($J368,'DERS PLANLARI'!$I$6:$I$2011,0),S$1),V368)</f>
        <v>İlgili Öğretim Üyesi</v>
      </c>
      <c r="T368" s="104"/>
      <c r="U368" s="208">
        <f ca="1">IFERROR(OFFSET(ÖğretimÜyeleri!$D$2,MATCH($V368,ÖğretimÜyeleri!$D$3:$D$290,0),-2),"")</f>
        <v>0</v>
      </c>
      <c r="V368" s="209" t="s">
        <v>2896</v>
      </c>
      <c r="W368" s="208" t="str">
        <f ca="1">IFERROR(OFFSET(ÖğretimÜyeleri!$D$2,MATCH($S368,ÖğretimÜyeleri!$D$3:$D$290,0),3),"")</f>
        <v>İlgili Öğretim Üyesi</v>
      </c>
      <c r="X368" s="208"/>
      <c r="Y368" s="199"/>
      <c r="Z368" s="200">
        <f t="shared" si="21"/>
        <v>1</v>
      </c>
      <c r="AA368" s="200">
        <f t="shared" ca="1" si="23"/>
        <v>0</v>
      </c>
      <c r="AB368" s="200">
        <f t="shared" ca="1" si="23"/>
        <v>0</v>
      </c>
      <c r="AC368" s="200">
        <f t="shared" ca="1" si="23"/>
        <v>0</v>
      </c>
      <c r="AD368" s="201"/>
      <c r="AE368" s="201"/>
      <c r="AF368" s="201"/>
    </row>
    <row r="369" spans="1:32" x14ac:dyDescent="0.25">
      <c r="A369" t="s">
        <v>5568</v>
      </c>
      <c r="B369" s="16" t="str">
        <f ca="1">IFERROR(OFFSET('DERS PLANLARI'!$I$5,MATCH($J369,'DERS PLANLARI'!$I$6:$I$2011,0),B$1),"")</f>
        <v>MATEMATİK VE FEN BİLİMLERİ EĞİTİMİ</v>
      </c>
      <c r="C369" s="16" t="str">
        <f ca="1">IFERROR(OFFSET('DERS PLANLARI'!$I$5,MATCH($J369,'DERS PLANLARI'!$I$6:$I$2011,0),C$1),"")</f>
        <v>FEN BİLGİSİ EĞİTİMİ (YL) (TEZLİ)</v>
      </c>
      <c r="D369" s="16" t="str">
        <f ca="1">IFERROR(OFFSET('DERS PLANLARI'!$I$5,MATCH($J369,'DERS PLANLARI'!$I$6:$I$2011,0),D$1),"")</f>
        <v>(YL) (TEZLİ)</v>
      </c>
      <c r="E369" s="16" t="str">
        <f ca="1">IFERROR(OFFSET('DERS PLANLARI'!$I$5,MATCH($J369,'DERS PLANLARI'!$I$6:$I$2011,0),E$1),"")</f>
        <v>Ders</v>
      </c>
      <c r="F369" s="16" t="str">
        <f ca="1">IFERROR(OFFSET('DERS PLANLARI'!$I$5,MATCH($J369,'DERS PLANLARI'!$I$6:$I$2011,0),F$1),"")</f>
        <v>FBE</v>
      </c>
      <c r="G369" s="16">
        <f ca="1">IFERROR(OFFSET('DERS PLANLARI'!$I$5,MATCH($J369,'DERS PLANLARI'!$I$6:$I$2011,0),G$1),"")</f>
        <v>5051</v>
      </c>
      <c r="H369" s="16" t="str">
        <f ca="1">IFERROR(OFFSET('DERS PLANLARI'!$I$5,MATCH($J369,'DERS PLANLARI'!$I$6:$I$2011,0),H$1),"")</f>
        <v>BHR</v>
      </c>
      <c r="I369" s="119"/>
      <c r="J369" s="127" t="s">
        <v>861</v>
      </c>
      <c r="K369" s="258" t="str">
        <f ca="1">IFERROR(OFFSET('DERS PLANLARI'!$I$5,MATCH($J369,'DERS PLANLARI'!$I$6:$I$2011,0),K$1),"")</f>
        <v>Yapısalcı Anlayışla Temel Kimya Kavramlarının Öğretimi</v>
      </c>
      <c r="L369" s="248" t="str">
        <f ca="1">IFERROR(OFFSET('DERS PLANLARI'!$I$5,MATCH($J369,'DERS PLANLARI'!$I$6:$I$2011,0),L$1),"")</f>
        <v>Z. kli</v>
      </c>
      <c r="M369" s="255">
        <f ca="1">IFERROR(OFFSET('DERS PLANLARI'!$I$5,MATCH($J369,'DERS PLANLARI'!$I$6:$I$2011,0),M$1),"")</f>
        <v>3</v>
      </c>
      <c r="N369" s="256">
        <f ca="1">IFERROR(OFFSET('DERS PLANLARI'!$I$5,MATCH($J369,'DERS PLANLARI'!$I$6:$I$2011,0),N$1),"")</f>
        <v>0</v>
      </c>
      <c r="O369" s="256">
        <f ca="1">IFERROR(OFFSET('DERS PLANLARI'!$I$5,MATCH($J369,'DERS PLANLARI'!$I$6:$I$2011,0),O$1),"")</f>
        <v>3</v>
      </c>
      <c r="P369" s="256">
        <f ca="1">IFERROR(OFFSET('DERS PLANLARI'!$I$5,MATCH($J369,'DERS PLANLARI'!$I$6:$I$2011,0),P$1),"")</f>
        <v>3</v>
      </c>
      <c r="Q369" s="256">
        <f ca="1">IFERROR(OFFSET('DERS PLANLARI'!$I$5,MATCH($J369,'DERS PLANLARI'!$I$6:$I$2011,0),Q$1),"")</f>
        <v>7.5</v>
      </c>
      <c r="R369" s="243" t="str">
        <f ca="1">IF($E369="UAD",OFFSET('DERS PLANLARI'!$I$5,MATCH($J369,'DERS PLANLARI'!$I$6:$I$2011,0),R$1),U369)</f>
        <v/>
      </c>
      <c r="S369" s="243">
        <f ca="1">IF($E369="UAD",OFFSET('DERS PLANLARI'!$I$5,MATCH($J369,'DERS PLANLARI'!$I$6:$I$2011,0),S$1),V369)</f>
        <v>0</v>
      </c>
      <c r="T369" s="104"/>
      <c r="U369" s="208" t="str">
        <f ca="1">IFERROR(OFFSET(ÖğretimÜyeleri!$D$2,MATCH($V369,ÖğretimÜyeleri!$D$3:$D$290,0),-2),"")</f>
        <v/>
      </c>
      <c r="V369" s="209"/>
      <c r="W369" s="208" t="str">
        <f ca="1">IFERROR(OFFSET(ÖğretimÜyeleri!$D$2,MATCH($S369,ÖğretimÜyeleri!$D$3:$D$290,0),3),"")</f>
        <v/>
      </c>
      <c r="X369" s="208"/>
      <c r="Y369" s="199"/>
      <c r="Z369" s="200">
        <f t="shared" si="21"/>
        <v>1</v>
      </c>
      <c r="AA369" s="200">
        <f t="shared" ref="AA369:AC388" ca="1" si="24">COUNTIFS($E:$E,AA$6,$S:$S,$S369)</f>
        <v>57</v>
      </c>
      <c r="AB369" s="200">
        <f t="shared" ca="1" si="24"/>
        <v>41</v>
      </c>
      <c r="AC369" s="200">
        <f t="shared" ca="1" si="24"/>
        <v>0</v>
      </c>
      <c r="AD369" s="201"/>
      <c r="AE369" s="201"/>
      <c r="AF369" s="201"/>
    </row>
    <row r="370" spans="1:32" x14ac:dyDescent="0.25">
      <c r="A370" t="s">
        <v>5568</v>
      </c>
      <c r="B370" s="16" t="str">
        <f ca="1">IFERROR(OFFSET('DERS PLANLARI'!$I$5,MATCH($J370,'DERS PLANLARI'!$I$6:$I$2011,0),B$1),"")</f>
        <v/>
      </c>
      <c r="C370" s="16" t="str">
        <f ca="1">IFERROR(OFFSET('DERS PLANLARI'!$I$5,MATCH($J370,'DERS PLANLARI'!$I$6:$I$2011,0),C$1),"")</f>
        <v/>
      </c>
      <c r="D370" s="16" t="str">
        <f ca="1">IFERROR(OFFSET('DERS PLANLARI'!$I$5,MATCH($J370,'DERS PLANLARI'!$I$6:$I$2011,0),D$1),"")</f>
        <v/>
      </c>
      <c r="E370" s="16" t="str">
        <f ca="1">IFERROR(OFFSET('DERS PLANLARI'!$I$5,MATCH($J370,'DERS PLANLARI'!$I$6:$I$2011,0),E$1),"")</f>
        <v/>
      </c>
      <c r="F370" s="16" t="str">
        <f ca="1">IFERROR(OFFSET('DERS PLANLARI'!$I$5,MATCH($J370,'DERS PLANLARI'!$I$6:$I$2011,0),F$1),"")</f>
        <v/>
      </c>
      <c r="G370" s="16" t="str">
        <f ca="1">IFERROR(OFFSET('DERS PLANLARI'!$I$5,MATCH($J370,'DERS PLANLARI'!$I$6:$I$2011,0),G$1),"")</f>
        <v/>
      </c>
      <c r="H370" s="16" t="str">
        <f ca="1">IFERROR(OFFSET('DERS PLANLARI'!$I$5,MATCH($J370,'DERS PLANLARI'!$I$6:$I$2011,0),H$1),"")</f>
        <v/>
      </c>
      <c r="I370" s="119"/>
      <c r="J370" s="127"/>
      <c r="K370" s="250" t="str">
        <f ca="1">IFERROR(OFFSET('DERS PLANLARI'!$I$5,MATCH($J370,'DERS PLANLARI'!$I$6:$I$2011,0),K$1),"")</f>
        <v/>
      </c>
      <c r="L370" s="256" t="str">
        <f ca="1">IFERROR(OFFSET('DERS PLANLARI'!$I$5,MATCH($J370,'DERS PLANLARI'!$I$6:$I$2011,0),L$1),"")</f>
        <v/>
      </c>
      <c r="M370" s="255" t="str">
        <f ca="1">IFERROR(OFFSET('DERS PLANLARI'!$I$5,MATCH($J370,'DERS PLANLARI'!$I$6:$I$2011,0),M$1),"")</f>
        <v/>
      </c>
      <c r="N370" s="256" t="str">
        <f ca="1">IFERROR(OFFSET('DERS PLANLARI'!$I$5,MATCH($J370,'DERS PLANLARI'!$I$6:$I$2011,0),N$1),"")</f>
        <v/>
      </c>
      <c r="O370" s="256" t="str">
        <f ca="1">IFERROR(OFFSET('DERS PLANLARI'!$I$5,MATCH($J370,'DERS PLANLARI'!$I$6:$I$2011,0),O$1),"")</f>
        <v/>
      </c>
      <c r="P370" s="256" t="str">
        <f ca="1">IFERROR(OFFSET('DERS PLANLARI'!$I$5,MATCH($J370,'DERS PLANLARI'!$I$6:$I$2011,0),P$1),"")</f>
        <v/>
      </c>
      <c r="Q370" s="256" t="str">
        <f ca="1">IFERROR(OFFSET('DERS PLANLARI'!$I$5,MATCH($J370,'DERS PLANLARI'!$I$6:$I$2011,0),Q$1),"")</f>
        <v/>
      </c>
      <c r="R370" s="243" t="str">
        <f ca="1">IF($E370="UAD",OFFSET('DERS PLANLARI'!$I$5,MATCH($J370,'DERS PLANLARI'!$I$6:$I$2011,0),R$1),U370)</f>
        <v/>
      </c>
      <c r="S370" s="243">
        <f ca="1">IF($E370="UAD",OFFSET('DERS PLANLARI'!$I$5,MATCH($J370,'DERS PLANLARI'!$I$6:$I$2011,0),S$1),V370)</f>
        <v>0</v>
      </c>
      <c r="T370" s="104"/>
      <c r="U370" s="208" t="str">
        <f ca="1">IFERROR(OFFSET(ÖğretimÜyeleri!$D$2,MATCH($V370,ÖğretimÜyeleri!$D$3:$D$290,0),-2),"")</f>
        <v/>
      </c>
      <c r="V370" s="209"/>
      <c r="W370" s="208" t="str">
        <f ca="1">IFERROR(OFFSET(ÖğretimÜyeleri!$D$2,MATCH($S370,ÖğretimÜyeleri!$D$3:$D$290,0),3),"")</f>
        <v/>
      </c>
      <c r="X370" s="208"/>
      <c r="Y370" s="199"/>
      <c r="Z370" s="200">
        <f t="shared" si="21"/>
        <v>1</v>
      </c>
      <c r="AA370" s="200">
        <f t="shared" ca="1" si="24"/>
        <v>57</v>
      </c>
      <c r="AB370" s="200">
        <f t="shared" ca="1" si="24"/>
        <v>41</v>
      </c>
      <c r="AC370" s="200">
        <f t="shared" ca="1" si="24"/>
        <v>0</v>
      </c>
      <c r="AD370" s="201"/>
      <c r="AE370" s="201"/>
      <c r="AF370" s="201"/>
    </row>
    <row r="371" spans="1:32" x14ac:dyDescent="0.25">
      <c r="A371" t="s">
        <v>5568</v>
      </c>
      <c r="B371" s="16" t="str">
        <f ca="1">IFERROR(OFFSET('DERS PLANLARI'!$I$5,MATCH($J371,'DERS PLANLARI'!$I$6:$I$2011,0),B$1),"")</f>
        <v/>
      </c>
      <c r="C371" s="16" t="str">
        <f ca="1">IFERROR(OFFSET('DERS PLANLARI'!$I$5,MATCH($J371,'DERS PLANLARI'!$I$6:$I$2011,0),C$1),"")</f>
        <v/>
      </c>
      <c r="D371" s="16" t="str">
        <f ca="1">IFERROR(OFFSET('DERS PLANLARI'!$I$5,MATCH($J371,'DERS PLANLARI'!$I$6:$I$2011,0),D$1),"")</f>
        <v/>
      </c>
      <c r="E371" s="16" t="str">
        <f ca="1">IFERROR(OFFSET('DERS PLANLARI'!$I$5,MATCH($J371,'DERS PLANLARI'!$I$6:$I$2011,0),E$1),"")</f>
        <v/>
      </c>
      <c r="F371" s="16" t="str">
        <f ca="1">IFERROR(OFFSET('DERS PLANLARI'!$I$5,MATCH($J371,'DERS PLANLARI'!$I$6:$I$2011,0),F$1),"")</f>
        <v/>
      </c>
      <c r="G371" s="16" t="str">
        <f ca="1">IFERROR(OFFSET('DERS PLANLARI'!$I$5,MATCH($J371,'DERS PLANLARI'!$I$6:$I$2011,0),G$1),"")</f>
        <v/>
      </c>
      <c r="H371" s="16" t="str">
        <f ca="1">IFERROR(OFFSET('DERS PLANLARI'!$I$5,MATCH($J371,'DERS PLANLARI'!$I$6:$I$2011,0),H$1),"")</f>
        <v/>
      </c>
      <c r="I371" s="119"/>
      <c r="J371" s="127"/>
      <c r="K371" s="243" t="str">
        <f ca="1">IFERROR(OFFSET('DERS PLANLARI'!$I$5,MATCH($J371,'DERS PLANLARI'!$I$6:$I$2011,0),K$1),"")</f>
        <v/>
      </c>
      <c r="L371" s="256" t="str">
        <f ca="1">IFERROR(OFFSET('DERS PLANLARI'!$I$5,MATCH($J371,'DERS PLANLARI'!$I$6:$I$2011,0),L$1),"")</f>
        <v/>
      </c>
      <c r="M371" s="255" t="str">
        <f ca="1">IFERROR(OFFSET('DERS PLANLARI'!$I$5,MATCH($J371,'DERS PLANLARI'!$I$6:$I$2011,0),M$1),"")</f>
        <v/>
      </c>
      <c r="N371" s="256" t="str">
        <f ca="1">IFERROR(OFFSET('DERS PLANLARI'!$I$5,MATCH($J371,'DERS PLANLARI'!$I$6:$I$2011,0),N$1),"")</f>
        <v/>
      </c>
      <c r="O371" s="256" t="str">
        <f ca="1">IFERROR(OFFSET('DERS PLANLARI'!$I$5,MATCH($J371,'DERS PLANLARI'!$I$6:$I$2011,0),O$1),"")</f>
        <v/>
      </c>
      <c r="P371" s="256" t="str">
        <f ca="1">IFERROR(OFFSET('DERS PLANLARI'!$I$5,MATCH($J371,'DERS PLANLARI'!$I$6:$I$2011,0),P$1),"")</f>
        <v/>
      </c>
      <c r="Q371" s="256" t="str">
        <f ca="1">IFERROR(OFFSET('DERS PLANLARI'!$I$5,MATCH($J371,'DERS PLANLARI'!$I$6:$I$2011,0),Q$1),"")</f>
        <v/>
      </c>
      <c r="R371" s="243" t="str">
        <f ca="1">IF($E371="UAD",OFFSET('DERS PLANLARI'!$I$5,MATCH($J371,'DERS PLANLARI'!$I$6:$I$2011,0),R$1),U371)</f>
        <v/>
      </c>
      <c r="S371" s="243">
        <f ca="1">IF($E371="UAD",OFFSET('DERS PLANLARI'!$I$5,MATCH($J371,'DERS PLANLARI'!$I$6:$I$2011,0),S$1),V371)</f>
        <v>0</v>
      </c>
      <c r="T371" s="104"/>
      <c r="U371" s="208" t="str">
        <f ca="1">IFERROR(OFFSET(ÖğretimÜyeleri!$D$2,MATCH($V371,ÖğretimÜyeleri!$D$3:$D$290,0),-2),"")</f>
        <v/>
      </c>
      <c r="V371" s="209"/>
      <c r="W371" s="208" t="str">
        <f ca="1">IFERROR(OFFSET(ÖğretimÜyeleri!$D$2,MATCH($S371,ÖğretimÜyeleri!$D$3:$D$290,0),3),"")</f>
        <v/>
      </c>
      <c r="X371" s="208"/>
      <c r="Y371" s="199"/>
      <c r="Z371" s="200">
        <f t="shared" si="21"/>
        <v>1</v>
      </c>
      <c r="AA371" s="200">
        <f t="shared" ca="1" si="24"/>
        <v>57</v>
      </c>
      <c r="AB371" s="200">
        <f t="shared" ca="1" si="24"/>
        <v>41</v>
      </c>
      <c r="AC371" s="200">
        <f t="shared" ca="1" si="24"/>
        <v>0</v>
      </c>
      <c r="AD371" s="201"/>
      <c r="AE371" s="201"/>
      <c r="AF371" s="201"/>
    </row>
    <row r="372" spans="1:32" x14ac:dyDescent="0.25">
      <c r="A372" t="s">
        <v>5568</v>
      </c>
      <c r="B372" s="16" t="str">
        <f ca="1">IFERROR(OFFSET('DERS PLANLARI'!$I$5,MATCH($J372,'DERS PLANLARI'!$I$6:$I$2011,0),B$1),"")</f>
        <v/>
      </c>
      <c r="C372" s="16" t="str">
        <f ca="1">IFERROR(OFFSET('DERS PLANLARI'!$I$5,MATCH($J372,'DERS PLANLARI'!$I$6:$I$2011,0),C$1),"")</f>
        <v/>
      </c>
      <c r="D372" s="16" t="str">
        <f ca="1">IFERROR(OFFSET('DERS PLANLARI'!$I$5,MATCH($J372,'DERS PLANLARI'!$I$6:$I$2011,0),D$1),"")</f>
        <v/>
      </c>
      <c r="E372" s="16" t="str">
        <f ca="1">IFERROR(OFFSET('DERS PLANLARI'!$I$5,MATCH($J372,'DERS PLANLARI'!$I$6:$I$2011,0),E$1),"")</f>
        <v/>
      </c>
      <c r="F372" s="16" t="str">
        <f ca="1">IFERROR(OFFSET('DERS PLANLARI'!$I$5,MATCH($J372,'DERS PLANLARI'!$I$6:$I$2011,0),F$1),"")</f>
        <v/>
      </c>
      <c r="G372" s="16" t="str">
        <f ca="1">IFERROR(OFFSET('DERS PLANLARI'!$I$5,MATCH($J372,'DERS PLANLARI'!$I$6:$I$2011,0),G$1),"")</f>
        <v/>
      </c>
      <c r="H372" s="16" t="str">
        <f ca="1">IFERROR(OFFSET('DERS PLANLARI'!$I$5,MATCH($J372,'DERS PLANLARI'!$I$6:$I$2011,0),H$1),"")</f>
        <v/>
      </c>
      <c r="I372" s="119"/>
      <c r="J372" s="127"/>
      <c r="K372" s="258" t="str">
        <f ca="1">IFERROR(OFFSET('DERS PLANLARI'!$I$5,MATCH($J372,'DERS PLANLARI'!$I$6:$I$2011,0),K$1),"")</f>
        <v/>
      </c>
      <c r="L372" s="256" t="str">
        <f ca="1">IFERROR(OFFSET('DERS PLANLARI'!$I$5,MATCH($J372,'DERS PLANLARI'!$I$6:$I$2011,0),L$1),"")</f>
        <v/>
      </c>
      <c r="M372" s="255" t="str">
        <f ca="1">IFERROR(OFFSET('DERS PLANLARI'!$I$5,MATCH($J372,'DERS PLANLARI'!$I$6:$I$2011,0),M$1),"")</f>
        <v/>
      </c>
      <c r="N372" s="256" t="str">
        <f ca="1">IFERROR(OFFSET('DERS PLANLARI'!$I$5,MATCH($J372,'DERS PLANLARI'!$I$6:$I$2011,0),N$1),"")</f>
        <v/>
      </c>
      <c r="O372" s="256" t="str">
        <f ca="1">IFERROR(OFFSET('DERS PLANLARI'!$I$5,MATCH($J372,'DERS PLANLARI'!$I$6:$I$2011,0),O$1),"")</f>
        <v/>
      </c>
      <c r="P372" s="256" t="str">
        <f ca="1">IFERROR(OFFSET('DERS PLANLARI'!$I$5,MATCH($J372,'DERS PLANLARI'!$I$6:$I$2011,0),P$1),"")</f>
        <v/>
      </c>
      <c r="Q372" s="256" t="str">
        <f ca="1">IFERROR(OFFSET('DERS PLANLARI'!$I$5,MATCH($J372,'DERS PLANLARI'!$I$6:$I$2011,0),Q$1),"")</f>
        <v/>
      </c>
      <c r="R372" s="243" t="str">
        <f ca="1">IF($E372="UAD",OFFSET('DERS PLANLARI'!$I$5,MATCH($J372,'DERS PLANLARI'!$I$6:$I$2011,0),R$1),U372)</f>
        <v/>
      </c>
      <c r="S372" s="243">
        <f ca="1">IF($E372="UAD",OFFSET('DERS PLANLARI'!$I$5,MATCH($J372,'DERS PLANLARI'!$I$6:$I$2011,0),S$1),V372)</f>
        <v>0</v>
      </c>
      <c r="T372" s="104"/>
      <c r="U372" s="208" t="str">
        <f ca="1">IFERROR(OFFSET(ÖğretimÜyeleri!$D$2,MATCH($V372,ÖğretimÜyeleri!$D$3:$D$290,0),-2),"")</f>
        <v/>
      </c>
      <c r="V372" s="209"/>
      <c r="W372" s="208" t="str">
        <f ca="1">IFERROR(OFFSET(ÖğretimÜyeleri!$D$2,MATCH($S372,ÖğretimÜyeleri!$D$3:$D$290,0),3),"")</f>
        <v/>
      </c>
      <c r="X372" s="208"/>
      <c r="Y372" s="199"/>
      <c r="Z372" s="200">
        <f t="shared" si="21"/>
        <v>1</v>
      </c>
      <c r="AA372" s="200">
        <f t="shared" ca="1" si="24"/>
        <v>57</v>
      </c>
      <c r="AB372" s="200">
        <f t="shared" ca="1" si="24"/>
        <v>41</v>
      </c>
      <c r="AC372" s="200">
        <f t="shared" ca="1" si="24"/>
        <v>0</v>
      </c>
      <c r="AD372" s="201"/>
      <c r="AE372" s="201"/>
      <c r="AF372" s="201"/>
    </row>
    <row r="373" spans="1:32" x14ac:dyDescent="0.25">
      <c r="A373" t="s">
        <v>5568</v>
      </c>
      <c r="B373" s="16" t="str">
        <f ca="1">IFERROR(OFFSET('DERS PLANLARI'!$I$5,MATCH($J373,'DERS PLANLARI'!$I$6:$I$2011,0),B$1),"")</f>
        <v/>
      </c>
      <c r="C373" s="16" t="str">
        <f ca="1">IFERROR(OFFSET('DERS PLANLARI'!$I$5,MATCH($J373,'DERS PLANLARI'!$I$6:$I$2011,0),C$1),"")</f>
        <v/>
      </c>
      <c r="D373" s="16" t="str">
        <f ca="1">IFERROR(OFFSET('DERS PLANLARI'!$I$5,MATCH($J373,'DERS PLANLARI'!$I$6:$I$2011,0),D$1),"")</f>
        <v/>
      </c>
      <c r="E373" s="16" t="str">
        <f ca="1">IFERROR(OFFSET('DERS PLANLARI'!$I$5,MATCH($J373,'DERS PLANLARI'!$I$6:$I$2011,0),E$1),"")</f>
        <v/>
      </c>
      <c r="F373" s="16" t="str">
        <f ca="1">IFERROR(OFFSET('DERS PLANLARI'!$I$5,MATCH($J373,'DERS PLANLARI'!$I$6:$I$2011,0),F$1),"")</f>
        <v/>
      </c>
      <c r="G373" s="16" t="str">
        <f ca="1">IFERROR(OFFSET('DERS PLANLARI'!$I$5,MATCH($J373,'DERS PLANLARI'!$I$6:$I$2011,0),G$1),"")</f>
        <v/>
      </c>
      <c r="H373" s="16" t="str">
        <f ca="1">IFERROR(OFFSET('DERS PLANLARI'!$I$5,MATCH($J373,'DERS PLANLARI'!$I$6:$I$2011,0),H$1),"")</f>
        <v/>
      </c>
      <c r="I373" s="119"/>
      <c r="J373" s="127"/>
      <c r="K373" s="243" t="str">
        <f ca="1">IFERROR(OFFSET('DERS PLANLARI'!$I$5,MATCH($J373,'DERS PLANLARI'!$I$6:$I$2011,0),K$1),"")</f>
        <v/>
      </c>
      <c r="L373" s="256" t="str">
        <f ca="1">IFERROR(OFFSET('DERS PLANLARI'!$I$5,MATCH($J373,'DERS PLANLARI'!$I$6:$I$2011,0),L$1),"")</f>
        <v/>
      </c>
      <c r="M373" s="255" t="str">
        <f ca="1">IFERROR(OFFSET('DERS PLANLARI'!$I$5,MATCH($J373,'DERS PLANLARI'!$I$6:$I$2011,0),M$1),"")</f>
        <v/>
      </c>
      <c r="N373" s="256" t="str">
        <f ca="1">IFERROR(OFFSET('DERS PLANLARI'!$I$5,MATCH($J373,'DERS PLANLARI'!$I$6:$I$2011,0),N$1),"")</f>
        <v/>
      </c>
      <c r="O373" s="256" t="str">
        <f ca="1">IFERROR(OFFSET('DERS PLANLARI'!$I$5,MATCH($J373,'DERS PLANLARI'!$I$6:$I$2011,0),O$1),"")</f>
        <v/>
      </c>
      <c r="P373" s="256" t="str">
        <f ca="1">IFERROR(OFFSET('DERS PLANLARI'!$I$5,MATCH($J373,'DERS PLANLARI'!$I$6:$I$2011,0),P$1),"")</f>
        <v/>
      </c>
      <c r="Q373" s="256" t="str">
        <f ca="1">IFERROR(OFFSET('DERS PLANLARI'!$I$5,MATCH($J373,'DERS PLANLARI'!$I$6:$I$2011,0),Q$1),"")</f>
        <v/>
      </c>
      <c r="R373" s="243" t="str">
        <f ca="1">IF($E373="UAD",OFFSET('DERS PLANLARI'!$I$5,MATCH($J373,'DERS PLANLARI'!$I$6:$I$2011,0),R$1),U373)</f>
        <v/>
      </c>
      <c r="S373" s="243">
        <f ca="1">IF($E373="UAD",OFFSET('DERS PLANLARI'!$I$5,MATCH($J373,'DERS PLANLARI'!$I$6:$I$2011,0),S$1),V373)</f>
        <v>0</v>
      </c>
      <c r="T373" s="104"/>
      <c r="U373" s="208" t="str">
        <f ca="1">IFERROR(OFFSET(ÖğretimÜyeleri!$D$2,MATCH($V373,ÖğretimÜyeleri!$D$3:$D$290,0),-2),"")</f>
        <v/>
      </c>
      <c r="V373" s="209"/>
      <c r="W373" s="208" t="str">
        <f ca="1">IFERROR(OFFSET(ÖğretimÜyeleri!$D$2,MATCH($S373,ÖğretimÜyeleri!$D$3:$D$290,0),3),"")</f>
        <v/>
      </c>
      <c r="X373" s="208"/>
      <c r="Y373" s="199"/>
      <c r="Z373" s="200">
        <f t="shared" si="21"/>
        <v>1</v>
      </c>
      <c r="AA373" s="200">
        <f t="shared" ca="1" si="24"/>
        <v>57</v>
      </c>
      <c r="AB373" s="200">
        <f t="shared" ca="1" si="24"/>
        <v>41</v>
      </c>
      <c r="AC373" s="200">
        <f t="shared" ca="1" si="24"/>
        <v>0</v>
      </c>
      <c r="AD373" s="201"/>
      <c r="AE373" s="201"/>
      <c r="AF373" s="201"/>
    </row>
    <row r="374" spans="1:32" x14ac:dyDescent="0.25">
      <c r="A374" t="s">
        <v>5568</v>
      </c>
      <c r="B374" s="16" t="str">
        <f ca="1">IFERROR(OFFSET('DERS PLANLARI'!$I$5,MATCH($J374,'DERS PLANLARI'!$I$6:$I$2011,0),B$1),"")</f>
        <v/>
      </c>
      <c r="C374" s="16" t="str">
        <f ca="1">IFERROR(OFFSET('DERS PLANLARI'!$I$5,MATCH($J374,'DERS PLANLARI'!$I$6:$I$2011,0),C$1),"")</f>
        <v/>
      </c>
      <c r="D374" s="16" t="str">
        <f ca="1">IFERROR(OFFSET('DERS PLANLARI'!$I$5,MATCH($J374,'DERS PLANLARI'!$I$6:$I$2011,0),D$1),"")</f>
        <v/>
      </c>
      <c r="E374" s="16" t="str">
        <f ca="1">IFERROR(OFFSET('DERS PLANLARI'!$I$5,MATCH($J374,'DERS PLANLARI'!$I$6:$I$2011,0),E$1),"")</f>
        <v/>
      </c>
      <c r="F374" s="16" t="str">
        <f ca="1">IFERROR(OFFSET('DERS PLANLARI'!$I$5,MATCH($J374,'DERS PLANLARI'!$I$6:$I$2011,0),F$1),"")</f>
        <v/>
      </c>
      <c r="G374" s="16" t="str">
        <f ca="1">IFERROR(OFFSET('DERS PLANLARI'!$I$5,MATCH($J374,'DERS PLANLARI'!$I$6:$I$2011,0),G$1),"")</f>
        <v/>
      </c>
      <c r="H374" s="16" t="str">
        <f ca="1">IFERROR(OFFSET('DERS PLANLARI'!$I$5,MATCH($J374,'DERS PLANLARI'!$I$6:$I$2011,0),H$1),"")</f>
        <v/>
      </c>
      <c r="I374" s="119"/>
      <c r="J374" s="127"/>
      <c r="K374" s="243" t="str">
        <f ca="1">IFERROR(OFFSET('DERS PLANLARI'!$I$5,MATCH($J374,'DERS PLANLARI'!$I$6:$I$2011,0),K$1),"")</f>
        <v/>
      </c>
      <c r="L374" s="256" t="str">
        <f ca="1">IFERROR(OFFSET('DERS PLANLARI'!$I$5,MATCH($J374,'DERS PLANLARI'!$I$6:$I$2011,0),L$1),"")</f>
        <v/>
      </c>
      <c r="M374" s="255" t="str">
        <f ca="1">IFERROR(OFFSET('DERS PLANLARI'!$I$5,MATCH($J374,'DERS PLANLARI'!$I$6:$I$2011,0),M$1),"")</f>
        <v/>
      </c>
      <c r="N374" s="256" t="str">
        <f ca="1">IFERROR(OFFSET('DERS PLANLARI'!$I$5,MATCH($J374,'DERS PLANLARI'!$I$6:$I$2011,0),N$1),"")</f>
        <v/>
      </c>
      <c r="O374" s="256" t="str">
        <f ca="1">IFERROR(OFFSET('DERS PLANLARI'!$I$5,MATCH($J374,'DERS PLANLARI'!$I$6:$I$2011,0),O$1),"")</f>
        <v/>
      </c>
      <c r="P374" s="256" t="str">
        <f ca="1">IFERROR(OFFSET('DERS PLANLARI'!$I$5,MATCH($J374,'DERS PLANLARI'!$I$6:$I$2011,0),P$1),"")</f>
        <v/>
      </c>
      <c r="Q374" s="256" t="str">
        <f ca="1">IFERROR(OFFSET('DERS PLANLARI'!$I$5,MATCH($J374,'DERS PLANLARI'!$I$6:$I$2011,0),Q$1),"")</f>
        <v/>
      </c>
      <c r="R374" s="243" t="str">
        <f ca="1">IF($E374="UAD",OFFSET('DERS PLANLARI'!$I$5,MATCH($J374,'DERS PLANLARI'!$I$6:$I$2011,0),R$1),U374)</f>
        <v/>
      </c>
      <c r="S374" s="243">
        <f ca="1">IF($E374="UAD",OFFSET('DERS PLANLARI'!$I$5,MATCH($J374,'DERS PLANLARI'!$I$6:$I$2011,0),S$1),V374)</f>
        <v>0</v>
      </c>
      <c r="T374" s="104"/>
      <c r="U374" s="208" t="str">
        <f ca="1">IFERROR(OFFSET(ÖğretimÜyeleri!$D$2,MATCH($V374,ÖğretimÜyeleri!$D$3:$D$290,0),-2),"")</f>
        <v/>
      </c>
      <c r="V374" s="209"/>
      <c r="W374" s="208" t="str">
        <f ca="1">IFERROR(OFFSET(ÖğretimÜyeleri!$D$2,MATCH($S374,ÖğretimÜyeleri!$D$3:$D$290,0),3),"")</f>
        <v/>
      </c>
      <c r="X374" s="208"/>
      <c r="Y374" s="199"/>
      <c r="Z374" s="200">
        <f t="shared" si="21"/>
        <v>1</v>
      </c>
      <c r="AA374" s="200">
        <f t="shared" ca="1" si="24"/>
        <v>57</v>
      </c>
      <c r="AB374" s="200">
        <f t="shared" ca="1" si="24"/>
        <v>41</v>
      </c>
      <c r="AC374" s="200">
        <f t="shared" ca="1" si="24"/>
        <v>0</v>
      </c>
      <c r="AD374" s="201"/>
      <c r="AE374" s="201"/>
      <c r="AF374" s="201"/>
    </row>
    <row r="375" spans="1:32" x14ac:dyDescent="0.25">
      <c r="A375" t="s">
        <v>5568</v>
      </c>
      <c r="B375" s="16" t="str">
        <f ca="1">IFERROR(OFFSET('DERS PLANLARI'!$I$5,MATCH($J375,'DERS PLANLARI'!$I$6:$I$2011,0),B$1),"")</f>
        <v/>
      </c>
      <c r="C375" s="16" t="str">
        <f ca="1">IFERROR(OFFSET('DERS PLANLARI'!$I$5,MATCH($J375,'DERS PLANLARI'!$I$6:$I$2011,0),C$1),"")</f>
        <v/>
      </c>
      <c r="D375" s="16" t="str">
        <f ca="1">IFERROR(OFFSET('DERS PLANLARI'!$I$5,MATCH($J375,'DERS PLANLARI'!$I$6:$I$2011,0),D$1),"")</f>
        <v/>
      </c>
      <c r="E375" s="16" t="str">
        <f ca="1">IFERROR(OFFSET('DERS PLANLARI'!$I$5,MATCH($J375,'DERS PLANLARI'!$I$6:$I$2011,0),E$1),"")</f>
        <v/>
      </c>
      <c r="F375" s="16" t="str">
        <f ca="1">IFERROR(OFFSET('DERS PLANLARI'!$I$5,MATCH($J375,'DERS PLANLARI'!$I$6:$I$2011,0),F$1),"")</f>
        <v/>
      </c>
      <c r="G375" s="16" t="str">
        <f ca="1">IFERROR(OFFSET('DERS PLANLARI'!$I$5,MATCH($J375,'DERS PLANLARI'!$I$6:$I$2011,0),G$1),"")</f>
        <v/>
      </c>
      <c r="H375" s="16" t="str">
        <f ca="1">IFERROR(OFFSET('DERS PLANLARI'!$I$5,MATCH($J375,'DERS PLANLARI'!$I$6:$I$2011,0),H$1),"")</f>
        <v/>
      </c>
      <c r="I375" s="119"/>
      <c r="J375" s="127"/>
      <c r="K375" s="243" t="str">
        <f ca="1">IFERROR(OFFSET('DERS PLANLARI'!$I$5,MATCH($J375,'DERS PLANLARI'!$I$6:$I$2011,0),K$1),"")</f>
        <v/>
      </c>
      <c r="L375" s="256" t="str">
        <f ca="1">IFERROR(OFFSET('DERS PLANLARI'!$I$5,MATCH($J375,'DERS PLANLARI'!$I$6:$I$2011,0),L$1),"")</f>
        <v/>
      </c>
      <c r="M375" s="255" t="str">
        <f ca="1">IFERROR(OFFSET('DERS PLANLARI'!$I$5,MATCH($J375,'DERS PLANLARI'!$I$6:$I$2011,0),M$1),"")</f>
        <v/>
      </c>
      <c r="N375" s="256" t="str">
        <f ca="1">IFERROR(OFFSET('DERS PLANLARI'!$I$5,MATCH($J375,'DERS PLANLARI'!$I$6:$I$2011,0),N$1),"")</f>
        <v/>
      </c>
      <c r="O375" s="256" t="str">
        <f ca="1">IFERROR(OFFSET('DERS PLANLARI'!$I$5,MATCH($J375,'DERS PLANLARI'!$I$6:$I$2011,0),O$1),"")</f>
        <v/>
      </c>
      <c r="P375" s="256" t="str">
        <f ca="1">IFERROR(OFFSET('DERS PLANLARI'!$I$5,MATCH($J375,'DERS PLANLARI'!$I$6:$I$2011,0),P$1),"")</f>
        <v/>
      </c>
      <c r="Q375" s="256" t="str">
        <f ca="1">IFERROR(OFFSET('DERS PLANLARI'!$I$5,MATCH($J375,'DERS PLANLARI'!$I$6:$I$2011,0),Q$1),"")</f>
        <v/>
      </c>
      <c r="R375" s="243" t="str">
        <f ca="1">IF($E375="UAD",OFFSET('DERS PLANLARI'!$I$5,MATCH($J375,'DERS PLANLARI'!$I$6:$I$2011,0),R$1),U375)</f>
        <v/>
      </c>
      <c r="S375" s="243">
        <f ca="1">IF($E375="UAD",OFFSET('DERS PLANLARI'!$I$5,MATCH($J375,'DERS PLANLARI'!$I$6:$I$2011,0),S$1),V375)</f>
        <v>0</v>
      </c>
      <c r="T375" s="104"/>
      <c r="U375" s="208" t="str">
        <f ca="1">IFERROR(OFFSET(ÖğretimÜyeleri!$D$2,MATCH($V375,ÖğretimÜyeleri!$D$3:$D$290,0),-2),"")</f>
        <v/>
      </c>
      <c r="V375" s="209"/>
      <c r="W375" s="208" t="str">
        <f ca="1">IFERROR(OFFSET(ÖğretimÜyeleri!$D$2,MATCH($S375,ÖğretimÜyeleri!$D$3:$D$290,0),3),"")</f>
        <v/>
      </c>
      <c r="X375" s="208"/>
      <c r="Y375" s="199"/>
      <c r="Z375" s="200">
        <f t="shared" si="21"/>
        <v>1</v>
      </c>
      <c r="AA375" s="200">
        <f t="shared" ca="1" si="24"/>
        <v>57</v>
      </c>
      <c r="AB375" s="200">
        <f t="shared" ca="1" si="24"/>
        <v>41</v>
      </c>
      <c r="AC375" s="200">
        <f t="shared" ca="1" si="24"/>
        <v>0</v>
      </c>
      <c r="AD375" s="201"/>
      <c r="AE375" s="201"/>
      <c r="AF375" s="201"/>
    </row>
    <row r="376" spans="1:32" x14ac:dyDescent="0.25">
      <c r="A376" t="s">
        <v>5568</v>
      </c>
      <c r="B376" s="16" t="str">
        <f ca="1">IFERROR(OFFSET('DERS PLANLARI'!$I$5,MATCH($J376,'DERS PLANLARI'!$I$6:$I$2011,0),B$1),"")</f>
        <v/>
      </c>
      <c r="C376" s="16" t="str">
        <f ca="1">IFERROR(OFFSET('DERS PLANLARI'!$I$5,MATCH($J376,'DERS PLANLARI'!$I$6:$I$2011,0),C$1),"")</f>
        <v/>
      </c>
      <c r="D376" s="16" t="str">
        <f ca="1">IFERROR(OFFSET('DERS PLANLARI'!$I$5,MATCH($J376,'DERS PLANLARI'!$I$6:$I$2011,0),D$1),"")</f>
        <v/>
      </c>
      <c r="E376" s="16" t="str">
        <f ca="1">IFERROR(OFFSET('DERS PLANLARI'!$I$5,MATCH($J376,'DERS PLANLARI'!$I$6:$I$2011,0),E$1),"")</f>
        <v/>
      </c>
      <c r="F376" s="16" t="str">
        <f ca="1">IFERROR(OFFSET('DERS PLANLARI'!$I$5,MATCH($J376,'DERS PLANLARI'!$I$6:$I$2011,0),F$1),"")</f>
        <v/>
      </c>
      <c r="G376" s="16" t="str">
        <f ca="1">IFERROR(OFFSET('DERS PLANLARI'!$I$5,MATCH($J376,'DERS PLANLARI'!$I$6:$I$2011,0),G$1),"")</f>
        <v/>
      </c>
      <c r="H376" s="16" t="str">
        <f ca="1">IFERROR(OFFSET('DERS PLANLARI'!$I$5,MATCH($J376,'DERS PLANLARI'!$I$6:$I$2011,0),H$1),"")</f>
        <v/>
      </c>
      <c r="I376" s="119"/>
      <c r="J376" s="127"/>
      <c r="K376" s="243" t="str">
        <f ca="1">IFERROR(OFFSET('DERS PLANLARI'!$I$5,MATCH($J376,'DERS PLANLARI'!$I$6:$I$2011,0),K$1),"")</f>
        <v/>
      </c>
      <c r="L376" s="256" t="str">
        <f ca="1">IFERROR(OFFSET('DERS PLANLARI'!$I$5,MATCH($J376,'DERS PLANLARI'!$I$6:$I$2011,0),L$1),"")</f>
        <v/>
      </c>
      <c r="M376" s="255" t="str">
        <f ca="1">IFERROR(OFFSET('DERS PLANLARI'!$I$5,MATCH($J376,'DERS PLANLARI'!$I$6:$I$2011,0),M$1),"")</f>
        <v/>
      </c>
      <c r="N376" s="256" t="str">
        <f ca="1">IFERROR(OFFSET('DERS PLANLARI'!$I$5,MATCH($J376,'DERS PLANLARI'!$I$6:$I$2011,0),N$1),"")</f>
        <v/>
      </c>
      <c r="O376" s="256" t="str">
        <f ca="1">IFERROR(OFFSET('DERS PLANLARI'!$I$5,MATCH($J376,'DERS PLANLARI'!$I$6:$I$2011,0),O$1),"")</f>
        <v/>
      </c>
      <c r="P376" s="256" t="str">
        <f ca="1">IFERROR(OFFSET('DERS PLANLARI'!$I$5,MATCH($J376,'DERS PLANLARI'!$I$6:$I$2011,0),P$1),"")</f>
        <v/>
      </c>
      <c r="Q376" s="256" t="str">
        <f ca="1">IFERROR(OFFSET('DERS PLANLARI'!$I$5,MATCH($J376,'DERS PLANLARI'!$I$6:$I$2011,0),Q$1),"")</f>
        <v/>
      </c>
      <c r="R376" s="243" t="str">
        <f ca="1">IF($E376="UAD",OFFSET('DERS PLANLARI'!$I$5,MATCH($J376,'DERS PLANLARI'!$I$6:$I$2011,0),R$1),U376)</f>
        <v/>
      </c>
      <c r="S376" s="243">
        <f ca="1">IF($E376="UAD",OFFSET('DERS PLANLARI'!$I$5,MATCH($J376,'DERS PLANLARI'!$I$6:$I$2011,0),S$1),V376)</f>
        <v>0</v>
      </c>
      <c r="T376" s="104"/>
      <c r="U376" s="208" t="str">
        <f ca="1">IFERROR(OFFSET(ÖğretimÜyeleri!$D$2,MATCH($V376,ÖğretimÜyeleri!$D$3:$D$290,0),-2),"")</f>
        <v/>
      </c>
      <c r="V376" s="209"/>
      <c r="W376" s="208" t="str">
        <f ca="1">IFERROR(OFFSET(ÖğretimÜyeleri!$D$2,MATCH($S376,ÖğretimÜyeleri!$D$3:$D$290,0),3),"")</f>
        <v/>
      </c>
      <c r="X376" s="208"/>
      <c r="Y376" s="199"/>
      <c r="Z376" s="200">
        <f t="shared" si="21"/>
        <v>1</v>
      </c>
      <c r="AA376" s="200">
        <f t="shared" ca="1" si="24"/>
        <v>57</v>
      </c>
      <c r="AB376" s="200">
        <f t="shared" ca="1" si="24"/>
        <v>41</v>
      </c>
      <c r="AC376" s="200">
        <f t="shared" ca="1" si="24"/>
        <v>0</v>
      </c>
      <c r="AD376" s="201"/>
      <c r="AE376" s="201"/>
      <c r="AF376" s="201"/>
    </row>
    <row r="377" spans="1:32" x14ac:dyDescent="0.25">
      <c r="A377" t="s">
        <v>5568</v>
      </c>
      <c r="B377" s="16" t="str">
        <f ca="1">IFERROR(OFFSET('DERS PLANLARI'!$I$5,MATCH($J377,'DERS PLANLARI'!$I$6:$I$2011,0),B$1),"")</f>
        <v/>
      </c>
      <c r="C377" s="16" t="str">
        <f ca="1">IFERROR(OFFSET('DERS PLANLARI'!$I$5,MATCH($J377,'DERS PLANLARI'!$I$6:$I$2011,0),C$1),"")</f>
        <v/>
      </c>
      <c r="D377" s="16" t="str">
        <f ca="1">IFERROR(OFFSET('DERS PLANLARI'!$I$5,MATCH($J377,'DERS PLANLARI'!$I$6:$I$2011,0),D$1),"")</f>
        <v/>
      </c>
      <c r="E377" s="16" t="str">
        <f ca="1">IFERROR(OFFSET('DERS PLANLARI'!$I$5,MATCH($J377,'DERS PLANLARI'!$I$6:$I$2011,0),E$1),"")</f>
        <v/>
      </c>
      <c r="F377" s="16" t="str">
        <f ca="1">IFERROR(OFFSET('DERS PLANLARI'!$I$5,MATCH($J377,'DERS PLANLARI'!$I$6:$I$2011,0),F$1),"")</f>
        <v/>
      </c>
      <c r="G377" s="16" t="str">
        <f ca="1">IFERROR(OFFSET('DERS PLANLARI'!$I$5,MATCH($J377,'DERS PLANLARI'!$I$6:$I$2011,0),G$1),"")</f>
        <v/>
      </c>
      <c r="H377" s="16" t="str">
        <f ca="1">IFERROR(OFFSET('DERS PLANLARI'!$I$5,MATCH($J377,'DERS PLANLARI'!$I$6:$I$2011,0),H$1),"")</f>
        <v/>
      </c>
      <c r="I377" s="119"/>
      <c r="J377" s="127"/>
      <c r="K377" s="243" t="str">
        <f ca="1">IFERROR(OFFSET('DERS PLANLARI'!$I$5,MATCH($J377,'DERS PLANLARI'!$I$6:$I$2011,0),K$1),"")</f>
        <v/>
      </c>
      <c r="L377" s="256" t="str">
        <f ca="1">IFERROR(OFFSET('DERS PLANLARI'!$I$5,MATCH($J377,'DERS PLANLARI'!$I$6:$I$2011,0),L$1),"")</f>
        <v/>
      </c>
      <c r="M377" s="255" t="str">
        <f ca="1">IFERROR(OFFSET('DERS PLANLARI'!$I$5,MATCH($J377,'DERS PLANLARI'!$I$6:$I$2011,0),M$1),"")</f>
        <v/>
      </c>
      <c r="N377" s="256" t="str">
        <f ca="1">IFERROR(OFFSET('DERS PLANLARI'!$I$5,MATCH($J377,'DERS PLANLARI'!$I$6:$I$2011,0),N$1),"")</f>
        <v/>
      </c>
      <c r="O377" s="256" t="str">
        <f ca="1">IFERROR(OFFSET('DERS PLANLARI'!$I$5,MATCH($J377,'DERS PLANLARI'!$I$6:$I$2011,0),O$1),"")</f>
        <v/>
      </c>
      <c r="P377" s="256" t="str">
        <f ca="1">IFERROR(OFFSET('DERS PLANLARI'!$I$5,MATCH($J377,'DERS PLANLARI'!$I$6:$I$2011,0),P$1),"")</f>
        <v/>
      </c>
      <c r="Q377" s="256" t="str">
        <f ca="1">IFERROR(OFFSET('DERS PLANLARI'!$I$5,MATCH($J377,'DERS PLANLARI'!$I$6:$I$2011,0),Q$1),"")</f>
        <v/>
      </c>
      <c r="R377" s="243" t="str">
        <f ca="1">IF($E377="UAD",OFFSET('DERS PLANLARI'!$I$5,MATCH($J377,'DERS PLANLARI'!$I$6:$I$2011,0),R$1),U377)</f>
        <v/>
      </c>
      <c r="S377" s="243">
        <f ca="1">IF($E377="UAD",OFFSET('DERS PLANLARI'!$I$5,MATCH($J377,'DERS PLANLARI'!$I$6:$I$2011,0),S$1),V377)</f>
        <v>0</v>
      </c>
      <c r="T377" s="104"/>
      <c r="U377" s="208" t="str">
        <f ca="1">IFERROR(OFFSET(ÖğretimÜyeleri!$D$2,MATCH($V377,ÖğretimÜyeleri!$D$3:$D$290,0),-2),"")</f>
        <v/>
      </c>
      <c r="V377" s="209"/>
      <c r="W377" s="208" t="str">
        <f ca="1">IFERROR(OFFSET(ÖğretimÜyeleri!$D$2,MATCH($S377,ÖğretimÜyeleri!$D$3:$D$290,0),3),"")</f>
        <v/>
      </c>
      <c r="X377" s="208"/>
      <c r="Y377" s="199"/>
      <c r="Z377" s="200">
        <f t="shared" si="21"/>
        <v>1</v>
      </c>
      <c r="AA377" s="200">
        <f t="shared" ca="1" si="24"/>
        <v>57</v>
      </c>
      <c r="AB377" s="200">
        <f t="shared" ca="1" si="24"/>
        <v>41</v>
      </c>
      <c r="AC377" s="200">
        <f t="shared" ca="1" si="24"/>
        <v>0</v>
      </c>
      <c r="AD377" s="201"/>
      <c r="AE377" s="201"/>
      <c r="AF377" s="201"/>
    </row>
    <row r="378" spans="1:32" x14ac:dyDescent="0.25">
      <c r="A378" t="s">
        <v>5568</v>
      </c>
      <c r="B378" s="16" t="str">
        <f ca="1">IFERROR(OFFSET('DERS PLANLARI'!$I$5,MATCH($J378,'DERS PLANLARI'!$I$6:$I$2011,0),B$1),"")</f>
        <v/>
      </c>
      <c r="C378" s="16" t="str">
        <f ca="1">IFERROR(OFFSET('DERS PLANLARI'!$I$5,MATCH($J378,'DERS PLANLARI'!$I$6:$I$2011,0),C$1),"")</f>
        <v/>
      </c>
      <c r="D378" s="16" t="str">
        <f ca="1">IFERROR(OFFSET('DERS PLANLARI'!$I$5,MATCH($J378,'DERS PLANLARI'!$I$6:$I$2011,0),D$1),"")</f>
        <v/>
      </c>
      <c r="E378" s="16" t="str">
        <f ca="1">IFERROR(OFFSET('DERS PLANLARI'!$I$5,MATCH($J378,'DERS PLANLARI'!$I$6:$I$2011,0),E$1),"")</f>
        <v/>
      </c>
      <c r="F378" s="16" t="str">
        <f ca="1">IFERROR(OFFSET('DERS PLANLARI'!$I$5,MATCH($J378,'DERS PLANLARI'!$I$6:$I$2011,0),F$1),"")</f>
        <v/>
      </c>
      <c r="G378" s="16" t="str">
        <f ca="1">IFERROR(OFFSET('DERS PLANLARI'!$I$5,MATCH($J378,'DERS PLANLARI'!$I$6:$I$2011,0),G$1),"")</f>
        <v/>
      </c>
      <c r="H378" s="16" t="str">
        <f ca="1">IFERROR(OFFSET('DERS PLANLARI'!$I$5,MATCH($J378,'DERS PLANLARI'!$I$6:$I$2011,0),H$1),"")</f>
        <v/>
      </c>
      <c r="I378" s="119"/>
      <c r="J378" s="127"/>
      <c r="K378" s="243" t="str">
        <f ca="1">IFERROR(OFFSET('DERS PLANLARI'!$I$5,MATCH($J378,'DERS PLANLARI'!$I$6:$I$2011,0),K$1),"")</f>
        <v/>
      </c>
      <c r="L378" s="256" t="str">
        <f ca="1">IFERROR(OFFSET('DERS PLANLARI'!$I$5,MATCH($J378,'DERS PLANLARI'!$I$6:$I$2011,0),L$1),"")</f>
        <v/>
      </c>
      <c r="M378" s="255" t="str">
        <f ca="1">IFERROR(OFFSET('DERS PLANLARI'!$I$5,MATCH($J378,'DERS PLANLARI'!$I$6:$I$2011,0),M$1),"")</f>
        <v/>
      </c>
      <c r="N378" s="256" t="str">
        <f ca="1">IFERROR(OFFSET('DERS PLANLARI'!$I$5,MATCH($J378,'DERS PLANLARI'!$I$6:$I$2011,0),N$1),"")</f>
        <v/>
      </c>
      <c r="O378" s="256" t="str">
        <f ca="1">IFERROR(OFFSET('DERS PLANLARI'!$I$5,MATCH($J378,'DERS PLANLARI'!$I$6:$I$2011,0),O$1),"")</f>
        <v/>
      </c>
      <c r="P378" s="256" t="str">
        <f ca="1">IFERROR(OFFSET('DERS PLANLARI'!$I$5,MATCH($J378,'DERS PLANLARI'!$I$6:$I$2011,0),P$1),"")</f>
        <v/>
      </c>
      <c r="Q378" s="256" t="str">
        <f ca="1">IFERROR(OFFSET('DERS PLANLARI'!$I$5,MATCH($J378,'DERS PLANLARI'!$I$6:$I$2011,0),Q$1),"")</f>
        <v/>
      </c>
      <c r="R378" s="243" t="str">
        <f ca="1">IF($E378="UAD",OFFSET('DERS PLANLARI'!$I$5,MATCH($J378,'DERS PLANLARI'!$I$6:$I$2011,0),R$1),U378)</f>
        <v/>
      </c>
      <c r="S378" s="243">
        <f ca="1">IF($E378="UAD",OFFSET('DERS PLANLARI'!$I$5,MATCH($J378,'DERS PLANLARI'!$I$6:$I$2011,0),S$1),V378)</f>
        <v>0</v>
      </c>
      <c r="T378" s="104"/>
      <c r="U378" s="208" t="str">
        <f ca="1">IFERROR(OFFSET(ÖğretimÜyeleri!$D$2,MATCH($V378,ÖğretimÜyeleri!$D$3:$D$290,0),-2),"")</f>
        <v/>
      </c>
      <c r="V378" s="209"/>
      <c r="W378" s="208" t="str">
        <f ca="1">IFERROR(OFFSET(ÖğretimÜyeleri!$D$2,MATCH($S378,ÖğretimÜyeleri!$D$3:$D$290,0),3),"")</f>
        <v/>
      </c>
      <c r="X378" s="208"/>
      <c r="Y378" s="199"/>
      <c r="Z378" s="200">
        <f t="shared" si="21"/>
        <v>1</v>
      </c>
      <c r="AA378" s="200">
        <f t="shared" ca="1" si="24"/>
        <v>57</v>
      </c>
      <c r="AB378" s="200">
        <f t="shared" ca="1" si="24"/>
        <v>41</v>
      </c>
      <c r="AC378" s="200">
        <f t="shared" ca="1" si="24"/>
        <v>0</v>
      </c>
      <c r="AD378" s="201"/>
      <c r="AE378" s="201"/>
      <c r="AF378" s="201"/>
    </row>
    <row r="379" spans="1:32" x14ac:dyDescent="0.25">
      <c r="A379" t="s">
        <v>5568</v>
      </c>
      <c r="B379" s="16" t="str">
        <f ca="1">IFERROR(OFFSET('DERS PLANLARI'!$I$5,MATCH($J379,'DERS PLANLARI'!$I$6:$I$2011,0),B$1),"")</f>
        <v/>
      </c>
      <c r="C379" s="16" t="str">
        <f ca="1">IFERROR(OFFSET('DERS PLANLARI'!$I$5,MATCH($J379,'DERS PLANLARI'!$I$6:$I$2011,0),C$1),"")</f>
        <v/>
      </c>
      <c r="D379" s="16" t="str">
        <f ca="1">IFERROR(OFFSET('DERS PLANLARI'!$I$5,MATCH($J379,'DERS PLANLARI'!$I$6:$I$2011,0),D$1),"")</f>
        <v/>
      </c>
      <c r="E379" s="16" t="str">
        <f ca="1">IFERROR(OFFSET('DERS PLANLARI'!$I$5,MATCH($J379,'DERS PLANLARI'!$I$6:$I$2011,0),E$1),"")</f>
        <v/>
      </c>
      <c r="F379" s="16" t="str">
        <f ca="1">IFERROR(OFFSET('DERS PLANLARI'!$I$5,MATCH($J379,'DERS PLANLARI'!$I$6:$I$2011,0),F$1),"")</f>
        <v/>
      </c>
      <c r="G379" s="16" t="str">
        <f ca="1">IFERROR(OFFSET('DERS PLANLARI'!$I$5,MATCH($J379,'DERS PLANLARI'!$I$6:$I$2011,0),G$1),"")</f>
        <v/>
      </c>
      <c r="H379" s="16" t="str">
        <f ca="1">IFERROR(OFFSET('DERS PLANLARI'!$I$5,MATCH($J379,'DERS PLANLARI'!$I$6:$I$2011,0),H$1),"")</f>
        <v/>
      </c>
      <c r="I379" s="119"/>
      <c r="J379" s="127"/>
      <c r="K379" s="243" t="str">
        <f ca="1">IFERROR(OFFSET('DERS PLANLARI'!$I$5,MATCH($J379,'DERS PLANLARI'!$I$6:$I$2011,0),K$1),"")</f>
        <v/>
      </c>
      <c r="L379" s="256" t="str">
        <f ca="1">IFERROR(OFFSET('DERS PLANLARI'!$I$5,MATCH($J379,'DERS PLANLARI'!$I$6:$I$2011,0),L$1),"")</f>
        <v/>
      </c>
      <c r="M379" s="255" t="str">
        <f ca="1">IFERROR(OFFSET('DERS PLANLARI'!$I$5,MATCH($J379,'DERS PLANLARI'!$I$6:$I$2011,0),M$1),"")</f>
        <v/>
      </c>
      <c r="N379" s="256" t="str">
        <f ca="1">IFERROR(OFFSET('DERS PLANLARI'!$I$5,MATCH($J379,'DERS PLANLARI'!$I$6:$I$2011,0),N$1),"")</f>
        <v/>
      </c>
      <c r="O379" s="256" t="str">
        <f ca="1">IFERROR(OFFSET('DERS PLANLARI'!$I$5,MATCH($J379,'DERS PLANLARI'!$I$6:$I$2011,0),O$1),"")</f>
        <v/>
      </c>
      <c r="P379" s="256" t="str">
        <f ca="1">IFERROR(OFFSET('DERS PLANLARI'!$I$5,MATCH($J379,'DERS PLANLARI'!$I$6:$I$2011,0),P$1),"")</f>
        <v/>
      </c>
      <c r="Q379" s="256" t="str">
        <f ca="1">IFERROR(OFFSET('DERS PLANLARI'!$I$5,MATCH($J379,'DERS PLANLARI'!$I$6:$I$2011,0),Q$1),"")</f>
        <v/>
      </c>
      <c r="R379" s="243" t="str">
        <f ca="1">IF($E379="UAD",OFFSET('DERS PLANLARI'!$I$5,MATCH($J379,'DERS PLANLARI'!$I$6:$I$2011,0),R$1),U379)</f>
        <v/>
      </c>
      <c r="S379" s="243">
        <f ca="1">IF($E379="UAD",OFFSET('DERS PLANLARI'!$I$5,MATCH($J379,'DERS PLANLARI'!$I$6:$I$2011,0),S$1),V379)</f>
        <v>0</v>
      </c>
      <c r="T379" s="104"/>
      <c r="U379" s="208" t="str">
        <f ca="1">IFERROR(OFFSET(ÖğretimÜyeleri!$D$2,MATCH($V379,ÖğretimÜyeleri!$D$3:$D$290,0),-2),"")</f>
        <v/>
      </c>
      <c r="V379" s="209"/>
      <c r="W379" s="208" t="str">
        <f ca="1">IFERROR(OFFSET(ÖğretimÜyeleri!$D$2,MATCH($S379,ÖğretimÜyeleri!$D$3:$D$290,0),3),"")</f>
        <v/>
      </c>
      <c r="X379" s="208"/>
      <c r="Y379" s="199"/>
      <c r="Z379" s="200">
        <f t="shared" si="21"/>
        <v>1</v>
      </c>
      <c r="AA379" s="200">
        <f t="shared" ca="1" si="24"/>
        <v>57</v>
      </c>
      <c r="AB379" s="200">
        <f t="shared" ca="1" si="24"/>
        <v>41</v>
      </c>
      <c r="AC379" s="200">
        <f t="shared" ca="1" si="24"/>
        <v>0</v>
      </c>
      <c r="AD379" s="201"/>
      <c r="AE379" s="201"/>
      <c r="AF379" s="201"/>
    </row>
    <row r="380" spans="1:32" x14ac:dyDescent="0.25">
      <c r="A380" t="s">
        <v>5568</v>
      </c>
      <c r="B380" s="16" t="str">
        <f ca="1">IFERROR(OFFSET('DERS PLANLARI'!$I$5,MATCH($J380,'DERS PLANLARI'!$I$6:$I$2011,0),B$1),"")</f>
        <v/>
      </c>
      <c r="C380" s="16" t="str">
        <f ca="1">IFERROR(OFFSET('DERS PLANLARI'!$I$5,MATCH($J380,'DERS PLANLARI'!$I$6:$I$2011,0),C$1),"")</f>
        <v/>
      </c>
      <c r="D380" s="16" t="str">
        <f ca="1">IFERROR(OFFSET('DERS PLANLARI'!$I$5,MATCH($J380,'DERS PLANLARI'!$I$6:$I$2011,0),D$1),"")</f>
        <v/>
      </c>
      <c r="E380" s="16" t="str">
        <f ca="1">IFERROR(OFFSET('DERS PLANLARI'!$I$5,MATCH($J380,'DERS PLANLARI'!$I$6:$I$2011,0),E$1),"")</f>
        <v/>
      </c>
      <c r="F380" s="16" t="str">
        <f ca="1">IFERROR(OFFSET('DERS PLANLARI'!$I$5,MATCH($J380,'DERS PLANLARI'!$I$6:$I$2011,0),F$1),"")</f>
        <v/>
      </c>
      <c r="G380" s="16" t="str">
        <f ca="1">IFERROR(OFFSET('DERS PLANLARI'!$I$5,MATCH($J380,'DERS PLANLARI'!$I$6:$I$2011,0),G$1),"")</f>
        <v/>
      </c>
      <c r="H380" s="16" t="str">
        <f ca="1">IFERROR(OFFSET('DERS PLANLARI'!$I$5,MATCH($J380,'DERS PLANLARI'!$I$6:$I$2011,0),H$1),"")</f>
        <v/>
      </c>
      <c r="I380" s="119"/>
      <c r="J380" s="127"/>
      <c r="K380" s="243" t="str">
        <f ca="1">IFERROR(OFFSET('DERS PLANLARI'!$I$5,MATCH($J380,'DERS PLANLARI'!$I$6:$I$2011,0),K$1),"")</f>
        <v/>
      </c>
      <c r="L380" s="256" t="str">
        <f ca="1">IFERROR(OFFSET('DERS PLANLARI'!$I$5,MATCH($J380,'DERS PLANLARI'!$I$6:$I$2011,0),L$1),"")</f>
        <v/>
      </c>
      <c r="M380" s="255" t="str">
        <f ca="1">IFERROR(OFFSET('DERS PLANLARI'!$I$5,MATCH($J380,'DERS PLANLARI'!$I$6:$I$2011,0),M$1),"")</f>
        <v/>
      </c>
      <c r="N380" s="256" t="str">
        <f ca="1">IFERROR(OFFSET('DERS PLANLARI'!$I$5,MATCH($J380,'DERS PLANLARI'!$I$6:$I$2011,0),N$1),"")</f>
        <v/>
      </c>
      <c r="O380" s="256" t="str">
        <f ca="1">IFERROR(OFFSET('DERS PLANLARI'!$I$5,MATCH($J380,'DERS PLANLARI'!$I$6:$I$2011,0),O$1),"")</f>
        <v/>
      </c>
      <c r="P380" s="256" t="str">
        <f ca="1">IFERROR(OFFSET('DERS PLANLARI'!$I$5,MATCH($J380,'DERS PLANLARI'!$I$6:$I$2011,0),P$1),"")</f>
        <v/>
      </c>
      <c r="Q380" s="256" t="str">
        <f ca="1">IFERROR(OFFSET('DERS PLANLARI'!$I$5,MATCH($J380,'DERS PLANLARI'!$I$6:$I$2011,0),Q$1),"")</f>
        <v/>
      </c>
      <c r="R380" s="243" t="str">
        <f ca="1">IF($E380="UAD",OFFSET('DERS PLANLARI'!$I$5,MATCH($J380,'DERS PLANLARI'!$I$6:$I$2011,0),R$1),U380)</f>
        <v/>
      </c>
      <c r="S380" s="243">
        <f ca="1">IF($E380="UAD",OFFSET('DERS PLANLARI'!$I$5,MATCH($J380,'DERS PLANLARI'!$I$6:$I$2011,0),S$1),V380)</f>
        <v>0</v>
      </c>
      <c r="T380" s="104"/>
      <c r="U380" s="208" t="str">
        <f ca="1">IFERROR(OFFSET(ÖğretimÜyeleri!$D$2,MATCH($V380,ÖğretimÜyeleri!$D$3:$D$290,0),-2),"")</f>
        <v/>
      </c>
      <c r="V380" s="209"/>
      <c r="W380" s="208" t="str">
        <f ca="1">IFERROR(OFFSET(ÖğretimÜyeleri!$D$2,MATCH($S380,ÖğretimÜyeleri!$D$3:$D$290,0),3),"")</f>
        <v/>
      </c>
      <c r="X380" s="208"/>
      <c r="Y380" s="199"/>
      <c r="Z380" s="200">
        <f t="shared" si="21"/>
        <v>1</v>
      </c>
      <c r="AA380" s="200">
        <f t="shared" ca="1" si="24"/>
        <v>57</v>
      </c>
      <c r="AB380" s="200">
        <f t="shared" ca="1" si="24"/>
        <v>41</v>
      </c>
      <c r="AC380" s="200">
        <f t="shared" ca="1" si="24"/>
        <v>0</v>
      </c>
      <c r="AD380" s="201"/>
      <c r="AE380" s="201"/>
      <c r="AF380" s="201"/>
    </row>
    <row r="381" spans="1:32" x14ac:dyDescent="0.25">
      <c r="A381" t="s">
        <v>5568</v>
      </c>
      <c r="B381" s="16" t="str">
        <f ca="1">IFERROR(OFFSET('DERS PLANLARI'!$I$5,MATCH($J381,'DERS PLANLARI'!$I$6:$I$2011,0),B$1),"")</f>
        <v/>
      </c>
      <c r="C381" s="16" t="str">
        <f ca="1">IFERROR(OFFSET('DERS PLANLARI'!$I$5,MATCH($J381,'DERS PLANLARI'!$I$6:$I$2011,0),C$1),"")</f>
        <v/>
      </c>
      <c r="D381" s="16" t="str">
        <f ca="1">IFERROR(OFFSET('DERS PLANLARI'!$I$5,MATCH($J381,'DERS PLANLARI'!$I$6:$I$2011,0),D$1),"")</f>
        <v/>
      </c>
      <c r="E381" s="16" t="str">
        <f ca="1">IFERROR(OFFSET('DERS PLANLARI'!$I$5,MATCH($J381,'DERS PLANLARI'!$I$6:$I$2011,0),E$1),"")</f>
        <v/>
      </c>
      <c r="F381" s="16" t="str">
        <f ca="1">IFERROR(OFFSET('DERS PLANLARI'!$I$5,MATCH($J381,'DERS PLANLARI'!$I$6:$I$2011,0),F$1),"")</f>
        <v/>
      </c>
      <c r="G381" s="16" t="str">
        <f ca="1">IFERROR(OFFSET('DERS PLANLARI'!$I$5,MATCH($J381,'DERS PLANLARI'!$I$6:$I$2011,0),G$1),"")</f>
        <v/>
      </c>
      <c r="H381" s="16" t="str">
        <f ca="1">IFERROR(OFFSET('DERS PLANLARI'!$I$5,MATCH($J381,'DERS PLANLARI'!$I$6:$I$2011,0),H$1),"")</f>
        <v/>
      </c>
      <c r="I381" s="119"/>
      <c r="J381" s="127"/>
      <c r="K381" s="243" t="str">
        <f ca="1">IFERROR(OFFSET('DERS PLANLARI'!$I$5,MATCH($J381,'DERS PLANLARI'!$I$6:$I$2011,0),K$1),"")</f>
        <v/>
      </c>
      <c r="L381" s="256" t="str">
        <f ca="1">IFERROR(OFFSET('DERS PLANLARI'!$I$5,MATCH($J381,'DERS PLANLARI'!$I$6:$I$2011,0),L$1),"")</f>
        <v/>
      </c>
      <c r="M381" s="255" t="str">
        <f ca="1">IFERROR(OFFSET('DERS PLANLARI'!$I$5,MATCH($J381,'DERS PLANLARI'!$I$6:$I$2011,0),M$1),"")</f>
        <v/>
      </c>
      <c r="N381" s="256" t="str">
        <f ca="1">IFERROR(OFFSET('DERS PLANLARI'!$I$5,MATCH($J381,'DERS PLANLARI'!$I$6:$I$2011,0),N$1),"")</f>
        <v/>
      </c>
      <c r="O381" s="256" t="str">
        <f ca="1">IFERROR(OFFSET('DERS PLANLARI'!$I$5,MATCH($J381,'DERS PLANLARI'!$I$6:$I$2011,0),O$1),"")</f>
        <v/>
      </c>
      <c r="P381" s="256" t="str">
        <f ca="1">IFERROR(OFFSET('DERS PLANLARI'!$I$5,MATCH($J381,'DERS PLANLARI'!$I$6:$I$2011,0),P$1),"")</f>
        <v/>
      </c>
      <c r="Q381" s="256" t="str">
        <f ca="1">IFERROR(OFFSET('DERS PLANLARI'!$I$5,MATCH($J381,'DERS PLANLARI'!$I$6:$I$2011,0),Q$1),"")</f>
        <v/>
      </c>
      <c r="R381" s="243" t="str">
        <f ca="1">IF($E381="UAD",OFFSET('DERS PLANLARI'!$I$5,MATCH($J381,'DERS PLANLARI'!$I$6:$I$2011,0),R$1),U381)</f>
        <v/>
      </c>
      <c r="S381" s="243">
        <f ca="1">IF($E381="UAD",OFFSET('DERS PLANLARI'!$I$5,MATCH($J381,'DERS PLANLARI'!$I$6:$I$2011,0),S$1),V381)</f>
        <v>0</v>
      </c>
      <c r="T381" s="104"/>
      <c r="U381" s="208" t="str">
        <f ca="1">IFERROR(OFFSET(ÖğretimÜyeleri!$D$2,MATCH($V381,ÖğretimÜyeleri!$D$3:$D$290,0),-2),"")</f>
        <v/>
      </c>
      <c r="V381" s="209"/>
      <c r="W381" s="208" t="str">
        <f ca="1">IFERROR(OFFSET(ÖğretimÜyeleri!$D$2,MATCH($S381,ÖğretimÜyeleri!$D$3:$D$290,0),3),"")</f>
        <v/>
      </c>
      <c r="X381" s="208"/>
      <c r="Y381" s="199"/>
      <c r="Z381" s="200">
        <f t="shared" si="21"/>
        <v>1</v>
      </c>
      <c r="AA381" s="200">
        <f t="shared" ca="1" si="24"/>
        <v>57</v>
      </c>
      <c r="AB381" s="200">
        <f t="shared" ca="1" si="24"/>
        <v>41</v>
      </c>
      <c r="AC381" s="200">
        <f t="shared" ca="1" si="24"/>
        <v>0</v>
      </c>
      <c r="AD381" s="201"/>
      <c r="AE381" s="201"/>
      <c r="AF381" s="201"/>
    </row>
    <row r="382" spans="1:32" x14ac:dyDescent="0.25">
      <c r="A382" t="s">
        <v>5568</v>
      </c>
      <c r="B382" s="16" t="str">
        <f ca="1">IFERROR(OFFSET('DERS PLANLARI'!$I$5,MATCH($J382,'DERS PLANLARI'!$I$6:$I$2011,0),B$1),"")</f>
        <v/>
      </c>
      <c r="C382" s="16" t="str">
        <f ca="1">IFERROR(OFFSET('DERS PLANLARI'!$I$5,MATCH($J382,'DERS PLANLARI'!$I$6:$I$2011,0),C$1),"")</f>
        <v/>
      </c>
      <c r="D382" s="16" t="str">
        <f ca="1">IFERROR(OFFSET('DERS PLANLARI'!$I$5,MATCH($J382,'DERS PLANLARI'!$I$6:$I$2011,0),D$1),"")</f>
        <v/>
      </c>
      <c r="E382" s="16" t="str">
        <f ca="1">IFERROR(OFFSET('DERS PLANLARI'!$I$5,MATCH($J382,'DERS PLANLARI'!$I$6:$I$2011,0),E$1),"")</f>
        <v/>
      </c>
      <c r="F382" s="16" t="str">
        <f ca="1">IFERROR(OFFSET('DERS PLANLARI'!$I$5,MATCH($J382,'DERS PLANLARI'!$I$6:$I$2011,0),F$1),"")</f>
        <v/>
      </c>
      <c r="G382" s="16" t="str">
        <f ca="1">IFERROR(OFFSET('DERS PLANLARI'!$I$5,MATCH($J382,'DERS PLANLARI'!$I$6:$I$2011,0),G$1),"")</f>
        <v/>
      </c>
      <c r="H382" s="16" t="str">
        <f ca="1">IFERROR(OFFSET('DERS PLANLARI'!$I$5,MATCH($J382,'DERS PLANLARI'!$I$6:$I$2011,0),H$1),"")</f>
        <v/>
      </c>
      <c r="I382" s="119"/>
      <c r="J382" s="127"/>
      <c r="K382" s="258" t="str">
        <f ca="1">IFERROR(OFFSET('DERS PLANLARI'!$I$5,MATCH($J382,'DERS PLANLARI'!$I$6:$I$2011,0),K$1),"")</f>
        <v/>
      </c>
      <c r="L382" s="256" t="str">
        <f ca="1">IFERROR(OFFSET('DERS PLANLARI'!$I$5,MATCH($J382,'DERS PLANLARI'!$I$6:$I$2011,0),L$1),"")</f>
        <v/>
      </c>
      <c r="M382" s="255" t="str">
        <f ca="1">IFERROR(OFFSET('DERS PLANLARI'!$I$5,MATCH($J382,'DERS PLANLARI'!$I$6:$I$2011,0),M$1),"")</f>
        <v/>
      </c>
      <c r="N382" s="256" t="str">
        <f ca="1">IFERROR(OFFSET('DERS PLANLARI'!$I$5,MATCH($J382,'DERS PLANLARI'!$I$6:$I$2011,0),N$1),"")</f>
        <v/>
      </c>
      <c r="O382" s="256" t="str">
        <f ca="1">IFERROR(OFFSET('DERS PLANLARI'!$I$5,MATCH($J382,'DERS PLANLARI'!$I$6:$I$2011,0),O$1),"")</f>
        <v/>
      </c>
      <c r="P382" s="256" t="str">
        <f ca="1">IFERROR(OFFSET('DERS PLANLARI'!$I$5,MATCH($J382,'DERS PLANLARI'!$I$6:$I$2011,0),P$1),"")</f>
        <v/>
      </c>
      <c r="Q382" s="256" t="str">
        <f ca="1">IFERROR(OFFSET('DERS PLANLARI'!$I$5,MATCH($J382,'DERS PLANLARI'!$I$6:$I$2011,0),Q$1),"")</f>
        <v/>
      </c>
      <c r="R382" s="243" t="str">
        <f ca="1">IF($E382="UAD",OFFSET('DERS PLANLARI'!$I$5,MATCH($J382,'DERS PLANLARI'!$I$6:$I$2011,0),R$1),U382)</f>
        <v/>
      </c>
      <c r="S382" s="243">
        <f ca="1">IF($E382="UAD",OFFSET('DERS PLANLARI'!$I$5,MATCH($J382,'DERS PLANLARI'!$I$6:$I$2011,0),S$1),V382)</f>
        <v>0</v>
      </c>
      <c r="T382" s="104"/>
      <c r="U382" s="208" t="str">
        <f ca="1">IFERROR(OFFSET(ÖğretimÜyeleri!$D$2,MATCH($V382,ÖğretimÜyeleri!$D$3:$D$290,0),-2),"")</f>
        <v/>
      </c>
      <c r="V382" s="209"/>
      <c r="W382" s="208" t="str">
        <f ca="1">IFERROR(OFFSET(ÖğretimÜyeleri!$D$2,MATCH($S382,ÖğretimÜyeleri!$D$3:$D$290,0),3),"")</f>
        <v/>
      </c>
      <c r="X382" s="208"/>
      <c r="Y382" s="199"/>
      <c r="Z382" s="200">
        <f t="shared" si="21"/>
        <v>1</v>
      </c>
      <c r="AA382" s="200">
        <f t="shared" ca="1" si="24"/>
        <v>57</v>
      </c>
      <c r="AB382" s="200">
        <f t="shared" ca="1" si="24"/>
        <v>41</v>
      </c>
      <c r="AC382" s="200">
        <f t="shared" ca="1" si="24"/>
        <v>0</v>
      </c>
      <c r="AD382" s="201"/>
      <c r="AE382" s="201"/>
      <c r="AF382" s="201"/>
    </row>
    <row r="383" spans="1:32" x14ac:dyDescent="0.25">
      <c r="A383" t="s">
        <v>5568</v>
      </c>
      <c r="B383" s="16" t="str">
        <f ca="1">IFERROR(OFFSET('DERS PLANLARI'!$I$5,MATCH($J383,'DERS PLANLARI'!$I$6:$I$2011,0),B$1),"")</f>
        <v/>
      </c>
      <c r="C383" s="16" t="str">
        <f ca="1">IFERROR(OFFSET('DERS PLANLARI'!$I$5,MATCH($J383,'DERS PLANLARI'!$I$6:$I$2011,0),C$1),"")</f>
        <v/>
      </c>
      <c r="D383" s="16" t="str">
        <f ca="1">IFERROR(OFFSET('DERS PLANLARI'!$I$5,MATCH($J383,'DERS PLANLARI'!$I$6:$I$2011,0),D$1),"")</f>
        <v/>
      </c>
      <c r="E383" s="16" t="str">
        <f ca="1">IFERROR(OFFSET('DERS PLANLARI'!$I$5,MATCH($J383,'DERS PLANLARI'!$I$6:$I$2011,0),E$1),"")</f>
        <v/>
      </c>
      <c r="F383" s="16" t="str">
        <f ca="1">IFERROR(OFFSET('DERS PLANLARI'!$I$5,MATCH($J383,'DERS PLANLARI'!$I$6:$I$2011,0),F$1),"")</f>
        <v/>
      </c>
      <c r="G383" s="16" t="str">
        <f ca="1">IFERROR(OFFSET('DERS PLANLARI'!$I$5,MATCH($J383,'DERS PLANLARI'!$I$6:$I$2011,0),G$1),"")</f>
        <v/>
      </c>
      <c r="H383" s="16" t="str">
        <f ca="1">IFERROR(OFFSET('DERS PLANLARI'!$I$5,MATCH($J383,'DERS PLANLARI'!$I$6:$I$2011,0),H$1),"")</f>
        <v/>
      </c>
      <c r="I383" s="119"/>
      <c r="J383" s="127"/>
      <c r="K383" s="258" t="str">
        <f ca="1">IFERROR(OFFSET('DERS PLANLARI'!$I$5,MATCH($J383,'DERS PLANLARI'!$I$6:$I$2011,0),K$1),"")</f>
        <v/>
      </c>
      <c r="L383" s="256" t="str">
        <f ca="1">IFERROR(OFFSET('DERS PLANLARI'!$I$5,MATCH($J383,'DERS PLANLARI'!$I$6:$I$2011,0),L$1),"")</f>
        <v/>
      </c>
      <c r="M383" s="255" t="str">
        <f ca="1">IFERROR(OFFSET('DERS PLANLARI'!$I$5,MATCH($J383,'DERS PLANLARI'!$I$6:$I$2011,0),M$1),"")</f>
        <v/>
      </c>
      <c r="N383" s="256" t="str">
        <f ca="1">IFERROR(OFFSET('DERS PLANLARI'!$I$5,MATCH($J383,'DERS PLANLARI'!$I$6:$I$2011,0),N$1),"")</f>
        <v/>
      </c>
      <c r="O383" s="256" t="str">
        <f ca="1">IFERROR(OFFSET('DERS PLANLARI'!$I$5,MATCH($J383,'DERS PLANLARI'!$I$6:$I$2011,0),O$1),"")</f>
        <v/>
      </c>
      <c r="P383" s="256" t="str">
        <f ca="1">IFERROR(OFFSET('DERS PLANLARI'!$I$5,MATCH($J383,'DERS PLANLARI'!$I$6:$I$2011,0),P$1),"")</f>
        <v/>
      </c>
      <c r="Q383" s="256" t="str">
        <f ca="1">IFERROR(OFFSET('DERS PLANLARI'!$I$5,MATCH($J383,'DERS PLANLARI'!$I$6:$I$2011,0),Q$1),"")</f>
        <v/>
      </c>
      <c r="R383" s="243" t="str">
        <f ca="1">IF($E383="UAD",OFFSET('DERS PLANLARI'!$I$5,MATCH($J383,'DERS PLANLARI'!$I$6:$I$2011,0),R$1),U383)</f>
        <v/>
      </c>
      <c r="S383" s="243">
        <f ca="1">IF($E383="UAD",OFFSET('DERS PLANLARI'!$I$5,MATCH($J383,'DERS PLANLARI'!$I$6:$I$2011,0),S$1),V383)</f>
        <v>0</v>
      </c>
      <c r="T383" s="104"/>
      <c r="U383" s="208" t="str">
        <f ca="1">IFERROR(OFFSET(ÖğretimÜyeleri!$D$2,MATCH($V383,ÖğretimÜyeleri!$D$3:$D$290,0),-2),"")</f>
        <v/>
      </c>
      <c r="V383" s="209"/>
      <c r="W383" s="208" t="str">
        <f ca="1">IFERROR(OFFSET(ÖğretimÜyeleri!$D$2,MATCH($S383,ÖğretimÜyeleri!$D$3:$D$290,0),3),"")</f>
        <v/>
      </c>
      <c r="X383" s="208"/>
      <c r="Y383" s="199"/>
      <c r="Z383" s="200">
        <f t="shared" si="21"/>
        <v>1</v>
      </c>
      <c r="AA383" s="200">
        <f t="shared" ca="1" si="24"/>
        <v>57</v>
      </c>
      <c r="AB383" s="200">
        <f t="shared" ca="1" si="24"/>
        <v>41</v>
      </c>
      <c r="AC383" s="200">
        <f t="shared" ca="1" si="24"/>
        <v>0</v>
      </c>
      <c r="AD383" s="201"/>
      <c r="AE383" s="201"/>
      <c r="AF383" s="201"/>
    </row>
    <row r="384" spans="1:32" x14ac:dyDescent="0.25">
      <c r="A384" t="s">
        <v>5568</v>
      </c>
      <c r="B384" s="16" t="str">
        <f ca="1">IFERROR(OFFSET('DERS PLANLARI'!$I$5,MATCH($J384,'DERS PLANLARI'!$I$6:$I$2011,0),B$1),"")</f>
        <v/>
      </c>
      <c r="C384" s="16" t="str">
        <f ca="1">IFERROR(OFFSET('DERS PLANLARI'!$I$5,MATCH($J384,'DERS PLANLARI'!$I$6:$I$2011,0),C$1),"")</f>
        <v/>
      </c>
      <c r="D384" s="16" t="str">
        <f ca="1">IFERROR(OFFSET('DERS PLANLARI'!$I$5,MATCH($J384,'DERS PLANLARI'!$I$6:$I$2011,0),D$1),"")</f>
        <v/>
      </c>
      <c r="E384" s="16" t="str">
        <f ca="1">IFERROR(OFFSET('DERS PLANLARI'!$I$5,MATCH($J384,'DERS PLANLARI'!$I$6:$I$2011,0),E$1),"")</f>
        <v/>
      </c>
      <c r="F384" s="16" t="str">
        <f ca="1">IFERROR(OFFSET('DERS PLANLARI'!$I$5,MATCH($J384,'DERS PLANLARI'!$I$6:$I$2011,0),F$1),"")</f>
        <v/>
      </c>
      <c r="G384" s="16" t="str">
        <f ca="1">IFERROR(OFFSET('DERS PLANLARI'!$I$5,MATCH($J384,'DERS PLANLARI'!$I$6:$I$2011,0),G$1),"")</f>
        <v/>
      </c>
      <c r="H384" s="16" t="str">
        <f ca="1">IFERROR(OFFSET('DERS PLANLARI'!$I$5,MATCH($J384,'DERS PLANLARI'!$I$6:$I$2011,0),H$1),"")</f>
        <v/>
      </c>
      <c r="I384" s="119"/>
      <c r="J384" s="127"/>
      <c r="K384" s="258" t="str">
        <f ca="1">IFERROR(OFFSET('DERS PLANLARI'!$I$5,MATCH($J384,'DERS PLANLARI'!$I$6:$I$2011,0),K$1),"")</f>
        <v/>
      </c>
      <c r="L384" s="256" t="str">
        <f ca="1">IFERROR(OFFSET('DERS PLANLARI'!$I$5,MATCH($J384,'DERS PLANLARI'!$I$6:$I$2011,0),L$1),"")</f>
        <v/>
      </c>
      <c r="M384" s="255" t="str">
        <f ca="1">IFERROR(OFFSET('DERS PLANLARI'!$I$5,MATCH($J384,'DERS PLANLARI'!$I$6:$I$2011,0),M$1),"")</f>
        <v/>
      </c>
      <c r="N384" s="256" t="str">
        <f ca="1">IFERROR(OFFSET('DERS PLANLARI'!$I$5,MATCH($J384,'DERS PLANLARI'!$I$6:$I$2011,0),N$1),"")</f>
        <v/>
      </c>
      <c r="O384" s="256" t="str">
        <f ca="1">IFERROR(OFFSET('DERS PLANLARI'!$I$5,MATCH($J384,'DERS PLANLARI'!$I$6:$I$2011,0),O$1),"")</f>
        <v/>
      </c>
      <c r="P384" s="256" t="str">
        <f ca="1">IFERROR(OFFSET('DERS PLANLARI'!$I$5,MATCH($J384,'DERS PLANLARI'!$I$6:$I$2011,0),P$1),"")</f>
        <v/>
      </c>
      <c r="Q384" s="256" t="str">
        <f ca="1">IFERROR(OFFSET('DERS PLANLARI'!$I$5,MATCH($J384,'DERS PLANLARI'!$I$6:$I$2011,0),Q$1),"")</f>
        <v/>
      </c>
      <c r="R384" s="243" t="str">
        <f ca="1">IF($E384="UAD",OFFSET('DERS PLANLARI'!$I$5,MATCH($J384,'DERS PLANLARI'!$I$6:$I$2011,0),R$1),U384)</f>
        <v/>
      </c>
      <c r="S384" s="243">
        <f ca="1">IF($E384="UAD",OFFSET('DERS PLANLARI'!$I$5,MATCH($J384,'DERS PLANLARI'!$I$6:$I$2011,0),S$1),V384)</f>
        <v>0</v>
      </c>
      <c r="T384" s="104"/>
      <c r="U384" s="208" t="str">
        <f ca="1">IFERROR(OFFSET(ÖğretimÜyeleri!$D$2,MATCH($V384,ÖğretimÜyeleri!$D$3:$D$290,0),-2),"")</f>
        <v/>
      </c>
      <c r="V384" s="209"/>
      <c r="W384" s="208" t="str">
        <f ca="1">IFERROR(OFFSET(ÖğretimÜyeleri!$D$2,MATCH($S384,ÖğretimÜyeleri!$D$3:$D$290,0),3),"")</f>
        <v/>
      </c>
      <c r="X384" s="208"/>
      <c r="Y384" s="199"/>
      <c r="Z384" s="200">
        <f t="shared" si="21"/>
        <v>1</v>
      </c>
      <c r="AA384" s="200">
        <f t="shared" ca="1" si="24"/>
        <v>57</v>
      </c>
      <c r="AB384" s="200">
        <f t="shared" ca="1" si="24"/>
        <v>41</v>
      </c>
      <c r="AC384" s="200">
        <f t="shared" ca="1" si="24"/>
        <v>0</v>
      </c>
      <c r="AD384" s="201"/>
      <c r="AE384" s="201"/>
      <c r="AF384" s="201"/>
    </row>
    <row r="385" spans="1:32" x14ac:dyDescent="0.25">
      <c r="A385" t="s">
        <v>5568</v>
      </c>
      <c r="B385" s="16" t="str">
        <f ca="1">IFERROR(OFFSET('DERS PLANLARI'!$I$5,MATCH($J385,'DERS PLANLARI'!$I$6:$I$2011,0),B$1),"")</f>
        <v/>
      </c>
      <c r="C385" s="16" t="str">
        <f ca="1">IFERROR(OFFSET('DERS PLANLARI'!$I$5,MATCH($J385,'DERS PLANLARI'!$I$6:$I$2011,0),C$1),"")</f>
        <v/>
      </c>
      <c r="D385" s="16" t="str">
        <f ca="1">IFERROR(OFFSET('DERS PLANLARI'!$I$5,MATCH($J385,'DERS PLANLARI'!$I$6:$I$2011,0),D$1),"")</f>
        <v/>
      </c>
      <c r="E385" s="16" t="str">
        <f ca="1">IFERROR(OFFSET('DERS PLANLARI'!$I$5,MATCH($J385,'DERS PLANLARI'!$I$6:$I$2011,0),E$1),"")</f>
        <v/>
      </c>
      <c r="F385" s="16" t="str">
        <f ca="1">IFERROR(OFFSET('DERS PLANLARI'!$I$5,MATCH($J385,'DERS PLANLARI'!$I$6:$I$2011,0),F$1),"")</f>
        <v/>
      </c>
      <c r="G385" s="16" t="str">
        <f ca="1">IFERROR(OFFSET('DERS PLANLARI'!$I$5,MATCH($J385,'DERS PLANLARI'!$I$6:$I$2011,0),G$1),"")</f>
        <v/>
      </c>
      <c r="H385" s="16" t="str">
        <f ca="1">IFERROR(OFFSET('DERS PLANLARI'!$I$5,MATCH($J385,'DERS PLANLARI'!$I$6:$I$2011,0),H$1),"")</f>
        <v/>
      </c>
      <c r="I385" s="119"/>
      <c r="J385" s="127"/>
      <c r="K385" s="258" t="str">
        <f ca="1">IFERROR(OFFSET('DERS PLANLARI'!$I$5,MATCH($J385,'DERS PLANLARI'!$I$6:$I$2011,0),K$1),"")</f>
        <v/>
      </c>
      <c r="L385" s="256" t="str">
        <f ca="1">IFERROR(OFFSET('DERS PLANLARI'!$I$5,MATCH($J385,'DERS PLANLARI'!$I$6:$I$2011,0),L$1),"")</f>
        <v/>
      </c>
      <c r="M385" s="255" t="str">
        <f ca="1">IFERROR(OFFSET('DERS PLANLARI'!$I$5,MATCH($J385,'DERS PLANLARI'!$I$6:$I$2011,0),M$1),"")</f>
        <v/>
      </c>
      <c r="N385" s="256" t="str">
        <f ca="1">IFERROR(OFFSET('DERS PLANLARI'!$I$5,MATCH($J385,'DERS PLANLARI'!$I$6:$I$2011,0),N$1),"")</f>
        <v/>
      </c>
      <c r="O385" s="256" t="str">
        <f ca="1">IFERROR(OFFSET('DERS PLANLARI'!$I$5,MATCH($J385,'DERS PLANLARI'!$I$6:$I$2011,0),O$1),"")</f>
        <v/>
      </c>
      <c r="P385" s="256" t="str">
        <f ca="1">IFERROR(OFFSET('DERS PLANLARI'!$I$5,MATCH($J385,'DERS PLANLARI'!$I$6:$I$2011,0),P$1),"")</f>
        <v/>
      </c>
      <c r="Q385" s="256" t="str">
        <f ca="1">IFERROR(OFFSET('DERS PLANLARI'!$I$5,MATCH($J385,'DERS PLANLARI'!$I$6:$I$2011,0),Q$1),"")</f>
        <v/>
      </c>
      <c r="R385" s="243" t="str">
        <f ca="1">IF($E385="UAD",OFFSET('DERS PLANLARI'!$I$5,MATCH($J385,'DERS PLANLARI'!$I$6:$I$2011,0),R$1),U385)</f>
        <v/>
      </c>
      <c r="S385" s="243">
        <f ca="1">IF($E385="UAD",OFFSET('DERS PLANLARI'!$I$5,MATCH($J385,'DERS PLANLARI'!$I$6:$I$2011,0),S$1),V385)</f>
        <v>0</v>
      </c>
      <c r="T385" s="104"/>
      <c r="U385" s="208" t="str">
        <f ca="1">IFERROR(OFFSET(ÖğretimÜyeleri!$D$2,MATCH($V385,ÖğretimÜyeleri!$D$3:$D$290,0),-2),"")</f>
        <v/>
      </c>
      <c r="V385" s="209"/>
      <c r="W385" s="208" t="str">
        <f ca="1">IFERROR(OFFSET(ÖğretimÜyeleri!$D$2,MATCH($S385,ÖğretimÜyeleri!$D$3:$D$290,0),3),"")</f>
        <v/>
      </c>
      <c r="X385" s="208"/>
      <c r="Y385" s="199"/>
      <c r="Z385" s="200">
        <f t="shared" si="21"/>
        <v>1</v>
      </c>
      <c r="AA385" s="200">
        <f t="shared" ca="1" si="24"/>
        <v>57</v>
      </c>
      <c r="AB385" s="200">
        <f t="shared" ca="1" si="24"/>
        <v>41</v>
      </c>
      <c r="AC385" s="200">
        <f t="shared" ca="1" si="24"/>
        <v>0</v>
      </c>
      <c r="AD385" s="201"/>
      <c r="AE385" s="201"/>
      <c r="AF385" s="201"/>
    </row>
    <row r="386" spans="1:32" x14ac:dyDescent="0.25">
      <c r="A386" t="s">
        <v>5568</v>
      </c>
      <c r="B386" s="16" t="str">
        <f ca="1">IFERROR(OFFSET('DERS PLANLARI'!$I$5,MATCH($J386,'DERS PLANLARI'!$I$6:$I$2011,0),B$1),"")</f>
        <v/>
      </c>
      <c r="C386" s="16" t="str">
        <f ca="1">IFERROR(OFFSET('DERS PLANLARI'!$I$5,MATCH($J386,'DERS PLANLARI'!$I$6:$I$2011,0),C$1),"")</f>
        <v/>
      </c>
      <c r="D386" s="16" t="str">
        <f ca="1">IFERROR(OFFSET('DERS PLANLARI'!$I$5,MATCH($J386,'DERS PLANLARI'!$I$6:$I$2011,0),D$1),"")</f>
        <v/>
      </c>
      <c r="E386" s="16" t="str">
        <f ca="1">IFERROR(OFFSET('DERS PLANLARI'!$I$5,MATCH($J386,'DERS PLANLARI'!$I$6:$I$2011,0),E$1),"")</f>
        <v/>
      </c>
      <c r="F386" s="16" t="str">
        <f ca="1">IFERROR(OFFSET('DERS PLANLARI'!$I$5,MATCH($J386,'DERS PLANLARI'!$I$6:$I$2011,0),F$1),"")</f>
        <v/>
      </c>
      <c r="G386" s="16" t="str">
        <f ca="1">IFERROR(OFFSET('DERS PLANLARI'!$I$5,MATCH($J386,'DERS PLANLARI'!$I$6:$I$2011,0),G$1),"")</f>
        <v/>
      </c>
      <c r="H386" s="16" t="str">
        <f ca="1">IFERROR(OFFSET('DERS PLANLARI'!$I$5,MATCH($J386,'DERS PLANLARI'!$I$6:$I$2011,0),H$1),"")</f>
        <v/>
      </c>
      <c r="I386" s="119"/>
      <c r="J386" s="127"/>
      <c r="K386" s="257" t="str">
        <f ca="1">IFERROR(OFFSET('DERS PLANLARI'!$I$5,MATCH($J386,'DERS PLANLARI'!$I$6:$I$2011,0),K$1),"")</f>
        <v/>
      </c>
      <c r="L386" s="256" t="str">
        <f ca="1">IFERROR(OFFSET('DERS PLANLARI'!$I$5,MATCH($J386,'DERS PLANLARI'!$I$6:$I$2011,0),L$1),"")</f>
        <v/>
      </c>
      <c r="M386" s="255" t="str">
        <f ca="1">IFERROR(OFFSET('DERS PLANLARI'!$I$5,MATCH($J386,'DERS PLANLARI'!$I$6:$I$2011,0),M$1),"")</f>
        <v/>
      </c>
      <c r="N386" s="256" t="str">
        <f ca="1">IFERROR(OFFSET('DERS PLANLARI'!$I$5,MATCH($J386,'DERS PLANLARI'!$I$6:$I$2011,0),N$1),"")</f>
        <v/>
      </c>
      <c r="O386" s="256" t="str">
        <f ca="1">IFERROR(OFFSET('DERS PLANLARI'!$I$5,MATCH($J386,'DERS PLANLARI'!$I$6:$I$2011,0),O$1),"")</f>
        <v/>
      </c>
      <c r="P386" s="256" t="str">
        <f ca="1">IFERROR(OFFSET('DERS PLANLARI'!$I$5,MATCH($J386,'DERS PLANLARI'!$I$6:$I$2011,0),P$1),"")</f>
        <v/>
      </c>
      <c r="Q386" s="256" t="str">
        <f ca="1">IFERROR(OFFSET('DERS PLANLARI'!$I$5,MATCH($J386,'DERS PLANLARI'!$I$6:$I$2011,0),Q$1),"")</f>
        <v/>
      </c>
      <c r="R386" s="243" t="str">
        <f ca="1">IF($E386="UAD",OFFSET('DERS PLANLARI'!$I$5,MATCH($J386,'DERS PLANLARI'!$I$6:$I$2011,0),R$1),U386)</f>
        <v/>
      </c>
      <c r="S386" s="243">
        <f ca="1">IF($E386="UAD",OFFSET('DERS PLANLARI'!$I$5,MATCH($J386,'DERS PLANLARI'!$I$6:$I$2011,0),S$1),V386)</f>
        <v>0</v>
      </c>
      <c r="T386" s="104"/>
      <c r="U386" s="208" t="str">
        <f ca="1">IFERROR(OFFSET(ÖğretimÜyeleri!$D$2,MATCH($V386,ÖğretimÜyeleri!$D$3:$D$290,0),-2),"")</f>
        <v/>
      </c>
      <c r="V386" s="209"/>
      <c r="W386" s="208" t="str">
        <f ca="1">IFERROR(OFFSET(ÖğretimÜyeleri!$D$2,MATCH($S386,ÖğretimÜyeleri!$D$3:$D$290,0),3),"")</f>
        <v/>
      </c>
      <c r="X386" s="208"/>
      <c r="Y386" s="199"/>
      <c r="Z386" s="200">
        <f t="shared" si="21"/>
        <v>1</v>
      </c>
      <c r="AA386" s="200">
        <f t="shared" ca="1" si="24"/>
        <v>57</v>
      </c>
      <c r="AB386" s="200">
        <f t="shared" ca="1" si="24"/>
        <v>41</v>
      </c>
      <c r="AC386" s="200">
        <f t="shared" ca="1" si="24"/>
        <v>0</v>
      </c>
      <c r="AD386" s="201"/>
      <c r="AE386" s="201"/>
      <c r="AF386" s="201"/>
    </row>
    <row r="387" spans="1:32" x14ac:dyDescent="0.25">
      <c r="A387" t="s">
        <v>5568</v>
      </c>
      <c r="B387" s="16" t="str">
        <f ca="1">IFERROR(OFFSET('DERS PLANLARI'!$I$5,MATCH($J387,'DERS PLANLARI'!$I$6:$I$2011,0),B$1),"")</f>
        <v/>
      </c>
      <c r="C387" s="16" t="str">
        <f ca="1">IFERROR(OFFSET('DERS PLANLARI'!$I$5,MATCH($J387,'DERS PLANLARI'!$I$6:$I$2011,0),C$1),"")</f>
        <v/>
      </c>
      <c r="D387" s="16" t="str">
        <f ca="1">IFERROR(OFFSET('DERS PLANLARI'!$I$5,MATCH($J387,'DERS PLANLARI'!$I$6:$I$2011,0),D$1),"")</f>
        <v/>
      </c>
      <c r="E387" s="16" t="str">
        <f ca="1">IFERROR(OFFSET('DERS PLANLARI'!$I$5,MATCH($J387,'DERS PLANLARI'!$I$6:$I$2011,0),E$1),"")</f>
        <v/>
      </c>
      <c r="F387" s="16" t="str">
        <f ca="1">IFERROR(OFFSET('DERS PLANLARI'!$I$5,MATCH($J387,'DERS PLANLARI'!$I$6:$I$2011,0),F$1),"")</f>
        <v/>
      </c>
      <c r="G387" s="16" t="str">
        <f ca="1">IFERROR(OFFSET('DERS PLANLARI'!$I$5,MATCH($J387,'DERS PLANLARI'!$I$6:$I$2011,0),G$1),"")</f>
        <v/>
      </c>
      <c r="H387" s="16" t="str">
        <f ca="1">IFERROR(OFFSET('DERS PLANLARI'!$I$5,MATCH($J387,'DERS PLANLARI'!$I$6:$I$2011,0),H$1),"")</f>
        <v/>
      </c>
      <c r="I387" s="119"/>
      <c r="J387" s="127"/>
      <c r="K387" s="257" t="str">
        <f ca="1">IFERROR(OFFSET('DERS PLANLARI'!$I$5,MATCH($J387,'DERS PLANLARI'!$I$6:$I$2011,0),K$1),"")</f>
        <v/>
      </c>
      <c r="L387" s="256" t="str">
        <f ca="1">IFERROR(OFFSET('DERS PLANLARI'!$I$5,MATCH($J387,'DERS PLANLARI'!$I$6:$I$2011,0),L$1),"")</f>
        <v/>
      </c>
      <c r="M387" s="255" t="str">
        <f ca="1">IFERROR(OFFSET('DERS PLANLARI'!$I$5,MATCH($J387,'DERS PLANLARI'!$I$6:$I$2011,0),M$1),"")</f>
        <v/>
      </c>
      <c r="N387" s="256" t="str">
        <f ca="1">IFERROR(OFFSET('DERS PLANLARI'!$I$5,MATCH($J387,'DERS PLANLARI'!$I$6:$I$2011,0),N$1),"")</f>
        <v/>
      </c>
      <c r="O387" s="256" t="str">
        <f ca="1">IFERROR(OFFSET('DERS PLANLARI'!$I$5,MATCH($J387,'DERS PLANLARI'!$I$6:$I$2011,0),O$1),"")</f>
        <v/>
      </c>
      <c r="P387" s="256" t="str">
        <f ca="1">IFERROR(OFFSET('DERS PLANLARI'!$I$5,MATCH($J387,'DERS PLANLARI'!$I$6:$I$2011,0),P$1),"")</f>
        <v/>
      </c>
      <c r="Q387" s="256" t="str">
        <f ca="1">IFERROR(OFFSET('DERS PLANLARI'!$I$5,MATCH($J387,'DERS PLANLARI'!$I$6:$I$2011,0),Q$1),"")</f>
        <v/>
      </c>
      <c r="R387" s="243" t="str">
        <f ca="1">IF($E387="UAD",OFFSET('DERS PLANLARI'!$I$5,MATCH($J387,'DERS PLANLARI'!$I$6:$I$2011,0),R$1),U387)</f>
        <v/>
      </c>
      <c r="S387" s="243">
        <f ca="1">IF($E387="UAD",OFFSET('DERS PLANLARI'!$I$5,MATCH($J387,'DERS PLANLARI'!$I$6:$I$2011,0),S$1),V387)</f>
        <v>0</v>
      </c>
      <c r="T387" s="104"/>
      <c r="U387" s="208" t="str">
        <f ca="1">IFERROR(OFFSET(ÖğretimÜyeleri!$D$2,MATCH($V387,ÖğretimÜyeleri!$D$3:$D$290,0),-2),"")</f>
        <v/>
      </c>
      <c r="V387" s="209"/>
      <c r="W387" s="208" t="str">
        <f ca="1">IFERROR(OFFSET(ÖğretimÜyeleri!$D$2,MATCH($S387,ÖğretimÜyeleri!$D$3:$D$290,0),3),"")</f>
        <v/>
      </c>
      <c r="X387" s="208"/>
      <c r="Y387" s="199"/>
      <c r="Z387" s="200">
        <f t="shared" si="21"/>
        <v>1</v>
      </c>
      <c r="AA387" s="200">
        <f t="shared" ca="1" si="24"/>
        <v>57</v>
      </c>
      <c r="AB387" s="200">
        <f t="shared" ca="1" si="24"/>
        <v>41</v>
      </c>
      <c r="AC387" s="200">
        <f t="shared" ca="1" si="24"/>
        <v>0</v>
      </c>
      <c r="AD387" s="201"/>
      <c r="AE387" s="201"/>
      <c r="AF387" s="201"/>
    </row>
    <row r="388" spans="1:32" x14ac:dyDescent="0.25">
      <c r="A388" t="s">
        <v>5568</v>
      </c>
      <c r="B388" s="16" t="str">
        <f ca="1">IFERROR(OFFSET('DERS PLANLARI'!$I$5,MATCH($J388,'DERS PLANLARI'!$I$6:$I$2011,0),B$1),"")</f>
        <v/>
      </c>
      <c r="C388" s="16" t="str">
        <f ca="1">IFERROR(OFFSET('DERS PLANLARI'!$I$5,MATCH($J388,'DERS PLANLARI'!$I$6:$I$2011,0),C$1),"")</f>
        <v/>
      </c>
      <c r="D388" s="16" t="str">
        <f ca="1">IFERROR(OFFSET('DERS PLANLARI'!$I$5,MATCH($J388,'DERS PLANLARI'!$I$6:$I$2011,0),D$1),"")</f>
        <v/>
      </c>
      <c r="E388" s="16" t="str">
        <f ca="1">IFERROR(OFFSET('DERS PLANLARI'!$I$5,MATCH($J388,'DERS PLANLARI'!$I$6:$I$2011,0),E$1),"")</f>
        <v/>
      </c>
      <c r="F388" s="16" t="str">
        <f ca="1">IFERROR(OFFSET('DERS PLANLARI'!$I$5,MATCH($J388,'DERS PLANLARI'!$I$6:$I$2011,0),F$1),"")</f>
        <v/>
      </c>
      <c r="G388" s="16" t="str">
        <f ca="1">IFERROR(OFFSET('DERS PLANLARI'!$I$5,MATCH($J388,'DERS PLANLARI'!$I$6:$I$2011,0),G$1),"")</f>
        <v/>
      </c>
      <c r="H388" s="16" t="str">
        <f ca="1">IFERROR(OFFSET('DERS PLANLARI'!$I$5,MATCH($J388,'DERS PLANLARI'!$I$6:$I$2011,0),H$1),"")</f>
        <v/>
      </c>
      <c r="I388" s="119"/>
      <c r="J388" s="127"/>
      <c r="K388" s="257" t="str">
        <f ca="1">IFERROR(OFFSET('DERS PLANLARI'!$I$5,MATCH($J388,'DERS PLANLARI'!$I$6:$I$2011,0),K$1),"")</f>
        <v/>
      </c>
      <c r="L388" s="256" t="str">
        <f ca="1">IFERROR(OFFSET('DERS PLANLARI'!$I$5,MATCH($J388,'DERS PLANLARI'!$I$6:$I$2011,0),L$1),"")</f>
        <v/>
      </c>
      <c r="M388" s="255" t="str">
        <f ca="1">IFERROR(OFFSET('DERS PLANLARI'!$I$5,MATCH($J388,'DERS PLANLARI'!$I$6:$I$2011,0),M$1),"")</f>
        <v/>
      </c>
      <c r="N388" s="256" t="str">
        <f ca="1">IFERROR(OFFSET('DERS PLANLARI'!$I$5,MATCH($J388,'DERS PLANLARI'!$I$6:$I$2011,0),N$1),"")</f>
        <v/>
      </c>
      <c r="O388" s="256" t="str">
        <f ca="1">IFERROR(OFFSET('DERS PLANLARI'!$I$5,MATCH($J388,'DERS PLANLARI'!$I$6:$I$2011,0),O$1),"")</f>
        <v/>
      </c>
      <c r="P388" s="256" t="str">
        <f ca="1">IFERROR(OFFSET('DERS PLANLARI'!$I$5,MATCH($J388,'DERS PLANLARI'!$I$6:$I$2011,0),P$1),"")</f>
        <v/>
      </c>
      <c r="Q388" s="256" t="str">
        <f ca="1">IFERROR(OFFSET('DERS PLANLARI'!$I$5,MATCH($J388,'DERS PLANLARI'!$I$6:$I$2011,0),Q$1),"")</f>
        <v/>
      </c>
      <c r="R388" s="243" t="str">
        <f ca="1">IF($E388="UAD",OFFSET('DERS PLANLARI'!$I$5,MATCH($J388,'DERS PLANLARI'!$I$6:$I$2011,0),R$1),U388)</f>
        <v/>
      </c>
      <c r="S388" s="243">
        <f ca="1">IF($E388="UAD",OFFSET('DERS PLANLARI'!$I$5,MATCH($J388,'DERS PLANLARI'!$I$6:$I$2011,0),S$1),V388)</f>
        <v>0</v>
      </c>
      <c r="T388" s="104"/>
      <c r="U388" s="208" t="str">
        <f ca="1">IFERROR(OFFSET(ÖğretimÜyeleri!$D$2,MATCH($V388,ÖğretimÜyeleri!$D$3:$D$290,0),-2),"")</f>
        <v/>
      </c>
      <c r="V388" s="209"/>
      <c r="W388" s="208" t="str">
        <f ca="1">IFERROR(OFFSET(ÖğretimÜyeleri!$D$2,MATCH($S388,ÖğretimÜyeleri!$D$3:$D$290,0),3),"")</f>
        <v/>
      </c>
      <c r="X388" s="208"/>
      <c r="Y388" s="199"/>
      <c r="Z388" s="200">
        <f t="shared" si="21"/>
        <v>1</v>
      </c>
      <c r="AA388" s="200">
        <f t="shared" ca="1" si="24"/>
        <v>57</v>
      </c>
      <c r="AB388" s="200">
        <f t="shared" ca="1" si="24"/>
        <v>41</v>
      </c>
      <c r="AC388" s="200">
        <f t="shared" ca="1" si="24"/>
        <v>0</v>
      </c>
      <c r="AD388" s="201"/>
      <c r="AE388" s="201"/>
      <c r="AF388" s="201"/>
    </row>
    <row r="389" spans="1:32" x14ac:dyDescent="0.25">
      <c r="A389" s="217" t="s">
        <v>5568</v>
      </c>
      <c r="B389" s="210" t="s">
        <v>4491</v>
      </c>
      <c r="C389" s="211" t="s">
        <v>5096</v>
      </c>
      <c r="D389" s="212" t="s">
        <v>5128</v>
      </c>
      <c r="E389" s="212" t="s">
        <v>4510</v>
      </c>
      <c r="F389" s="212" t="s">
        <v>4488</v>
      </c>
      <c r="G389" s="212" t="s">
        <v>4488</v>
      </c>
      <c r="H389" s="212" t="s">
        <v>2427</v>
      </c>
      <c r="I389" s="213"/>
      <c r="J389" s="214" t="s">
        <v>5096</v>
      </c>
      <c r="K389" s="211"/>
      <c r="L389" s="215"/>
      <c r="M389" s="223"/>
      <c r="N389" s="211"/>
      <c r="O389" s="211"/>
      <c r="P389" s="211"/>
      <c r="Q389" s="212"/>
      <c r="R389" s="231"/>
      <c r="S389" s="231"/>
      <c r="T389" s="217"/>
      <c r="U389" s="219" t="str">
        <f ca="1">IFERROR(OFFSET(ÖğretimÜyeleri!$D$2,MATCH($V389,ÖğretimÜyeleri!$D$3:$D$290,0),-2),"")</f>
        <v/>
      </c>
      <c r="V389" s="218" t="s">
        <v>2423</v>
      </c>
      <c r="W389" s="219" t="str">
        <f ca="1">IFERROR(OFFSET(ÖğretimÜyeleri!$D$2,MATCH($S389,ÖğretimÜyeleri!$D$3:$D$290,0),3),"")</f>
        <v/>
      </c>
      <c r="X389" s="219"/>
      <c r="Y389" s="220"/>
      <c r="Z389" s="221">
        <f t="shared" si="21"/>
        <v>1</v>
      </c>
      <c r="AA389" s="221">
        <f t="shared" ref="AA389:AC408" ca="1" si="25">COUNTIFS($E:$E,AA$6,$S:$S,$S389)</f>
        <v>57</v>
      </c>
      <c r="AB389" s="221">
        <f t="shared" ca="1" si="25"/>
        <v>41</v>
      </c>
      <c r="AC389" s="221">
        <f t="shared" ca="1" si="25"/>
        <v>0</v>
      </c>
      <c r="AD389" s="220"/>
      <c r="AE389" s="220"/>
      <c r="AF389" s="220"/>
    </row>
    <row r="390" spans="1:32" x14ac:dyDescent="0.25">
      <c r="A390" t="s">
        <v>5568</v>
      </c>
      <c r="B390" s="16" t="str">
        <f ca="1">IFERROR(OFFSET('DERS PLANLARI'!$I$5,MATCH($J390,'DERS PLANLARI'!$I$6:$I$2011,0),B$1),"")</f>
        <v>MATEMATİK VE FEN BİLİMLERİ EĞİTİMİ</v>
      </c>
      <c r="C390" s="16" t="str">
        <f ca="1">IFERROR(OFFSET('DERS PLANLARI'!$I$5,MATCH($J390,'DERS PLANLARI'!$I$6:$I$2011,0),C$1),"")</f>
        <v>FİZİK EĞİTİMİ (YL) (TEZLİ)</v>
      </c>
      <c r="D390" s="16" t="str">
        <f ca="1">IFERROR(OFFSET('DERS PLANLARI'!$I$5,MATCH($J390,'DERS PLANLARI'!$I$6:$I$2011,0),D$1),"")</f>
        <v>(YL) (TEZLİ)</v>
      </c>
      <c r="E390" s="16" t="str">
        <f ca="1">IFERROR(OFFSET('DERS PLANLARI'!$I$5,MATCH($J390,'DERS PLANLARI'!$I$6:$I$2011,0),E$1),"")</f>
        <v>Tez</v>
      </c>
      <c r="F390" s="16" t="str">
        <f ca="1">IFERROR(OFFSET('DERS PLANLARI'!$I$5,MATCH($J390,'DERS PLANLARI'!$I$6:$I$2011,0),F$1),"")</f>
        <v>FZE</v>
      </c>
      <c r="G390" s="16">
        <f ca="1">IFERROR(OFFSET('DERS PLANLARI'!$I$5,MATCH($J390,'DERS PLANLARI'!$I$6:$I$2011,0),G$1),"")</f>
        <v>5000</v>
      </c>
      <c r="H390" s="16" t="str">
        <f ca="1">IFERROR(OFFSET('DERS PLANLARI'!$I$5,MATCH($J390,'DERS PLANLARI'!$I$6:$I$2011,0),H$1),"")</f>
        <v>TEZ</v>
      </c>
      <c r="I390" s="119"/>
      <c r="J390" s="127" t="s">
        <v>934</v>
      </c>
      <c r="K390" s="250" t="str">
        <f ca="1">IFERROR(OFFSET('DERS PLANLARI'!$I$5,MATCH($J390,'DERS PLANLARI'!$I$6:$I$2011,0),K$1),"")</f>
        <v>Tez</v>
      </c>
      <c r="L390" s="248" t="str">
        <f ca="1">IFERROR(OFFSET('DERS PLANLARI'!$I$5,MATCH($J390,'DERS PLANLARI'!$I$6:$I$2011,0),L$1),"")</f>
        <v>Z. ksz</v>
      </c>
      <c r="M390" s="255">
        <f ca="1">IFERROR(OFFSET('DERS PLANLARI'!$I$5,MATCH($J390,'DERS PLANLARI'!$I$6:$I$2011,0),M$1),"")</f>
        <v>0</v>
      </c>
      <c r="N390" s="256">
        <f ca="1">IFERROR(OFFSET('DERS PLANLARI'!$I$5,MATCH($J390,'DERS PLANLARI'!$I$6:$I$2011,0),N$1),"")</f>
        <v>1</v>
      </c>
      <c r="O390" s="256">
        <f ca="1">IFERROR(OFFSET('DERS PLANLARI'!$I$5,MATCH($J390,'DERS PLANLARI'!$I$6:$I$2011,0),O$1),"")</f>
        <v>0</v>
      </c>
      <c r="P390" s="256">
        <f ca="1">IFERROR(OFFSET('DERS PLANLARI'!$I$5,MATCH($J390,'DERS PLANLARI'!$I$6:$I$2011,0),P$1),"")</f>
        <v>1</v>
      </c>
      <c r="Q390" s="256">
        <f ca="1">IFERROR(OFFSET('DERS PLANLARI'!$I$5,MATCH($J390,'DERS PLANLARI'!$I$6:$I$2011,0),Q$1),"")</f>
        <v>60</v>
      </c>
      <c r="R390" s="243">
        <f ca="1">IF($E390="UAD",OFFSET('DERS PLANLARI'!$I$5,MATCH($J390,'DERS PLANLARI'!$I$6:$I$2011,0),R$1),U390)</f>
        <v>0</v>
      </c>
      <c r="S390" s="246" t="str">
        <f ca="1">IF($E390="UAD",OFFSET('DERS PLANLARI'!$I$5,MATCH($J390,'DERS PLANLARI'!$I$6:$I$2011,0),S$1),V390)</f>
        <v>İlgili Öğretim Üyesi</v>
      </c>
      <c r="T390" s="104"/>
      <c r="U390" s="208">
        <f ca="1">IFERROR(OFFSET(ÖğretimÜyeleri!$D$2,MATCH($V390,ÖğretimÜyeleri!$D$3:$D$290,0),-2),"")</f>
        <v>0</v>
      </c>
      <c r="V390" s="209" t="s">
        <v>2896</v>
      </c>
      <c r="W390" s="208" t="str">
        <f ca="1">IFERROR(OFFSET(ÖğretimÜyeleri!$D$2,MATCH($S390,ÖğretimÜyeleri!$D$3:$D$290,0),3),"")</f>
        <v>İlgili Öğretim Üyesi</v>
      </c>
      <c r="X390" s="208"/>
      <c r="Y390" s="199"/>
      <c r="Z390" s="200">
        <f t="shared" si="21"/>
        <v>1</v>
      </c>
      <c r="AA390" s="200">
        <f t="shared" ca="1" si="25"/>
        <v>0</v>
      </c>
      <c r="AB390" s="200">
        <f t="shared" ca="1" si="25"/>
        <v>0</v>
      </c>
      <c r="AC390" s="200">
        <f t="shared" ca="1" si="25"/>
        <v>0</v>
      </c>
      <c r="AD390" s="201"/>
      <c r="AE390" s="201"/>
      <c r="AF390" s="201"/>
    </row>
    <row r="391" spans="1:32" x14ac:dyDescent="0.25">
      <c r="A391" t="s">
        <v>5568</v>
      </c>
      <c r="B391" s="16" t="str">
        <f ca="1">IFERROR(OFFSET('DERS PLANLARI'!$I$5,MATCH($J391,'DERS PLANLARI'!$I$6:$I$2011,0),B$1),"")</f>
        <v>MATEMATİK VE FEN BİLİMLERİ EĞİTİMİ</v>
      </c>
      <c r="C391" s="16" t="str">
        <f ca="1">IFERROR(OFFSET('DERS PLANLARI'!$I$5,MATCH($J391,'DERS PLANLARI'!$I$6:$I$2011,0),C$1),"")</f>
        <v>FİZİK EĞİTİMİ (YL) (TEZLİ)</v>
      </c>
      <c r="D391" s="16" t="str">
        <f ca="1">IFERROR(OFFSET('DERS PLANLARI'!$I$5,MATCH($J391,'DERS PLANLARI'!$I$6:$I$2011,0),D$1),"")</f>
        <v>(YL) (TEZLİ)</v>
      </c>
      <c r="E391" s="16" t="str">
        <f ca="1">IFERROR(OFFSET('DERS PLANLARI'!$I$5,MATCH($J391,'DERS PLANLARI'!$I$6:$I$2011,0),E$1),"")</f>
        <v>Sem</v>
      </c>
      <c r="F391" s="16" t="str">
        <f ca="1">IFERROR(OFFSET('DERS PLANLARI'!$I$5,MATCH($J391,'DERS PLANLARI'!$I$6:$I$2011,0),F$1),"")</f>
        <v>FZE</v>
      </c>
      <c r="G391" s="16">
        <f ca="1">IFERROR(OFFSET('DERS PLANLARI'!$I$5,MATCH($J391,'DERS PLANLARI'!$I$6:$I$2011,0),G$1),"")</f>
        <v>5001</v>
      </c>
      <c r="H391" s="16" t="str">
        <f ca="1">IFERROR(OFFSET('DERS PLANLARI'!$I$5,MATCH($J391,'DERS PLANLARI'!$I$6:$I$2011,0),H$1),"")</f>
        <v>SEM</v>
      </c>
      <c r="I391" s="119"/>
      <c r="J391" s="127" t="s">
        <v>935</v>
      </c>
      <c r="K391" s="250" t="str">
        <f ca="1">IFERROR(OFFSET('DERS PLANLARI'!$I$5,MATCH($J391,'DERS PLANLARI'!$I$6:$I$2011,0),K$1),"")</f>
        <v>Seminer</v>
      </c>
      <c r="L391" s="248" t="str">
        <f ca="1">IFERROR(OFFSET('DERS PLANLARI'!$I$5,MATCH($J391,'DERS PLANLARI'!$I$6:$I$2011,0),L$1),"")</f>
        <v>Z. ksz</v>
      </c>
      <c r="M391" s="256">
        <f ca="1">IFERROR(OFFSET('DERS PLANLARI'!$I$5,MATCH($J391,'DERS PLANLARI'!$I$6:$I$2011,0),M$1),"")</f>
        <v>0</v>
      </c>
      <c r="N391" s="256">
        <f ca="1">IFERROR(OFFSET('DERS PLANLARI'!$I$5,MATCH($J391,'DERS PLANLARI'!$I$6:$I$2011,0),N$1),"")</f>
        <v>2</v>
      </c>
      <c r="O391" s="256">
        <f ca="1">IFERROR(OFFSET('DERS PLANLARI'!$I$5,MATCH($J391,'DERS PLANLARI'!$I$6:$I$2011,0),O$1),"")</f>
        <v>0</v>
      </c>
      <c r="P391" s="256">
        <f ca="1">IFERROR(OFFSET('DERS PLANLARI'!$I$5,MATCH($J391,'DERS PLANLARI'!$I$6:$I$2011,0),P$1),"")</f>
        <v>2</v>
      </c>
      <c r="Q391" s="256">
        <f ca="1">IFERROR(OFFSET('DERS PLANLARI'!$I$5,MATCH($J391,'DERS PLANLARI'!$I$6:$I$2011,0),Q$1),"")</f>
        <v>7.5</v>
      </c>
      <c r="R391" s="243">
        <f ca="1">IF($E391="UAD",OFFSET('DERS PLANLARI'!$I$5,MATCH($J391,'DERS PLANLARI'!$I$6:$I$2011,0),R$1),U391)</f>
        <v>0</v>
      </c>
      <c r="S391" s="246" t="str">
        <f ca="1">IF($E391="UAD",OFFSET('DERS PLANLARI'!$I$5,MATCH($J391,'DERS PLANLARI'!$I$6:$I$2011,0),S$1),V391)</f>
        <v>İlgili Öğretim Üyesi</v>
      </c>
      <c r="T391" s="104"/>
      <c r="U391" s="208">
        <f ca="1">IFERROR(OFFSET(ÖğretimÜyeleri!$D$2,MATCH($V391,ÖğretimÜyeleri!$D$3:$D$290,0),-2),"")</f>
        <v>0</v>
      </c>
      <c r="V391" s="209" t="s">
        <v>2896</v>
      </c>
      <c r="W391" s="208" t="str">
        <f ca="1">IFERROR(OFFSET(ÖğretimÜyeleri!$D$2,MATCH($S391,ÖğretimÜyeleri!$D$3:$D$290,0),3),"")</f>
        <v>İlgili Öğretim Üyesi</v>
      </c>
      <c r="X391" s="208"/>
      <c r="Y391" s="199"/>
      <c r="Z391" s="200">
        <f t="shared" si="21"/>
        <v>1</v>
      </c>
      <c r="AA391" s="200">
        <f t="shared" ca="1" si="25"/>
        <v>0</v>
      </c>
      <c r="AB391" s="200">
        <f t="shared" ca="1" si="25"/>
        <v>0</v>
      </c>
      <c r="AC391" s="200">
        <f t="shared" ca="1" si="25"/>
        <v>0</v>
      </c>
      <c r="AD391" s="201"/>
      <c r="AE391" s="201"/>
      <c r="AF391" s="201"/>
    </row>
    <row r="392" spans="1:32" x14ac:dyDescent="0.25">
      <c r="A392" t="s">
        <v>5568</v>
      </c>
      <c r="B392" s="16" t="str">
        <f ca="1">IFERROR(OFFSET('DERS PLANLARI'!$I$5,MATCH($J392,'DERS PLANLARI'!$I$6:$I$2011,0),B$1),"")</f>
        <v>MATEMATİK VE FEN BİLİMLERİ EĞİTİMİ</v>
      </c>
      <c r="C392" s="16" t="str">
        <f ca="1">IFERROR(OFFSET('DERS PLANLARI'!$I$5,MATCH($J392,'DERS PLANLARI'!$I$6:$I$2011,0),C$1),"")</f>
        <v>FİZİK EĞİTİMİ (YL) (TEZLİ)</v>
      </c>
      <c r="D392" s="16" t="str">
        <f ca="1">IFERROR(OFFSET('DERS PLANLARI'!$I$5,MATCH($J392,'DERS PLANLARI'!$I$6:$I$2011,0),D$1),"")</f>
        <v>(YL) (TEZLİ)</v>
      </c>
      <c r="E392" s="16" t="str">
        <f ca="1">IFERROR(OFFSET('DERS PLANLARI'!$I$5,MATCH($J392,'DERS PLANLARI'!$I$6:$I$2011,0),E$1),"")</f>
        <v>Ders</v>
      </c>
      <c r="F392" s="16" t="str">
        <f ca="1">IFERROR(OFFSET('DERS PLANLARI'!$I$5,MATCH($J392,'DERS PLANLARI'!$I$6:$I$2011,0),F$1),"")</f>
        <v>FZE</v>
      </c>
      <c r="G392" s="16">
        <f ca="1">IFERROR(OFFSET('DERS PLANLARI'!$I$5,MATCH($J392,'DERS PLANLARI'!$I$6:$I$2011,0),G$1),"")</f>
        <v>5051</v>
      </c>
      <c r="H392" s="16" t="str">
        <f ca="1">IFERROR(OFFSET('DERS PLANLARI'!$I$5,MATCH($J392,'DERS PLANLARI'!$I$6:$I$2011,0),H$1),"")</f>
        <v>BHR</v>
      </c>
      <c r="I392" s="119"/>
      <c r="J392" s="127" t="s">
        <v>937</v>
      </c>
      <c r="K392" s="250" t="str">
        <f ca="1">IFERROR(OFFSET('DERS PLANLARI'!$I$5,MATCH($J392,'DERS PLANLARI'!$I$6:$I$2011,0),K$1),"")</f>
        <v>Öğretme Sanatı: Stratejiler, Araştırmalar ve Kuramlar</v>
      </c>
      <c r="L392" s="248" t="str">
        <f ca="1">IFERROR(OFFSET('DERS PLANLARI'!$I$5,MATCH($J392,'DERS PLANLARI'!$I$6:$I$2011,0),L$1),"")</f>
        <v>Z. kli</v>
      </c>
      <c r="M392" s="255">
        <f ca="1">IFERROR(OFFSET('DERS PLANLARI'!$I$5,MATCH($J392,'DERS PLANLARI'!$I$6:$I$2011,0),M$1),"")</f>
        <v>3</v>
      </c>
      <c r="N392" s="256">
        <f ca="1">IFERROR(OFFSET('DERS PLANLARI'!$I$5,MATCH($J392,'DERS PLANLARI'!$I$6:$I$2011,0),N$1),"")</f>
        <v>0</v>
      </c>
      <c r="O392" s="256">
        <f ca="1">IFERROR(OFFSET('DERS PLANLARI'!$I$5,MATCH($J392,'DERS PLANLARI'!$I$6:$I$2011,0),O$1),"")</f>
        <v>3</v>
      </c>
      <c r="P392" s="256">
        <f ca="1">IFERROR(OFFSET('DERS PLANLARI'!$I$5,MATCH($J392,'DERS PLANLARI'!$I$6:$I$2011,0),P$1),"")</f>
        <v>3</v>
      </c>
      <c r="Q392" s="256">
        <f ca="1">IFERROR(OFFSET('DERS PLANLARI'!$I$5,MATCH($J392,'DERS PLANLARI'!$I$6:$I$2011,0),Q$1),"")</f>
        <v>7.5</v>
      </c>
      <c r="R392" s="243" t="str">
        <f ca="1">IF($E392="UAD",OFFSET('DERS PLANLARI'!$I$5,MATCH($J392,'DERS PLANLARI'!$I$6:$I$2011,0),R$1),U392)</f>
        <v/>
      </c>
      <c r="S392" s="243">
        <f ca="1">IF($E392="UAD",OFFSET('DERS PLANLARI'!$I$5,MATCH($J392,'DERS PLANLARI'!$I$6:$I$2011,0),S$1),V392)</f>
        <v>0</v>
      </c>
      <c r="T392" s="104"/>
      <c r="U392" s="208" t="str">
        <f ca="1">IFERROR(OFFSET(ÖğretimÜyeleri!$D$2,MATCH($V392,ÖğretimÜyeleri!$D$3:$D$290,0),-2),"")</f>
        <v/>
      </c>
      <c r="V392" s="209"/>
      <c r="W392" s="208" t="str">
        <f ca="1">IFERROR(OFFSET(ÖğretimÜyeleri!$D$2,MATCH($S392,ÖğretimÜyeleri!$D$3:$D$290,0),3),"")</f>
        <v/>
      </c>
      <c r="X392" s="208"/>
      <c r="Y392" s="199"/>
      <c r="Z392" s="200">
        <f t="shared" si="21"/>
        <v>1</v>
      </c>
      <c r="AA392" s="200">
        <f t="shared" ca="1" si="25"/>
        <v>57</v>
      </c>
      <c r="AB392" s="200">
        <f t="shared" ca="1" si="25"/>
        <v>41</v>
      </c>
      <c r="AC392" s="200">
        <f t="shared" ca="1" si="25"/>
        <v>0</v>
      </c>
      <c r="AD392" s="201"/>
      <c r="AE392" s="201"/>
      <c r="AF392" s="201"/>
    </row>
    <row r="393" spans="1:32" x14ac:dyDescent="0.25">
      <c r="A393" t="s">
        <v>5568</v>
      </c>
      <c r="B393" s="16" t="str">
        <f ca="1">IFERROR(OFFSET('DERS PLANLARI'!$I$5,MATCH($J393,'DERS PLANLARI'!$I$6:$I$2011,0),B$1),"")</f>
        <v/>
      </c>
      <c r="C393" s="16" t="str">
        <f ca="1">IFERROR(OFFSET('DERS PLANLARI'!$I$5,MATCH($J393,'DERS PLANLARI'!$I$6:$I$2011,0),C$1),"")</f>
        <v/>
      </c>
      <c r="D393" s="16" t="str">
        <f ca="1">IFERROR(OFFSET('DERS PLANLARI'!$I$5,MATCH($J393,'DERS PLANLARI'!$I$6:$I$2011,0),D$1),"")</f>
        <v/>
      </c>
      <c r="E393" s="16" t="str">
        <f ca="1">IFERROR(OFFSET('DERS PLANLARI'!$I$5,MATCH($J393,'DERS PLANLARI'!$I$6:$I$2011,0),E$1),"")</f>
        <v/>
      </c>
      <c r="F393" s="16" t="str">
        <f ca="1">IFERROR(OFFSET('DERS PLANLARI'!$I$5,MATCH($J393,'DERS PLANLARI'!$I$6:$I$2011,0),F$1),"")</f>
        <v/>
      </c>
      <c r="G393" s="16" t="str">
        <f ca="1">IFERROR(OFFSET('DERS PLANLARI'!$I$5,MATCH($J393,'DERS PLANLARI'!$I$6:$I$2011,0),G$1),"")</f>
        <v/>
      </c>
      <c r="H393" s="16" t="str">
        <f ca="1">IFERROR(OFFSET('DERS PLANLARI'!$I$5,MATCH($J393,'DERS PLANLARI'!$I$6:$I$2011,0),H$1),"")</f>
        <v/>
      </c>
      <c r="I393" s="119"/>
      <c r="J393" s="127"/>
      <c r="K393" s="250" t="str">
        <f ca="1">IFERROR(OFFSET('DERS PLANLARI'!$I$5,MATCH($J393,'DERS PLANLARI'!$I$6:$I$2011,0),K$1),"")</f>
        <v/>
      </c>
      <c r="L393" s="256" t="str">
        <f ca="1">IFERROR(OFFSET('DERS PLANLARI'!$I$5,MATCH($J393,'DERS PLANLARI'!$I$6:$I$2011,0),L$1),"")</f>
        <v/>
      </c>
      <c r="M393" s="255" t="str">
        <f ca="1">IFERROR(OFFSET('DERS PLANLARI'!$I$5,MATCH($J393,'DERS PLANLARI'!$I$6:$I$2011,0),M$1),"")</f>
        <v/>
      </c>
      <c r="N393" s="256" t="str">
        <f ca="1">IFERROR(OFFSET('DERS PLANLARI'!$I$5,MATCH($J393,'DERS PLANLARI'!$I$6:$I$2011,0),N$1),"")</f>
        <v/>
      </c>
      <c r="O393" s="256" t="str">
        <f ca="1">IFERROR(OFFSET('DERS PLANLARI'!$I$5,MATCH($J393,'DERS PLANLARI'!$I$6:$I$2011,0),O$1),"")</f>
        <v/>
      </c>
      <c r="P393" s="256" t="str">
        <f ca="1">IFERROR(OFFSET('DERS PLANLARI'!$I$5,MATCH($J393,'DERS PLANLARI'!$I$6:$I$2011,0),P$1),"")</f>
        <v/>
      </c>
      <c r="Q393" s="256" t="str">
        <f ca="1">IFERROR(OFFSET('DERS PLANLARI'!$I$5,MATCH($J393,'DERS PLANLARI'!$I$6:$I$2011,0),Q$1),"")</f>
        <v/>
      </c>
      <c r="R393" s="243" t="str">
        <f ca="1">IF($E393="UAD",OFFSET('DERS PLANLARI'!$I$5,MATCH($J393,'DERS PLANLARI'!$I$6:$I$2011,0),R$1),U393)</f>
        <v/>
      </c>
      <c r="S393" s="243">
        <f ca="1">IF($E393="UAD",OFFSET('DERS PLANLARI'!$I$5,MATCH($J393,'DERS PLANLARI'!$I$6:$I$2011,0),S$1),V393)</f>
        <v>0</v>
      </c>
      <c r="T393" s="104"/>
      <c r="U393" s="208" t="str">
        <f ca="1">IFERROR(OFFSET(ÖğretimÜyeleri!$D$2,MATCH($V393,ÖğretimÜyeleri!$D$3:$D$290,0),-2),"")</f>
        <v/>
      </c>
      <c r="V393" s="209"/>
      <c r="W393" s="208" t="str">
        <f ca="1">IFERROR(OFFSET(ÖğretimÜyeleri!$D$2,MATCH($S393,ÖğretimÜyeleri!$D$3:$D$290,0),3),"")</f>
        <v/>
      </c>
      <c r="X393" s="208"/>
      <c r="Y393" s="199"/>
      <c r="Z393" s="200">
        <f t="shared" ref="Z393:Z456" si="26">COUNTIF(J:J,J393)</f>
        <v>1</v>
      </c>
      <c r="AA393" s="200">
        <f t="shared" ca="1" si="25"/>
        <v>57</v>
      </c>
      <c r="AB393" s="200">
        <f t="shared" ca="1" si="25"/>
        <v>41</v>
      </c>
      <c r="AC393" s="200">
        <f t="shared" ca="1" si="25"/>
        <v>0</v>
      </c>
      <c r="AD393" s="201"/>
      <c r="AE393" s="201"/>
      <c r="AF393" s="201"/>
    </row>
    <row r="394" spans="1:32" x14ac:dyDescent="0.25">
      <c r="A394" t="s">
        <v>5568</v>
      </c>
      <c r="B394" s="16" t="str">
        <f ca="1">IFERROR(OFFSET('DERS PLANLARI'!$I$5,MATCH($J394,'DERS PLANLARI'!$I$6:$I$2011,0),B$1),"")</f>
        <v/>
      </c>
      <c r="C394" s="16" t="str">
        <f ca="1">IFERROR(OFFSET('DERS PLANLARI'!$I$5,MATCH($J394,'DERS PLANLARI'!$I$6:$I$2011,0),C$1),"")</f>
        <v/>
      </c>
      <c r="D394" s="16" t="str">
        <f ca="1">IFERROR(OFFSET('DERS PLANLARI'!$I$5,MATCH($J394,'DERS PLANLARI'!$I$6:$I$2011,0),D$1),"")</f>
        <v/>
      </c>
      <c r="E394" s="16" t="str">
        <f ca="1">IFERROR(OFFSET('DERS PLANLARI'!$I$5,MATCH($J394,'DERS PLANLARI'!$I$6:$I$2011,0),E$1),"")</f>
        <v/>
      </c>
      <c r="F394" s="16" t="str">
        <f ca="1">IFERROR(OFFSET('DERS PLANLARI'!$I$5,MATCH($J394,'DERS PLANLARI'!$I$6:$I$2011,0),F$1),"")</f>
        <v/>
      </c>
      <c r="G394" s="16" t="str">
        <f ca="1">IFERROR(OFFSET('DERS PLANLARI'!$I$5,MATCH($J394,'DERS PLANLARI'!$I$6:$I$2011,0),G$1),"")</f>
        <v/>
      </c>
      <c r="H394" s="16" t="str">
        <f ca="1">IFERROR(OFFSET('DERS PLANLARI'!$I$5,MATCH($J394,'DERS PLANLARI'!$I$6:$I$2011,0),H$1),"")</f>
        <v/>
      </c>
      <c r="I394" s="119"/>
      <c r="J394" s="127"/>
      <c r="K394" s="250" t="str">
        <f ca="1">IFERROR(OFFSET('DERS PLANLARI'!$I$5,MATCH($J394,'DERS PLANLARI'!$I$6:$I$2011,0),K$1),"")</f>
        <v/>
      </c>
      <c r="L394" s="256" t="str">
        <f ca="1">IFERROR(OFFSET('DERS PLANLARI'!$I$5,MATCH($J394,'DERS PLANLARI'!$I$6:$I$2011,0),L$1),"")</f>
        <v/>
      </c>
      <c r="M394" s="255" t="str">
        <f ca="1">IFERROR(OFFSET('DERS PLANLARI'!$I$5,MATCH($J394,'DERS PLANLARI'!$I$6:$I$2011,0),M$1),"")</f>
        <v/>
      </c>
      <c r="N394" s="256" t="str">
        <f ca="1">IFERROR(OFFSET('DERS PLANLARI'!$I$5,MATCH($J394,'DERS PLANLARI'!$I$6:$I$2011,0),N$1),"")</f>
        <v/>
      </c>
      <c r="O394" s="256" t="str">
        <f ca="1">IFERROR(OFFSET('DERS PLANLARI'!$I$5,MATCH($J394,'DERS PLANLARI'!$I$6:$I$2011,0),O$1),"")</f>
        <v/>
      </c>
      <c r="P394" s="256" t="str">
        <f ca="1">IFERROR(OFFSET('DERS PLANLARI'!$I$5,MATCH($J394,'DERS PLANLARI'!$I$6:$I$2011,0),P$1),"")</f>
        <v/>
      </c>
      <c r="Q394" s="256" t="str">
        <f ca="1">IFERROR(OFFSET('DERS PLANLARI'!$I$5,MATCH($J394,'DERS PLANLARI'!$I$6:$I$2011,0),Q$1),"")</f>
        <v/>
      </c>
      <c r="R394" s="243" t="str">
        <f ca="1">IF($E394="UAD",OFFSET('DERS PLANLARI'!$I$5,MATCH($J394,'DERS PLANLARI'!$I$6:$I$2011,0),R$1),U394)</f>
        <v/>
      </c>
      <c r="S394" s="243">
        <f ca="1">IF($E394="UAD",OFFSET('DERS PLANLARI'!$I$5,MATCH($J394,'DERS PLANLARI'!$I$6:$I$2011,0),S$1),V394)</f>
        <v>0</v>
      </c>
      <c r="T394" s="104"/>
      <c r="U394" s="208" t="str">
        <f ca="1">IFERROR(OFFSET(ÖğretimÜyeleri!$D$2,MATCH($V394,ÖğretimÜyeleri!$D$3:$D$290,0),-2),"")</f>
        <v/>
      </c>
      <c r="V394" s="209"/>
      <c r="W394" s="208" t="str">
        <f ca="1">IFERROR(OFFSET(ÖğretimÜyeleri!$D$2,MATCH($S394,ÖğretimÜyeleri!$D$3:$D$290,0),3),"")</f>
        <v/>
      </c>
      <c r="X394" s="208"/>
      <c r="Y394" s="199"/>
      <c r="Z394" s="200">
        <f t="shared" si="26"/>
        <v>1</v>
      </c>
      <c r="AA394" s="200">
        <f t="shared" ca="1" si="25"/>
        <v>57</v>
      </c>
      <c r="AB394" s="200">
        <f t="shared" ca="1" si="25"/>
        <v>41</v>
      </c>
      <c r="AC394" s="200">
        <f t="shared" ca="1" si="25"/>
        <v>0</v>
      </c>
      <c r="AD394" s="201"/>
      <c r="AE394" s="201"/>
      <c r="AF394" s="201"/>
    </row>
    <row r="395" spans="1:32" x14ac:dyDescent="0.25">
      <c r="A395" t="s">
        <v>5568</v>
      </c>
      <c r="B395" s="16" t="str">
        <f ca="1">IFERROR(OFFSET('DERS PLANLARI'!$I$5,MATCH($J395,'DERS PLANLARI'!$I$6:$I$2011,0),B$1),"")</f>
        <v/>
      </c>
      <c r="C395" s="16" t="str">
        <f ca="1">IFERROR(OFFSET('DERS PLANLARI'!$I$5,MATCH($J395,'DERS PLANLARI'!$I$6:$I$2011,0),C$1),"")</f>
        <v/>
      </c>
      <c r="D395" s="16" t="str">
        <f ca="1">IFERROR(OFFSET('DERS PLANLARI'!$I$5,MATCH($J395,'DERS PLANLARI'!$I$6:$I$2011,0),D$1),"")</f>
        <v/>
      </c>
      <c r="E395" s="16" t="str">
        <f ca="1">IFERROR(OFFSET('DERS PLANLARI'!$I$5,MATCH($J395,'DERS PLANLARI'!$I$6:$I$2011,0),E$1),"")</f>
        <v/>
      </c>
      <c r="F395" s="16" t="str">
        <f ca="1">IFERROR(OFFSET('DERS PLANLARI'!$I$5,MATCH($J395,'DERS PLANLARI'!$I$6:$I$2011,0),F$1),"")</f>
        <v/>
      </c>
      <c r="G395" s="16" t="str">
        <f ca="1">IFERROR(OFFSET('DERS PLANLARI'!$I$5,MATCH($J395,'DERS PLANLARI'!$I$6:$I$2011,0),G$1),"")</f>
        <v/>
      </c>
      <c r="H395" s="16" t="str">
        <f ca="1">IFERROR(OFFSET('DERS PLANLARI'!$I$5,MATCH($J395,'DERS PLANLARI'!$I$6:$I$2011,0),H$1),"")</f>
        <v/>
      </c>
      <c r="I395" s="119"/>
      <c r="J395" s="127"/>
      <c r="K395" s="250" t="str">
        <f ca="1">IFERROR(OFFSET('DERS PLANLARI'!$I$5,MATCH($J395,'DERS PLANLARI'!$I$6:$I$2011,0),K$1),"")</f>
        <v/>
      </c>
      <c r="L395" s="256" t="str">
        <f ca="1">IFERROR(OFFSET('DERS PLANLARI'!$I$5,MATCH($J395,'DERS PLANLARI'!$I$6:$I$2011,0),L$1),"")</f>
        <v/>
      </c>
      <c r="M395" s="255" t="str">
        <f ca="1">IFERROR(OFFSET('DERS PLANLARI'!$I$5,MATCH($J395,'DERS PLANLARI'!$I$6:$I$2011,0),M$1),"")</f>
        <v/>
      </c>
      <c r="N395" s="256" t="str">
        <f ca="1">IFERROR(OFFSET('DERS PLANLARI'!$I$5,MATCH($J395,'DERS PLANLARI'!$I$6:$I$2011,0),N$1),"")</f>
        <v/>
      </c>
      <c r="O395" s="256" t="str">
        <f ca="1">IFERROR(OFFSET('DERS PLANLARI'!$I$5,MATCH($J395,'DERS PLANLARI'!$I$6:$I$2011,0),O$1),"")</f>
        <v/>
      </c>
      <c r="P395" s="256" t="str">
        <f ca="1">IFERROR(OFFSET('DERS PLANLARI'!$I$5,MATCH($J395,'DERS PLANLARI'!$I$6:$I$2011,0),P$1),"")</f>
        <v/>
      </c>
      <c r="Q395" s="256" t="str">
        <f ca="1">IFERROR(OFFSET('DERS PLANLARI'!$I$5,MATCH($J395,'DERS PLANLARI'!$I$6:$I$2011,0),Q$1),"")</f>
        <v/>
      </c>
      <c r="R395" s="243" t="str">
        <f ca="1">IF($E395="UAD",OFFSET('DERS PLANLARI'!$I$5,MATCH($J395,'DERS PLANLARI'!$I$6:$I$2011,0),R$1),U395)</f>
        <v/>
      </c>
      <c r="S395" s="243">
        <f ca="1">IF($E395="UAD",OFFSET('DERS PLANLARI'!$I$5,MATCH($J395,'DERS PLANLARI'!$I$6:$I$2011,0),S$1),V395)</f>
        <v>0</v>
      </c>
      <c r="T395" s="104"/>
      <c r="U395" s="208" t="str">
        <f ca="1">IFERROR(OFFSET(ÖğretimÜyeleri!$D$2,MATCH($V395,ÖğretimÜyeleri!$D$3:$D$290,0),-2),"")</f>
        <v/>
      </c>
      <c r="V395" s="209"/>
      <c r="W395" s="208" t="str">
        <f ca="1">IFERROR(OFFSET(ÖğretimÜyeleri!$D$2,MATCH($S395,ÖğretimÜyeleri!$D$3:$D$290,0),3),"")</f>
        <v/>
      </c>
      <c r="X395" s="208"/>
      <c r="Y395" s="199"/>
      <c r="Z395" s="200">
        <f t="shared" si="26"/>
        <v>1</v>
      </c>
      <c r="AA395" s="200">
        <f t="shared" ca="1" si="25"/>
        <v>57</v>
      </c>
      <c r="AB395" s="200">
        <f t="shared" ca="1" si="25"/>
        <v>41</v>
      </c>
      <c r="AC395" s="200">
        <f t="shared" ca="1" si="25"/>
        <v>0</v>
      </c>
      <c r="AD395" s="201"/>
      <c r="AE395" s="201"/>
      <c r="AF395" s="201"/>
    </row>
    <row r="396" spans="1:32" x14ac:dyDescent="0.25">
      <c r="A396" t="s">
        <v>5568</v>
      </c>
      <c r="B396" s="16" t="str">
        <f ca="1">IFERROR(OFFSET('DERS PLANLARI'!$I$5,MATCH($J396,'DERS PLANLARI'!$I$6:$I$2011,0),B$1),"")</f>
        <v/>
      </c>
      <c r="C396" s="16" t="str">
        <f ca="1">IFERROR(OFFSET('DERS PLANLARI'!$I$5,MATCH($J396,'DERS PLANLARI'!$I$6:$I$2011,0),C$1),"")</f>
        <v/>
      </c>
      <c r="D396" s="16" t="str">
        <f ca="1">IFERROR(OFFSET('DERS PLANLARI'!$I$5,MATCH($J396,'DERS PLANLARI'!$I$6:$I$2011,0),D$1),"")</f>
        <v/>
      </c>
      <c r="E396" s="16" t="str">
        <f ca="1">IFERROR(OFFSET('DERS PLANLARI'!$I$5,MATCH($J396,'DERS PLANLARI'!$I$6:$I$2011,0),E$1),"")</f>
        <v/>
      </c>
      <c r="F396" s="16" t="str">
        <f ca="1">IFERROR(OFFSET('DERS PLANLARI'!$I$5,MATCH($J396,'DERS PLANLARI'!$I$6:$I$2011,0),F$1),"")</f>
        <v/>
      </c>
      <c r="G396" s="16" t="str">
        <f ca="1">IFERROR(OFFSET('DERS PLANLARI'!$I$5,MATCH($J396,'DERS PLANLARI'!$I$6:$I$2011,0),G$1),"")</f>
        <v/>
      </c>
      <c r="H396" s="16" t="str">
        <f ca="1">IFERROR(OFFSET('DERS PLANLARI'!$I$5,MATCH($J396,'DERS PLANLARI'!$I$6:$I$2011,0),H$1),"")</f>
        <v/>
      </c>
      <c r="I396" s="119"/>
      <c r="J396" s="127"/>
      <c r="K396" s="250" t="str">
        <f ca="1">IFERROR(OFFSET('DERS PLANLARI'!$I$5,MATCH($J396,'DERS PLANLARI'!$I$6:$I$2011,0),K$1),"")</f>
        <v/>
      </c>
      <c r="L396" s="256" t="str">
        <f ca="1">IFERROR(OFFSET('DERS PLANLARI'!$I$5,MATCH($J396,'DERS PLANLARI'!$I$6:$I$2011,0),L$1),"")</f>
        <v/>
      </c>
      <c r="M396" s="255" t="str">
        <f ca="1">IFERROR(OFFSET('DERS PLANLARI'!$I$5,MATCH($J396,'DERS PLANLARI'!$I$6:$I$2011,0),M$1),"")</f>
        <v/>
      </c>
      <c r="N396" s="256" t="str">
        <f ca="1">IFERROR(OFFSET('DERS PLANLARI'!$I$5,MATCH($J396,'DERS PLANLARI'!$I$6:$I$2011,0),N$1),"")</f>
        <v/>
      </c>
      <c r="O396" s="256" t="str">
        <f ca="1">IFERROR(OFFSET('DERS PLANLARI'!$I$5,MATCH($J396,'DERS PLANLARI'!$I$6:$I$2011,0),O$1),"")</f>
        <v/>
      </c>
      <c r="P396" s="256" t="str">
        <f ca="1">IFERROR(OFFSET('DERS PLANLARI'!$I$5,MATCH($J396,'DERS PLANLARI'!$I$6:$I$2011,0),P$1),"")</f>
        <v/>
      </c>
      <c r="Q396" s="256" t="str">
        <f ca="1">IFERROR(OFFSET('DERS PLANLARI'!$I$5,MATCH($J396,'DERS PLANLARI'!$I$6:$I$2011,0),Q$1),"")</f>
        <v/>
      </c>
      <c r="R396" s="243" t="str">
        <f ca="1">IF($E396="UAD",OFFSET('DERS PLANLARI'!$I$5,MATCH($J396,'DERS PLANLARI'!$I$6:$I$2011,0),R$1),U396)</f>
        <v/>
      </c>
      <c r="S396" s="243">
        <f ca="1">IF($E396="UAD",OFFSET('DERS PLANLARI'!$I$5,MATCH($J396,'DERS PLANLARI'!$I$6:$I$2011,0),S$1),V396)</f>
        <v>0</v>
      </c>
      <c r="T396" s="104"/>
      <c r="U396" s="208" t="str">
        <f ca="1">IFERROR(OFFSET(ÖğretimÜyeleri!$D$2,MATCH($V396,ÖğretimÜyeleri!$D$3:$D$290,0),-2),"")</f>
        <v/>
      </c>
      <c r="V396" s="209"/>
      <c r="W396" s="208" t="str">
        <f ca="1">IFERROR(OFFSET(ÖğretimÜyeleri!$D$2,MATCH($S396,ÖğretimÜyeleri!$D$3:$D$290,0),3),"")</f>
        <v/>
      </c>
      <c r="X396" s="208"/>
      <c r="Y396" s="199"/>
      <c r="Z396" s="200">
        <f t="shared" si="26"/>
        <v>1</v>
      </c>
      <c r="AA396" s="200">
        <f t="shared" ca="1" si="25"/>
        <v>57</v>
      </c>
      <c r="AB396" s="200">
        <f t="shared" ca="1" si="25"/>
        <v>41</v>
      </c>
      <c r="AC396" s="200">
        <f t="shared" ca="1" si="25"/>
        <v>0</v>
      </c>
      <c r="AD396" s="201"/>
      <c r="AE396" s="201"/>
      <c r="AF396" s="201"/>
    </row>
    <row r="397" spans="1:32" x14ac:dyDescent="0.25">
      <c r="A397" t="s">
        <v>5568</v>
      </c>
      <c r="B397" s="16" t="str">
        <f ca="1">IFERROR(OFFSET('DERS PLANLARI'!$I$5,MATCH($J397,'DERS PLANLARI'!$I$6:$I$2011,0),B$1),"")</f>
        <v/>
      </c>
      <c r="C397" s="16" t="str">
        <f ca="1">IFERROR(OFFSET('DERS PLANLARI'!$I$5,MATCH($J397,'DERS PLANLARI'!$I$6:$I$2011,0),C$1),"")</f>
        <v/>
      </c>
      <c r="D397" s="16" t="str">
        <f ca="1">IFERROR(OFFSET('DERS PLANLARI'!$I$5,MATCH($J397,'DERS PLANLARI'!$I$6:$I$2011,0),D$1),"")</f>
        <v/>
      </c>
      <c r="E397" s="16" t="str">
        <f ca="1">IFERROR(OFFSET('DERS PLANLARI'!$I$5,MATCH($J397,'DERS PLANLARI'!$I$6:$I$2011,0),E$1),"")</f>
        <v/>
      </c>
      <c r="F397" s="16" t="str">
        <f ca="1">IFERROR(OFFSET('DERS PLANLARI'!$I$5,MATCH($J397,'DERS PLANLARI'!$I$6:$I$2011,0),F$1),"")</f>
        <v/>
      </c>
      <c r="G397" s="16" t="str">
        <f ca="1">IFERROR(OFFSET('DERS PLANLARI'!$I$5,MATCH($J397,'DERS PLANLARI'!$I$6:$I$2011,0),G$1),"")</f>
        <v/>
      </c>
      <c r="H397" s="16" t="str">
        <f ca="1">IFERROR(OFFSET('DERS PLANLARI'!$I$5,MATCH($J397,'DERS PLANLARI'!$I$6:$I$2011,0),H$1),"")</f>
        <v/>
      </c>
      <c r="I397" s="119"/>
      <c r="J397" s="127"/>
      <c r="K397" s="250" t="str">
        <f ca="1">IFERROR(OFFSET('DERS PLANLARI'!$I$5,MATCH($J397,'DERS PLANLARI'!$I$6:$I$2011,0),K$1),"")</f>
        <v/>
      </c>
      <c r="L397" s="256" t="str">
        <f ca="1">IFERROR(OFFSET('DERS PLANLARI'!$I$5,MATCH($J397,'DERS PLANLARI'!$I$6:$I$2011,0),L$1),"")</f>
        <v/>
      </c>
      <c r="M397" s="255" t="str">
        <f ca="1">IFERROR(OFFSET('DERS PLANLARI'!$I$5,MATCH($J397,'DERS PLANLARI'!$I$6:$I$2011,0),M$1),"")</f>
        <v/>
      </c>
      <c r="N397" s="256" t="str">
        <f ca="1">IFERROR(OFFSET('DERS PLANLARI'!$I$5,MATCH($J397,'DERS PLANLARI'!$I$6:$I$2011,0),N$1),"")</f>
        <v/>
      </c>
      <c r="O397" s="256" t="str">
        <f ca="1">IFERROR(OFFSET('DERS PLANLARI'!$I$5,MATCH($J397,'DERS PLANLARI'!$I$6:$I$2011,0),O$1),"")</f>
        <v/>
      </c>
      <c r="P397" s="256" t="str">
        <f ca="1">IFERROR(OFFSET('DERS PLANLARI'!$I$5,MATCH($J397,'DERS PLANLARI'!$I$6:$I$2011,0),P$1),"")</f>
        <v/>
      </c>
      <c r="Q397" s="256" t="str">
        <f ca="1">IFERROR(OFFSET('DERS PLANLARI'!$I$5,MATCH($J397,'DERS PLANLARI'!$I$6:$I$2011,0),Q$1),"")</f>
        <v/>
      </c>
      <c r="R397" s="243" t="str">
        <f ca="1">IF($E397="UAD",OFFSET('DERS PLANLARI'!$I$5,MATCH($J397,'DERS PLANLARI'!$I$6:$I$2011,0),R$1),U397)</f>
        <v/>
      </c>
      <c r="S397" s="243">
        <f ca="1">IF($E397="UAD",OFFSET('DERS PLANLARI'!$I$5,MATCH($J397,'DERS PLANLARI'!$I$6:$I$2011,0),S$1),V397)</f>
        <v>0</v>
      </c>
      <c r="T397" s="104"/>
      <c r="U397" s="208" t="str">
        <f ca="1">IFERROR(OFFSET(ÖğretimÜyeleri!$D$2,MATCH($V397,ÖğretimÜyeleri!$D$3:$D$290,0),-2),"")</f>
        <v/>
      </c>
      <c r="V397" s="209"/>
      <c r="W397" s="208" t="str">
        <f ca="1">IFERROR(OFFSET(ÖğretimÜyeleri!$D$2,MATCH($S397,ÖğretimÜyeleri!$D$3:$D$290,0),3),"")</f>
        <v/>
      </c>
      <c r="X397" s="208"/>
      <c r="Y397" s="199"/>
      <c r="Z397" s="200">
        <f t="shared" si="26"/>
        <v>1</v>
      </c>
      <c r="AA397" s="200">
        <f t="shared" ca="1" si="25"/>
        <v>57</v>
      </c>
      <c r="AB397" s="200">
        <f t="shared" ca="1" si="25"/>
        <v>41</v>
      </c>
      <c r="AC397" s="200">
        <f t="shared" ca="1" si="25"/>
        <v>0</v>
      </c>
      <c r="AD397" s="201"/>
      <c r="AE397" s="201"/>
      <c r="AF397" s="201"/>
    </row>
    <row r="398" spans="1:32" x14ac:dyDescent="0.25">
      <c r="A398" t="s">
        <v>5568</v>
      </c>
      <c r="B398" s="16" t="str">
        <f ca="1">IFERROR(OFFSET('DERS PLANLARI'!$I$5,MATCH($J398,'DERS PLANLARI'!$I$6:$I$2011,0),B$1),"")</f>
        <v/>
      </c>
      <c r="C398" s="16" t="str">
        <f ca="1">IFERROR(OFFSET('DERS PLANLARI'!$I$5,MATCH($J398,'DERS PLANLARI'!$I$6:$I$2011,0),C$1),"")</f>
        <v/>
      </c>
      <c r="D398" s="16" t="str">
        <f ca="1">IFERROR(OFFSET('DERS PLANLARI'!$I$5,MATCH($J398,'DERS PLANLARI'!$I$6:$I$2011,0),D$1),"")</f>
        <v/>
      </c>
      <c r="E398" s="16" t="str">
        <f ca="1">IFERROR(OFFSET('DERS PLANLARI'!$I$5,MATCH($J398,'DERS PLANLARI'!$I$6:$I$2011,0),E$1),"")</f>
        <v/>
      </c>
      <c r="F398" s="16" t="str">
        <f ca="1">IFERROR(OFFSET('DERS PLANLARI'!$I$5,MATCH($J398,'DERS PLANLARI'!$I$6:$I$2011,0),F$1),"")</f>
        <v/>
      </c>
      <c r="G398" s="16" t="str">
        <f ca="1">IFERROR(OFFSET('DERS PLANLARI'!$I$5,MATCH($J398,'DERS PLANLARI'!$I$6:$I$2011,0),G$1),"")</f>
        <v/>
      </c>
      <c r="H398" s="16" t="str">
        <f ca="1">IFERROR(OFFSET('DERS PLANLARI'!$I$5,MATCH($J398,'DERS PLANLARI'!$I$6:$I$2011,0),H$1),"")</f>
        <v/>
      </c>
      <c r="I398" s="119"/>
      <c r="J398" s="127"/>
      <c r="K398" s="250" t="str">
        <f ca="1">IFERROR(OFFSET('DERS PLANLARI'!$I$5,MATCH($J398,'DERS PLANLARI'!$I$6:$I$2011,0),K$1),"")</f>
        <v/>
      </c>
      <c r="L398" s="256" t="str">
        <f ca="1">IFERROR(OFFSET('DERS PLANLARI'!$I$5,MATCH($J398,'DERS PLANLARI'!$I$6:$I$2011,0),L$1),"")</f>
        <v/>
      </c>
      <c r="M398" s="255" t="str">
        <f ca="1">IFERROR(OFFSET('DERS PLANLARI'!$I$5,MATCH($J398,'DERS PLANLARI'!$I$6:$I$2011,0),M$1),"")</f>
        <v/>
      </c>
      <c r="N398" s="256" t="str">
        <f ca="1">IFERROR(OFFSET('DERS PLANLARI'!$I$5,MATCH($J398,'DERS PLANLARI'!$I$6:$I$2011,0),N$1),"")</f>
        <v/>
      </c>
      <c r="O398" s="256" t="str">
        <f ca="1">IFERROR(OFFSET('DERS PLANLARI'!$I$5,MATCH($J398,'DERS PLANLARI'!$I$6:$I$2011,0),O$1),"")</f>
        <v/>
      </c>
      <c r="P398" s="256" t="str">
        <f ca="1">IFERROR(OFFSET('DERS PLANLARI'!$I$5,MATCH($J398,'DERS PLANLARI'!$I$6:$I$2011,0),P$1),"")</f>
        <v/>
      </c>
      <c r="Q398" s="256" t="str">
        <f ca="1">IFERROR(OFFSET('DERS PLANLARI'!$I$5,MATCH($J398,'DERS PLANLARI'!$I$6:$I$2011,0),Q$1),"")</f>
        <v/>
      </c>
      <c r="R398" s="243" t="str">
        <f ca="1">IF($E398="UAD",OFFSET('DERS PLANLARI'!$I$5,MATCH($J398,'DERS PLANLARI'!$I$6:$I$2011,0),R$1),U398)</f>
        <v/>
      </c>
      <c r="S398" s="243">
        <f ca="1">IF($E398="UAD",OFFSET('DERS PLANLARI'!$I$5,MATCH($J398,'DERS PLANLARI'!$I$6:$I$2011,0),S$1),V398)</f>
        <v>0</v>
      </c>
      <c r="T398" s="104"/>
      <c r="U398" s="208" t="str">
        <f ca="1">IFERROR(OFFSET(ÖğretimÜyeleri!$D$2,MATCH($V398,ÖğretimÜyeleri!$D$3:$D$290,0),-2),"")</f>
        <v/>
      </c>
      <c r="V398" s="209"/>
      <c r="W398" s="208" t="str">
        <f ca="1">IFERROR(OFFSET(ÖğretimÜyeleri!$D$2,MATCH($S398,ÖğretimÜyeleri!$D$3:$D$290,0),3),"")</f>
        <v/>
      </c>
      <c r="X398" s="208"/>
      <c r="Y398" s="199"/>
      <c r="Z398" s="200">
        <f t="shared" si="26"/>
        <v>1</v>
      </c>
      <c r="AA398" s="200">
        <f t="shared" ca="1" si="25"/>
        <v>57</v>
      </c>
      <c r="AB398" s="200">
        <f t="shared" ca="1" si="25"/>
        <v>41</v>
      </c>
      <c r="AC398" s="200">
        <f t="shared" ca="1" si="25"/>
        <v>0</v>
      </c>
      <c r="AD398" s="201"/>
      <c r="AE398" s="201"/>
      <c r="AF398" s="201"/>
    </row>
    <row r="399" spans="1:32" x14ac:dyDescent="0.25">
      <c r="A399" t="s">
        <v>5568</v>
      </c>
      <c r="B399" s="16" t="str">
        <f ca="1">IFERROR(OFFSET('DERS PLANLARI'!$I$5,MATCH($J399,'DERS PLANLARI'!$I$6:$I$2011,0),B$1),"")</f>
        <v/>
      </c>
      <c r="C399" s="16" t="str">
        <f ca="1">IFERROR(OFFSET('DERS PLANLARI'!$I$5,MATCH($J399,'DERS PLANLARI'!$I$6:$I$2011,0),C$1),"")</f>
        <v/>
      </c>
      <c r="D399" s="16" t="str">
        <f ca="1">IFERROR(OFFSET('DERS PLANLARI'!$I$5,MATCH($J399,'DERS PLANLARI'!$I$6:$I$2011,0),D$1),"")</f>
        <v/>
      </c>
      <c r="E399" s="16" t="str">
        <f ca="1">IFERROR(OFFSET('DERS PLANLARI'!$I$5,MATCH($J399,'DERS PLANLARI'!$I$6:$I$2011,0),E$1),"")</f>
        <v/>
      </c>
      <c r="F399" s="16" t="str">
        <f ca="1">IFERROR(OFFSET('DERS PLANLARI'!$I$5,MATCH($J399,'DERS PLANLARI'!$I$6:$I$2011,0),F$1),"")</f>
        <v/>
      </c>
      <c r="G399" s="16" t="str">
        <f ca="1">IFERROR(OFFSET('DERS PLANLARI'!$I$5,MATCH($J399,'DERS PLANLARI'!$I$6:$I$2011,0),G$1),"")</f>
        <v/>
      </c>
      <c r="H399" s="16" t="str">
        <f ca="1">IFERROR(OFFSET('DERS PLANLARI'!$I$5,MATCH($J399,'DERS PLANLARI'!$I$6:$I$2011,0),H$1),"")</f>
        <v/>
      </c>
      <c r="I399" s="119"/>
      <c r="J399" s="120"/>
      <c r="K399" s="250" t="str">
        <f ca="1">IFERROR(OFFSET('DERS PLANLARI'!$I$5,MATCH($J399,'DERS PLANLARI'!$I$6:$I$2011,0),K$1),"")</f>
        <v/>
      </c>
      <c r="L399" s="256" t="str">
        <f ca="1">IFERROR(OFFSET('DERS PLANLARI'!$I$5,MATCH($J399,'DERS PLANLARI'!$I$6:$I$2011,0),L$1),"")</f>
        <v/>
      </c>
      <c r="M399" s="255" t="str">
        <f ca="1">IFERROR(OFFSET('DERS PLANLARI'!$I$5,MATCH($J399,'DERS PLANLARI'!$I$6:$I$2011,0),M$1),"")</f>
        <v/>
      </c>
      <c r="N399" s="256" t="str">
        <f ca="1">IFERROR(OFFSET('DERS PLANLARI'!$I$5,MATCH($J399,'DERS PLANLARI'!$I$6:$I$2011,0),N$1),"")</f>
        <v/>
      </c>
      <c r="O399" s="256" t="str">
        <f ca="1">IFERROR(OFFSET('DERS PLANLARI'!$I$5,MATCH($J399,'DERS PLANLARI'!$I$6:$I$2011,0),O$1),"")</f>
        <v/>
      </c>
      <c r="P399" s="256" t="str">
        <f ca="1">IFERROR(OFFSET('DERS PLANLARI'!$I$5,MATCH($J399,'DERS PLANLARI'!$I$6:$I$2011,0),P$1),"")</f>
        <v/>
      </c>
      <c r="Q399" s="256" t="str">
        <f ca="1">IFERROR(OFFSET('DERS PLANLARI'!$I$5,MATCH($J399,'DERS PLANLARI'!$I$6:$I$2011,0),Q$1),"")</f>
        <v/>
      </c>
      <c r="R399" s="243" t="str">
        <f ca="1">IF($E399="UAD",OFFSET('DERS PLANLARI'!$I$5,MATCH($J399,'DERS PLANLARI'!$I$6:$I$2011,0),R$1),U399)</f>
        <v/>
      </c>
      <c r="S399" s="243">
        <f ca="1">IF($E399="UAD",OFFSET('DERS PLANLARI'!$I$5,MATCH($J399,'DERS PLANLARI'!$I$6:$I$2011,0),S$1),V399)</f>
        <v>0</v>
      </c>
      <c r="T399" s="104"/>
      <c r="U399" s="208" t="str">
        <f ca="1">IFERROR(OFFSET(ÖğretimÜyeleri!$D$2,MATCH($V399,ÖğretimÜyeleri!$D$3:$D$290,0),-2),"")</f>
        <v/>
      </c>
      <c r="V399" s="209"/>
      <c r="W399" s="208" t="str">
        <f ca="1">IFERROR(OFFSET(ÖğretimÜyeleri!$D$2,MATCH($S399,ÖğretimÜyeleri!$D$3:$D$290,0),3),"")</f>
        <v/>
      </c>
      <c r="X399" s="208"/>
      <c r="Y399" s="199"/>
      <c r="Z399" s="200">
        <f t="shared" si="26"/>
        <v>1</v>
      </c>
      <c r="AA399" s="200">
        <f t="shared" ca="1" si="25"/>
        <v>57</v>
      </c>
      <c r="AB399" s="200">
        <f t="shared" ca="1" si="25"/>
        <v>41</v>
      </c>
      <c r="AC399" s="200">
        <f t="shared" ca="1" si="25"/>
        <v>0</v>
      </c>
      <c r="AD399" s="201"/>
      <c r="AE399" s="201"/>
      <c r="AF399" s="201"/>
    </row>
    <row r="400" spans="1:32" x14ac:dyDescent="0.25">
      <c r="A400" s="217" t="s">
        <v>5568</v>
      </c>
      <c r="B400" s="210" t="s">
        <v>4491</v>
      </c>
      <c r="C400" s="211" t="s">
        <v>5097</v>
      </c>
      <c r="D400" s="212" t="s">
        <v>5128</v>
      </c>
      <c r="E400" s="212" t="s">
        <v>4510</v>
      </c>
      <c r="F400" s="212" t="s">
        <v>4488</v>
      </c>
      <c r="G400" s="212" t="s">
        <v>4488</v>
      </c>
      <c r="H400" s="212" t="s">
        <v>2427</v>
      </c>
      <c r="I400" s="213"/>
      <c r="J400" s="214" t="s">
        <v>5097</v>
      </c>
      <c r="K400" s="211"/>
      <c r="L400" s="215"/>
      <c r="M400" s="223"/>
      <c r="N400" s="211"/>
      <c r="O400" s="211"/>
      <c r="P400" s="211"/>
      <c r="Q400" s="212"/>
      <c r="R400" s="231"/>
      <c r="S400" s="231"/>
      <c r="T400" s="217"/>
      <c r="U400" s="219" t="str">
        <f ca="1">IFERROR(OFFSET(ÖğretimÜyeleri!$D$2,MATCH($V400,ÖğretimÜyeleri!$D$3:$D$290,0),-2),"")</f>
        <v/>
      </c>
      <c r="V400" s="218" t="s">
        <v>2423</v>
      </c>
      <c r="W400" s="219" t="str">
        <f ca="1">IFERROR(OFFSET(ÖğretimÜyeleri!$D$2,MATCH($S400,ÖğretimÜyeleri!$D$3:$D$290,0),3),"")</f>
        <v/>
      </c>
      <c r="X400" s="219"/>
      <c r="Y400" s="220"/>
      <c r="Z400" s="221">
        <f t="shared" si="26"/>
        <v>1</v>
      </c>
      <c r="AA400" s="221">
        <f t="shared" ca="1" si="25"/>
        <v>57</v>
      </c>
      <c r="AB400" s="221">
        <f t="shared" ca="1" si="25"/>
        <v>41</v>
      </c>
      <c r="AC400" s="221">
        <f t="shared" ca="1" si="25"/>
        <v>0</v>
      </c>
      <c r="AD400" s="220"/>
      <c r="AE400" s="220"/>
      <c r="AF400" s="220"/>
    </row>
    <row r="401" spans="1:32" x14ac:dyDescent="0.25">
      <c r="A401" t="s">
        <v>5568</v>
      </c>
      <c r="B401" s="16" t="str">
        <f ca="1">IFERROR(OFFSET('DERS PLANLARI'!$I$5,MATCH($J401,'DERS PLANLARI'!$I$6:$I$2011,0),B$1),"")</f>
        <v>MATEMATİK VE FEN BİLİMLERİ EĞİTİMİ</v>
      </c>
      <c r="C401" s="16" t="str">
        <f ca="1">IFERROR(OFFSET('DERS PLANLARI'!$I$5,MATCH($J401,'DERS PLANLARI'!$I$6:$I$2011,0),C$1),"")</f>
        <v>KİMYA EĞİTİMİ (YL) (TEZLİ)</v>
      </c>
      <c r="D401" s="16" t="str">
        <f ca="1">IFERROR(OFFSET('DERS PLANLARI'!$I$5,MATCH($J401,'DERS PLANLARI'!$I$6:$I$2011,0),D$1),"")</f>
        <v>(YL) (TEZLİ)</v>
      </c>
      <c r="E401" s="16" t="str">
        <f ca="1">IFERROR(OFFSET('DERS PLANLARI'!$I$5,MATCH($J401,'DERS PLANLARI'!$I$6:$I$2011,0),E$1),"")</f>
        <v>Tez</v>
      </c>
      <c r="F401" s="16" t="str">
        <f ca="1">IFERROR(OFFSET('DERS PLANLARI'!$I$5,MATCH($J401,'DERS PLANLARI'!$I$6:$I$2011,0),F$1),"")</f>
        <v>KME</v>
      </c>
      <c r="G401" s="16">
        <f ca="1">IFERROR(OFFSET('DERS PLANLARI'!$I$5,MATCH($J401,'DERS PLANLARI'!$I$6:$I$2011,0),G$1),"")</f>
        <v>5000</v>
      </c>
      <c r="H401" s="16" t="str">
        <f ca="1">IFERROR(OFFSET('DERS PLANLARI'!$I$5,MATCH($J401,'DERS PLANLARI'!$I$6:$I$2011,0),H$1),"")</f>
        <v>TEZ</v>
      </c>
      <c r="I401" s="119"/>
      <c r="J401" s="120" t="s">
        <v>967</v>
      </c>
      <c r="K401" s="243" t="str">
        <f ca="1">IFERROR(OFFSET('DERS PLANLARI'!$I$5,MATCH($J401,'DERS PLANLARI'!$I$6:$I$2011,0),K$1),"")</f>
        <v>Tez</v>
      </c>
      <c r="L401" s="248" t="str">
        <f ca="1">IFERROR(OFFSET('DERS PLANLARI'!$I$5,MATCH($J401,'DERS PLANLARI'!$I$6:$I$2011,0),L$1),"")</f>
        <v>Z. ksz</v>
      </c>
      <c r="M401" s="255">
        <f ca="1">IFERROR(OFFSET('DERS PLANLARI'!$I$5,MATCH($J401,'DERS PLANLARI'!$I$6:$I$2011,0),M$1),"")</f>
        <v>0</v>
      </c>
      <c r="N401" s="256">
        <f ca="1">IFERROR(OFFSET('DERS PLANLARI'!$I$5,MATCH($J401,'DERS PLANLARI'!$I$6:$I$2011,0),N$1),"")</f>
        <v>1</v>
      </c>
      <c r="O401" s="256">
        <f ca="1">IFERROR(OFFSET('DERS PLANLARI'!$I$5,MATCH($J401,'DERS PLANLARI'!$I$6:$I$2011,0),O$1),"")</f>
        <v>0</v>
      </c>
      <c r="P401" s="256">
        <f ca="1">IFERROR(OFFSET('DERS PLANLARI'!$I$5,MATCH($J401,'DERS PLANLARI'!$I$6:$I$2011,0),P$1),"")</f>
        <v>1</v>
      </c>
      <c r="Q401" s="256">
        <f ca="1">IFERROR(OFFSET('DERS PLANLARI'!$I$5,MATCH($J401,'DERS PLANLARI'!$I$6:$I$2011,0),Q$1),"")</f>
        <v>60</v>
      </c>
      <c r="R401" s="243">
        <f ca="1">IF($E401="UAD",OFFSET('DERS PLANLARI'!$I$5,MATCH($J401,'DERS PLANLARI'!$I$6:$I$2011,0),R$1),U401)</f>
        <v>0</v>
      </c>
      <c r="S401" s="246" t="str">
        <f ca="1">IF($E401="UAD",OFFSET('DERS PLANLARI'!$I$5,MATCH($J401,'DERS PLANLARI'!$I$6:$I$2011,0),S$1),V401)</f>
        <v>İlgili Öğretim Üyesi</v>
      </c>
      <c r="T401" s="104"/>
      <c r="U401" s="208">
        <f ca="1">IFERROR(OFFSET(ÖğretimÜyeleri!$D$2,MATCH($V401,ÖğretimÜyeleri!$D$3:$D$290,0),-2),"")</f>
        <v>0</v>
      </c>
      <c r="V401" s="209" t="s">
        <v>2896</v>
      </c>
      <c r="W401" s="208" t="str">
        <f ca="1">IFERROR(OFFSET(ÖğretimÜyeleri!$D$2,MATCH($S401,ÖğretimÜyeleri!$D$3:$D$290,0),3),"")</f>
        <v>İlgili Öğretim Üyesi</v>
      </c>
      <c r="X401" s="208"/>
      <c r="Y401" s="199"/>
      <c r="Z401" s="200">
        <f t="shared" si="26"/>
        <v>1</v>
      </c>
      <c r="AA401" s="200">
        <f t="shared" ca="1" si="25"/>
        <v>0</v>
      </c>
      <c r="AB401" s="200">
        <f t="shared" ca="1" si="25"/>
        <v>0</v>
      </c>
      <c r="AC401" s="200">
        <f t="shared" ca="1" si="25"/>
        <v>0</v>
      </c>
      <c r="AD401" s="201"/>
      <c r="AE401" s="201"/>
      <c r="AF401" s="201"/>
    </row>
    <row r="402" spans="1:32" x14ac:dyDescent="0.25">
      <c r="A402" t="s">
        <v>5568</v>
      </c>
      <c r="B402" s="16" t="str">
        <f ca="1">IFERROR(OFFSET('DERS PLANLARI'!$I$5,MATCH($J402,'DERS PLANLARI'!$I$6:$I$2011,0),B$1),"")</f>
        <v>MATEMATİK VE FEN BİLİMLERİ EĞİTİMİ</v>
      </c>
      <c r="C402" s="16" t="str">
        <f ca="1">IFERROR(OFFSET('DERS PLANLARI'!$I$5,MATCH($J402,'DERS PLANLARI'!$I$6:$I$2011,0),C$1),"")</f>
        <v>KİMYA EĞİTİMİ (YL) (TEZLİ)</v>
      </c>
      <c r="D402" s="16" t="str">
        <f ca="1">IFERROR(OFFSET('DERS PLANLARI'!$I$5,MATCH($J402,'DERS PLANLARI'!$I$6:$I$2011,0),D$1),"")</f>
        <v>(YL) (TEZLİ)</v>
      </c>
      <c r="E402" s="16" t="str">
        <f ca="1">IFERROR(OFFSET('DERS PLANLARI'!$I$5,MATCH($J402,'DERS PLANLARI'!$I$6:$I$2011,0),E$1),"")</f>
        <v>Sem</v>
      </c>
      <c r="F402" s="16" t="str">
        <f ca="1">IFERROR(OFFSET('DERS PLANLARI'!$I$5,MATCH($J402,'DERS PLANLARI'!$I$6:$I$2011,0),F$1),"")</f>
        <v>KME</v>
      </c>
      <c r="G402" s="16">
        <f ca="1">IFERROR(OFFSET('DERS PLANLARI'!$I$5,MATCH($J402,'DERS PLANLARI'!$I$6:$I$2011,0),G$1),"")</f>
        <v>5001</v>
      </c>
      <c r="H402" s="16" t="str">
        <f ca="1">IFERROR(OFFSET('DERS PLANLARI'!$I$5,MATCH($J402,'DERS PLANLARI'!$I$6:$I$2011,0),H$1),"")</f>
        <v>SEM</v>
      </c>
      <c r="I402" s="119"/>
      <c r="J402" s="120" t="s">
        <v>968</v>
      </c>
      <c r="K402" s="243" t="str">
        <f ca="1">IFERROR(OFFSET('DERS PLANLARI'!$I$5,MATCH($J402,'DERS PLANLARI'!$I$6:$I$2011,0),K$1),"")</f>
        <v>Seminer</v>
      </c>
      <c r="L402" s="248" t="str">
        <f ca="1">IFERROR(OFFSET('DERS PLANLARI'!$I$5,MATCH($J402,'DERS PLANLARI'!$I$6:$I$2011,0),L$1),"")</f>
        <v>Z. ksz</v>
      </c>
      <c r="M402" s="256">
        <f ca="1">IFERROR(OFFSET('DERS PLANLARI'!$I$5,MATCH($J402,'DERS PLANLARI'!$I$6:$I$2011,0),M$1),"")</f>
        <v>0</v>
      </c>
      <c r="N402" s="256">
        <f ca="1">IFERROR(OFFSET('DERS PLANLARI'!$I$5,MATCH($J402,'DERS PLANLARI'!$I$6:$I$2011,0),N$1),"")</f>
        <v>2</v>
      </c>
      <c r="O402" s="256">
        <f ca="1">IFERROR(OFFSET('DERS PLANLARI'!$I$5,MATCH($J402,'DERS PLANLARI'!$I$6:$I$2011,0),O$1),"")</f>
        <v>0</v>
      </c>
      <c r="P402" s="256">
        <f ca="1">IFERROR(OFFSET('DERS PLANLARI'!$I$5,MATCH($J402,'DERS PLANLARI'!$I$6:$I$2011,0),P$1),"")</f>
        <v>2</v>
      </c>
      <c r="Q402" s="256">
        <f ca="1">IFERROR(OFFSET('DERS PLANLARI'!$I$5,MATCH($J402,'DERS PLANLARI'!$I$6:$I$2011,0),Q$1),"")</f>
        <v>7.5</v>
      </c>
      <c r="R402" s="243">
        <f ca="1">IF($E402="UAD",OFFSET('DERS PLANLARI'!$I$5,MATCH($J402,'DERS PLANLARI'!$I$6:$I$2011,0),R$1),U402)</f>
        <v>0</v>
      </c>
      <c r="S402" s="246" t="str">
        <f ca="1">IF($E402="UAD",OFFSET('DERS PLANLARI'!$I$5,MATCH($J402,'DERS PLANLARI'!$I$6:$I$2011,0),S$1),V402)</f>
        <v>İlgili Öğretim Üyesi</v>
      </c>
      <c r="T402" s="104"/>
      <c r="U402" s="208">
        <f ca="1">IFERROR(OFFSET(ÖğretimÜyeleri!$D$2,MATCH($V402,ÖğretimÜyeleri!$D$3:$D$290,0),-2),"")</f>
        <v>0</v>
      </c>
      <c r="V402" s="209" t="s">
        <v>2896</v>
      </c>
      <c r="W402" s="208" t="str">
        <f ca="1">IFERROR(OFFSET(ÖğretimÜyeleri!$D$2,MATCH($S402,ÖğretimÜyeleri!$D$3:$D$290,0),3),"")</f>
        <v>İlgili Öğretim Üyesi</v>
      </c>
      <c r="X402" s="208"/>
      <c r="Y402" s="199"/>
      <c r="Z402" s="200">
        <f t="shared" si="26"/>
        <v>1</v>
      </c>
      <c r="AA402" s="200">
        <f t="shared" ca="1" si="25"/>
        <v>0</v>
      </c>
      <c r="AB402" s="200">
        <f t="shared" ca="1" si="25"/>
        <v>0</v>
      </c>
      <c r="AC402" s="200">
        <f t="shared" ca="1" si="25"/>
        <v>0</v>
      </c>
      <c r="AD402" s="201"/>
      <c r="AE402" s="201"/>
      <c r="AF402" s="201"/>
    </row>
    <row r="403" spans="1:32" x14ac:dyDescent="0.25">
      <c r="A403" t="s">
        <v>5568</v>
      </c>
      <c r="B403" s="16" t="str">
        <f ca="1">IFERROR(OFFSET('DERS PLANLARI'!$I$5,MATCH($J403,'DERS PLANLARI'!$I$6:$I$2011,0),B$1),"")</f>
        <v>MATEMATİK VE FEN BİLİMLERİ EĞİTİMİ</v>
      </c>
      <c r="C403" s="16" t="str">
        <f ca="1">IFERROR(OFFSET('DERS PLANLARI'!$I$5,MATCH($J403,'DERS PLANLARI'!$I$6:$I$2011,0),C$1),"")</f>
        <v>KİMYA EĞİTİMİ (YL) (TEZLİ)</v>
      </c>
      <c r="D403" s="16" t="str">
        <f ca="1">IFERROR(OFFSET('DERS PLANLARI'!$I$5,MATCH($J403,'DERS PLANLARI'!$I$6:$I$2011,0),D$1),"")</f>
        <v>(YL) (TEZLİ)</v>
      </c>
      <c r="E403" s="16" t="str">
        <f ca="1">IFERROR(OFFSET('DERS PLANLARI'!$I$5,MATCH($J403,'DERS PLANLARI'!$I$6:$I$2011,0),E$1),"")</f>
        <v>Ders</v>
      </c>
      <c r="F403" s="16" t="str">
        <f ca="1">IFERROR(OFFSET('DERS PLANLARI'!$I$5,MATCH($J403,'DERS PLANLARI'!$I$6:$I$2011,0),F$1),"")</f>
        <v>KME</v>
      </c>
      <c r="G403" s="16">
        <f ca="1">IFERROR(OFFSET('DERS PLANLARI'!$I$5,MATCH($J403,'DERS PLANLARI'!$I$6:$I$2011,0),G$1),"")</f>
        <v>5051</v>
      </c>
      <c r="H403" s="16" t="str">
        <f ca="1">IFERROR(OFFSET('DERS PLANLARI'!$I$5,MATCH($J403,'DERS PLANLARI'!$I$6:$I$2011,0),H$1),"")</f>
        <v>BHR</v>
      </c>
      <c r="I403" s="119"/>
      <c r="J403" s="127" t="s">
        <v>970</v>
      </c>
      <c r="K403" s="243" t="str">
        <f ca="1">IFERROR(OFFSET('DERS PLANLARI'!$I$5,MATCH($J403,'DERS PLANLARI'!$I$6:$I$2011,0),K$1),"")</f>
        <v>Yeni Yaklaşımların Kimya Eğitiminde Kullanımı</v>
      </c>
      <c r="L403" s="248" t="str">
        <f ca="1">IFERROR(OFFSET('DERS PLANLARI'!$I$5,MATCH($J403,'DERS PLANLARI'!$I$6:$I$2011,0),L$1),"")</f>
        <v>Z. kli</v>
      </c>
      <c r="M403" s="255">
        <f ca="1">IFERROR(OFFSET('DERS PLANLARI'!$I$5,MATCH($J403,'DERS PLANLARI'!$I$6:$I$2011,0),M$1),"")</f>
        <v>3</v>
      </c>
      <c r="N403" s="256">
        <f ca="1">IFERROR(OFFSET('DERS PLANLARI'!$I$5,MATCH($J403,'DERS PLANLARI'!$I$6:$I$2011,0),N$1),"")</f>
        <v>0</v>
      </c>
      <c r="O403" s="256">
        <f ca="1">IFERROR(OFFSET('DERS PLANLARI'!$I$5,MATCH($J403,'DERS PLANLARI'!$I$6:$I$2011,0),O$1),"")</f>
        <v>3</v>
      </c>
      <c r="P403" s="256">
        <f ca="1">IFERROR(OFFSET('DERS PLANLARI'!$I$5,MATCH($J403,'DERS PLANLARI'!$I$6:$I$2011,0),P$1),"")</f>
        <v>3</v>
      </c>
      <c r="Q403" s="256">
        <f ca="1">IFERROR(OFFSET('DERS PLANLARI'!$I$5,MATCH($J403,'DERS PLANLARI'!$I$6:$I$2011,0),Q$1),"")</f>
        <v>7.5</v>
      </c>
      <c r="R403" s="243" t="str">
        <f ca="1">IF($E403="UAD",OFFSET('DERS PLANLARI'!$I$5,MATCH($J403,'DERS PLANLARI'!$I$6:$I$2011,0),R$1),U403)</f>
        <v/>
      </c>
      <c r="S403" s="243">
        <f ca="1">IF($E403="UAD",OFFSET('DERS PLANLARI'!$I$5,MATCH($J403,'DERS PLANLARI'!$I$6:$I$2011,0),S$1),V403)</f>
        <v>0</v>
      </c>
      <c r="T403" s="104"/>
      <c r="U403" s="208" t="str">
        <f ca="1">IFERROR(OFFSET(ÖğretimÜyeleri!$D$2,MATCH($V403,ÖğretimÜyeleri!$D$3:$D$290,0),-2),"")</f>
        <v/>
      </c>
      <c r="V403" s="209"/>
      <c r="W403" s="208" t="str">
        <f ca="1">IFERROR(OFFSET(ÖğretimÜyeleri!$D$2,MATCH($S403,ÖğretimÜyeleri!$D$3:$D$290,0),3),"")</f>
        <v/>
      </c>
      <c r="X403" s="208"/>
      <c r="Y403" s="199"/>
      <c r="Z403" s="200">
        <f t="shared" si="26"/>
        <v>1</v>
      </c>
      <c r="AA403" s="200">
        <f t="shared" ca="1" si="25"/>
        <v>57</v>
      </c>
      <c r="AB403" s="200">
        <f t="shared" ca="1" si="25"/>
        <v>41</v>
      </c>
      <c r="AC403" s="200">
        <f t="shared" ca="1" si="25"/>
        <v>0</v>
      </c>
      <c r="AD403" s="201"/>
      <c r="AE403" s="201"/>
      <c r="AF403" s="201"/>
    </row>
    <row r="404" spans="1:32" x14ac:dyDescent="0.25">
      <c r="A404" t="s">
        <v>5568</v>
      </c>
      <c r="B404" s="16" t="str">
        <f ca="1">IFERROR(OFFSET('DERS PLANLARI'!$I$5,MATCH($J404,'DERS PLANLARI'!$I$6:$I$2011,0),B$1),"")</f>
        <v/>
      </c>
      <c r="C404" s="16" t="str">
        <f ca="1">IFERROR(OFFSET('DERS PLANLARI'!$I$5,MATCH($J404,'DERS PLANLARI'!$I$6:$I$2011,0),C$1),"")</f>
        <v/>
      </c>
      <c r="D404" s="16" t="str">
        <f ca="1">IFERROR(OFFSET('DERS PLANLARI'!$I$5,MATCH($J404,'DERS PLANLARI'!$I$6:$I$2011,0),D$1),"")</f>
        <v/>
      </c>
      <c r="E404" s="16" t="str">
        <f ca="1">IFERROR(OFFSET('DERS PLANLARI'!$I$5,MATCH($J404,'DERS PLANLARI'!$I$6:$I$2011,0),E$1),"")</f>
        <v/>
      </c>
      <c r="F404" s="16" t="str">
        <f ca="1">IFERROR(OFFSET('DERS PLANLARI'!$I$5,MATCH($J404,'DERS PLANLARI'!$I$6:$I$2011,0),F$1),"")</f>
        <v/>
      </c>
      <c r="G404" s="16" t="str">
        <f ca="1">IFERROR(OFFSET('DERS PLANLARI'!$I$5,MATCH($J404,'DERS PLANLARI'!$I$6:$I$2011,0),G$1),"")</f>
        <v/>
      </c>
      <c r="H404" s="16" t="str">
        <f ca="1">IFERROR(OFFSET('DERS PLANLARI'!$I$5,MATCH($J404,'DERS PLANLARI'!$I$6:$I$2011,0),H$1),"")</f>
        <v/>
      </c>
      <c r="I404" s="119"/>
      <c r="J404" s="127"/>
      <c r="K404" s="243" t="str">
        <f ca="1">IFERROR(OFFSET('DERS PLANLARI'!$I$5,MATCH($J404,'DERS PLANLARI'!$I$6:$I$2011,0),K$1),"")</f>
        <v/>
      </c>
      <c r="L404" s="256" t="str">
        <f ca="1">IFERROR(OFFSET('DERS PLANLARI'!$I$5,MATCH($J404,'DERS PLANLARI'!$I$6:$I$2011,0),L$1),"")</f>
        <v/>
      </c>
      <c r="M404" s="255" t="str">
        <f ca="1">IFERROR(OFFSET('DERS PLANLARI'!$I$5,MATCH($J404,'DERS PLANLARI'!$I$6:$I$2011,0),M$1),"")</f>
        <v/>
      </c>
      <c r="N404" s="256" t="str">
        <f ca="1">IFERROR(OFFSET('DERS PLANLARI'!$I$5,MATCH($J404,'DERS PLANLARI'!$I$6:$I$2011,0),N$1),"")</f>
        <v/>
      </c>
      <c r="O404" s="256" t="str">
        <f ca="1">IFERROR(OFFSET('DERS PLANLARI'!$I$5,MATCH($J404,'DERS PLANLARI'!$I$6:$I$2011,0),O$1),"")</f>
        <v/>
      </c>
      <c r="P404" s="256" t="str">
        <f ca="1">IFERROR(OFFSET('DERS PLANLARI'!$I$5,MATCH($J404,'DERS PLANLARI'!$I$6:$I$2011,0),P$1),"")</f>
        <v/>
      </c>
      <c r="Q404" s="256" t="str">
        <f ca="1">IFERROR(OFFSET('DERS PLANLARI'!$I$5,MATCH($J404,'DERS PLANLARI'!$I$6:$I$2011,0),Q$1),"")</f>
        <v/>
      </c>
      <c r="R404" s="243" t="str">
        <f ca="1">IF($E404="UAD",OFFSET('DERS PLANLARI'!$I$5,MATCH($J404,'DERS PLANLARI'!$I$6:$I$2011,0),R$1),U404)</f>
        <v/>
      </c>
      <c r="S404" s="243">
        <f ca="1">IF($E404="UAD",OFFSET('DERS PLANLARI'!$I$5,MATCH($J404,'DERS PLANLARI'!$I$6:$I$2011,0),S$1),V404)</f>
        <v>0</v>
      </c>
      <c r="T404" s="104"/>
      <c r="U404" s="208" t="str">
        <f ca="1">IFERROR(OFFSET(ÖğretimÜyeleri!$D$2,MATCH($V404,ÖğretimÜyeleri!$D$3:$D$290,0),-2),"")</f>
        <v/>
      </c>
      <c r="V404" s="209"/>
      <c r="W404" s="208" t="str">
        <f ca="1">IFERROR(OFFSET(ÖğretimÜyeleri!$D$2,MATCH($S404,ÖğretimÜyeleri!$D$3:$D$290,0),3),"")</f>
        <v/>
      </c>
      <c r="X404" s="208"/>
      <c r="Y404" s="199"/>
      <c r="Z404" s="200">
        <f t="shared" si="26"/>
        <v>1</v>
      </c>
      <c r="AA404" s="200">
        <f t="shared" ca="1" si="25"/>
        <v>57</v>
      </c>
      <c r="AB404" s="200">
        <f t="shared" ca="1" si="25"/>
        <v>41</v>
      </c>
      <c r="AC404" s="200">
        <f t="shared" ca="1" si="25"/>
        <v>0</v>
      </c>
      <c r="AD404" s="201"/>
      <c r="AE404" s="201"/>
      <c r="AF404" s="201"/>
    </row>
    <row r="405" spans="1:32" x14ac:dyDescent="0.25">
      <c r="A405" t="s">
        <v>5568</v>
      </c>
      <c r="B405" s="16" t="str">
        <f ca="1">IFERROR(OFFSET('DERS PLANLARI'!$I$5,MATCH($J405,'DERS PLANLARI'!$I$6:$I$2011,0),B$1),"")</f>
        <v/>
      </c>
      <c r="C405" s="16" t="str">
        <f ca="1">IFERROR(OFFSET('DERS PLANLARI'!$I$5,MATCH($J405,'DERS PLANLARI'!$I$6:$I$2011,0),C$1),"")</f>
        <v/>
      </c>
      <c r="D405" s="16" t="str">
        <f ca="1">IFERROR(OFFSET('DERS PLANLARI'!$I$5,MATCH($J405,'DERS PLANLARI'!$I$6:$I$2011,0),D$1),"")</f>
        <v/>
      </c>
      <c r="E405" s="16" t="str">
        <f ca="1">IFERROR(OFFSET('DERS PLANLARI'!$I$5,MATCH($J405,'DERS PLANLARI'!$I$6:$I$2011,0),E$1),"")</f>
        <v/>
      </c>
      <c r="F405" s="16" t="str">
        <f ca="1">IFERROR(OFFSET('DERS PLANLARI'!$I$5,MATCH($J405,'DERS PLANLARI'!$I$6:$I$2011,0),F$1),"")</f>
        <v/>
      </c>
      <c r="G405" s="16" t="str">
        <f ca="1">IFERROR(OFFSET('DERS PLANLARI'!$I$5,MATCH($J405,'DERS PLANLARI'!$I$6:$I$2011,0),G$1),"")</f>
        <v/>
      </c>
      <c r="H405" s="16" t="str">
        <f ca="1">IFERROR(OFFSET('DERS PLANLARI'!$I$5,MATCH($J405,'DERS PLANLARI'!$I$6:$I$2011,0),H$1),"")</f>
        <v/>
      </c>
      <c r="I405" s="119"/>
      <c r="J405" s="127"/>
      <c r="K405" s="243" t="str">
        <f ca="1">IFERROR(OFFSET('DERS PLANLARI'!$I$5,MATCH($J405,'DERS PLANLARI'!$I$6:$I$2011,0),K$1),"")</f>
        <v/>
      </c>
      <c r="L405" s="256" t="str">
        <f ca="1">IFERROR(OFFSET('DERS PLANLARI'!$I$5,MATCH($J405,'DERS PLANLARI'!$I$6:$I$2011,0),L$1),"")</f>
        <v/>
      </c>
      <c r="M405" s="255" t="str">
        <f ca="1">IFERROR(OFFSET('DERS PLANLARI'!$I$5,MATCH($J405,'DERS PLANLARI'!$I$6:$I$2011,0),M$1),"")</f>
        <v/>
      </c>
      <c r="N405" s="256" t="str">
        <f ca="1">IFERROR(OFFSET('DERS PLANLARI'!$I$5,MATCH($J405,'DERS PLANLARI'!$I$6:$I$2011,0),N$1),"")</f>
        <v/>
      </c>
      <c r="O405" s="256" t="str">
        <f ca="1">IFERROR(OFFSET('DERS PLANLARI'!$I$5,MATCH($J405,'DERS PLANLARI'!$I$6:$I$2011,0),O$1),"")</f>
        <v/>
      </c>
      <c r="P405" s="256" t="str">
        <f ca="1">IFERROR(OFFSET('DERS PLANLARI'!$I$5,MATCH($J405,'DERS PLANLARI'!$I$6:$I$2011,0),P$1),"")</f>
        <v/>
      </c>
      <c r="Q405" s="256" t="str">
        <f ca="1">IFERROR(OFFSET('DERS PLANLARI'!$I$5,MATCH($J405,'DERS PLANLARI'!$I$6:$I$2011,0),Q$1),"")</f>
        <v/>
      </c>
      <c r="R405" s="243" t="str">
        <f ca="1">IF($E405="UAD",OFFSET('DERS PLANLARI'!$I$5,MATCH($J405,'DERS PLANLARI'!$I$6:$I$2011,0),R$1),U405)</f>
        <v/>
      </c>
      <c r="S405" s="243">
        <f ca="1">IF($E405="UAD",OFFSET('DERS PLANLARI'!$I$5,MATCH($J405,'DERS PLANLARI'!$I$6:$I$2011,0),S$1),V405)</f>
        <v>0</v>
      </c>
      <c r="T405" s="104"/>
      <c r="U405" s="208" t="str">
        <f ca="1">IFERROR(OFFSET(ÖğretimÜyeleri!$D$2,MATCH($V405,ÖğretimÜyeleri!$D$3:$D$290,0),-2),"")</f>
        <v/>
      </c>
      <c r="V405" s="209"/>
      <c r="W405" s="208" t="str">
        <f ca="1">IFERROR(OFFSET(ÖğretimÜyeleri!$D$2,MATCH($S405,ÖğretimÜyeleri!$D$3:$D$290,0),3),"")</f>
        <v/>
      </c>
      <c r="X405" s="208"/>
      <c r="Y405" s="199"/>
      <c r="Z405" s="200">
        <f t="shared" si="26"/>
        <v>1</v>
      </c>
      <c r="AA405" s="200">
        <f t="shared" ca="1" si="25"/>
        <v>57</v>
      </c>
      <c r="AB405" s="200">
        <f t="shared" ca="1" si="25"/>
        <v>41</v>
      </c>
      <c r="AC405" s="200">
        <f t="shared" ca="1" si="25"/>
        <v>0</v>
      </c>
      <c r="AD405" s="201"/>
      <c r="AE405" s="201"/>
      <c r="AF405" s="201"/>
    </row>
    <row r="406" spans="1:32" x14ac:dyDescent="0.25">
      <c r="A406" t="s">
        <v>5568</v>
      </c>
      <c r="B406" s="16" t="str">
        <f ca="1">IFERROR(OFFSET('DERS PLANLARI'!$I$5,MATCH($J406,'DERS PLANLARI'!$I$6:$I$2011,0),B$1),"")</f>
        <v/>
      </c>
      <c r="C406" s="16" t="str">
        <f ca="1">IFERROR(OFFSET('DERS PLANLARI'!$I$5,MATCH($J406,'DERS PLANLARI'!$I$6:$I$2011,0),C$1),"")</f>
        <v/>
      </c>
      <c r="D406" s="16" t="str">
        <f ca="1">IFERROR(OFFSET('DERS PLANLARI'!$I$5,MATCH($J406,'DERS PLANLARI'!$I$6:$I$2011,0),D$1),"")</f>
        <v/>
      </c>
      <c r="E406" s="16" t="str">
        <f ca="1">IFERROR(OFFSET('DERS PLANLARI'!$I$5,MATCH($J406,'DERS PLANLARI'!$I$6:$I$2011,0),E$1),"")</f>
        <v/>
      </c>
      <c r="F406" s="16" t="str">
        <f ca="1">IFERROR(OFFSET('DERS PLANLARI'!$I$5,MATCH($J406,'DERS PLANLARI'!$I$6:$I$2011,0),F$1),"")</f>
        <v/>
      </c>
      <c r="G406" s="16" t="str">
        <f ca="1">IFERROR(OFFSET('DERS PLANLARI'!$I$5,MATCH($J406,'DERS PLANLARI'!$I$6:$I$2011,0),G$1),"")</f>
        <v/>
      </c>
      <c r="H406" s="16" t="str">
        <f ca="1">IFERROR(OFFSET('DERS PLANLARI'!$I$5,MATCH($J406,'DERS PLANLARI'!$I$6:$I$2011,0),H$1),"")</f>
        <v/>
      </c>
      <c r="I406" s="119"/>
      <c r="J406" s="127"/>
      <c r="K406" s="243" t="str">
        <f ca="1">IFERROR(OFFSET('DERS PLANLARI'!$I$5,MATCH($J406,'DERS PLANLARI'!$I$6:$I$2011,0),K$1),"")</f>
        <v/>
      </c>
      <c r="L406" s="256" t="str">
        <f ca="1">IFERROR(OFFSET('DERS PLANLARI'!$I$5,MATCH($J406,'DERS PLANLARI'!$I$6:$I$2011,0),L$1),"")</f>
        <v/>
      </c>
      <c r="M406" s="255" t="str">
        <f ca="1">IFERROR(OFFSET('DERS PLANLARI'!$I$5,MATCH($J406,'DERS PLANLARI'!$I$6:$I$2011,0),M$1),"")</f>
        <v/>
      </c>
      <c r="N406" s="256" t="str">
        <f ca="1">IFERROR(OFFSET('DERS PLANLARI'!$I$5,MATCH($J406,'DERS PLANLARI'!$I$6:$I$2011,0),N$1),"")</f>
        <v/>
      </c>
      <c r="O406" s="256" t="str">
        <f ca="1">IFERROR(OFFSET('DERS PLANLARI'!$I$5,MATCH($J406,'DERS PLANLARI'!$I$6:$I$2011,0),O$1),"")</f>
        <v/>
      </c>
      <c r="P406" s="256" t="str">
        <f ca="1">IFERROR(OFFSET('DERS PLANLARI'!$I$5,MATCH($J406,'DERS PLANLARI'!$I$6:$I$2011,0),P$1),"")</f>
        <v/>
      </c>
      <c r="Q406" s="256" t="str">
        <f ca="1">IFERROR(OFFSET('DERS PLANLARI'!$I$5,MATCH($J406,'DERS PLANLARI'!$I$6:$I$2011,0),Q$1),"")</f>
        <v/>
      </c>
      <c r="R406" s="243" t="str">
        <f ca="1">IF($E406="UAD",OFFSET('DERS PLANLARI'!$I$5,MATCH($J406,'DERS PLANLARI'!$I$6:$I$2011,0),R$1),U406)</f>
        <v/>
      </c>
      <c r="S406" s="243">
        <f ca="1">IF($E406="UAD",OFFSET('DERS PLANLARI'!$I$5,MATCH($J406,'DERS PLANLARI'!$I$6:$I$2011,0),S$1),V406)</f>
        <v>0</v>
      </c>
      <c r="T406" s="104"/>
      <c r="U406" s="208" t="str">
        <f ca="1">IFERROR(OFFSET(ÖğretimÜyeleri!$D$2,MATCH($V406,ÖğretimÜyeleri!$D$3:$D$290,0),-2),"")</f>
        <v/>
      </c>
      <c r="V406" s="209"/>
      <c r="W406" s="208" t="str">
        <f ca="1">IFERROR(OFFSET(ÖğretimÜyeleri!$D$2,MATCH($S406,ÖğretimÜyeleri!$D$3:$D$290,0),3),"")</f>
        <v/>
      </c>
      <c r="X406" s="208"/>
      <c r="Y406" s="199"/>
      <c r="Z406" s="200">
        <f t="shared" si="26"/>
        <v>1</v>
      </c>
      <c r="AA406" s="200">
        <f t="shared" ca="1" si="25"/>
        <v>57</v>
      </c>
      <c r="AB406" s="200">
        <f t="shared" ca="1" si="25"/>
        <v>41</v>
      </c>
      <c r="AC406" s="200">
        <f t="shared" ca="1" si="25"/>
        <v>0</v>
      </c>
      <c r="AD406" s="201"/>
      <c r="AE406" s="201"/>
      <c r="AF406" s="201"/>
    </row>
    <row r="407" spans="1:32" x14ac:dyDescent="0.25">
      <c r="A407" t="s">
        <v>5568</v>
      </c>
      <c r="B407" s="16" t="str">
        <f ca="1">IFERROR(OFFSET('DERS PLANLARI'!$I$5,MATCH($J407,'DERS PLANLARI'!$I$6:$I$2011,0),B$1),"")</f>
        <v/>
      </c>
      <c r="C407" s="16" t="str">
        <f ca="1">IFERROR(OFFSET('DERS PLANLARI'!$I$5,MATCH($J407,'DERS PLANLARI'!$I$6:$I$2011,0),C$1),"")</f>
        <v/>
      </c>
      <c r="D407" s="16" t="str">
        <f ca="1">IFERROR(OFFSET('DERS PLANLARI'!$I$5,MATCH($J407,'DERS PLANLARI'!$I$6:$I$2011,0),D$1),"")</f>
        <v/>
      </c>
      <c r="E407" s="16" t="str">
        <f ca="1">IFERROR(OFFSET('DERS PLANLARI'!$I$5,MATCH($J407,'DERS PLANLARI'!$I$6:$I$2011,0),E$1),"")</f>
        <v/>
      </c>
      <c r="F407" s="16" t="str">
        <f ca="1">IFERROR(OFFSET('DERS PLANLARI'!$I$5,MATCH($J407,'DERS PLANLARI'!$I$6:$I$2011,0),F$1),"")</f>
        <v/>
      </c>
      <c r="G407" s="16" t="str">
        <f ca="1">IFERROR(OFFSET('DERS PLANLARI'!$I$5,MATCH($J407,'DERS PLANLARI'!$I$6:$I$2011,0),G$1),"")</f>
        <v/>
      </c>
      <c r="H407" s="16" t="str">
        <f ca="1">IFERROR(OFFSET('DERS PLANLARI'!$I$5,MATCH($J407,'DERS PLANLARI'!$I$6:$I$2011,0),H$1),"")</f>
        <v/>
      </c>
      <c r="I407" s="119"/>
      <c r="J407" s="127"/>
      <c r="K407" s="243" t="str">
        <f ca="1">IFERROR(OFFSET('DERS PLANLARI'!$I$5,MATCH($J407,'DERS PLANLARI'!$I$6:$I$2011,0),K$1),"")</f>
        <v/>
      </c>
      <c r="L407" s="256" t="str">
        <f ca="1">IFERROR(OFFSET('DERS PLANLARI'!$I$5,MATCH($J407,'DERS PLANLARI'!$I$6:$I$2011,0),L$1),"")</f>
        <v/>
      </c>
      <c r="M407" s="255" t="str">
        <f ca="1">IFERROR(OFFSET('DERS PLANLARI'!$I$5,MATCH($J407,'DERS PLANLARI'!$I$6:$I$2011,0),M$1),"")</f>
        <v/>
      </c>
      <c r="N407" s="256" t="str">
        <f ca="1">IFERROR(OFFSET('DERS PLANLARI'!$I$5,MATCH($J407,'DERS PLANLARI'!$I$6:$I$2011,0),N$1),"")</f>
        <v/>
      </c>
      <c r="O407" s="256" t="str">
        <f ca="1">IFERROR(OFFSET('DERS PLANLARI'!$I$5,MATCH($J407,'DERS PLANLARI'!$I$6:$I$2011,0),O$1),"")</f>
        <v/>
      </c>
      <c r="P407" s="256" t="str">
        <f ca="1">IFERROR(OFFSET('DERS PLANLARI'!$I$5,MATCH($J407,'DERS PLANLARI'!$I$6:$I$2011,0),P$1),"")</f>
        <v/>
      </c>
      <c r="Q407" s="256" t="str">
        <f ca="1">IFERROR(OFFSET('DERS PLANLARI'!$I$5,MATCH($J407,'DERS PLANLARI'!$I$6:$I$2011,0),Q$1),"")</f>
        <v/>
      </c>
      <c r="R407" s="243" t="str">
        <f ca="1">IF($E407="UAD",OFFSET('DERS PLANLARI'!$I$5,MATCH($J407,'DERS PLANLARI'!$I$6:$I$2011,0),R$1),U407)</f>
        <v/>
      </c>
      <c r="S407" s="243">
        <f ca="1">IF($E407="UAD",OFFSET('DERS PLANLARI'!$I$5,MATCH($J407,'DERS PLANLARI'!$I$6:$I$2011,0),S$1),V407)</f>
        <v>0</v>
      </c>
      <c r="T407" s="104"/>
      <c r="U407" s="208" t="str">
        <f ca="1">IFERROR(OFFSET(ÖğretimÜyeleri!$D$2,MATCH($V407,ÖğretimÜyeleri!$D$3:$D$290,0),-2),"")</f>
        <v/>
      </c>
      <c r="V407" s="209"/>
      <c r="W407" s="208" t="str">
        <f ca="1">IFERROR(OFFSET(ÖğretimÜyeleri!$D$2,MATCH($S407,ÖğretimÜyeleri!$D$3:$D$290,0),3),"")</f>
        <v/>
      </c>
      <c r="X407" s="208"/>
      <c r="Y407" s="199"/>
      <c r="Z407" s="200">
        <f t="shared" si="26"/>
        <v>1</v>
      </c>
      <c r="AA407" s="200">
        <f t="shared" ca="1" si="25"/>
        <v>57</v>
      </c>
      <c r="AB407" s="200">
        <f t="shared" ca="1" si="25"/>
        <v>41</v>
      </c>
      <c r="AC407" s="200">
        <f t="shared" ca="1" si="25"/>
        <v>0</v>
      </c>
      <c r="AD407" s="201"/>
      <c r="AE407" s="201"/>
      <c r="AF407" s="201"/>
    </row>
    <row r="408" spans="1:32" x14ac:dyDescent="0.25">
      <c r="A408" t="s">
        <v>5568</v>
      </c>
      <c r="B408" s="16" t="str">
        <f ca="1">IFERROR(OFFSET('DERS PLANLARI'!$I$5,MATCH($J408,'DERS PLANLARI'!$I$6:$I$2011,0),B$1),"")</f>
        <v/>
      </c>
      <c r="C408" s="16" t="str">
        <f ca="1">IFERROR(OFFSET('DERS PLANLARI'!$I$5,MATCH($J408,'DERS PLANLARI'!$I$6:$I$2011,0),C$1),"")</f>
        <v/>
      </c>
      <c r="D408" s="16" t="str">
        <f ca="1">IFERROR(OFFSET('DERS PLANLARI'!$I$5,MATCH($J408,'DERS PLANLARI'!$I$6:$I$2011,0),D$1),"")</f>
        <v/>
      </c>
      <c r="E408" s="16" t="str">
        <f ca="1">IFERROR(OFFSET('DERS PLANLARI'!$I$5,MATCH($J408,'DERS PLANLARI'!$I$6:$I$2011,0),E$1),"")</f>
        <v/>
      </c>
      <c r="F408" s="16" t="str">
        <f ca="1">IFERROR(OFFSET('DERS PLANLARI'!$I$5,MATCH($J408,'DERS PLANLARI'!$I$6:$I$2011,0),F$1),"")</f>
        <v/>
      </c>
      <c r="G408" s="16" t="str">
        <f ca="1">IFERROR(OFFSET('DERS PLANLARI'!$I$5,MATCH($J408,'DERS PLANLARI'!$I$6:$I$2011,0),G$1),"")</f>
        <v/>
      </c>
      <c r="H408" s="16" t="str">
        <f ca="1">IFERROR(OFFSET('DERS PLANLARI'!$I$5,MATCH($J408,'DERS PLANLARI'!$I$6:$I$2011,0),H$1),"")</f>
        <v/>
      </c>
      <c r="I408" s="119"/>
      <c r="J408" s="127"/>
      <c r="K408" s="243" t="str">
        <f ca="1">IFERROR(OFFSET('DERS PLANLARI'!$I$5,MATCH($J408,'DERS PLANLARI'!$I$6:$I$2011,0),K$1),"")</f>
        <v/>
      </c>
      <c r="L408" s="256" t="str">
        <f ca="1">IFERROR(OFFSET('DERS PLANLARI'!$I$5,MATCH($J408,'DERS PLANLARI'!$I$6:$I$2011,0),L$1),"")</f>
        <v/>
      </c>
      <c r="M408" s="255" t="str">
        <f ca="1">IFERROR(OFFSET('DERS PLANLARI'!$I$5,MATCH($J408,'DERS PLANLARI'!$I$6:$I$2011,0),M$1),"")</f>
        <v/>
      </c>
      <c r="N408" s="256" t="str">
        <f ca="1">IFERROR(OFFSET('DERS PLANLARI'!$I$5,MATCH($J408,'DERS PLANLARI'!$I$6:$I$2011,0),N$1),"")</f>
        <v/>
      </c>
      <c r="O408" s="256" t="str">
        <f ca="1">IFERROR(OFFSET('DERS PLANLARI'!$I$5,MATCH($J408,'DERS PLANLARI'!$I$6:$I$2011,0),O$1),"")</f>
        <v/>
      </c>
      <c r="P408" s="256" t="str">
        <f ca="1">IFERROR(OFFSET('DERS PLANLARI'!$I$5,MATCH($J408,'DERS PLANLARI'!$I$6:$I$2011,0),P$1),"")</f>
        <v/>
      </c>
      <c r="Q408" s="256" t="str">
        <f ca="1">IFERROR(OFFSET('DERS PLANLARI'!$I$5,MATCH($J408,'DERS PLANLARI'!$I$6:$I$2011,0),Q$1),"")</f>
        <v/>
      </c>
      <c r="R408" s="243" t="str">
        <f ca="1">IF($E408="UAD",OFFSET('DERS PLANLARI'!$I$5,MATCH($J408,'DERS PLANLARI'!$I$6:$I$2011,0),R$1),U408)</f>
        <v/>
      </c>
      <c r="S408" s="243">
        <f ca="1">IF($E408="UAD",OFFSET('DERS PLANLARI'!$I$5,MATCH($J408,'DERS PLANLARI'!$I$6:$I$2011,0),S$1),V408)</f>
        <v>0</v>
      </c>
      <c r="T408" s="104"/>
      <c r="U408" s="208" t="str">
        <f ca="1">IFERROR(OFFSET(ÖğretimÜyeleri!$D$2,MATCH($V408,ÖğretimÜyeleri!$D$3:$D$290,0),-2),"")</f>
        <v/>
      </c>
      <c r="V408" s="209"/>
      <c r="W408" s="208" t="str">
        <f ca="1">IFERROR(OFFSET(ÖğretimÜyeleri!$D$2,MATCH($S408,ÖğretimÜyeleri!$D$3:$D$290,0),3),"")</f>
        <v/>
      </c>
      <c r="X408" s="208"/>
      <c r="Y408" s="199"/>
      <c r="Z408" s="200">
        <f t="shared" si="26"/>
        <v>1</v>
      </c>
      <c r="AA408" s="200">
        <f t="shared" ca="1" si="25"/>
        <v>57</v>
      </c>
      <c r="AB408" s="200">
        <f t="shared" ca="1" si="25"/>
        <v>41</v>
      </c>
      <c r="AC408" s="200">
        <f t="shared" ca="1" si="25"/>
        <v>0</v>
      </c>
      <c r="AD408" s="201"/>
      <c r="AE408" s="201"/>
      <c r="AF408" s="201"/>
    </row>
    <row r="409" spans="1:32" x14ac:dyDescent="0.25">
      <c r="A409" t="s">
        <v>5568</v>
      </c>
      <c r="B409" s="16" t="str">
        <f ca="1">IFERROR(OFFSET('DERS PLANLARI'!$I$5,MATCH($J409,'DERS PLANLARI'!$I$6:$I$2011,0),B$1),"")</f>
        <v/>
      </c>
      <c r="C409" s="16" t="str">
        <f ca="1">IFERROR(OFFSET('DERS PLANLARI'!$I$5,MATCH($J409,'DERS PLANLARI'!$I$6:$I$2011,0),C$1),"")</f>
        <v/>
      </c>
      <c r="D409" s="16" t="str">
        <f ca="1">IFERROR(OFFSET('DERS PLANLARI'!$I$5,MATCH($J409,'DERS PLANLARI'!$I$6:$I$2011,0),D$1),"")</f>
        <v/>
      </c>
      <c r="E409" s="16" t="str">
        <f ca="1">IFERROR(OFFSET('DERS PLANLARI'!$I$5,MATCH($J409,'DERS PLANLARI'!$I$6:$I$2011,0),E$1),"")</f>
        <v/>
      </c>
      <c r="F409" s="16" t="str">
        <f ca="1">IFERROR(OFFSET('DERS PLANLARI'!$I$5,MATCH($J409,'DERS PLANLARI'!$I$6:$I$2011,0),F$1),"")</f>
        <v/>
      </c>
      <c r="G409" s="16" t="str">
        <f ca="1">IFERROR(OFFSET('DERS PLANLARI'!$I$5,MATCH($J409,'DERS PLANLARI'!$I$6:$I$2011,0),G$1),"")</f>
        <v/>
      </c>
      <c r="H409" s="16" t="str">
        <f ca="1">IFERROR(OFFSET('DERS PLANLARI'!$I$5,MATCH($J409,'DERS PLANLARI'!$I$6:$I$2011,0),H$1),"")</f>
        <v/>
      </c>
      <c r="I409" s="119"/>
      <c r="J409" s="127"/>
      <c r="K409" s="243" t="str">
        <f ca="1">IFERROR(OFFSET('DERS PLANLARI'!$I$5,MATCH($J409,'DERS PLANLARI'!$I$6:$I$2011,0),K$1),"")</f>
        <v/>
      </c>
      <c r="L409" s="256" t="str">
        <f ca="1">IFERROR(OFFSET('DERS PLANLARI'!$I$5,MATCH($J409,'DERS PLANLARI'!$I$6:$I$2011,0),L$1),"")</f>
        <v/>
      </c>
      <c r="M409" s="255" t="str">
        <f ca="1">IFERROR(OFFSET('DERS PLANLARI'!$I$5,MATCH($J409,'DERS PLANLARI'!$I$6:$I$2011,0),M$1),"")</f>
        <v/>
      </c>
      <c r="N409" s="256" t="str">
        <f ca="1">IFERROR(OFFSET('DERS PLANLARI'!$I$5,MATCH($J409,'DERS PLANLARI'!$I$6:$I$2011,0),N$1),"")</f>
        <v/>
      </c>
      <c r="O409" s="256" t="str">
        <f ca="1">IFERROR(OFFSET('DERS PLANLARI'!$I$5,MATCH($J409,'DERS PLANLARI'!$I$6:$I$2011,0),O$1),"")</f>
        <v/>
      </c>
      <c r="P409" s="256" t="str">
        <f ca="1">IFERROR(OFFSET('DERS PLANLARI'!$I$5,MATCH($J409,'DERS PLANLARI'!$I$6:$I$2011,0),P$1),"")</f>
        <v/>
      </c>
      <c r="Q409" s="256" t="str">
        <f ca="1">IFERROR(OFFSET('DERS PLANLARI'!$I$5,MATCH($J409,'DERS PLANLARI'!$I$6:$I$2011,0),Q$1),"")</f>
        <v/>
      </c>
      <c r="R409" s="243" t="str">
        <f ca="1">IF($E409="UAD",OFFSET('DERS PLANLARI'!$I$5,MATCH($J409,'DERS PLANLARI'!$I$6:$I$2011,0),R$1),U409)</f>
        <v/>
      </c>
      <c r="S409" s="243">
        <f ca="1">IF($E409="UAD",OFFSET('DERS PLANLARI'!$I$5,MATCH($J409,'DERS PLANLARI'!$I$6:$I$2011,0),S$1),V409)</f>
        <v>0</v>
      </c>
      <c r="T409" s="104"/>
      <c r="U409" s="208" t="str">
        <f ca="1">IFERROR(OFFSET(ÖğretimÜyeleri!$D$2,MATCH($V409,ÖğretimÜyeleri!$D$3:$D$290,0),-2),"")</f>
        <v/>
      </c>
      <c r="V409" s="209"/>
      <c r="W409" s="208" t="str">
        <f ca="1">IFERROR(OFFSET(ÖğretimÜyeleri!$D$2,MATCH($S409,ÖğretimÜyeleri!$D$3:$D$290,0),3),"")</f>
        <v/>
      </c>
      <c r="X409" s="208"/>
      <c r="Y409" s="199"/>
      <c r="Z409" s="200">
        <f t="shared" si="26"/>
        <v>1</v>
      </c>
      <c r="AA409" s="200">
        <f t="shared" ref="AA409:AC428" ca="1" si="27">COUNTIFS($E:$E,AA$6,$S:$S,$S409)</f>
        <v>57</v>
      </c>
      <c r="AB409" s="200">
        <f t="shared" ca="1" si="27"/>
        <v>41</v>
      </c>
      <c r="AC409" s="200">
        <f t="shared" ca="1" si="27"/>
        <v>0</v>
      </c>
      <c r="AD409" s="201"/>
      <c r="AE409" s="201"/>
      <c r="AF409" s="201"/>
    </row>
    <row r="410" spans="1:32" x14ac:dyDescent="0.25">
      <c r="A410" t="s">
        <v>5568</v>
      </c>
      <c r="B410" s="16" t="str">
        <f ca="1">IFERROR(OFFSET('DERS PLANLARI'!$I$5,MATCH($J410,'DERS PLANLARI'!$I$6:$I$2011,0),B$1),"")</f>
        <v/>
      </c>
      <c r="C410" s="16" t="str">
        <f ca="1">IFERROR(OFFSET('DERS PLANLARI'!$I$5,MATCH($J410,'DERS PLANLARI'!$I$6:$I$2011,0),C$1),"")</f>
        <v/>
      </c>
      <c r="D410" s="16" t="str">
        <f ca="1">IFERROR(OFFSET('DERS PLANLARI'!$I$5,MATCH($J410,'DERS PLANLARI'!$I$6:$I$2011,0),D$1),"")</f>
        <v/>
      </c>
      <c r="E410" s="16" t="str">
        <f ca="1">IFERROR(OFFSET('DERS PLANLARI'!$I$5,MATCH($J410,'DERS PLANLARI'!$I$6:$I$2011,0),E$1),"")</f>
        <v/>
      </c>
      <c r="F410" s="16" t="str">
        <f ca="1">IFERROR(OFFSET('DERS PLANLARI'!$I$5,MATCH($J410,'DERS PLANLARI'!$I$6:$I$2011,0),F$1),"")</f>
        <v/>
      </c>
      <c r="G410" s="16" t="str">
        <f ca="1">IFERROR(OFFSET('DERS PLANLARI'!$I$5,MATCH($J410,'DERS PLANLARI'!$I$6:$I$2011,0),G$1),"")</f>
        <v/>
      </c>
      <c r="H410" s="16" t="str">
        <f ca="1">IFERROR(OFFSET('DERS PLANLARI'!$I$5,MATCH($J410,'DERS PLANLARI'!$I$6:$I$2011,0),H$1),"")</f>
        <v/>
      </c>
      <c r="I410" s="119"/>
      <c r="J410" s="127"/>
      <c r="K410" s="250" t="str">
        <f ca="1">IFERROR(OFFSET('DERS PLANLARI'!$I$5,MATCH($J410,'DERS PLANLARI'!$I$6:$I$2011,0),K$1),"")</f>
        <v/>
      </c>
      <c r="L410" s="256" t="str">
        <f ca="1">IFERROR(OFFSET('DERS PLANLARI'!$I$5,MATCH($J410,'DERS PLANLARI'!$I$6:$I$2011,0),L$1),"")</f>
        <v/>
      </c>
      <c r="M410" s="255" t="str">
        <f ca="1">IFERROR(OFFSET('DERS PLANLARI'!$I$5,MATCH($J410,'DERS PLANLARI'!$I$6:$I$2011,0),M$1),"")</f>
        <v/>
      </c>
      <c r="N410" s="256" t="str">
        <f ca="1">IFERROR(OFFSET('DERS PLANLARI'!$I$5,MATCH($J410,'DERS PLANLARI'!$I$6:$I$2011,0),N$1),"")</f>
        <v/>
      </c>
      <c r="O410" s="256" t="str">
        <f ca="1">IFERROR(OFFSET('DERS PLANLARI'!$I$5,MATCH($J410,'DERS PLANLARI'!$I$6:$I$2011,0),O$1),"")</f>
        <v/>
      </c>
      <c r="P410" s="256" t="str">
        <f ca="1">IFERROR(OFFSET('DERS PLANLARI'!$I$5,MATCH($J410,'DERS PLANLARI'!$I$6:$I$2011,0),P$1),"")</f>
        <v/>
      </c>
      <c r="Q410" s="256" t="str">
        <f ca="1">IFERROR(OFFSET('DERS PLANLARI'!$I$5,MATCH($J410,'DERS PLANLARI'!$I$6:$I$2011,0),Q$1),"")</f>
        <v/>
      </c>
      <c r="R410" s="243" t="str">
        <f ca="1">IF($E410="UAD",OFFSET('DERS PLANLARI'!$I$5,MATCH($J410,'DERS PLANLARI'!$I$6:$I$2011,0),R$1),U410)</f>
        <v/>
      </c>
      <c r="S410" s="243">
        <f ca="1">IF($E410="UAD",OFFSET('DERS PLANLARI'!$I$5,MATCH($J410,'DERS PLANLARI'!$I$6:$I$2011,0),S$1),V410)</f>
        <v>0</v>
      </c>
      <c r="T410" s="104"/>
      <c r="U410" s="208" t="str">
        <f ca="1">IFERROR(OFFSET(ÖğretimÜyeleri!$D$2,MATCH($V410,ÖğretimÜyeleri!$D$3:$D$290,0),-2),"")</f>
        <v/>
      </c>
      <c r="V410" s="209"/>
      <c r="W410" s="208" t="str">
        <f ca="1">IFERROR(OFFSET(ÖğretimÜyeleri!$D$2,MATCH($S410,ÖğretimÜyeleri!$D$3:$D$290,0),3),"")</f>
        <v/>
      </c>
      <c r="X410" s="208"/>
      <c r="Y410" s="199"/>
      <c r="Z410" s="200">
        <f t="shared" si="26"/>
        <v>1</v>
      </c>
      <c r="AA410" s="200">
        <f t="shared" ca="1" si="27"/>
        <v>57</v>
      </c>
      <c r="AB410" s="200">
        <f t="shared" ca="1" si="27"/>
        <v>41</v>
      </c>
      <c r="AC410" s="200">
        <f t="shared" ca="1" si="27"/>
        <v>0</v>
      </c>
      <c r="AD410" s="201"/>
      <c r="AE410" s="201"/>
      <c r="AF410" s="201"/>
    </row>
    <row r="411" spans="1:32" x14ac:dyDescent="0.25">
      <c r="A411" t="s">
        <v>5568</v>
      </c>
      <c r="B411" s="16" t="str">
        <f ca="1">IFERROR(OFFSET('DERS PLANLARI'!$I$5,MATCH($J411,'DERS PLANLARI'!$I$6:$I$2011,0),B$1),"")</f>
        <v/>
      </c>
      <c r="C411" s="16" t="str">
        <f ca="1">IFERROR(OFFSET('DERS PLANLARI'!$I$5,MATCH($J411,'DERS PLANLARI'!$I$6:$I$2011,0),C$1),"")</f>
        <v/>
      </c>
      <c r="D411" s="16" t="str">
        <f ca="1">IFERROR(OFFSET('DERS PLANLARI'!$I$5,MATCH($J411,'DERS PLANLARI'!$I$6:$I$2011,0),D$1),"")</f>
        <v/>
      </c>
      <c r="E411" s="16" t="str">
        <f ca="1">IFERROR(OFFSET('DERS PLANLARI'!$I$5,MATCH($J411,'DERS PLANLARI'!$I$6:$I$2011,0),E$1),"")</f>
        <v/>
      </c>
      <c r="F411" s="16" t="str">
        <f ca="1">IFERROR(OFFSET('DERS PLANLARI'!$I$5,MATCH($J411,'DERS PLANLARI'!$I$6:$I$2011,0),F$1),"")</f>
        <v/>
      </c>
      <c r="G411" s="16" t="str">
        <f ca="1">IFERROR(OFFSET('DERS PLANLARI'!$I$5,MATCH($J411,'DERS PLANLARI'!$I$6:$I$2011,0),G$1),"")</f>
        <v/>
      </c>
      <c r="H411" s="16" t="str">
        <f ca="1">IFERROR(OFFSET('DERS PLANLARI'!$I$5,MATCH($J411,'DERS PLANLARI'!$I$6:$I$2011,0),H$1),"")</f>
        <v/>
      </c>
      <c r="I411" s="119"/>
      <c r="J411" s="127"/>
      <c r="K411" s="258" t="str">
        <f ca="1">IFERROR(OFFSET('DERS PLANLARI'!$I$5,MATCH($J411,'DERS PLANLARI'!$I$6:$I$2011,0),K$1),"")</f>
        <v/>
      </c>
      <c r="L411" s="256" t="str">
        <f ca="1">IFERROR(OFFSET('DERS PLANLARI'!$I$5,MATCH($J411,'DERS PLANLARI'!$I$6:$I$2011,0),L$1),"")</f>
        <v/>
      </c>
      <c r="M411" s="255" t="str">
        <f ca="1">IFERROR(OFFSET('DERS PLANLARI'!$I$5,MATCH($J411,'DERS PLANLARI'!$I$6:$I$2011,0),M$1),"")</f>
        <v/>
      </c>
      <c r="N411" s="256" t="str">
        <f ca="1">IFERROR(OFFSET('DERS PLANLARI'!$I$5,MATCH($J411,'DERS PLANLARI'!$I$6:$I$2011,0),N$1),"")</f>
        <v/>
      </c>
      <c r="O411" s="256" t="str">
        <f ca="1">IFERROR(OFFSET('DERS PLANLARI'!$I$5,MATCH($J411,'DERS PLANLARI'!$I$6:$I$2011,0),O$1),"")</f>
        <v/>
      </c>
      <c r="P411" s="256" t="str">
        <f ca="1">IFERROR(OFFSET('DERS PLANLARI'!$I$5,MATCH($J411,'DERS PLANLARI'!$I$6:$I$2011,0),P$1),"")</f>
        <v/>
      </c>
      <c r="Q411" s="256" t="str">
        <f ca="1">IFERROR(OFFSET('DERS PLANLARI'!$I$5,MATCH($J411,'DERS PLANLARI'!$I$6:$I$2011,0),Q$1),"")</f>
        <v/>
      </c>
      <c r="R411" s="243" t="str">
        <f ca="1">IF($E411="UAD",OFFSET('DERS PLANLARI'!$I$5,MATCH($J411,'DERS PLANLARI'!$I$6:$I$2011,0),R$1),U411)</f>
        <v/>
      </c>
      <c r="S411" s="243">
        <f ca="1">IF($E411="UAD",OFFSET('DERS PLANLARI'!$I$5,MATCH($J411,'DERS PLANLARI'!$I$6:$I$2011,0),S$1),V411)</f>
        <v>0</v>
      </c>
      <c r="T411" s="104"/>
      <c r="U411" s="208" t="str">
        <f ca="1">IFERROR(OFFSET(ÖğretimÜyeleri!$D$2,MATCH($V411,ÖğretimÜyeleri!$D$3:$D$290,0),-2),"")</f>
        <v/>
      </c>
      <c r="V411" s="209"/>
      <c r="W411" s="208" t="str">
        <f ca="1">IFERROR(OFFSET(ÖğretimÜyeleri!$D$2,MATCH($S411,ÖğretimÜyeleri!$D$3:$D$290,0),3),"")</f>
        <v/>
      </c>
      <c r="X411" s="208"/>
      <c r="Y411" s="199"/>
      <c r="Z411" s="200">
        <f t="shared" si="26"/>
        <v>1</v>
      </c>
      <c r="AA411" s="200">
        <f t="shared" ca="1" si="27"/>
        <v>57</v>
      </c>
      <c r="AB411" s="200">
        <f t="shared" ca="1" si="27"/>
        <v>41</v>
      </c>
      <c r="AC411" s="200">
        <f t="shared" ca="1" si="27"/>
        <v>0</v>
      </c>
      <c r="AD411" s="201"/>
      <c r="AE411" s="201"/>
      <c r="AF411" s="201"/>
    </row>
    <row r="412" spans="1:32" x14ac:dyDescent="0.25">
      <c r="A412" s="217" t="s">
        <v>5568</v>
      </c>
      <c r="B412" s="210" t="s">
        <v>4491</v>
      </c>
      <c r="C412" s="211" t="s">
        <v>5098</v>
      </c>
      <c r="D412" s="212" t="s">
        <v>5128</v>
      </c>
      <c r="E412" s="212" t="s">
        <v>4510</v>
      </c>
      <c r="F412" s="212" t="s">
        <v>4488</v>
      </c>
      <c r="G412" s="212" t="s">
        <v>4488</v>
      </c>
      <c r="H412" s="212" t="s">
        <v>2427</v>
      </c>
      <c r="I412" s="213"/>
      <c r="J412" s="214" t="s">
        <v>5098</v>
      </c>
      <c r="K412" s="211"/>
      <c r="L412" s="215"/>
      <c r="M412" s="223"/>
      <c r="N412" s="211"/>
      <c r="O412" s="211"/>
      <c r="P412" s="211"/>
      <c r="Q412" s="212"/>
      <c r="R412" s="231"/>
      <c r="S412" s="231"/>
      <c r="T412" s="217"/>
      <c r="U412" s="219" t="str">
        <f ca="1">IFERROR(OFFSET(ÖğretimÜyeleri!$D$2,MATCH($V412,ÖğretimÜyeleri!$D$3:$D$290,0),-2),"")</f>
        <v/>
      </c>
      <c r="V412" s="218" t="s">
        <v>2423</v>
      </c>
      <c r="W412" s="219" t="str">
        <f ca="1">IFERROR(OFFSET(ÖğretimÜyeleri!$D$2,MATCH($S412,ÖğretimÜyeleri!$D$3:$D$290,0),3),"")</f>
        <v/>
      </c>
      <c r="X412" s="219"/>
      <c r="Y412" s="220"/>
      <c r="Z412" s="221">
        <f t="shared" si="26"/>
        <v>1</v>
      </c>
      <c r="AA412" s="221">
        <f t="shared" ca="1" si="27"/>
        <v>57</v>
      </c>
      <c r="AB412" s="221">
        <f t="shared" ca="1" si="27"/>
        <v>41</v>
      </c>
      <c r="AC412" s="221">
        <f t="shared" ca="1" si="27"/>
        <v>0</v>
      </c>
      <c r="AD412" s="220"/>
      <c r="AE412" s="220"/>
      <c r="AF412" s="220"/>
    </row>
    <row r="413" spans="1:32" x14ac:dyDescent="0.25">
      <c r="A413" t="s">
        <v>5568</v>
      </c>
      <c r="B413" s="16" t="str">
        <f ca="1">IFERROR(OFFSET('DERS PLANLARI'!$I$5,MATCH($J413,'DERS PLANLARI'!$I$6:$I$2011,0),B$1),"")</f>
        <v>MATEMATİK VE FEN BİLİMLERİ EĞİTİMİ</v>
      </c>
      <c r="C413" s="16" t="str">
        <f ca="1">IFERROR(OFFSET('DERS PLANLARI'!$I$5,MATCH($J413,'DERS PLANLARI'!$I$6:$I$2011,0),C$1),"")</f>
        <v>MATEMATİK EĞİTİMİ (YL) (TEZLİ)</v>
      </c>
      <c r="D413" s="16" t="str">
        <f ca="1">IFERROR(OFFSET('DERS PLANLARI'!$I$5,MATCH($J413,'DERS PLANLARI'!$I$6:$I$2011,0),D$1),"")</f>
        <v>(YL) (TEZLİ)</v>
      </c>
      <c r="E413" s="16" t="str">
        <f ca="1">IFERROR(OFFSET('DERS PLANLARI'!$I$5,MATCH($J413,'DERS PLANLARI'!$I$6:$I$2011,0),E$1),"")</f>
        <v>Tez</v>
      </c>
      <c r="F413" s="16" t="str">
        <f ca="1">IFERROR(OFFSET('DERS PLANLARI'!$I$5,MATCH($J413,'DERS PLANLARI'!$I$6:$I$2011,0),F$1),"")</f>
        <v>MTE</v>
      </c>
      <c r="G413" s="16">
        <f ca="1">IFERROR(OFFSET('DERS PLANLARI'!$I$5,MATCH($J413,'DERS PLANLARI'!$I$6:$I$2011,0),G$1),"")</f>
        <v>5000</v>
      </c>
      <c r="H413" s="16" t="str">
        <f ca="1">IFERROR(OFFSET('DERS PLANLARI'!$I$5,MATCH($J413,'DERS PLANLARI'!$I$6:$I$2011,0),H$1),"")</f>
        <v>TEZ</v>
      </c>
      <c r="I413" s="119"/>
      <c r="J413" s="120" t="s">
        <v>1014</v>
      </c>
      <c r="K413" s="243" t="str">
        <f ca="1">IFERROR(OFFSET('DERS PLANLARI'!$I$5,MATCH($J413,'DERS PLANLARI'!$I$6:$I$2011,0),K$1),"")</f>
        <v>Tez</v>
      </c>
      <c r="L413" s="248" t="str">
        <f ca="1">IFERROR(OFFSET('DERS PLANLARI'!$I$5,MATCH($J413,'DERS PLANLARI'!$I$6:$I$2011,0),L$1),"")</f>
        <v>Z. ksz</v>
      </c>
      <c r="M413" s="255">
        <f ca="1">IFERROR(OFFSET('DERS PLANLARI'!$I$5,MATCH($J413,'DERS PLANLARI'!$I$6:$I$2011,0),M$1),"")</f>
        <v>0</v>
      </c>
      <c r="N413" s="256">
        <f ca="1">IFERROR(OFFSET('DERS PLANLARI'!$I$5,MATCH($J413,'DERS PLANLARI'!$I$6:$I$2011,0),N$1),"")</f>
        <v>1</v>
      </c>
      <c r="O413" s="256">
        <f ca="1">IFERROR(OFFSET('DERS PLANLARI'!$I$5,MATCH($J413,'DERS PLANLARI'!$I$6:$I$2011,0),O$1),"")</f>
        <v>0</v>
      </c>
      <c r="P413" s="256">
        <f ca="1">IFERROR(OFFSET('DERS PLANLARI'!$I$5,MATCH($J413,'DERS PLANLARI'!$I$6:$I$2011,0),P$1),"")</f>
        <v>1</v>
      </c>
      <c r="Q413" s="256">
        <f ca="1">IFERROR(OFFSET('DERS PLANLARI'!$I$5,MATCH($J413,'DERS PLANLARI'!$I$6:$I$2011,0),Q$1),"")</f>
        <v>60</v>
      </c>
      <c r="R413" s="243">
        <f ca="1">IF($E413="UAD",OFFSET('DERS PLANLARI'!$I$5,MATCH($J413,'DERS PLANLARI'!$I$6:$I$2011,0),R$1),U413)</f>
        <v>0</v>
      </c>
      <c r="S413" s="246" t="str">
        <f ca="1">IF($E413="UAD",OFFSET('DERS PLANLARI'!$I$5,MATCH($J413,'DERS PLANLARI'!$I$6:$I$2011,0),S$1),V413)</f>
        <v>İlgili Öğretim Üyesi</v>
      </c>
      <c r="T413" s="104"/>
      <c r="U413" s="208">
        <f ca="1">IFERROR(OFFSET(ÖğretimÜyeleri!$D$2,MATCH($V413,ÖğretimÜyeleri!$D$3:$D$290,0),-2),"")</f>
        <v>0</v>
      </c>
      <c r="V413" s="209" t="s">
        <v>2896</v>
      </c>
      <c r="W413" s="208" t="str">
        <f ca="1">IFERROR(OFFSET(ÖğretimÜyeleri!$D$2,MATCH($S413,ÖğretimÜyeleri!$D$3:$D$290,0),3),"")</f>
        <v>İlgili Öğretim Üyesi</v>
      </c>
      <c r="X413" s="208"/>
      <c r="Y413" s="199"/>
      <c r="Z413" s="200">
        <f t="shared" si="26"/>
        <v>1</v>
      </c>
      <c r="AA413" s="200">
        <f t="shared" ca="1" si="27"/>
        <v>0</v>
      </c>
      <c r="AB413" s="200">
        <f t="shared" ca="1" si="27"/>
        <v>0</v>
      </c>
      <c r="AC413" s="200">
        <f t="shared" ca="1" si="27"/>
        <v>0</v>
      </c>
      <c r="AD413" s="201"/>
      <c r="AE413" s="201"/>
      <c r="AF413" s="201"/>
    </row>
    <row r="414" spans="1:32" x14ac:dyDescent="0.25">
      <c r="A414" t="s">
        <v>5568</v>
      </c>
      <c r="B414" s="16" t="str">
        <f ca="1">IFERROR(OFFSET('DERS PLANLARI'!$I$5,MATCH($J414,'DERS PLANLARI'!$I$6:$I$2011,0),B$1),"")</f>
        <v>MATEMATİK VE FEN BİLİMLERİ EĞİTİMİ</v>
      </c>
      <c r="C414" s="16" t="str">
        <f ca="1">IFERROR(OFFSET('DERS PLANLARI'!$I$5,MATCH($J414,'DERS PLANLARI'!$I$6:$I$2011,0),C$1),"")</f>
        <v>MATEMATİK EĞİTİMİ (YL) (TEZLİ)</v>
      </c>
      <c r="D414" s="16" t="str">
        <f ca="1">IFERROR(OFFSET('DERS PLANLARI'!$I$5,MATCH($J414,'DERS PLANLARI'!$I$6:$I$2011,0),D$1),"")</f>
        <v>(YL) (TEZLİ)</v>
      </c>
      <c r="E414" s="16" t="str">
        <f ca="1">IFERROR(OFFSET('DERS PLANLARI'!$I$5,MATCH($J414,'DERS PLANLARI'!$I$6:$I$2011,0),E$1),"")</f>
        <v>Sem</v>
      </c>
      <c r="F414" s="16" t="str">
        <f ca="1">IFERROR(OFFSET('DERS PLANLARI'!$I$5,MATCH($J414,'DERS PLANLARI'!$I$6:$I$2011,0),F$1),"")</f>
        <v>MTE</v>
      </c>
      <c r="G414" s="16">
        <f ca="1">IFERROR(OFFSET('DERS PLANLARI'!$I$5,MATCH($J414,'DERS PLANLARI'!$I$6:$I$2011,0),G$1),"")</f>
        <v>5001</v>
      </c>
      <c r="H414" s="16" t="str">
        <f ca="1">IFERROR(OFFSET('DERS PLANLARI'!$I$5,MATCH($J414,'DERS PLANLARI'!$I$6:$I$2011,0),H$1),"")</f>
        <v>SEM</v>
      </c>
      <c r="I414" s="119"/>
      <c r="J414" s="120" t="s">
        <v>1015</v>
      </c>
      <c r="K414" s="243" t="str">
        <f ca="1">IFERROR(OFFSET('DERS PLANLARI'!$I$5,MATCH($J414,'DERS PLANLARI'!$I$6:$I$2011,0),K$1),"")</f>
        <v>Seminer</v>
      </c>
      <c r="L414" s="248" t="str">
        <f ca="1">IFERROR(OFFSET('DERS PLANLARI'!$I$5,MATCH($J414,'DERS PLANLARI'!$I$6:$I$2011,0),L$1),"")</f>
        <v>Z. ksz</v>
      </c>
      <c r="M414" s="256">
        <f ca="1">IFERROR(OFFSET('DERS PLANLARI'!$I$5,MATCH($J414,'DERS PLANLARI'!$I$6:$I$2011,0),M$1),"")</f>
        <v>0</v>
      </c>
      <c r="N414" s="256">
        <f ca="1">IFERROR(OFFSET('DERS PLANLARI'!$I$5,MATCH($J414,'DERS PLANLARI'!$I$6:$I$2011,0),N$1),"")</f>
        <v>2</v>
      </c>
      <c r="O414" s="256">
        <f ca="1">IFERROR(OFFSET('DERS PLANLARI'!$I$5,MATCH($J414,'DERS PLANLARI'!$I$6:$I$2011,0),O$1),"")</f>
        <v>0</v>
      </c>
      <c r="P414" s="256">
        <f ca="1">IFERROR(OFFSET('DERS PLANLARI'!$I$5,MATCH($J414,'DERS PLANLARI'!$I$6:$I$2011,0),P$1),"")</f>
        <v>2</v>
      </c>
      <c r="Q414" s="256">
        <f ca="1">IFERROR(OFFSET('DERS PLANLARI'!$I$5,MATCH($J414,'DERS PLANLARI'!$I$6:$I$2011,0),Q$1),"")</f>
        <v>7.5</v>
      </c>
      <c r="R414" s="243">
        <f ca="1">IF($E414="UAD",OFFSET('DERS PLANLARI'!$I$5,MATCH($J414,'DERS PLANLARI'!$I$6:$I$2011,0),R$1),U414)</f>
        <v>0</v>
      </c>
      <c r="S414" s="246" t="str">
        <f ca="1">IF($E414="UAD",OFFSET('DERS PLANLARI'!$I$5,MATCH($J414,'DERS PLANLARI'!$I$6:$I$2011,0),S$1),V414)</f>
        <v>İlgili Öğretim Üyesi</v>
      </c>
      <c r="T414" s="104"/>
      <c r="U414" s="208">
        <f ca="1">IFERROR(OFFSET(ÖğretimÜyeleri!$D$2,MATCH($V414,ÖğretimÜyeleri!$D$3:$D$290,0),-2),"")</f>
        <v>0</v>
      </c>
      <c r="V414" s="209" t="s">
        <v>2896</v>
      </c>
      <c r="W414" s="208" t="str">
        <f ca="1">IFERROR(OFFSET(ÖğretimÜyeleri!$D$2,MATCH($S414,ÖğretimÜyeleri!$D$3:$D$290,0),3),"")</f>
        <v>İlgili Öğretim Üyesi</v>
      </c>
      <c r="X414" s="208"/>
      <c r="Y414" s="199"/>
      <c r="Z414" s="200">
        <f t="shared" si="26"/>
        <v>1</v>
      </c>
      <c r="AA414" s="200">
        <f t="shared" ca="1" si="27"/>
        <v>0</v>
      </c>
      <c r="AB414" s="200">
        <f t="shared" ca="1" si="27"/>
        <v>0</v>
      </c>
      <c r="AC414" s="200">
        <f t="shared" ca="1" si="27"/>
        <v>0</v>
      </c>
      <c r="AD414" s="201"/>
      <c r="AE414" s="201"/>
      <c r="AF414" s="201"/>
    </row>
    <row r="415" spans="1:32" x14ac:dyDescent="0.25">
      <c r="A415" t="s">
        <v>5568</v>
      </c>
      <c r="B415" s="16" t="str">
        <f ca="1">IFERROR(OFFSET('DERS PLANLARI'!$I$5,MATCH($J415,'DERS PLANLARI'!$I$6:$I$2011,0),B$1),"")</f>
        <v>MATEMATİK VE FEN BİLİMLERİ EĞİTİMİ</v>
      </c>
      <c r="C415" s="16" t="str">
        <f ca="1">IFERROR(OFFSET('DERS PLANLARI'!$I$5,MATCH($J415,'DERS PLANLARI'!$I$6:$I$2011,0),C$1),"")</f>
        <v>MATEMATİK EĞİTİMİ (YL) (TEZLİ)</v>
      </c>
      <c r="D415" s="16" t="str">
        <f ca="1">IFERROR(OFFSET('DERS PLANLARI'!$I$5,MATCH($J415,'DERS PLANLARI'!$I$6:$I$2011,0),D$1),"")</f>
        <v>(YL) (TEZLİ)</v>
      </c>
      <c r="E415" s="16" t="str">
        <f ca="1">IFERROR(OFFSET('DERS PLANLARI'!$I$5,MATCH($J415,'DERS PLANLARI'!$I$6:$I$2011,0),E$1),"")</f>
        <v>Ders</v>
      </c>
      <c r="F415" s="16" t="str">
        <f ca="1">IFERROR(OFFSET('DERS PLANLARI'!$I$5,MATCH($J415,'DERS PLANLARI'!$I$6:$I$2011,0),F$1),"")</f>
        <v>MTE</v>
      </c>
      <c r="G415" s="16">
        <f ca="1">IFERROR(OFFSET('DERS PLANLARI'!$I$5,MATCH($J415,'DERS PLANLARI'!$I$6:$I$2011,0),G$1),"")</f>
        <v>5051</v>
      </c>
      <c r="H415" s="16" t="str">
        <f ca="1">IFERROR(OFFSET('DERS PLANLARI'!$I$5,MATCH($J415,'DERS PLANLARI'!$I$6:$I$2011,0),H$1),"")</f>
        <v>BHR</v>
      </c>
      <c r="I415" s="119"/>
      <c r="J415" s="120" t="s">
        <v>1017</v>
      </c>
      <c r="K415" s="243" t="str">
        <f ca="1">IFERROR(OFFSET('DERS PLANLARI'!$I$5,MATCH($J415,'DERS PLANLARI'!$I$6:$I$2011,0),K$1),"")</f>
        <v>Matematiği Öğretme Bilgisi</v>
      </c>
      <c r="L415" s="248" t="str">
        <f ca="1">IFERROR(OFFSET('DERS PLANLARI'!$I$5,MATCH($J415,'DERS PLANLARI'!$I$6:$I$2011,0),L$1),"")</f>
        <v>Z. kli</v>
      </c>
      <c r="M415" s="255">
        <f ca="1">IFERROR(OFFSET('DERS PLANLARI'!$I$5,MATCH($J415,'DERS PLANLARI'!$I$6:$I$2011,0),M$1),"")</f>
        <v>3</v>
      </c>
      <c r="N415" s="256">
        <f ca="1">IFERROR(OFFSET('DERS PLANLARI'!$I$5,MATCH($J415,'DERS PLANLARI'!$I$6:$I$2011,0),N$1),"")</f>
        <v>0</v>
      </c>
      <c r="O415" s="256">
        <f ca="1">IFERROR(OFFSET('DERS PLANLARI'!$I$5,MATCH($J415,'DERS PLANLARI'!$I$6:$I$2011,0),O$1),"")</f>
        <v>3</v>
      </c>
      <c r="P415" s="256">
        <f ca="1">IFERROR(OFFSET('DERS PLANLARI'!$I$5,MATCH($J415,'DERS PLANLARI'!$I$6:$I$2011,0),P$1),"")</f>
        <v>3</v>
      </c>
      <c r="Q415" s="256">
        <f ca="1">IFERROR(OFFSET('DERS PLANLARI'!$I$5,MATCH($J415,'DERS PLANLARI'!$I$6:$I$2011,0),Q$1),"")</f>
        <v>7.5</v>
      </c>
      <c r="R415" s="243" t="str">
        <f ca="1">IF($E415="UAD",OFFSET('DERS PLANLARI'!$I$5,MATCH($J415,'DERS PLANLARI'!$I$6:$I$2011,0),R$1),U415)</f>
        <v/>
      </c>
      <c r="S415" s="243">
        <f ca="1">IF($E415="UAD",OFFSET('DERS PLANLARI'!$I$5,MATCH($J415,'DERS PLANLARI'!$I$6:$I$2011,0),S$1),V415)</f>
        <v>0</v>
      </c>
      <c r="T415" s="104"/>
      <c r="U415" s="208" t="str">
        <f ca="1">IFERROR(OFFSET(ÖğretimÜyeleri!$D$2,MATCH($V415,ÖğretimÜyeleri!$D$3:$D$290,0),-2),"")</f>
        <v/>
      </c>
      <c r="V415" s="209"/>
      <c r="W415" s="208" t="str">
        <f ca="1">IFERROR(OFFSET(ÖğretimÜyeleri!$D$2,MATCH($S415,ÖğretimÜyeleri!$D$3:$D$290,0),3),"")</f>
        <v/>
      </c>
      <c r="X415" s="208"/>
      <c r="Y415" s="199"/>
      <c r="Z415" s="200">
        <f t="shared" si="26"/>
        <v>1</v>
      </c>
      <c r="AA415" s="200">
        <f t="shared" ca="1" si="27"/>
        <v>57</v>
      </c>
      <c r="AB415" s="200">
        <f t="shared" ca="1" si="27"/>
        <v>41</v>
      </c>
      <c r="AC415" s="200">
        <f t="shared" ca="1" si="27"/>
        <v>0</v>
      </c>
      <c r="AD415" s="201"/>
      <c r="AE415" s="201"/>
      <c r="AF415" s="201"/>
    </row>
    <row r="416" spans="1:32" x14ac:dyDescent="0.25">
      <c r="A416" t="s">
        <v>5568</v>
      </c>
      <c r="B416" s="16" t="str">
        <f ca="1">IFERROR(OFFSET('DERS PLANLARI'!$I$5,MATCH($J416,'DERS PLANLARI'!$I$6:$I$2011,0),B$1),"")</f>
        <v/>
      </c>
      <c r="C416" s="16" t="str">
        <f ca="1">IFERROR(OFFSET('DERS PLANLARI'!$I$5,MATCH($J416,'DERS PLANLARI'!$I$6:$I$2011,0),C$1),"")</f>
        <v/>
      </c>
      <c r="D416" s="16" t="str">
        <f ca="1">IFERROR(OFFSET('DERS PLANLARI'!$I$5,MATCH($J416,'DERS PLANLARI'!$I$6:$I$2011,0),D$1),"")</f>
        <v/>
      </c>
      <c r="E416" s="16" t="str">
        <f ca="1">IFERROR(OFFSET('DERS PLANLARI'!$I$5,MATCH($J416,'DERS PLANLARI'!$I$6:$I$2011,0),E$1),"")</f>
        <v/>
      </c>
      <c r="F416" s="16" t="str">
        <f ca="1">IFERROR(OFFSET('DERS PLANLARI'!$I$5,MATCH($J416,'DERS PLANLARI'!$I$6:$I$2011,0),F$1),"")</f>
        <v/>
      </c>
      <c r="G416" s="16" t="str">
        <f ca="1">IFERROR(OFFSET('DERS PLANLARI'!$I$5,MATCH($J416,'DERS PLANLARI'!$I$6:$I$2011,0),G$1),"")</f>
        <v/>
      </c>
      <c r="H416" s="16" t="str">
        <f ca="1">IFERROR(OFFSET('DERS PLANLARI'!$I$5,MATCH($J416,'DERS PLANLARI'!$I$6:$I$2011,0),H$1),"")</f>
        <v/>
      </c>
      <c r="I416" s="119"/>
      <c r="J416" s="120"/>
      <c r="K416" s="243" t="str">
        <f ca="1">IFERROR(OFFSET('DERS PLANLARI'!$I$5,MATCH($J416,'DERS PLANLARI'!$I$6:$I$2011,0),K$1),"")</f>
        <v/>
      </c>
      <c r="L416" s="256" t="str">
        <f ca="1">IFERROR(OFFSET('DERS PLANLARI'!$I$5,MATCH($J416,'DERS PLANLARI'!$I$6:$I$2011,0),L$1),"")</f>
        <v/>
      </c>
      <c r="M416" s="255" t="str">
        <f ca="1">IFERROR(OFFSET('DERS PLANLARI'!$I$5,MATCH($J416,'DERS PLANLARI'!$I$6:$I$2011,0),M$1),"")</f>
        <v/>
      </c>
      <c r="N416" s="256" t="str">
        <f ca="1">IFERROR(OFFSET('DERS PLANLARI'!$I$5,MATCH($J416,'DERS PLANLARI'!$I$6:$I$2011,0),N$1),"")</f>
        <v/>
      </c>
      <c r="O416" s="256" t="str">
        <f ca="1">IFERROR(OFFSET('DERS PLANLARI'!$I$5,MATCH($J416,'DERS PLANLARI'!$I$6:$I$2011,0),O$1),"")</f>
        <v/>
      </c>
      <c r="P416" s="256" t="str">
        <f ca="1">IFERROR(OFFSET('DERS PLANLARI'!$I$5,MATCH($J416,'DERS PLANLARI'!$I$6:$I$2011,0),P$1),"")</f>
        <v/>
      </c>
      <c r="Q416" s="256" t="str">
        <f ca="1">IFERROR(OFFSET('DERS PLANLARI'!$I$5,MATCH($J416,'DERS PLANLARI'!$I$6:$I$2011,0),Q$1),"")</f>
        <v/>
      </c>
      <c r="R416" s="243" t="str">
        <f ca="1">IF($E416="UAD",OFFSET('DERS PLANLARI'!$I$5,MATCH($J416,'DERS PLANLARI'!$I$6:$I$2011,0),R$1),U416)</f>
        <v/>
      </c>
      <c r="S416" s="243">
        <f ca="1">IF($E416="UAD",OFFSET('DERS PLANLARI'!$I$5,MATCH($J416,'DERS PLANLARI'!$I$6:$I$2011,0),S$1),V416)</f>
        <v>0</v>
      </c>
      <c r="T416" s="104"/>
      <c r="U416" s="208" t="str">
        <f ca="1">IFERROR(OFFSET(ÖğretimÜyeleri!$D$2,MATCH($V416,ÖğretimÜyeleri!$D$3:$D$290,0),-2),"")</f>
        <v/>
      </c>
      <c r="V416" s="209"/>
      <c r="W416" s="208" t="str">
        <f ca="1">IFERROR(OFFSET(ÖğretimÜyeleri!$D$2,MATCH($S416,ÖğretimÜyeleri!$D$3:$D$290,0),3),"")</f>
        <v/>
      </c>
      <c r="X416" s="208"/>
      <c r="Y416" s="199"/>
      <c r="Z416" s="200">
        <f t="shared" si="26"/>
        <v>1</v>
      </c>
      <c r="AA416" s="200">
        <f t="shared" ca="1" si="27"/>
        <v>57</v>
      </c>
      <c r="AB416" s="200">
        <f t="shared" ca="1" si="27"/>
        <v>41</v>
      </c>
      <c r="AC416" s="200">
        <f t="shared" ca="1" si="27"/>
        <v>0</v>
      </c>
      <c r="AD416" s="201"/>
      <c r="AE416" s="201"/>
      <c r="AF416" s="201"/>
    </row>
    <row r="417" spans="1:32" x14ac:dyDescent="0.25">
      <c r="A417" t="s">
        <v>5568</v>
      </c>
      <c r="B417" s="16" t="str">
        <f ca="1">IFERROR(OFFSET('DERS PLANLARI'!$I$5,MATCH($J417,'DERS PLANLARI'!$I$6:$I$2011,0),B$1),"")</f>
        <v/>
      </c>
      <c r="C417" s="16" t="str">
        <f ca="1">IFERROR(OFFSET('DERS PLANLARI'!$I$5,MATCH($J417,'DERS PLANLARI'!$I$6:$I$2011,0),C$1),"")</f>
        <v/>
      </c>
      <c r="D417" s="16" t="str">
        <f ca="1">IFERROR(OFFSET('DERS PLANLARI'!$I$5,MATCH($J417,'DERS PLANLARI'!$I$6:$I$2011,0),D$1),"")</f>
        <v/>
      </c>
      <c r="E417" s="16" t="str">
        <f ca="1">IFERROR(OFFSET('DERS PLANLARI'!$I$5,MATCH($J417,'DERS PLANLARI'!$I$6:$I$2011,0),E$1),"")</f>
        <v/>
      </c>
      <c r="F417" s="16" t="str">
        <f ca="1">IFERROR(OFFSET('DERS PLANLARI'!$I$5,MATCH($J417,'DERS PLANLARI'!$I$6:$I$2011,0),F$1),"")</f>
        <v/>
      </c>
      <c r="G417" s="16" t="str">
        <f ca="1">IFERROR(OFFSET('DERS PLANLARI'!$I$5,MATCH($J417,'DERS PLANLARI'!$I$6:$I$2011,0),G$1),"")</f>
        <v/>
      </c>
      <c r="H417" s="16" t="str">
        <f ca="1">IFERROR(OFFSET('DERS PLANLARI'!$I$5,MATCH($J417,'DERS PLANLARI'!$I$6:$I$2011,0),H$1),"")</f>
        <v/>
      </c>
      <c r="I417" s="119"/>
      <c r="J417" s="120"/>
      <c r="K417" s="250" t="str">
        <f ca="1">IFERROR(OFFSET('DERS PLANLARI'!$I$5,MATCH($J417,'DERS PLANLARI'!$I$6:$I$2011,0),K$1),"")</f>
        <v/>
      </c>
      <c r="L417" s="256" t="str">
        <f ca="1">IFERROR(OFFSET('DERS PLANLARI'!$I$5,MATCH($J417,'DERS PLANLARI'!$I$6:$I$2011,0),L$1),"")</f>
        <v/>
      </c>
      <c r="M417" s="255" t="str">
        <f ca="1">IFERROR(OFFSET('DERS PLANLARI'!$I$5,MATCH($J417,'DERS PLANLARI'!$I$6:$I$2011,0),M$1),"")</f>
        <v/>
      </c>
      <c r="N417" s="256" t="str">
        <f ca="1">IFERROR(OFFSET('DERS PLANLARI'!$I$5,MATCH($J417,'DERS PLANLARI'!$I$6:$I$2011,0),N$1),"")</f>
        <v/>
      </c>
      <c r="O417" s="256" t="str">
        <f ca="1">IFERROR(OFFSET('DERS PLANLARI'!$I$5,MATCH($J417,'DERS PLANLARI'!$I$6:$I$2011,0),O$1),"")</f>
        <v/>
      </c>
      <c r="P417" s="256" t="str">
        <f ca="1">IFERROR(OFFSET('DERS PLANLARI'!$I$5,MATCH($J417,'DERS PLANLARI'!$I$6:$I$2011,0),P$1),"")</f>
        <v/>
      </c>
      <c r="Q417" s="256" t="str">
        <f ca="1">IFERROR(OFFSET('DERS PLANLARI'!$I$5,MATCH($J417,'DERS PLANLARI'!$I$6:$I$2011,0),Q$1),"")</f>
        <v/>
      </c>
      <c r="R417" s="243" t="str">
        <f ca="1">IF($E417="UAD",OFFSET('DERS PLANLARI'!$I$5,MATCH($J417,'DERS PLANLARI'!$I$6:$I$2011,0),R$1),U417)</f>
        <v/>
      </c>
      <c r="S417" s="243">
        <f ca="1">IF($E417="UAD",OFFSET('DERS PLANLARI'!$I$5,MATCH($J417,'DERS PLANLARI'!$I$6:$I$2011,0),S$1),V417)</f>
        <v>0</v>
      </c>
      <c r="T417" s="104"/>
      <c r="U417" s="208" t="str">
        <f ca="1">IFERROR(OFFSET(ÖğretimÜyeleri!$D$2,MATCH($V417,ÖğretimÜyeleri!$D$3:$D$290,0),-2),"")</f>
        <v/>
      </c>
      <c r="V417" s="209"/>
      <c r="W417" s="208" t="str">
        <f ca="1">IFERROR(OFFSET(ÖğretimÜyeleri!$D$2,MATCH($S417,ÖğretimÜyeleri!$D$3:$D$290,0),3),"")</f>
        <v/>
      </c>
      <c r="X417" s="208"/>
      <c r="Y417" s="199"/>
      <c r="Z417" s="200">
        <f t="shared" si="26"/>
        <v>1</v>
      </c>
      <c r="AA417" s="200">
        <f t="shared" ca="1" si="27"/>
        <v>57</v>
      </c>
      <c r="AB417" s="200">
        <f t="shared" ca="1" si="27"/>
        <v>41</v>
      </c>
      <c r="AC417" s="200">
        <f t="shared" ca="1" si="27"/>
        <v>0</v>
      </c>
      <c r="AD417" s="201"/>
      <c r="AE417" s="201"/>
      <c r="AF417" s="201"/>
    </row>
    <row r="418" spans="1:32" x14ac:dyDescent="0.25">
      <c r="A418" t="s">
        <v>5568</v>
      </c>
      <c r="B418" s="16" t="str">
        <f ca="1">IFERROR(OFFSET('DERS PLANLARI'!$I$5,MATCH($J418,'DERS PLANLARI'!$I$6:$I$2011,0),B$1),"")</f>
        <v/>
      </c>
      <c r="C418" s="16" t="str">
        <f ca="1">IFERROR(OFFSET('DERS PLANLARI'!$I$5,MATCH($J418,'DERS PLANLARI'!$I$6:$I$2011,0),C$1),"")</f>
        <v/>
      </c>
      <c r="D418" s="16" t="str">
        <f ca="1">IFERROR(OFFSET('DERS PLANLARI'!$I$5,MATCH($J418,'DERS PLANLARI'!$I$6:$I$2011,0),D$1),"")</f>
        <v/>
      </c>
      <c r="E418" s="16" t="str">
        <f ca="1">IFERROR(OFFSET('DERS PLANLARI'!$I$5,MATCH($J418,'DERS PLANLARI'!$I$6:$I$2011,0),E$1),"")</f>
        <v/>
      </c>
      <c r="F418" s="16" t="str">
        <f ca="1">IFERROR(OFFSET('DERS PLANLARI'!$I$5,MATCH($J418,'DERS PLANLARI'!$I$6:$I$2011,0),F$1),"")</f>
        <v/>
      </c>
      <c r="G418" s="16" t="str">
        <f ca="1">IFERROR(OFFSET('DERS PLANLARI'!$I$5,MATCH($J418,'DERS PLANLARI'!$I$6:$I$2011,0),G$1),"")</f>
        <v/>
      </c>
      <c r="H418" s="16" t="str">
        <f ca="1">IFERROR(OFFSET('DERS PLANLARI'!$I$5,MATCH($J418,'DERS PLANLARI'!$I$6:$I$2011,0),H$1),"")</f>
        <v/>
      </c>
      <c r="I418" s="119"/>
      <c r="J418" s="120"/>
      <c r="K418" s="250" t="str">
        <f ca="1">IFERROR(OFFSET('DERS PLANLARI'!$I$5,MATCH($J418,'DERS PLANLARI'!$I$6:$I$2011,0),K$1),"")</f>
        <v/>
      </c>
      <c r="L418" s="256" t="str">
        <f ca="1">IFERROR(OFFSET('DERS PLANLARI'!$I$5,MATCH($J418,'DERS PLANLARI'!$I$6:$I$2011,0),L$1),"")</f>
        <v/>
      </c>
      <c r="M418" s="255" t="str">
        <f ca="1">IFERROR(OFFSET('DERS PLANLARI'!$I$5,MATCH($J418,'DERS PLANLARI'!$I$6:$I$2011,0),M$1),"")</f>
        <v/>
      </c>
      <c r="N418" s="256" t="str">
        <f ca="1">IFERROR(OFFSET('DERS PLANLARI'!$I$5,MATCH($J418,'DERS PLANLARI'!$I$6:$I$2011,0),N$1),"")</f>
        <v/>
      </c>
      <c r="O418" s="256" t="str">
        <f ca="1">IFERROR(OFFSET('DERS PLANLARI'!$I$5,MATCH($J418,'DERS PLANLARI'!$I$6:$I$2011,0),O$1),"")</f>
        <v/>
      </c>
      <c r="P418" s="256" t="str">
        <f ca="1">IFERROR(OFFSET('DERS PLANLARI'!$I$5,MATCH($J418,'DERS PLANLARI'!$I$6:$I$2011,0),P$1),"")</f>
        <v/>
      </c>
      <c r="Q418" s="256" t="str">
        <f ca="1">IFERROR(OFFSET('DERS PLANLARI'!$I$5,MATCH($J418,'DERS PLANLARI'!$I$6:$I$2011,0),Q$1),"")</f>
        <v/>
      </c>
      <c r="R418" s="243" t="str">
        <f ca="1">IF($E418="UAD",OFFSET('DERS PLANLARI'!$I$5,MATCH($J418,'DERS PLANLARI'!$I$6:$I$2011,0),R$1),U418)</f>
        <v/>
      </c>
      <c r="S418" s="243">
        <f ca="1">IF($E418="UAD",OFFSET('DERS PLANLARI'!$I$5,MATCH($J418,'DERS PLANLARI'!$I$6:$I$2011,0),S$1),V418)</f>
        <v>0</v>
      </c>
      <c r="T418" s="104"/>
      <c r="U418" s="208" t="str">
        <f ca="1">IFERROR(OFFSET(ÖğretimÜyeleri!$D$2,MATCH($V418,ÖğretimÜyeleri!$D$3:$D$290,0),-2),"")</f>
        <v/>
      </c>
      <c r="V418" s="209"/>
      <c r="W418" s="208" t="str">
        <f ca="1">IFERROR(OFFSET(ÖğretimÜyeleri!$D$2,MATCH($S418,ÖğretimÜyeleri!$D$3:$D$290,0),3),"")</f>
        <v/>
      </c>
      <c r="X418" s="208"/>
      <c r="Y418" s="199"/>
      <c r="Z418" s="200">
        <f t="shared" si="26"/>
        <v>1</v>
      </c>
      <c r="AA418" s="200">
        <f t="shared" ca="1" si="27"/>
        <v>57</v>
      </c>
      <c r="AB418" s="200">
        <f t="shared" ca="1" si="27"/>
        <v>41</v>
      </c>
      <c r="AC418" s="200">
        <f t="shared" ca="1" si="27"/>
        <v>0</v>
      </c>
      <c r="AD418" s="201"/>
      <c r="AE418" s="201"/>
      <c r="AF418" s="201"/>
    </row>
    <row r="419" spans="1:32" x14ac:dyDescent="0.25">
      <c r="A419" t="s">
        <v>5568</v>
      </c>
      <c r="B419" s="16" t="str">
        <f ca="1">IFERROR(OFFSET('DERS PLANLARI'!$I$5,MATCH($J419,'DERS PLANLARI'!$I$6:$I$2011,0),B$1),"")</f>
        <v/>
      </c>
      <c r="C419" s="16" t="str">
        <f ca="1">IFERROR(OFFSET('DERS PLANLARI'!$I$5,MATCH($J419,'DERS PLANLARI'!$I$6:$I$2011,0),C$1),"")</f>
        <v/>
      </c>
      <c r="D419" s="16" t="str">
        <f ca="1">IFERROR(OFFSET('DERS PLANLARI'!$I$5,MATCH($J419,'DERS PLANLARI'!$I$6:$I$2011,0),D$1),"")</f>
        <v/>
      </c>
      <c r="E419" s="16" t="str">
        <f ca="1">IFERROR(OFFSET('DERS PLANLARI'!$I$5,MATCH($J419,'DERS PLANLARI'!$I$6:$I$2011,0),E$1),"")</f>
        <v/>
      </c>
      <c r="F419" s="16" t="str">
        <f ca="1">IFERROR(OFFSET('DERS PLANLARI'!$I$5,MATCH($J419,'DERS PLANLARI'!$I$6:$I$2011,0),F$1),"")</f>
        <v/>
      </c>
      <c r="G419" s="16" t="str">
        <f ca="1">IFERROR(OFFSET('DERS PLANLARI'!$I$5,MATCH($J419,'DERS PLANLARI'!$I$6:$I$2011,0),G$1),"")</f>
        <v/>
      </c>
      <c r="H419" s="16" t="str">
        <f ca="1">IFERROR(OFFSET('DERS PLANLARI'!$I$5,MATCH($J419,'DERS PLANLARI'!$I$6:$I$2011,0),H$1),"")</f>
        <v/>
      </c>
      <c r="I419" s="119"/>
      <c r="J419" s="120"/>
      <c r="K419" s="250" t="str">
        <f ca="1">IFERROR(OFFSET('DERS PLANLARI'!$I$5,MATCH($J419,'DERS PLANLARI'!$I$6:$I$2011,0),K$1),"")</f>
        <v/>
      </c>
      <c r="L419" s="256" t="str">
        <f ca="1">IFERROR(OFFSET('DERS PLANLARI'!$I$5,MATCH($J419,'DERS PLANLARI'!$I$6:$I$2011,0),L$1),"")</f>
        <v/>
      </c>
      <c r="M419" s="255" t="str">
        <f ca="1">IFERROR(OFFSET('DERS PLANLARI'!$I$5,MATCH($J419,'DERS PLANLARI'!$I$6:$I$2011,0),M$1),"")</f>
        <v/>
      </c>
      <c r="N419" s="256" t="str">
        <f ca="1">IFERROR(OFFSET('DERS PLANLARI'!$I$5,MATCH($J419,'DERS PLANLARI'!$I$6:$I$2011,0),N$1),"")</f>
        <v/>
      </c>
      <c r="O419" s="256" t="str">
        <f ca="1">IFERROR(OFFSET('DERS PLANLARI'!$I$5,MATCH($J419,'DERS PLANLARI'!$I$6:$I$2011,0),O$1),"")</f>
        <v/>
      </c>
      <c r="P419" s="256" t="str">
        <f ca="1">IFERROR(OFFSET('DERS PLANLARI'!$I$5,MATCH($J419,'DERS PLANLARI'!$I$6:$I$2011,0),P$1),"")</f>
        <v/>
      </c>
      <c r="Q419" s="256" t="str">
        <f ca="1">IFERROR(OFFSET('DERS PLANLARI'!$I$5,MATCH($J419,'DERS PLANLARI'!$I$6:$I$2011,0),Q$1),"")</f>
        <v/>
      </c>
      <c r="R419" s="243" t="str">
        <f ca="1">IF($E419="UAD",OFFSET('DERS PLANLARI'!$I$5,MATCH($J419,'DERS PLANLARI'!$I$6:$I$2011,0),R$1),U419)</f>
        <v/>
      </c>
      <c r="S419" s="243">
        <f ca="1">IF($E419="UAD",OFFSET('DERS PLANLARI'!$I$5,MATCH($J419,'DERS PLANLARI'!$I$6:$I$2011,0),S$1),V419)</f>
        <v>0</v>
      </c>
      <c r="T419" s="104"/>
      <c r="U419" s="208" t="str">
        <f ca="1">IFERROR(OFFSET(ÖğretimÜyeleri!$D$2,MATCH($V419,ÖğretimÜyeleri!$D$3:$D$290,0),-2),"")</f>
        <v/>
      </c>
      <c r="V419" s="209"/>
      <c r="W419" s="208" t="str">
        <f ca="1">IFERROR(OFFSET(ÖğretimÜyeleri!$D$2,MATCH($S419,ÖğretimÜyeleri!$D$3:$D$290,0),3),"")</f>
        <v/>
      </c>
      <c r="X419" s="208"/>
      <c r="Y419" s="199"/>
      <c r="Z419" s="200">
        <f t="shared" si="26"/>
        <v>1</v>
      </c>
      <c r="AA419" s="200">
        <f t="shared" ca="1" si="27"/>
        <v>57</v>
      </c>
      <c r="AB419" s="200">
        <f t="shared" ca="1" si="27"/>
        <v>41</v>
      </c>
      <c r="AC419" s="200">
        <f t="shared" ca="1" si="27"/>
        <v>0</v>
      </c>
      <c r="AD419" s="201"/>
      <c r="AE419" s="201"/>
      <c r="AF419" s="201"/>
    </row>
    <row r="420" spans="1:32" x14ac:dyDescent="0.25">
      <c r="A420" t="s">
        <v>5568</v>
      </c>
      <c r="B420" s="16" t="str">
        <f ca="1">IFERROR(OFFSET('DERS PLANLARI'!$I$5,MATCH($J420,'DERS PLANLARI'!$I$6:$I$2011,0),B$1),"")</f>
        <v/>
      </c>
      <c r="C420" s="16" t="str">
        <f ca="1">IFERROR(OFFSET('DERS PLANLARI'!$I$5,MATCH($J420,'DERS PLANLARI'!$I$6:$I$2011,0),C$1),"")</f>
        <v/>
      </c>
      <c r="D420" s="16" t="str">
        <f ca="1">IFERROR(OFFSET('DERS PLANLARI'!$I$5,MATCH($J420,'DERS PLANLARI'!$I$6:$I$2011,0),D$1),"")</f>
        <v/>
      </c>
      <c r="E420" s="16" t="str">
        <f ca="1">IFERROR(OFFSET('DERS PLANLARI'!$I$5,MATCH($J420,'DERS PLANLARI'!$I$6:$I$2011,0),E$1),"")</f>
        <v/>
      </c>
      <c r="F420" s="16" t="str">
        <f ca="1">IFERROR(OFFSET('DERS PLANLARI'!$I$5,MATCH($J420,'DERS PLANLARI'!$I$6:$I$2011,0),F$1),"")</f>
        <v/>
      </c>
      <c r="G420" s="16" t="str">
        <f ca="1">IFERROR(OFFSET('DERS PLANLARI'!$I$5,MATCH($J420,'DERS PLANLARI'!$I$6:$I$2011,0),G$1),"")</f>
        <v/>
      </c>
      <c r="H420" s="16" t="str">
        <f ca="1">IFERROR(OFFSET('DERS PLANLARI'!$I$5,MATCH($J420,'DERS PLANLARI'!$I$6:$I$2011,0),H$1),"")</f>
        <v/>
      </c>
      <c r="I420" s="119"/>
      <c r="J420" s="120"/>
      <c r="K420" s="243" t="str">
        <f ca="1">IFERROR(OFFSET('DERS PLANLARI'!$I$5,MATCH($J420,'DERS PLANLARI'!$I$6:$I$2011,0),K$1),"")</f>
        <v/>
      </c>
      <c r="L420" s="256" t="str">
        <f ca="1">IFERROR(OFFSET('DERS PLANLARI'!$I$5,MATCH($J420,'DERS PLANLARI'!$I$6:$I$2011,0),L$1),"")</f>
        <v/>
      </c>
      <c r="M420" s="255" t="str">
        <f ca="1">IFERROR(OFFSET('DERS PLANLARI'!$I$5,MATCH($J420,'DERS PLANLARI'!$I$6:$I$2011,0),M$1),"")</f>
        <v/>
      </c>
      <c r="N420" s="256" t="str">
        <f ca="1">IFERROR(OFFSET('DERS PLANLARI'!$I$5,MATCH($J420,'DERS PLANLARI'!$I$6:$I$2011,0),N$1),"")</f>
        <v/>
      </c>
      <c r="O420" s="256" t="str">
        <f ca="1">IFERROR(OFFSET('DERS PLANLARI'!$I$5,MATCH($J420,'DERS PLANLARI'!$I$6:$I$2011,0),O$1),"")</f>
        <v/>
      </c>
      <c r="P420" s="256" t="str">
        <f ca="1">IFERROR(OFFSET('DERS PLANLARI'!$I$5,MATCH($J420,'DERS PLANLARI'!$I$6:$I$2011,0),P$1),"")</f>
        <v/>
      </c>
      <c r="Q420" s="256" t="str">
        <f ca="1">IFERROR(OFFSET('DERS PLANLARI'!$I$5,MATCH($J420,'DERS PLANLARI'!$I$6:$I$2011,0),Q$1),"")</f>
        <v/>
      </c>
      <c r="R420" s="243" t="str">
        <f ca="1">IF($E420="UAD",OFFSET('DERS PLANLARI'!$I$5,MATCH($J420,'DERS PLANLARI'!$I$6:$I$2011,0),R$1),U420)</f>
        <v/>
      </c>
      <c r="S420" s="243">
        <f ca="1">IF($E420="UAD",OFFSET('DERS PLANLARI'!$I$5,MATCH($J420,'DERS PLANLARI'!$I$6:$I$2011,0),S$1),V420)</f>
        <v>0</v>
      </c>
      <c r="T420" s="104"/>
      <c r="U420" s="208" t="str">
        <f ca="1">IFERROR(OFFSET(ÖğretimÜyeleri!$D$2,MATCH($V420,ÖğretimÜyeleri!$D$3:$D$290,0),-2),"")</f>
        <v/>
      </c>
      <c r="V420" s="209"/>
      <c r="W420" s="208" t="str">
        <f ca="1">IFERROR(OFFSET(ÖğretimÜyeleri!$D$2,MATCH($S420,ÖğretimÜyeleri!$D$3:$D$290,0),3),"")</f>
        <v/>
      </c>
      <c r="X420" s="208"/>
      <c r="Y420" s="199"/>
      <c r="Z420" s="200">
        <f t="shared" si="26"/>
        <v>1</v>
      </c>
      <c r="AA420" s="200">
        <f t="shared" ca="1" si="27"/>
        <v>57</v>
      </c>
      <c r="AB420" s="200">
        <f t="shared" ca="1" si="27"/>
        <v>41</v>
      </c>
      <c r="AC420" s="200">
        <f t="shared" ca="1" si="27"/>
        <v>0</v>
      </c>
      <c r="AD420" s="201"/>
      <c r="AE420" s="201"/>
      <c r="AF420" s="201"/>
    </row>
    <row r="421" spans="1:32" x14ac:dyDescent="0.25">
      <c r="A421" t="s">
        <v>5568</v>
      </c>
      <c r="B421" s="16" t="str">
        <f ca="1">IFERROR(OFFSET('DERS PLANLARI'!$I$5,MATCH($J421,'DERS PLANLARI'!$I$6:$I$2011,0),B$1),"")</f>
        <v/>
      </c>
      <c r="C421" s="16" t="str">
        <f ca="1">IFERROR(OFFSET('DERS PLANLARI'!$I$5,MATCH($J421,'DERS PLANLARI'!$I$6:$I$2011,0),C$1),"")</f>
        <v/>
      </c>
      <c r="D421" s="16" t="str">
        <f ca="1">IFERROR(OFFSET('DERS PLANLARI'!$I$5,MATCH($J421,'DERS PLANLARI'!$I$6:$I$2011,0),D$1),"")</f>
        <v/>
      </c>
      <c r="E421" s="16" t="str">
        <f ca="1">IFERROR(OFFSET('DERS PLANLARI'!$I$5,MATCH($J421,'DERS PLANLARI'!$I$6:$I$2011,0),E$1),"")</f>
        <v/>
      </c>
      <c r="F421" s="16" t="str">
        <f ca="1">IFERROR(OFFSET('DERS PLANLARI'!$I$5,MATCH($J421,'DERS PLANLARI'!$I$6:$I$2011,0),F$1),"")</f>
        <v/>
      </c>
      <c r="G421" s="16" t="str">
        <f ca="1">IFERROR(OFFSET('DERS PLANLARI'!$I$5,MATCH($J421,'DERS PLANLARI'!$I$6:$I$2011,0),G$1),"")</f>
        <v/>
      </c>
      <c r="H421" s="16" t="str">
        <f ca="1">IFERROR(OFFSET('DERS PLANLARI'!$I$5,MATCH($J421,'DERS PLANLARI'!$I$6:$I$2011,0),H$1),"")</f>
        <v/>
      </c>
      <c r="I421" s="119"/>
      <c r="J421" s="120"/>
      <c r="K421" s="243" t="str">
        <f ca="1">IFERROR(OFFSET('DERS PLANLARI'!$I$5,MATCH($J421,'DERS PLANLARI'!$I$6:$I$2011,0),K$1),"")</f>
        <v/>
      </c>
      <c r="L421" s="256" t="str">
        <f ca="1">IFERROR(OFFSET('DERS PLANLARI'!$I$5,MATCH($J421,'DERS PLANLARI'!$I$6:$I$2011,0),L$1),"")</f>
        <v/>
      </c>
      <c r="M421" s="255" t="str">
        <f ca="1">IFERROR(OFFSET('DERS PLANLARI'!$I$5,MATCH($J421,'DERS PLANLARI'!$I$6:$I$2011,0),M$1),"")</f>
        <v/>
      </c>
      <c r="N421" s="256" t="str">
        <f ca="1">IFERROR(OFFSET('DERS PLANLARI'!$I$5,MATCH($J421,'DERS PLANLARI'!$I$6:$I$2011,0),N$1),"")</f>
        <v/>
      </c>
      <c r="O421" s="256" t="str">
        <f ca="1">IFERROR(OFFSET('DERS PLANLARI'!$I$5,MATCH($J421,'DERS PLANLARI'!$I$6:$I$2011,0),O$1),"")</f>
        <v/>
      </c>
      <c r="P421" s="256" t="str">
        <f ca="1">IFERROR(OFFSET('DERS PLANLARI'!$I$5,MATCH($J421,'DERS PLANLARI'!$I$6:$I$2011,0),P$1),"")</f>
        <v/>
      </c>
      <c r="Q421" s="256" t="str">
        <f ca="1">IFERROR(OFFSET('DERS PLANLARI'!$I$5,MATCH($J421,'DERS PLANLARI'!$I$6:$I$2011,0),Q$1),"")</f>
        <v/>
      </c>
      <c r="R421" s="243" t="str">
        <f ca="1">IF($E421="UAD",OFFSET('DERS PLANLARI'!$I$5,MATCH($J421,'DERS PLANLARI'!$I$6:$I$2011,0),R$1),U421)</f>
        <v/>
      </c>
      <c r="S421" s="243">
        <f ca="1">IF($E421="UAD",OFFSET('DERS PLANLARI'!$I$5,MATCH($J421,'DERS PLANLARI'!$I$6:$I$2011,0),S$1),V421)</f>
        <v>0</v>
      </c>
      <c r="T421" s="104"/>
      <c r="U421" s="208" t="str">
        <f ca="1">IFERROR(OFFSET(ÖğretimÜyeleri!$D$2,MATCH($V421,ÖğretimÜyeleri!$D$3:$D$290,0),-2),"")</f>
        <v/>
      </c>
      <c r="V421" s="209"/>
      <c r="W421" s="208" t="str">
        <f ca="1">IFERROR(OFFSET(ÖğretimÜyeleri!$D$2,MATCH($S421,ÖğretimÜyeleri!$D$3:$D$290,0),3),"")</f>
        <v/>
      </c>
      <c r="X421" s="208"/>
      <c r="Y421" s="199"/>
      <c r="Z421" s="200">
        <f t="shared" si="26"/>
        <v>1</v>
      </c>
      <c r="AA421" s="200">
        <f t="shared" ca="1" si="27"/>
        <v>57</v>
      </c>
      <c r="AB421" s="200">
        <f t="shared" ca="1" si="27"/>
        <v>41</v>
      </c>
      <c r="AC421" s="200">
        <f t="shared" ca="1" si="27"/>
        <v>0</v>
      </c>
      <c r="AD421" s="201"/>
      <c r="AE421" s="201"/>
      <c r="AF421" s="201"/>
    </row>
    <row r="422" spans="1:32" x14ac:dyDescent="0.25">
      <c r="A422" t="s">
        <v>5568</v>
      </c>
      <c r="B422" s="16" t="str">
        <f ca="1">IFERROR(OFFSET('DERS PLANLARI'!$I$5,MATCH($J422,'DERS PLANLARI'!$I$6:$I$2011,0),B$1),"")</f>
        <v/>
      </c>
      <c r="C422" s="16" t="str">
        <f ca="1">IFERROR(OFFSET('DERS PLANLARI'!$I$5,MATCH($J422,'DERS PLANLARI'!$I$6:$I$2011,0),C$1),"")</f>
        <v/>
      </c>
      <c r="D422" s="16" t="str">
        <f ca="1">IFERROR(OFFSET('DERS PLANLARI'!$I$5,MATCH($J422,'DERS PLANLARI'!$I$6:$I$2011,0),D$1),"")</f>
        <v/>
      </c>
      <c r="E422" s="16" t="str">
        <f ca="1">IFERROR(OFFSET('DERS PLANLARI'!$I$5,MATCH($J422,'DERS PLANLARI'!$I$6:$I$2011,0),E$1),"")</f>
        <v/>
      </c>
      <c r="F422" s="16" t="str">
        <f ca="1">IFERROR(OFFSET('DERS PLANLARI'!$I$5,MATCH($J422,'DERS PLANLARI'!$I$6:$I$2011,0),F$1),"")</f>
        <v/>
      </c>
      <c r="G422" s="16" t="str">
        <f ca="1">IFERROR(OFFSET('DERS PLANLARI'!$I$5,MATCH($J422,'DERS PLANLARI'!$I$6:$I$2011,0),G$1),"")</f>
        <v/>
      </c>
      <c r="H422" s="16" t="str">
        <f ca="1">IFERROR(OFFSET('DERS PLANLARI'!$I$5,MATCH($J422,'DERS PLANLARI'!$I$6:$I$2011,0),H$1),"")</f>
        <v/>
      </c>
      <c r="I422" s="119"/>
      <c r="J422" s="120"/>
      <c r="K422" s="243" t="str">
        <f ca="1">IFERROR(OFFSET('DERS PLANLARI'!$I$5,MATCH($J422,'DERS PLANLARI'!$I$6:$I$2011,0),K$1),"")</f>
        <v/>
      </c>
      <c r="L422" s="256" t="str">
        <f ca="1">IFERROR(OFFSET('DERS PLANLARI'!$I$5,MATCH($J422,'DERS PLANLARI'!$I$6:$I$2011,0),L$1),"")</f>
        <v/>
      </c>
      <c r="M422" s="255" t="str">
        <f ca="1">IFERROR(OFFSET('DERS PLANLARI'!$I$5,MATCH($J422,'DERS PLANLARI'!$I$6:$I$2011,0),M$1),"")</f>
        <v/>
      </c>
      <c r="N422" s="256" t="str">
        <f ca="1">IFERROR(OFFSET('DERS PLANLARI'!$I$5,MATCH($J422,'DERS PLANLARI'!$I$6:$I$2011,0),N$1),"")</f>
        <v/>
      </c>
      <c r="O422" s="256" t="str">
        <f ca="1">IFERROR(OFFSET('DERS PLANLARI'!$I$5,MATCH($J422,'DERS PLANLARI'!$I$6:$I$2011,0),O$1),"")</f>
        <v/>
      </c>
      <c r="P422" s="256" t="str">
        <f ca="1">IFERROR(OFFSET('DERS PLANLARI'!$I$5,MATCH($J422,'DERS PLANLARI'!$I$6:$I$2011,0),P$1),"")</f>
        <v/>
      </c>
      <c r="Q422" s="256" t="str">
        <f ca="1">IFERROR(OFFSET('DERS PLANLARI'!$I$5,MATCH($J422,'DERS PLANLARI'!$I$6:$I$2011,0),Q$1),"")</f>
        <v/>
      </c>
      <c r="R422" s="243" t="str">
        <f ca="1">IF($E422="UAD",OFFSET('DERS PLANLARI'!$I$5,MATCH($J422,'DERS PLANLARI'!$I$6:$I$2011,0),R$1),U422)</f>
        <v/>
      </c>
      <c r="S422" s="243">
        <f ca="1">IF($E422="UAD",OFFSET('DERS PLANLARI'!$I$5,MATCH($J422,'DERS PLANLARI'!$I$6:$I$2011,0),S$1),V422)</f>
        <v>0</v>
      </c>
      <c r="T422" s="104"/>
      <c r="U422" s="208" t="str">
        <f ca="1">IFERROR(OFFSET(ÖğretimÜyeleri!$D$2,MATCH($V422,ÖğretimÜyeleri!$D$3:$D$290,0),-2),"")</f>
        <v/>
      </c>
      <c r="V422" s="209"/>
      <c r="W422" s="208" t="str">
        <f ca="1">IFERROR(OFFSET(ÖğretimÜyeleri!$D$2,MATCH($S422,ÖğretimÜyeleri!$D$3:$D$290,0),3),"")</f>
        <v/>
      </c>
      <c r="X422" s="208"/>
      <c r="Y422" s="199"/>
      <c r="Z422" s="200">
        <f t="shared" si="26"/>
        <v>1</v>
      </c>
      <c r="AA422" s="200">
        <f t="shared" ca="1" si="27"/>
        <v>57</v>
      </c>
      <c r="AB422" s="200">
        <f t="shared" ca="1" si="27"/>
        <v>41</v>
      </c>
      <c r="AC422" s="200">
        <f t="shared" ca="1" si="27"/>
        <v>0</v>
      </c>
      <c r="AD422" s="201"/>
      <c r="AE422" s="201"/>
      <c r="AF422" s="201"/>
    </row>
    <row r="423" spans="1:32" x14ac:dyDescent="0.25">
      <c r="A423" t="s">
        <v>5568</v>
      </c>
      <c r="B423" s="16" t="str">
        <f ca="1">IFERROR(OFFSET('DERS PLANLARI'!$I$5,MATCH($J423,'DERS PLANLARI'!$I$6:$I$2011,0),B$1),"")</f>
        <v/>
      </c>
      <c r="C423" s="16" t="str">
        <f ca="1">IFERROR(OFFSET('DERS PLANLARI'!$I$5,MATCH($J423,'DERS PLANLARI'!$I$6:$I$2011,0),C$1),"")</f>
        <v/>
      </c>
      <c r="D423" s="16" t="str">
        <f ca="1">IFERROR(OFFSET('DERS PLANLARI'!$I$5,MATCH($J423,'DERS PLANLARI'!$I$6:$I$2011,0),D$1),"")</f>
        <v/>
      </c>
      <c r="E423" s="16" t="str">
        <f ca="1">IFERROR(OFFSET('DERS PLANLARI'!$I$5,MATCH($J423,'DERS PLANLARI'!$I$6:$I$2011,0),E$1),"")</f>
        <v/>
      </c>
      <c r="F423" s="16" t="str">
        <f ca="1">IFERROR(OFFSET('DERS PLANLARI'!$I$5,MATCH($J423,'DERS PLANLARI'!$I$6:$I$2011,0),F$1),"")</f>
        <v/>
      </c>
      <c r="G423" s="16" t="str">
        <f ca="1">IFERROR(OFFSET('DERS PLANLARI'!$I$5,MATCH($J423,'DERS PLANLARI'!$I$6:$I$2011,0),G$1),"")</f>
        <v/>
      </c>
      <c r="H423" s="16" t="str">
        <f ca="1">IFERROR(OFFSET('DERS PLANLARI'!$I$5,MATCH($J423,'DERS PLANLARI'!$I$6:$I$2011,0),H$1),"")</f>
        <v/>
      </c>
      <c r="I423" s="119"/>
      <c r="J423" s="120"/>
      <c r="K423" s="243" t="str">
        <f ca="1">IFERROR(OFFSET('DERS PLANLARI'!$I$5,MATCH($J423,'DERS PLANLARI'!$I$6:$I$2011,0),K$1),"")</f>
        <v/>
      </c>
      <c r="L423" s="256" t="str">
        <f ca="1">IFERROR(OFFSET('DERS PLANLARI'!$I$5,MATCH($J423,'DERS PLANLARI'!$I$6:$I$2011,0),L$1),"")</f>
        <v/>
      </c>
      <c r="M423" s="255" t="str">
        <f ca="1">IFERROR(OFFSET('DERS PLANLARI'!$I$5,MATCH($J423,'DERS PLANLARI'!$I$6:$I$2011,0),M$1),"")</f>
        <v/>
      </c>
      <c r="N423" s="256" t="str">
        <f ca="1">IFERROR(OFFSET('DERS PLANLARI'!$I$5,MATCH($J423,'DERS PLANLARI'!$I$6:$I$2011,0),N$1),"")</f>
        <v/>
      </c>
      <c r="O423" s="256" t="str">
        <f ca="1">IFERROR(OFFSET('DERS PLANLARI'!$I$5,MATCH($J423,'DERS PLANLARI'!$I$6:$I$2011,0),O$1),"")</f>
        <v/>
      </c>
      <c r="P423" s="256" t="str">
        <f ca="1">IFERROR(OFFSET('DERS PLANLARI'!$I$5,MATCH($J423,'DERS PLANLARI'!$I$6:$I$2011,0),P$1),"")</f>
        <v/>
      </c>
      <c r="Q423" s="256" t="str">
        <f ca="1">IFERROR(OFFSET('DERS PLANLARI'!$I$5,MATCH($J423,'DERS PLANLARI'!$I$6:$I$2011,0),Q$1),"")</f>
        <v/>
      </c>
      <c r="R423" s="243" t="str">
        <f ca="1">IF($E423="UAD",OFFSET('DERS PLANLARI'!$I$5,MATCH($J423,'DERS PLANLARI'!$I$6:$I$2011,0),R$1),U423)</f>
        <v/>
      </c>
      <c r="S423" s="243">
        <f ca="1">IF($E423="UAD",OFFSET('DERS PLANLARI'!$I$5,MATCH($J423,'DERS PLANLARI'!$I$6:$I$2011,0),S$1),V423)</f>
        <v>0</v>
      </c>
      <c r="T423" s="104"/>
      <c r="U423" s="208" t="str">
        <f ca="1">IFERROR(OFFSET(ÖğretimÜyeleri!$D$2,MATCH($V423,ÖğretimÜyeleri!$D$3:$D$290,0),-2),"")</f>
        <v/>
      </c>
      <c r="V423" s="209"/>
      <c r="W423" s="208" t="str">
        <f ca="1">IFERROR(OFFSET(ÖğretimÜyeleri!$D$2,MATCH($S423,ÖğretimÜyeleri!$D$3:$D$290,0),3),"")</f>
        <v/>
      </c>
      <c r="X423" s="208"/>
      <c r="Y423" s="199"/>
      <c r="Z423" s="200">
        <f t="shared" si="26"/>
        <v>1</v>
      </c>
      <c r="AA423" s="200">
        <f t="shared" ca="1" si="27"/>
        <v>57</v>
      </c>
      <c r="AB423" s="200">
        <f t="shared" ca="1" si="27"/>
        <v>41</v>
      </c>
      <c r="AC423" s="200">
        <f t="shared" ca="1" si="27"/>
        <v>0</v>
      </c>
      <c r="AD423" s="201"/>
      <c r="AE423" s="201"/>
      <c r="AF423" s="201"/>
    </row>
    <row r="424" spans="1:32" x14ac:dyDescent="0.25">
      <c r="A424" t="s">
        <v>5568</v>
      </c>
      <c r="B424" s="16" t="str">
        <f ca="1">IFERROR(OFFSET('DERS PLANLARI'!$I$5,MATCH($J424,'DERS PLANLARI'!$I$6:$I$2011,0),B$1),"")</f>
        <v/>
      </c>
      <c r="C424" s="16" t="str">
        <f ca="1">IFERROR(OFFSET('DERS PLANLARI'!$I$5,MATCH($J424,'DERS PLANLARI'!$I$6:$I$2011,0),C$1),"")</f>
        <v/>
      </c>
      <c r="D424" s="16" t="str">
        <f ca="1">IFERROR(OFFSET('DERS PLANLARI'!$I$5,MATCH($J424,'DERS PLANLARI'!$I$6:$I$2011,0),D$1),"")</f>
        <v/>
      </c>
      <c r="E424" s="16" t="str">
        <f ca="1">IFERROR(OFFSET('DERS PLANLARI'!$I$5,MATCH($J424,'DERS PLANLARI'!$I$6:$I$2011,0),E$1),"")</f>
        <v/>
      </c>
      <c r="F424" s="16" t="str">
        <f ca="1">IFERROR(OFFSET('DERS PLANLARI'!$I$5,MATCH($J424,'DERS PLANLARI'!$I$6:$I$2011,0),F$1),"")</f>
        <v/>
      </c>
      <c r="G424" s="16" t="str">
        <f ca="1">IFERROR(OFFSET('DERS PLANLARI'!$I$5,MATCH($J424,'DERS PLANLARI'!$I$6:$I$2011,0),G$1),"")</f>
        <v/>
      </c>
      <c r="H424" s="16" t="str">
        <f ca="1">IFERROR(OFFSET('DERS PLANLARI'!$I$5,MATCH($J424,'DERS PLANLARI'!$I$6:$I$2011,0),H$1),"")</f>
        <v/>
      </c>
      <c r="I424" s="119"/>
      <c r="J424" s="120"/>
      <c r="K424" s="243" t="str">
        <f ca="1">IFERROR(OFFSET('DERS PLANLARI'!$I$5,MATCH($J424,'DERS PLANLARI'!$I$6:$I$2011,0),K$1),"")</f>
        <v/>
      </c>
      <c r="L424" s="256" t="str">
        <f ca="1">IFERROR(OFFSET('DERS PLANLARI'!$I$5,MATCH($J424,'DERS PLANLARI'!$I$6:$I$2011,0),L$1),"")</f>
        <v/>
      </c>
      <c r="M424" s="255" t="str">
        <f ca="1">IFERROR(OFFSET('DERS PLANLARI'!$I$5,MATCH($J424,'DERS PLANLARI'!$I$6:$I$2011,0),M$1),"")</f>
        <v/>
      </c>
      <c r="N424" s="256" t="str">
        <f ca="1">IFERROR(OFFSET('DERS PLANLARI'!$I$5,MATCH($J424,'DERS PLANLARI'!$I$6:$I$2011,0),N$1),"")</f>
        <v/>
      </c>
      <c r="O424" s="256" t="str">
        <f ca="1">IFERROR(OFFSET('DERS PLANLARI'!$I$5,MATCH($J424,'DERS PLANLARI'!$I$6:$I$2011,0),O$1),"")</f>
        <v/>
      </c>
      <c r="P424" s="256" t="str">
        <f ca="1">IFERROR(OFFSET('DERS PLANLARI'!$I$5,MATCH($J424,'DERS PLANLARI'!$I$6:$I$2011,0),P$1),"")</f>
        <v/>
      </c>
      <c r="Q424" s="256" t="str">
        <f ca="1">IFERROR(OFFSET('DERS PLANLARI'!$I$5,MATCH($J424,'DERS PLANLARI'!$I$6:$I$2011,0),Q$1),"")</f>
        <v/>
      </c>
      <c r="R424" s="243" t="str">
        <f ca="1">IF($E424="UAD",OFFSET('DERS PLANLARI'!$I$5,MATCH($J424,'DERS PLANLARI'!$I$6:$I$2011,0),R$1),U424)</f>
        <v/>
      </c>
      <c r="S424" s="243">
        <f ca="1">IF($E424="UAD",OFFSET('DERS PLANLARI'!$I$5,MATCH($J424,'DERS PLANLARI'!$I$6:$I$2011,0),S$1),V424)</f>
        <v>0</v>
      </c>
      <c r="T424" s="104"/>
      <c r="U424" s="208" t="str">
        <f ca="1">IFERROR(OFFSET(ÖğretimÜyeleri!$D$2,MATCH($V424,ÖğretimÜyeleri!$D$3:$D$290,0),-2),"")</f>
        <v/>
      </c>
      <c r="V424" s="209"/>
      <c r="W424" s="208" t="str">
        <f ca="1">IFERROR(OFFSET(ÖğretimÜyeleri!$D$2,MATCH($S424,ÖğretimÜyeleri!$D$3:$D$290,0),3),"")</f>
        <v/>
      </c>
      <c r="X424" s="208"/>
      <c r="Y424" s="199"/>
      <c r="Z424" s="200">
        <f t="shared" si="26"/>
        <v>1</v>
      </c>
      <c r="AA424" s="200">
        <f t="shared" ca="1" si="27"/>
        <v>57</v>
      </c>
      <c r="AB424" s="200">
        <f t="shared" ca="1" si="27"/>
        <v>41</v>
      </c>
      <c r="AC424" s="200">
        <f t="shared" ca="1" si="27"/>
        <v>0</v>
      </c>
      <c r="AD424" s="201"/>
      <c r="AE424" s="201"/>
      <c r="AF424" s="201"/>
    </row>
    <row r="425" spans="1:32" x14ac:dyDescent="0.25">
      <c r="A425" t="s">
        <v>5568</v>
      </c>
      <c r="B425" s="16" t="str">
        <f ca="1">IFERROR(OFFSET('DERS PLANLARI'!$I$5,MATCH($J425,'DERS PLANLARI'!$I$6:$I$2011,0),B$1),"")</f>
        <v/>
      </c>
      <c r="C425" s="16" t="str">
        <f ca="1">IFERROR(OFFSET('DERS PLANLARI'!$I$5,MATCH($J425,'DERS PLANLARI'!$I$6:$I$2011,0),C$1),"")</f>
        <v/>
      </c>
      <c r="D425" s="16" t="str">
        <f ca="1">IFERROR(OFFSET('DERS PLANLARI'!$I$5,MATCH($J425,'DERS PLANLARI'!$I$6:$I$2011,0),D$1),"")</f>
        <v/>
      </c>
      <c r="E425" s="16" t="str">
        <f ca="1">IFERROR(OFFSET('DERS PLANLARI'!$I$5,MATCH($J425,'DERS PLANLARI'!$I$6:$I$2011,0),E$1),"")</f>
        <v/>
      </c>
      <c r="F425" s="16" t="str">
        <f ca="1">IFERROR(OFFSET('DERS PLANLARI'!$I$5,MATCH($J425,'DERS PLANLARI'!$I$6:$I$2011,0),F$1),"")</f>
        <v/>
      </c>
      <c r="G425" s="16" t="str">
        <f ca="1">IFERROR(OFFSET('DERS PLANLARI'!$I$5,MATCH($J425,'DERS PLANLARI'!$I$6:$I$2011,0),G$1),"")</f>
        <v/>
      </c>
      <c r="H425" s="16" t="str">
        <f ca="1">IFERROR(OFFSET('DERS PLANLARI'!$I$5,MATCH($J425,'DERS PLANLARI'!$I$6:$I$2011,0),H$1),"")</f>
        <v/>
      </c>
      <c r="I425" s="119"/>
      <c r="J425" s="120"/>
      <c r="K425" s="243" t="str">
        <f ca="1">IFERROR(OFFSET('DERS PLANLARI'!$I$5,MATCH($J425,'DERS PLANLARI'!$I$6:$I$2011,0),K$1),"")</f>
        <v/>
      </c>
      <c r="L425" s="256" t="str">
        <f ca="1">IFERROR(OFFSET('DERS PLANLARI'!$I$5,MATCH($J425,'DERS PLANLARI'!$I$6:$I$2011,0),L$1),"")</f>
        <v/>
      </c>
      <c r="M425" s="255" t="str">
        <f ca="1">IFERROR(OFFSET('DERS PLANLARI'!$I$5,MATCH($J425,'DERS PLANLARI'!$I$6:$I$2011,0),M$1),"")</f>
        <v/>
      </c>
      <c r="N425" s="256" t="str">
        <f ca="1">IFERROR(OFFSET('DERS PLANLARI'!$I$5,MATCH($J425,'DERS PLANLARI'!$I$6:$I$2011,0),N$1),"")</f>
        <v/>
      </c>
      <c r="O425" s="256" t="str">
        <f ca="1">IFERROR(OFFSET('DERS PLANLARI'!$I$5,MATCH($J425,'DERS PLANLARI'!$I$6:$I$2011,0),O$1),"")</f>
        <v/>
      </c>
      <c r="P425" s="256" t="str">
        <f ca="1">IFERROR(OFFSET('DERS PLANLARI'!$I$5,MATCH($J425,'DERS PLANLARI'!$I$6:$I$2011,0),P$1),"")</f>
        <v/>
      </c>
      <c r="Q425" s="256" t="str">
        <f ca="1">IFERROR(OFFSET('DERS PLANLARI'!$I$5,MATCH($J425,'DERS PLANLARI'!$I$6:$I$2011,0),Q$1),"")</f>
        <v/>
      </c>
      <c r="R425" s="243" t="str">
        <f ca="1">IF($E425="UAD",OFFSET('DERS PLANLARI'!$I$5,MATCH($J425,'DERS PLANLARI'!$I$6:$I$2011,0),R$1),U425)</f>
        <v/>
      </c>
      <c r="S425" s="243">
        <f ca="1">IF($E425="UAD",OFFSET('DERS PLANLARI'!$I$5,MATCH($J425,'DERS PLANLARI'!$I$6:$I$2011,0),S$1),V425)</f>
        <v>0</v>
      </c>
      <c r="T425" s="104"/>
      <c r="U425" s="208" t="str">
        <f ca="1">IFERROR(OFFSET(ÖğretimÜyeleri!$D$2,MATCH($V425,ÖğretimÜyeleri!$D$3:$D$290,0),-2),"")</f>
        <v/>
      </c>
      <c r="V425" s="209"/>
      <c r="W425" s="208" t="str">
        <f ca="1">IFERROR(OFFSET(ÖğretimÜyeleri!$D$2,MATCH($S425,ÖğretimÜyeleri!$D$3:$D$290,0),3),"")</f>
        <v/>
      </c>
      <c r="X425" s="208"/>
      <c r="Y425" s="199"/>
      <c r="Z425" s="200">
        <f t="shared" si="26"/>
        <v>1</v>
      </c>
      <c r="AA425" s="200">
        <f t="shared" ca="1" si="27"/>
        <v>57</v>
      </c>
      <c r="AB425" s="200">
        <f t="shared" ca="1" si="27"/>
        <v>41</v>
      </c>
      <c r="AC425" s="200">
        <f t="shared" ca="1" si="27"/>
        <v>0</v>
      </c>
      <c r="AD425" s="201"/>
      <c r="AE425" s="201"/>
      <c r="AF425" s="201"/>
    </row>
    <row r="426" spans="1:32" x14ac:dyDescent="0.25">
      <c r="A426" t="s">
        <v>5568</v>
      </c>
      <c r="B426" s="16" t="str">
        <f ca="1">IFERROR(OFFSET('DERS PLANLARI'!$I$5,MATCH($J426,'DERS PLANLARI'!$I$6:$I$2011,0),B$1),"")</f>
        <v/>
      </c>
      <c r="C426" s="16" t="str">
        <f ca="1">IFERROR(OFFSET('DERS PLANLARI'!$I$5,MATCH($J426,'DERS PLANLARI'!$I$6:$I$2011,0),C$1),"")</f>
        <v/>
      </c>
      <c r="D426" s="16" t="str">
        <f ca="1">IFERROR(OFFSET('DERS PLANLARI'!$I$5,MATCH($J426,'DERS PLANLARI'!$I$6:$I$2011,0),D$1),"")</f>
        <v/>
      </c>
      <c r="E426" s="16" t="str">
        <f ca="1">IFERROR(OFFSET('DERS PLANLARI'!$I$5,MATCH($J426,'DERS PLANLARI'!$I$6:$I$2011,0),E$1),"")</f>
        <v/>
      </c>
      <c r="F426" s="16" t="str">
        <f ca="1">IFERROR(OFFSET('DERS PLANLARI'!$I$5,MATCH($J426,'DERS PLANLARI'!$I$6:$I$2011,0),F$1),"")</f>
        <v/>
      </c>
      <c r="G426" s="16" t="str">
        <f ca="1">IFERROR(OFFSET('DERS PLANLARI'!$I$5,MATCH($J426,'DERS PLANLARI'!$I$6:$I$2011,0),G$1),"")</f>
        <v/>
      </c>
      <c r="H426" s="16" t="str">
        <f ca="1">IFERROR(OFFSET('DERS PLANLARI'!$I$5,MATCH($J426,'DERS PLANLARI'!$I$6:$I$2011,0),H$1),"")</f>
        <v/>
      </c>
      <c r="I426" s="119"/>
      <c r="J426" s="120"/>
      <c r="K426" s="243" t="str">
        <f ca="1">IFERROR(OFFSET('DERS PLANLARI'!$I$5,MATCH($J426,'DERS PLANLARI'!$I$6:$I$2011,0),K$1),"")</f>
        <v/>
      </c>
      <c r="L426" s="256" t="str">
        <f ca="1">IFERROR(OFFSET('DERS PLANLARI'!$I$5,MATCH($J426,'DERS PLANLARI'!$I$6:$I$2011,0),L$1),"")</f>
        <v/>
      </c>
      <c r="M426" s="255" t="str">
        <f ca="1">IFERROR(OFFSET('DERS PLANLARI'!$I$5,MATCH($J426,'DERS PLANLARI'!$I$6:$I$2011,0),M$1),"")</f>
        <v/>
      </c>
      <c r="N426" s="256" t="str">
        <f ca="1">IFERROR(OFFSET('DERS PLANLARI'!$I$5,MATCH($J426,'DERS PLANLARI'!$I$6:$I$2011,0),N$1),"")</f>
        <v/>
      </c>
      <c r="O426" s="256" t="str">
        <f ca="1">IFERROR(OFFSET('DERS PLANLARI'!$I$5,MATCH($J426,'DERS PLANLARI'!$I$6:$I$2011,0),O$1),"")</f>
        <v/>
      </c>
      <c r="P426" s="256" t="str">
        <f ca="1">IFERROR(OFFSET('DERS PLANLARI'!$I$5,MATCH($J426,'DERS PLANLARI'!$I$6:$I$2011,0),P$1),"")</f>
        <v/>
      </c>
      <c r="Q426" s="256" t="str">
        <f ca="1">IFERROR(OFFSET('DERS PLANLARI'!$I$5,MATCH($J426,'DERS PLANLARI'!$I$6:$I$2011,0),Q$1),"")</f>
        <v/>
      </c>
      <c r="R426" s="243" t="str">
        <f ca="1">IF($E426="UAD",OFFSET('DERS PLANLARI'!$I$5,MATCH($J426,'DERS PLANLARI'!$I$6:$I$2011,0),R$1),U426)</f>
        <v/>
      </c>
      <c r="S426" s="243">
        <f ca="1">IF($E426="UAD",OFFSET('DERS PLANLARI'!$I$5,MATCH($J426,'DERS PLANLARI'!$I$6:$I$2011,0),S$1),V426)</f>
        <v>0</v>
      </c>
      <c r="T426" s="104"/>
      <c r="U426" s="208" t="str">
        <f ca="1">IFERROR(OFFSET(ÖğretimÜyeleri!$D$2,MATCH($V426,ÖğretimÜyeleri!$D$3:$D$290,0),-2),"")</f>
        <v/>
      </c>
      <c r="V426" s="209"/>
      <c r="W426" s="208" t="str">
        <f ca="1">IFERROR(OFFSET(ÖğretimÜyeleri!$D$2,MATCH($S426,ÖğretimÜyeleri!$D$3:$D$290,0),3),"")</f>
        <v/>
      </c>
      <c r="X426" s="208"/>
      <c r="Y426" s="199"/>
      <c r="Z426" s="200">
        <f t="shared" si="26"/>
        <v>1</v>
      </c>
      <c r="AA426" s="200">
        <f t="shared" ca="1" si="27"/>
        <v>57</v>
      </c>
      <c r="AB426" s="200">
        <f t="shared" ca="1" si="27"/>
        <v>41</v>
      </c>
      <c r="AC426" s="200">
        <f t="shared" ca="1" si="27"/>
        <v>0</v>
      </c>
      <c r="AD426" s="201"/>
      <c r="AE426" s="201"/>
      <c r="AF426" s="201"/>
    </row>
    <row r="427" spans="1:32" x14ac:dyDescent="0.25">
      <c r="A427" t="s">
        <v>5568</v>
      </c>
      <c r="B427" s="16" t="str">
        <f ca="1">IFERROR(OFFSET('DERS PLANLARI'!$I$5,MATCH($J427,'DERS PLANLARI'!$I$6:$I$2011,0),B$1),"")</f>
        <v/>
      </c>
      <c r="C427" s="16" t="str">
        <f ca="1">IFERROR(OFFSET('DERS PLANLARI'!$I$5,MATCH($J427,'DERS PLANLARI'!$I$6:$I$2011,0),C$1),"")</f>
        <v/>
      </c>
      <c r="D427" s="16" t="str">
        <f ca="1">IFERROR(OFFSET('DERS PLANLARI'!$I$5,MATCH($J427,'DERS PLANLARI'!$I$6:$I$2011,0),D$1),"")</f>
        <v/>
      </c>
      <c r="E427" s="16" t="str">
        <f ca="1">IFERROR(OFFSET('DERS PLANLARI'!$I$5,MATCH($J427,'DERS PLANLARI'!$I$6:$I$2011,0),E$1),"")</f>
        <v/>
      </c>
      <c r="F427" s="16" t="str">
        <f ca="1">IFERROR(OFFSET('DERS PLANLARI'!$I$5,MATCH($J427,'DERS PLANLARI'!$I$6:$I$2011,0),F$1),"")</f>
        <v/>
      </c>
      <c r="G427" s="16" t="str">
        <f ca="1">IFERROR(OFFSET('DERS PLANLARI'!$I$5,MATCH($J427,'DERS PLANLARI'!$I$6:$I$2011,0),G$1),"")</f>
        <v/>
      </c>
      <c r="H427" s="16" t="str">
        <f ca="1">IFERROR(OFFSET('DERS PLANLARI'!$I$5,MATCH($J427,'DERS PLANLARI'!$I$6:$I$2011,0),H$1),"")</f>
        <v/>
      </c>
      <c r="I427" s="119"/>
      <c r="J427" s="120"/>
      <c r="K427" s="243" t="str">
        <f ca="1">IFERROR(OFFSET('DERS PLANLARI'!$I$5,MATCH($J427,'DERS PLANLARI'!$I$6:$I$2011,0),K$1),"")</f>
        <v/>
      </c>
      <c r="L427" s="256" t="str">
        <f ca="1">IFERROR(OFFSET('DERS PLANLARI'!$I$5,MATCH($J427,'DERS PLANLARI'!$I$6:$I$2011,0),L$1),"")</f>
        <v/>
      </c>
      <c r="M427" s="255" t="str">
        <f ca="1">IFERROR(OFFSET('DERS PLANLARI'!$I$5,MATCH($J427,'DERS PLANLARI'!$I$6:$I$2011,0),M$1),"")</f>
        <v/>
      </c>
      <c r="N427" s="256" t="str">
        <f ca="1">IFERROR(OFFSET('DERS PLANLARI'!$I$5,MATCH($J427,'DERS PLANLARI'!$I$6:$I$2011,0),N$1),"")</f>
        <v/>
      </c>
      <c r="O427" s="256" t="str">
        <f ca="1">IFERROR(OFFSET('DERS PLANLARI'!$I$5,MATCH($J427,'DERS PLANLARI'!$I$6:$I$2011,0),O$1),"")</f>
        <v/>
      </c>
      <c r="P427" s="256" t="str">
        <f ca="1">IFERROR(OFFSET('DERS PLANLARI'!$I$5,MATCH($J427,'DERS PLANLARI'!$I$6:$I$2011,0),P$1),"")</f>
        <v/>
      </c>
      <c r="Q427" s="256" t="str">
        <f ca="1">IFERROR(OFFSET('DERS PLANLARI'!$I$5,MATCH($J427,'DERS PLANLARI'!$I$6:$I$2011,0),Q$1),"")</f>
        <v/>
      </c>
      <c r="R427" s="243" t="str">
        <f ca="1">IF($E427="UAD",OFFSET('DERS PLANLARI'!$I$5,MATCH($J427,'DERS PLANLARI'!$I$6:$I$2011,0),R$1),U427)</f>
        <v/>
      </c>
      <c r="S427" s="243">
        <f ca="1">IF($E427="UAD",OFFSET('DERS PLANLARI'!$I$5,MATCH($J427,'DERS PLANLARI'!$I$6:$I$2011,0),S$1),V427)</f>
        <v>0</v>
      </c>
      <c r="T427" s="104"/>
      <c r="U427" s="208" t="str">
        <f ca="1">IFERROR(OFFSET(ÖğretimÜyeleri!$D$2,MATCH($V427,ÖğretimÜyeleri!$D$3:$D$290,0),-2),"")</f>
        <v/>
      </c>
      <c r="V427" s="209"/>
      <c r="W427" s="208" t="str">
        <f ca="1">IFERROR(OFFSET(ÖğretimÜyeleri!$D$2,MATCH($S427,ÖğretimÜyeleri!$D$3:$D$290,0),3),"")</f>
        <v/>
      </c>
      <c r="X427" s="208"/>
      <c r="Y427" s="199"/>
      <c r="Z427" s="200">
        <f t="shared" si="26"/>
        <v>1</v>
      </c>
      <c r="AA427" s="200">
        <f t="shared" ca="1" si="27"/>
        <v>57</v>
      </c>
      <c r="AB427" s="200">
        <f t="shared" ca="1" si="27"/>
        <v>41</v>
      </c>
      <c r="AC427" s="200">
        <f t="shared" ca="1" si="27"/>
        <v>0</v>
      </c>
      <c r="AD427" s="201"/>
      <c r="AE427" s="201"/>
      <c r="AF427" s="201"/>
    </row>
    <row r="428" spans="1:32" x14ac:dyDescent="0.25">
      <c r="A428" t="s">
        <v>5568</v>
      </c>
      <c r="B428" s="16" t="str">
        <f ca="1">IFERROR(OFFSET('DERS PLANLARI'!$I$5,MATCH($J428,'DERS PLANLARI'!$I$6:$I$2011,0),B$1),"")</f>
        <v/>
      </c>
      <c r="C428" s="16" t="str">
        <f ca="1">IFERROR(OFFSET('DERS PLANLARI'!$I$5,MATCH($J428,'DERS PLANLARI'!$I$6:$I$2011,0),C$1),"")</f>
        <v/>
      </c>
      <c r="D428" s="16" t="str">
        <f ca="1">IFERROR(OFFSET('DERS PLANLARI'!$I$5,MATCH($J428,'DERS PLANLARI'!$I$6:$I$2011,0),D$1),"")</f>
        <v/>
      </c>
      <c r="E428" s="16" t="str">
        <f ca="1">IFERROR(OFFSET('DERS PLANLARI'!$I$5,MATCH($J428,'DERS PLANLARI'!$I$6:$I$2011,0),E$1),"")</f>
        <v/>
      </c>
      <c r="F428" s="16" t="str">
        <f ca="1">IFERROR(OFFSET('DERS PLANLARI'!$I$5,MATCH($J428,'DERS PLANLARI'!$I$6:$I$2011,0),F$1),"")</f>
        <v/>
      </c>
      <c r="G428" s="16" t="str">
        <f ca="1">IFERROR(OFFSET('DERS PLANLARI'!$I$5,MATCH($J428,'DERS PLANLARI'!$I$6:$I$2011,0),G$1),"")</f>
        <v/>
      </c>
      <c r="H428" s="16" t="str">
        <f ca="1">IFERROR(OFFSET('DERS PLANLARI'!$I$5,MATCH($J428,'DERS PLANLARI'!$I$6:$I$2011,0),H$1),"")</f>
        <v/>
      </c>
      <c r="I428" s="119"/>
      <c r="J428" s="120"/>
      <c r="K428" s="243" t="str">
        <f ca="1">IFERROR(OFFSET('DERS PLANLARI'!$I$5,MATCH($J428,'DERS PLANLARI'!$I$6:$I$2011,0),K$1),"")</f>
        <v/>
      </c>
      <c r="L428" s="256" t="str">
        <f ca="1">IFERROR(OFFSET('DERS PLANLARI'!$I$5,MATCH($J428,'DERS PLANLARI'!$I$6:$I$2011,0),L$1),"")</f>
        <v/>
      </c>
      <c r="M428" s="255" t="str">
        <f ca="1">IFERROR(OFFSET('DERS PLANLARI'!$I$5,MATCH($J428,'DERS PLANLARI'!$I$6:$I$2011,0),M$1),"")</f>
        <v/>
      </c>
      <c r="N428" s="256" t="str">
        <f ca="1">IFERROR(OFFSET('DERS PLANLARI'!$I$5,MATCH($J428,'DERS PLANLARI'!$I$6:$I$2011,0),N$1),"")</f>
        <v/>
      </c>
      <c r="O428" s="256" t="str">
        <f ca="1">IFERROR(OFFSET('DERS PLANLARI'!$I$5,MATCH($J428,'DERS PLANLARI'!$I$6:$I$2011,0),O$1),"")</f>
        <v/>
      </c>
      <c r="P428" s="256" t="str">
        <f ca="1">IFERROR(OFFSET('DERS PLANLARI'!$I$5,MATCH($J428,'DERS PLANLARI'!$I$6:$I$2011,0),P$1),"")</f>
        <v/>
      </c>
      <c r="Q428" s="256" t="str">
        <f ca="1">IFERROR(OFFSET('DERS PLANLARI'!$I$5,MATCH($J428,'DERS PLANLARI'!$I$6:$I$2011,0),Q$1),"")</f>
        <v/>
      </c>
      <c r="R428" s="243" t="str">
        <f ca="1">IF($E428="UAD",OFFSET('DERS PLANLARI'!$I$5,MATCH($J428,'DERS PLANLARI'!$I$6:$I$2011,0),R$1),U428)</f>
        <v/>
      </c>
      <c r="S428" s="243">
        <f ca="1">IF($E428="UAD",OFFSET('DERS PLANLARI'!$I$5,MATCH($J428,'DERS PLANLARI'!$I$6:$I$2011,0),S$1),V428)</f>
        <v>0</v>
      </c>
      <c r="T428" s="104"/>
      <c r="U428" s="208" t="str">
        <f ca="1">IFERROR(OFFSET(ÖğretimÜyeleri!$D$2,MATCH($V428,ÖğretimÜyeleri!$D$3:$D$290,0),-2),"")</f>
        <v/>
      </c>
      <c r="V428" s="209"/>
      <c r="W428" s="208" t="str">
        <f ca="1">IFERROR(OFFSET(ÖğretimÜyeleri!$D$2,MATCH($S428,ÖğretimÜyeleri!$D$3:$D$290,0),3),"")</f>
        <v/>
      </c>
      <c r="X428" s="208"/>
      <c r="Y428" s="199"/>
      <c r="Z428" s="200">
        <f t="shared" si="26"/>
        <v>1</v>
      </c>
      <c r="AA428" s="200">
        <f t="shared" ca="1" si="27"/>
        <v>57</v>
      </c>
      <c r="AB428" s="200">
        <f t="shared" ca="1" si="27"/>
        <v>41</v>
      </c>
      <c r="AC428" s="200">
        <f t="shared" ca="1" si="27"/>
        <v>0</v>
      </c>
      <c r="AD428" s="201"/>
      <c r="AE428" s="201"/>
      <c r="AF428" s="201"/>
    </row>
    <row r="429" spans="1:32" x14ac:dyDescent="0.25">
      <c r="A429" t="s">
        <v>5568</v>
      </c>
      <c r="B429" s="16" t="str">
        <f ca="1">IFERROR(OFFSET('DERS PLANLARI'!$I$5,MATCH($J429,'DERS PLANLARI'!$I$6:$I$2011,0),B$1),"")</f>
        <v/>
      </c>
      <c r="C429" s="16" t="str">
        <f ca="1">IFERROR(OFFSET('DERS PLANLARI'!$I$5,MATCH($J429,'DERS PLANLARI'!$I$6:$I$2011,0),C$1),"")</f>
        <v/>
      </c>
      <c r="D429" s="16" t="str">
        <f ca="1">IFERROR(OFFSET('DERS PLANLARI'!$I$5,MATCH($J429,'DERS PLANLARI'!$I$6:$I$2011,0),D$1),"")</f>
        <v/>
      </c>
      <c r="E429" s="16" t="str">
        <f ca="1">IFERROR(OFFSET('DERS PLANLARI'!$I$5,MATCH($J429,'DERS PLANLARI'!$I$6:$I$2011,0),E$1),"")</f>
        <v/>
      </c>
      <c r="F429" s="16" t="str">
        <f ca="1">IFERROR(OFFSET('DERS PLANLARI'!$I$5,MATCH($J429,'DERS PLANLARI'!$I$6:$I$2011,0),F$1),"")</f>
        <v/>
      </c>
      <c r="G429" s="16" t="str">
        <f ca="1">IFERROR(OFFSET('DERS PLANLARI'!$I$5,MATCH($J429,'DERS PLANLARI'!$I$6:$I$2011,0),G$1),"")</f>
        <v/>
      </c>
      <c r="H429" s="16" t="str">
        <f ca="1">IFERROR(OFFSET('DERS PLANLARI'!$I$5,MATCH($J429,'DERS PLANLARI'!$I$6:$I$2011,0),H$1),"")</f>
        <v/>
      </c>
      <c r="I429" s="119"/>
      <c r="J429" s="120"/>
      <c r="K429" s="257" t="str">
        <f ca="1">IFERROR(OFFSET('DERS PLANLARI'!$I$5,MATCH($J429,'DERS PLANLARI'!$I$6:$I$2011,0),K$1),"")</f>
        <v/>
      </c>
      <c r="L429" s="256" t="str">
        <f ca="1">IFERROR(OFFSET('DERS PLANLARI'!$I$5,MATCH($J429,'DERS PLANLARI'!$I$6:$I$2011,0),L$1),"")</f>
        <v/>
      </c>
      <c r="M429" s="255" t="str">
        <f ca="1">IFERROR(OFFSET('DERS PLANLARI'!$I$5,MATCH($J429,'DERS PLANLARI'!$I$6:$I$2011,0),M$1),"")</f>
        <v/>
      </c>
      <c r="N429" s="256" t="str">
        <f ca="1">IFERROR(OFFSET('DERS PLANLARI'!$I$5,MATCH($J429,'DERS PLANLARI'!$I$6:$I$2011,0),N$1),"")</f>
        <v/>
      </c>
      <c r="O429" s="256" t="str">
        <f ca="1">IFERROR(OFFSET('DERS PLANLARI'!$I$5,MATCH($J429,'DERS PLANLARI'!$I$6:$I$2011,0),O$1),"")</f>
        <v/>
      </c>
      <c r="P429" s="256" t="str">
        <f ca="1">IFERROR(OFFSET('DERS PLANLARI'!$I$5,MATCH($J429,'DERS PLANLARI'!$I$6:$I$2011,0),P$1),"")</f>
        <v/>
      </c>
      <c r="Q429" s="256" t="str">
        <f ca="1">IFERROR(OFFSET('DERS PLANLARI'!$I$5,MATCH($J429,'DERS PLANLARI'!$I$6:$I$2011,0),Q$1),"")</f>
        <v/>
      </c>
      <c r="R429" s="243" t="str">
        <f ca="1">IF($E429="UAD",OFFSET('DERS PLANLARI'!$I$5,MATCH($J429,'DERS PLANLARI'!$I$6:$I$2011,0),R$1),U429)</f>
        <v/>
      </c>
      <c r="S429" s="243">
        <f ca="1">IF($E429="UAD",OFFSET('DERS PLANLARI'!$I$5,MATCH($J429,'DERS PLANLARI'!$I$6:$I$2011,0),S$1),V429)</f>
        <v>0</v>
      </c>
      <c r="T429" s="104"/>
      <c r="U429" s="208" t="str">
        <f ca="1">IFERROR(OFFSET(ÖğretimÜyeleri!$D$2,MATCH($V429,ÖğretimÜyeleri!$D$3:$D$290,0),-2),"")</f>
        <v/>
      </c>
      <c r="V429" s="209"/>
      <c r="W429" s="208" t="str">
        <f ca="1">IFERROR(OFFSET(ÖğretimÜyeleri!$D$2,MATCH($S429,ÖğretimÜyeleri!$D$3:$D$290,0),3),"")</f>
        <v/>
      </c>
      <c r="X429" s="208"/>
      <c r="Y429" s="199"/>
      <c r="Z429" s="200">
        <f t="shared" si="26"/>
        <v>1</v>
      </c>
      <c r="AA429" s="200">
        <f t="shared" ref="AA429:AC448" ca="1" si="28">COUNTIFS($E:$E,AA$6,$S:$S,$S429)</f>
        <v>57</v>
      </c>
      <c r="AB429" s="200">
        <f t="shared" ca="1" si="28"/>
        <v>41</v>
      </c>
      <c r="AC429" s="200">
        <f t="shared" ca="1" si="28"/>
        <v>0</v>
      </c>
      <c r="AD429" s="201"/>
      <c r="AE429" s="201"/>
      <c r="AF429" s="201"/>
    </row>
    <row r="430" spans="1:32" x14ac:dyDescent="0.25">
      <c r="A430" t="s">
        <v>5568</v>
      </c>
      <c r="B430" s="16" t="str">
        <f ca="1">IFERROR(OFFSET('DERS PLANLARI'!$I$5,MATCH($J430,'DERS PLANLARI'!$I$6:$I$2011,0),B$1),"")</f>
        <v/>
      </c>
      <c r="C430" s="16" t="str">
        <f ca="1">IFERROR(OFFSET('DERS PLANLARI'!$I$5,MATCH($J430,'DERS PLANLARI'!$I$6:$I$2011,0),C$1),"")</f>
        <v/>
      </c>
      <c r="D430" s="16" t="str">
        <f ca="1">IFERROR(OFFSET('DERS PLANLARI'!$I$5,MATCH($J430,'DERS PLANLARI'!$I$6:$I$2011,0),D$1),"")</f>
        <v/>
      </c>
      <c r="E430" s="16" t="str">
        <f ca="1">IFERROR(OFFSET('DERS PLANLARI'!$I$5,MATCH($J430,'DERS PLANLARI'!$I$6:$I$2011,0),E$1),"")</f>
        <v/>
      </c>
      <c r="F430" s="16" t="str">
        <f ca="1">IFERROR(OFFSET('DERS PLANLARI'!$I$5,MATCH($J430,'DERS PLANLARI'!$I$6:$I$2011,0),F$1),"")</f>
        <v/>
      </c>
      <c r="G430" s="16" t="str">
        <f ca="1">IFERROR(OFFSET('DERS PLANLARI'!$I$5,MATCH($J430,'DERS PLANLARI'!$I$6:$I$2011,0),G$1),"")</f>
        <v/>
      </c>
      <c r="H430" s="16" t="str">
        <f ca="1">IFERROR(OFFSET('DERS PLANLARI'!$I$5,MATCH($J430,'DERS PLANLARI'!$I$6:$I$2011,0),H$1),"")</f>
        <v/>
      </c>
      <c r="I430" s="119"/>
      <c r="J430" s="120"/>
      <c r="K430" s="267" t="str">
        <f ca="1">IFERROR(OFFSET('DERS PLANLARI'!$I$5,MATCH($J430,'DERS PLANLARI'!$I$6:$I$2011,0),K$1),"")</f>
        <v/>
      </c>
      <c r="L430" s="256" t="str">
        <f ca="1">IFERROR(OFFSET('DERS PLANLARI'!$I$5,MATCH($J430,'DERS PLANLARI'!$I$6:$I$2011,0),L$1),"")</f>
        <v/>
      </c>
      <c r="M430" s="255" t="str">
        <f ca="1">IFERROR(OFFSET('DERS PLANLARI'!$I$5,MATCH($J430,'DERS PLANLARI'!$I$6:$I$2011,0),M$1),"")</f>
        <v/>
      </c>
      <c r="N430" s="256" t="str">
        <f ca="1">IFERROR(OFFSET('DERS PLANLARI'!$I$5,MATCH($J430,'DERS PLANLARI'!$I$6:$I$2011,0),N$1),"")</f>
        <v/>
      </c>
      <c r="O430" s="256" t="str">
        <f ca="1">IFERROR(OFFSET('DERS PLANLARI'!$I$5,MATCH($J430,'DERS PLANLARI'!$I$6:$I$2011,0),O$1),"")</f>
        <v/>
      </c>
      <c r="P430" s="256" t="str">
        <f ca="1">IFERROR(OFFSET('DERS PLANLARI'!$I$5,MATCH($J430,'DERS PLANLARI'!$I$6:$I$2011,0),P$1),"")</f>
        <v/>
      </c>
      <c r="Q430" s="256" t="str">
        <f ca="1">IFERROR(OFFSET('DERS PLANLARI'!$I$5,MATCH($J430,'DERS PLANLARI'!$I$6:$I$2011,0),Q$1),"")</f>
        <v/>
      </c>
      <c r="R430" s="243" t="str">
        <f ca="1">IF($E430="UAD",OFFSET('DERS PLANLARI'!$I$5,MATCH($J430,'DERS PLANLARI'!$I$6:$I$2011,0),R$1),U430)</f>
        <v/>
      </c>
      <c r="S430" s="243">
        <f ca="1">IF($E430="UAD",OFFSET('DERS PLANLARI'!$I$5,MATCH($J430,'DERS PLANLARI'!$I$6:$I$2011,0),S$1),V430)</f>
        <v>0</v>
      </c>
      <c r="T430" s="104"/>
      <c r="U430" s="208" t="str">
        <f ca="1">IFERROR(OFFSET(ÖğretimÜyeleri!$D$2,MATCH($V430,ÖğretimÜyeleri!$D$3:$D$290,0),-2),"")</f>
        <v/>
      </c>
      <c r="V430" s="209"/>
      <c r="W430" s="208" t="str">
        <f ca="1">IFERROR(OFFSET(ÖğretimÜyeleri!$D$2,MATCH($S430,ÖğretimÜyeleri!$D$3:$D$290,0),3),"")</f>
        <v/>
      </c>
      <c r="X430" s="208"/>
      <c r="Y430" s="199"/>
      <c r="Z430" s="200">
        <f t="shared" si="26"/>
        <v>1</v>
      </c>
      <c r="AA430" s="200">
        <f t="shared" ca="1" si="28"/>
        <v>57</v>
      </c>
      <c r="AB430" s="200">
        <f t="shared" ca="1" si="28"/>
        <v>41</v>
      </c>
      <c r="AC430" s="200">
        <f t="shared" ca="1" si="28"/>
        <v>0</v>
      </c>
      <c r="AD430" s="201"/>
      <c r="AE430" s="201"/>
      <c r="AF430" s="201"/>
    </row>
    <row r="431" spans="1:32" x14ac:dyDescent="0.25">
      <c r="A431" t="s">
        <v>5568</v>
      </c>
      <c r="B431" s="16" t="str">
        <f ca="1">IFERROR(OFFSET('DERS PLANLARI'!$I$5,MATCH($J431,'DERS PLANLARI'!$I$6:$I$2011,0),B$1),"")</f>
        <v/>
      </c>
      <c r="C431" s="16" t="str">
        <f ca="1">IFERROR(OFFSET('DERS PLANLARI'!$I$5,MATCH($J431,'DERS PLANLARI'!$I$6:$I$2011,0),C$1),"")</f>
        <v/>
      </c>
      <c r="D431" s="16" t="str">
        <f ca="1">IFERROR(OFFSET('DERS PLANLARI'!$I$5,MATCH($J431,'DERS PLANLARI'!$I$6:$I$2011,0),D$1),"")</f>
        <v/>
      </c>
      <c r="E431" s="16" t="str">
        <f ca="1">IFERROR(OFFSET('DERS PLANLARI'!$I$5,MATCH($J431,'DERS PLANLARI'!$I$6:$I$2011,0),E$1),"")</f>
        <v/>
      </c>
      <c r="F431" s="16" t="str">
        <f ca="1">IFERROR(OFFSET('DERS PLANLARI'!$I$5,MATCH($J431,'DERS PLANLARI'!$I$6:$I$2011,0),F$1),"")</f>
        <v/>
      </c>
      <c r="G431" s="16" t="str">
        <f ca="1">IFERROR(OFFSET('DERS PLANLARI'!$I$5,MATCH($J431,'DERS PLANLARI'!$I$6:$I$2011,0),G$1),"")</f>
        <v/>
      </c>
      <c r="H431" s="16" t="str">
        <f ca="1">IFERROR(OFFSET('DERS PLANLARI'!$I$5,MATCH($J431,'DERS PLANLARI'!$I$6:$I$2011,0),H$1),"")</f>
        <v/>
      </c>
      <c r="I431" s="119"/>
      <c r="J431" s="120"/>
      <c r="K431" s="247" t="str">
        <f ca="1">IFERROR(OFFSET('DERS PLANLARI'!$I$5,MATCH($J431,'DERS PLANLARI'!$I$6:$I$2011,0),K$1),"")</f>
        <v/>
      </c>
      <c r="L431" s="256" t="str">
        <f ca="1">IFERROR(OFFSET('DERS PLANLARI'!$I$5,MATCH($J431,'DERS PLANLARI'!$I$6:$I$2011,0),L$1),"")</f>
        <v/>
      </c>
      <c r="M431" s="255" t="str">
        <f ca="1">IFERROR(OFFSET('DERS PLANLARI'!$I$5,MATCH($J431,'DERS PLANLARI'!$I$6:$I$2011,0),M$1),"")</f>
        <v/>
      </c>
      <c r="N431" s="256" t="str">
        <f ca="1">IFERROR(OFFSET('DERS PLANLARI'!$I$5,MATCH($J431,'DERS PLANLARI'!$I$6:$I$2011,0),N$1),"")</f>
        <v/>
      </c>
      <c r="O431" s="256" t="str">
        <f ca="1">IFERROR(OFFSET('DERS PLANLARI'!$I$5,MATCH($J431,'DERS PLANLARI'!$I$6:$I$2011,0),O$1),"")</f>
        <v/>
      </c>
      <c r="P431" s="256" t="str">
        <f ca="1">IFERROR(OFFSET('DERS PLANLARI'!$I$5,MATCH($J431,'DERS PLANLARI'!$I$6:$I$2011,0),P$1),"")</f>
        <v/>
      </c>
      <c r="Q431" s="256" t="str">
        <f ca="1">IFERROR(OFFSET('DERS PLANLARI'!$I$5,MATCH($J431,'DERS PLANLARI'!$I$6:$I$2011,0),Q$1),"")</f>
        <v/>
      </c>
      <c r="R431" s="243" t="str">
        <f ca="1">IF($E431="UAD",OFFSET('DERS PLANLARI'!$I$5,MATCH($J431,'DERS PLANLARI'!$I$6:$I$2011,0),R$1),U431)</f>
        <v/>
      </c>
      <c r="S431" s="243">
        <f ca="1">IF($E431="UAD",OFFSET('DERS PLANLARI'!$I$5,MATCH($J431,'DERS PLANLARI'!$I$6:$I$2011,0),S$1),V431)</f>
        <v>0</v>
      </c>
      <c r="T431" s="104"/>
      <c r="U431" s="208" t="str">
        <f ca="1">IFERROR(OFFSET(ÖğretimÜyeleri!$D$2,MATCH($V431,ÖğretimÜyeleri!$D$3:$D$290,0),-2),"")</f>
        <v/>
      </c>
      <c r="V431" s="209"/>
      <c r="W431" s="208" t="str">
        <f ca="1">IFERROR(OFFSET(ÖğretimÜyeleri!$D$2,MATCH($S431,ÖğretimÜyeleri!$D$3:$D$290,0),3),"")</f>
        <v/>
      </c>
      <c r="X431" s="208"/>
      <c r="Y431" s="199"/>
      <c r="Z431" s="200">
        <f t="shared" si="26"/>
        <v>1</v>
      </c>
      <c r="AA431" s="200">
        <f t="shared" ca="1" si="28"/>
        <v>57</v>
      </c>
      <c r="AB431" s="200">
        <f t="shared" ca="1" si="28"/>
        <v>41</v>
      </c>
      <c r="AC431" s="200">
        <f t="shared" ca="1" si="28"/>
        <v>0</v>
      </c>
      <c r="AD431" s="201"/>
      <c r="AE431" s="201"/>
      <c r="AF431" s="201"/>
    </row>
    <row r="432" spans="1:32" x14ac:dyDescent="0.25">
      <c r="A432" t="s">
        <v>5568</v>
      </c>
      <c r="B432" s="16" t="str">
        <f ca="1">IFERROR(OFFSET('DERS PLANLARI'!$I$5,MATCH($J432,'DERS PLANLARI'!$I$6:$I$2011,0),B$1),"")</f>
        <v/>
      </c>
      <c r="C432" s="16" t="str">
        <f ca="1">IFERROR(OFFSET('DERS PLANLARI'!$I$5,MATCH($J432,'DERS PLANLARI'!$I$6:$I$2011,0),C$1),"")</f>
        <v/>
      </c>
      <c r="D432" s="16" t="str">
        <f ca="1">IFERROR(OFFSET('DERS PLANLARI'!$I$5,MATCH($J432,'DERS PLANLARI'!$I$6:$I$2011,0),D$1),"")</f>
        <v/>
      </c>
      <c r="E432" s="16" t="str">
        <f ca="1">IFERROR(OFFSET('DERS PLANLARI'!$I$5,MATCH($J432,'DERS PLANLARI'!$I$6:$I$2011,0),E$1),"")</f>
        <v/>
      </c>
      <c r="F432" s="16" t="str">
        <f ca="1">IFERROR(OFFSET('DERS PLANLARI'!$I$5,MATCH($J432,'DERS PLANLARI'!$I$6:$I$2011,0),F$1),"")</f>
        <v/>
      </c>
      <c r="G432" s="16" t="str">
        <f ca="1">IFERROR(OFFSET('DERS PLANLARI'!$I$5,MATCH($J432,'DERS PLANLARI'!$I$6:$I$2011,0),G$1),"")</f>
        <v/>
      </c>
      <c r="H432" s="16" t="str">
        <f ca="1">IFERROR(OFFSET('DERS PLANLARI'!$I$5,MATCH($J432,'DERS PLANLARI'!$I$6:$I$2011,0),H$1),"")</f>
        <v/>
      </c>
      <c r="I432" s="119"/>
      <c r="J432" s="120"/>
      <c r="K432" s="243" t="str">
        <f ca="1">IFERROR(OFFSET('DERS PLANLARI'!$I$5,MATCH($J432,'DERS PLANLARI'!$I$6:$I$2011,0),K$1),"")</f>
        <v/>
      </c>
      <c r="L432" s="256" t="str">
        <f ca="1">IFERROR(OFFSET('DERS PLANLARI'!$I$5,MATCH($J432,'DERS PLANLARI'!$I$6:$I$2011,0),L$1),"")</f>
        <v/>
      </c>
      <c r="M432" s="255" t="str">
        <f ca="1">IFERROR(OFFSET('DERS PLANLARI'!$I$5,MATCH($J432,'DERS PLANLARI'!$I$6:$I$2011,0),M$1),"")</f>
        <v/>
      </c>
      <c r="N432" s="256" t="str">
        <f ca="1">IFERROR(OFFSET('DERS PLANLARI'!$I$5,MATCH($J432,'DERS PLANLARI'!$I$6:$I$2011,0),N$1),"")</f>
        <v/>
      </c>
      <c r="O432" s="256" t="str">
        <f ca="1">IFERROR(OFFSET('DERS PLANLARI'!$I$5,MATCH($J432,'DERS PLANLARI'!$I$6:$I$2011,0),O$1),"")</f>
        <v/>
      </c>
      <c r="P432" s="256" t="str">
        <f ca="1">IFERROR(OFFSET('DERS PLANLARI'!$I$5,MATCH($J432,'DERS PLANLARI'!$I$6:$I$2011,0),P$1),"")</f>
        <v/>
      </c>
      <c r="Q432" s="256" t="str">
        <f ca="1">IFERROR(OFFSET('DERS PLANLARI'!$I$5,MATCH($J432,'DERS PLANLARI'!$I$6:$I$2011,0),Q$1),"")</f>
        <v/>
      </c>
      <c r="R432" s="243" t="str">
        <f ca="1">IF($E432="UAD",OFFSET('DERS PLANLARI'!$I$5,MATCH($J432,'DERS PLANLARI'!$I$6:$I$2011,0),R$1),U432)</f>
        <v/>
      </c>
      <c r="S432" s="243">
        <f ca="1">IF($E432="UAD",OFFSET('DERS PLANLARI'!$I$5,MATCH($J432,'DERS PLANLARI'!$I$6:$I$2011,0),S$1),V432)</f>
        <v>0</v>
      </c>
      <c r="T432" s="104"/>
      <c r="U432" s="208" t="str">
        <f ca="1">IFERROR(OFFSET(ÖğretimÜyeleri!$D$2,MATCH($V432,ÖğretimÜyeleri!$D$3:$D$290,0),-2),"")</f>
        <v/>
      </c>
      <c r="V432" s="209"/>
      <c r="W432" s="208" t="str">
        <f ca="1">IFERROR(OFFSET(ÖğretimÜyeleri!$D$2,MATCH($S432,ÖğretimÜyeleri!$D$3:$D$290,0),3),"")</f>
        <v/>
      </c>
      <c r="X432" s="208"/>
      <c r="Y432" s="199"/>
      <c r="Z432" s="200">
        <f t="shared" si="26"/>
        <v>1</v>
      </c>
      <c r="AA432" s="200">
        <f t="shared" ca="1" si="28"/>
        <v>57</v>
      </c>
      <c r="AB432" s="200">
        <f t="shared" ca="1" si="28"/>
        <v>41</v>
      </c>
      <c r="AC432" s="200">
        <f t="shared" ca="1" si="28"/>
        <v>0</v>
      </c>
      <c r="AD432" s="201"/>
      <c r="AE432" s="201"/>
      <c r="AF432" s="201"/>
    </row>
    <row r="433" spans="1:32" x14ac:dyDescent="0.25">
      <c r="A433" t="s">
        <v>5568</v>
      </c>
      <c r="B433" s="16" t="str">
        <f ca="1">IFERROR(OFFSET('DERS PLANLARI'!$I$5,MATCH($J433,'DERS PLANLARI'!$I$6:$I$2011,0),B$1),"")</f>
        <v/>
      </c>
      <c r="C433" s="16" t="str">
        <f ca="1">IFERROR(OFFSET('DERS PLANLARI'!$I$5,MATCH($J433,'DERS PLANLARI'!$I$6:$I$2011,0),C$1),"")</f>
        <v/>
      </c>
      <c r="D433" s="16" t="str">
        <f ca="1">IFERROR(OFFSET('DERS PLANLARI'!$I$5,MATCH($J433,'DERS PLANLARI'!$I$6:$I$2011,0),D$1),"")</f>
        <v/>
      </c>
      <c r="E433" s="16" t="str">
        <f ca="1">IFERROR(OFFSET('DERS PLANLARI'!$I$5,MATCH($J433,'DERS PLANLARI'!$I$6:$I$2011,0),E$1),"")</f>
        <v/>
      </c>
      <c r="F433" s="16" t="str">
        <f ca="1">IFERROR(OFFSET('DERS PLANLARI'!$I$5,MATCH($J433,'DERS PLANLARI'!$I$6:$I$2011,0),F$1),"")</f>
        <v/>
      </c>
      <c r="G433" s="16" t="str">
        <f ca="1">IFERROR(OFFSET('DERS PLANLARI'!$I$5,MATCH($J433,'DERS PLANLARI'!$I$6:$I$2011,0),G$1),"")</f>
        <v/>
      </c>
      <c r="H433" s="16" t="str">
        <f ca="1">IFERROR(OFFSET('DERS PLANLARI'!$I$5,MATCH($J433,'DERS PLANLARI'!$I$6:$I$2011,0),H$1),"")</f>
        <v/>
      </c>
      <c r="I433" s="119"/>
      <c r="J433" s="120"/>
      <c r="K433" s="243" t="str">
        <f ca="1">IFERROR(OFFSET('DERS PLANLARI'!$I$5,MATCH($J433,'DERS PLANLARI'!$I$6:$I$2011,0),K$1),"")</f>
        <v/>
      </c>
      <c r="L433" s="256" t="str">
        <f ca="1">IFERROR(OFFSET('DERS PLANLARI'!$I$5,MATCH($J433,'DERS PLANLARI'!$I$6:$I$2011,0),L$1),"")</f>
        <v/>
      </c>
      <c r="M433" s="255" t="str">
        <f ca="1">IFERROR(OFFSET('DERS PLANLARI'!$I$5,MATCH($J433,'DERS PLANLARI'!$I$6:$I$2011,0),M$1),"")</f>
        <v/>
      </c>
      <c r="N433" s="256" t="str">
        <f ca="1">IFERROR(OFFSET('DERS PLANLARI'!$I$5,MATCH($J433,'DERS PLANLARI'!$I$6:$I$2011,0),N$1),"")</f>
        <v/>
      </c>
      <c r="O433" s="256" t="str">
        <f ca="1">IFERROR(OFFSET('DERS PLANLARI'!$I$5,MATCH($J433,'DERS PLANLARI'!$I$6:$I$2011,0),O$1),"")</f>
        <v/>
      </c>
      <c r="P433" s="256" t="str">
        <f ca="1">IFERROR(OFFSET('DERS PLANLARI'!$I$5,MATCH($J433,'DERS PLANLARI'!$I$6:$I$2011,0),P$1),"")</f>
        <v/>
      </c>
      <c r="Q433" s="256" t="str">
        <f ca="1">IFERROR(OFFSET('DERS PLANLARI'!$I$5,MATCH($J433,'DERS PLANLARI'!$I$6:$I$2011,0),Q$1),"")</f>
        <v/>
      </c>
      <c r="R433" s="243" t="str">
        <f ca="1">IF($E433="UAD",OFFSET('DERS PLANLARI'!$I$5,MATCH($J433,'DERS PLANLARI'!$I$6:$I$2011,0),R$1),U433)</f>
        <v/>
      </c>
      <c r="S433" s="243">
        <f ca="1">IF($E433="UAD",OFFSET('DERS PLANLARI'!$I$5,MATCH($J433,'DERS PLANLARI'!$I$6:$I$2011,0),S$1),V433)</f>
        <v>0</v>
      </c>
      <c r="T433" s="104"/>
      <c r="U433" s="208" t="str">
        <f ca="1">IFERROR(OFFSET(ÖğretimÜyeleri!$D$2,MATCH($V433,ÖğretimÜyeleri!$D$3:$D$290,0),-2),"")</f>
        <v/>
      </c>
      <c r="V433" s="209"/>
      <c r="W433" s="208" t="str">
        <f ca="1">IFERROR(OFFSET(ÖğretimÜyeleri!$D$2,MATCH($S433,ÖğretimÜyeleri!$D$3:$D$290,0),3),"")</f>
        <v/>
      </c>
      <c r="X433" s="208"/>
      <c r="Y433" s="199"/>
      <c r="Z433" s="200">
        <f t="shared" si="26"/>
        <v>1</v>
      </c>
      <c r="AA433" s="200">
        <f t="shared" ca="1" si="28"/>
        <v>57</v>
      </c>
      <c r="AB433" s="200">
        <f t="shared" ca="1" si="28"/>
        <v>41</v>
      </c>
      <c r="AC433" s="200">
        <f t="shared" ca="1" si="28"/>
        <v>0</v>
      </c>
      <c r="AD433" s="201"/>
      <c r="AE433" s="201"/>
      <c r="AF433" s="201"/>
    </row>
    <row r="434" spans="1:32" x14ac:dyDescent="0.25">
      <c r="A434" t="s">
        <v>5568</v>
      </c>
      <c r="B434" s="16" t="str">
        <f ca="1">IFERROR(OFFSET('DERS PLANLARI'!$I$5,MATCH($J434,'DERS PLANLARI'!$I$6:$I$2011,0),B$1),"")</f>
        <v/>
      </c>
      <c r="C434" s="16" t="str">
        <f ca="1">IFERROR(OFFSET('DERS PLANLARI'!$I$5,MATCH($J434,'DERS PLANLARI'!$I$6:$I$2011,0),C$1),"")</f>
        <v/>
      </c>
      <c r="D434" s="16" t="str">
        <f ca="1">IFERROR(OFFSET('DERS PLANLARI'!$I$5,MATCH($J434,'DERS PLANLARI'!$I$6:$I$2011,0),D$1),"")</f>
        <v/>
      </c>
      <c r="E434" s="16" t="str">
        <f ca="1">IFERROR(OFFSET('DERS PLANLARI'!$I$5,MATCH($J434,'DERS PLANLARI'!$I$6:$I$2011,0),E$1),"")</f>
        <v/>
      </c>
      <c r="F434" s="16" t="str">
        <f ca="1">IFERROR(OFFSET('DERS PLANLARI'!$I$5,MATCH($J434,'DERS PLANLARI'!$I$6:$I$2011,0),F$1),"")</f>
        <v/>
      </c>
      <c r="G434" s="16" t="str">
        <f ca="1">IFERROR(OFFSET('DERS PLANLARI'!$I$5,MATCH($J434,'DERS PLANLARI'!$I$6:$I$2011,0),G$1),"")</f>
        <v/>
      </c>
      <c r="H434" s="16" t="str">
        <f ca="1">IFERROR(OFFSET('DERS PLANLARI'!$I$5,MATCH($J434,'DERS PLANLARI'!$I$6:$I$2011,0),H$1),"")</f>
        <v/>
      </c>
      <c r="I434" s="119"/>
      <c r="J434" s="120"/>
      <c r="K434" s="243" t="str">
        <f ca="1">IFERROR(OFFSET('DERS PLANLARI'!$I$5,MATCH($J434,'DERS PLANLARI'!$I$6:$I$2011,0),K$1),"")</f>
        <v/>
      </c>
      <c r="L434" s="256" t="str">
        <f ca="1">IFERROR(OFFSET('DERS PLANLARI'!$I$5,MATCH($J434,'DERS PLANLARI'!$I$6:$I$2011,0),L$1),"")</f>
        <v/>
      </c>
      <c r="M434" s="255" t="str">
        <f ca="1">IFERROR(OFFSET('DERS PLANLARI'!$I$5,MATCH($J434,'DERS PLANLARI'!$I$6:$I$2011,0),M$1),"")</f>
        <v/>
      </c>
      <c r="N434" s="256" t="str">
        <f ca="1">IFERROR(OFFSET('DERS PLANLARI'!$I$5,MATCH($J434,'DERS PLANLARI'!$I$6:$I$2011,0),N$1),"")</f>
        <v/>
      </c>
      <c r="O434" s="256" t="str">
        <f ca="1">IFERROR(OFFSET('DERS PLANLARI'!$I$5,MATCH($J434,'DERS PLANLARI'!$I$6:$I$2011,0),O$1),"")</f>
        <v/>
      </c>
      <c r="P434" s="256" t="str">
        <f ca="1">IFERROR(OFFSET('DERS PLANLARI'!$I$5,MATCH($J434,'DERS PLANLARI'!$I$6:$I$2011,0),P$1),"")</f>
        <v/>
      </c>
      <c r="Q434" s="256" t="str">
        <f ca="1">IFERROR(OFFSET('DERS PLANLARI'!$I$5,MATCH($J434,'DERS PLANLARI'!$I$6:$I$2011,0),Q$1),"")</f>
        <v/>
      </c>
      <c r="R434" s="243" t="str">
        <f ca="1">IF($E434="UAD",OFFSET('DERS PLANLARI'!$I$5,MATCH($J434,'DERS PLANLARI'!$I$6:$I$2011,0),R$1),U434)</f>
        <v/>
      </c>
      <c r="S434" s="243">
        <f ca="1">IF($E434="UAD",OFFSET('DERS PLANLARI'!$I$5,MATCH($J434,'DERS PLANLARI'!$I$6:$I$2011,0),S$1),V434)</f>
        <v>0</v>
      </c>
      <c r="T434" s="104"/>
      <c r="U434" s="208" t="str">
        <f ca="1">IFERROR(OFFSET(ÖğretimÜyeleri!$D$2,MATCH($V434,ÖğretimÜyeleri!$D$3:$D$290,0),-2),"")</f>
        <v/>
      </c>
      <c r="V434" s="209"/>
      <c r="W434" s="208" t="str">
        <f ca="1">IFERROR(OFFSET(ÖğretimÜyeleri!$D$2,MATCH($S434,ÖğretimÜyeleri!$D$3:$D$290,0),3),"")</f>
        <v/>
      </c>
      <c r="X434" s="208"/>
      <c r="Y434" s="199"/>
      <c r="Z434" s="200">
        <f t="shared" si="26"/>
        <v>1</v>
      </c>
      <c r="AA434" s="200">
        <f t="shared" ca="1" si="28"/>
        <v>57</v>
      </c>
      <c r="AB434" s="200">
        <f t="shared" ca="1" si="28"/>
        <v>41</v>
      </c>
      <c r="AC434" s="200">
        <f t="shared" ca="1" si="28"/>
        <v>0</v>
      </c>
      <c r="AD434" s="201"/>
      <c r="AE434" s="201"/>
      <c r="AF434" s="201"/>
    </row>
    <row r="435" spans="1:32" x14ac:dyDescent="0.25">
      <c r="A435" t="s">
        <v>5568</v>
      </c>
      <c r="B435" s="16" t="str">
        <f ca="1">IFERROR(OFFSET('DERS PLANLARI'!$I$5,MATCH($J435,'DERS PLANLARI'!$I$6:$I$2011,0),B$1),"")</f>
        <v/>
      </c>
      <c r="C435" s="16" t="str">
        <f ca="1">IFERROR(OFFSET('DERS PLANLARI'!$I$5,MATCH($J435,'DERS PLANLARI'!$I$6:$I$2011,0),C$1),"")</f>
        <v/>
      </c>
      <c r="D435" s="16" t="str">
        <f ca="1">IFERROR(OFFSET('DERS PLANLARI'!$I$5,MATCH($J435,'DERS PLANLARI'!$I$6:$I$2011,0),D$1),"")</f>
        <v/>
      </c>
      <c r="E435" s="16" t="str">
        <f ca="1">IFERROR(OFFSET('DERS PLANLARI'!$I$5,MATCH($J435,'DERS PLANLARI'!$I$6:$I$2011,0),E$1),"")</f>
        <v/>
      </c>
      <c r="F435" s="16" t="str">
        <f ca="1">IFERROR(OFFSET('DERS PLANLARI'!$I$5,MATCH($J435,'DERS PLANLARI'!$I$6:$I$2011,0),F$1),"")</f>
        <v/>
      </c>
      <c r="G435" s="16" t="str">
        <f ca="1">IFERROR(OFFSET('DERS PLANLARI'!$I$5,MATCH($J435,'DERS PLANLARI'!$I$6:$I$2011,0),G$1),"")</f>
        <v/>
      </c>
      <c r="H435" s="16" t="str">
        <f ca="1">IFERROR(OFFSET('DERS PLANLARI'!$I$5,MATCH($J435,'DERS PLANLARI'!$I$6:$I$2011,0),H$1),"")</f>
        <v/>
      </c>
      <c r="I435" s="119"/>
      <c r="J435" s="120"/>
      <c r="K435" s="243" t="str">
        <f ca="1">IFERROR(OFFSET('DERS PLANLARI'!$I$5,MATCH($J435,'DERS PLANLARI'!$I$6:$I$2011,0),K$1),"")</f>
        <v/>
      </c>
      <c r="L435" s="256" t="str">
        <f ca="1">IFERROR(OFFSET('DERS PLANLARI'!$I$5,MATCH($J435,'DERS PLANLARI'!$I$6:$I$2011,0),L$1),"")</f>
        <v/>
      </c>
      <c r="M435" s="255" t="str">
        <f ca="1">IFERROR(OFFSET('DERS PLANLARI'!$I$5,MATCH($J435,'DERS PLANLARI'!$I$6:$I$2011,0),M$1),"")</f>
        <v/>
      </c>
      <c r="N435" s="256" t="str">
        <f ca="1">IFERROR(OFFSET('DERS PLANLARI'!$I$5,MATCH($J435,'DERS PLANLARI'!$I$6:$I$2011,0),N$1),"")</f>
        <v/>
      </c>
      <c r="O435" s="256" t="str">
        <f ca="1">IFERROR(OFFSET('DERS PLANLARI'!$I$5,MATCH($J435,'DERS PLANLARI'!$I$6:$I$2011,0),O$1),"")</f>
        <v/>
      </c>
      <c r="P435" s="256" t="str">
        <f ca="1">IFERROR(OFFSET('DERS PLANLARI'!$I$5,MATCH($J435,'DERS PLANLARI'!$I$6:$I$2011,0),P$1),"")</f>
        <v/>
      </c>
      <c r="Q435" s="256" t="str">
        <f ca="1">IFERROR(OFFSET('DERS PLANLARI'!$I$5,MATCH($J435,'DERS PLANLARI'!$I$6:$I$2011,0),Q$1),"")</f>
        <v/>
      </c>
      <c r="R435" s="243" t="str">
        <f ca="1">IF($E435="UAD",OFFSET('DERS PLANLARI'!$I$5,MATCH($J435,'DERS PLANLARI'!$I$6:$I$2011,0),R$1),U435)</f>
        <v/>
      </c>
      <c r="S435" s="243">
        <f ca="1">IF($E435="UAD",OFFSET('DERS PLANLARI'!$I$5,MATCH($J435,'DERS PLANLARI'!$I$6:$I$2011,0),S$1),V435)</f>
        <v>0</v>
      </c>
      <c r="T435" s="104"/>
      <c r="U435" s="208" t="str">
        <f ca="1">IFERROR(OFFSET(ÖğretimÜyeleri!$D$2,MATCH($V435,ÖğretimÜyeleri!$D$3:$D$290,0),-2),"")</f>
        <v/>
      </c>
      <c r="V435" s="209"/>
      <c r="W435" s="208" t="str">
        <f ca="1">IFERROR(OFFSET(ÖğretimÜyeleri!$D$2,MATCH($S435,ÖğretimÜyeleri!$D$3:$D$290,0),3),"")</f>
        <v/>
      </c>
      <c r="X435" s="208"/>
      <c r="Y435" s="199"/>
      <c r="Z435" s="200">
        <f t="shared" si="26"/>
        <v>1</v>
      </c>
      <c r="AA435" s="200">
        <f t="shared" ca="1" si="28"/>
        <v>57</v>
      </c>
      <c r="AB435" s="200">
        <f t="shared" ca="1" si="28"/>
        <v>41</v>
      </c>
      <c r="AC435" s="200">
        <f t="shared" ca="1" si="28"/>
        <v>0</v>
      </c>
      <c r="AD435" s="201"/>
      <c r="AE435" s="201"/>
      <c r="AF435" s="201"/>
    </row>
    <row r="436" spans="1:32" x14ac:dyDescent="0.25">
      <c r="A436" t="s">
        <v>5568</v>
      </c>
      <c r="B436" s="16" t="str">
        <f ca="1">IFERROR(OFFSET('DERS PLANLARI'!$I$5,MATCH($J436,'DERS PLANLARI'!$I$6:$I$2011,0),B$1),"")</f>
        <v/>
      </c>
      <c r="C436" s="16" t="str">
        <f ca="1">IFERROR(OFFSET('DERS PLANLARI'!$I$5,MATCH($J436,'DERS PLANLARI'!$I$6:$I$2011,0),C$1),"")</f>
        <v/>
      </c>
      <c r="D436" s="16" t="str">
        <f ca="1">IFERROR(OFFSET('DERS PLANLARI'!$I$5,MATCH($J436,'DERS PLANLARI'!$I$6:$I$2011,0),D$1),"")</f>
        <v/>
      </c>
      <c r="E436" s="16" t="str">
        <f ca="1">IFERROR(OFFSET('DERS PLANLARI'!$I$5,MATCH($J436,'DERS PLANLARI'!$I$6:$I$2011,0),E$1),"")</f>
        <v/>
      </c>
      <c r="F436" s="16" t="str">
        <f ca="1">IFERROR(OFFSET('DERS PLANLARI'!$I$5,MATCH($J436,'DERS PLANLARI'!$I$6:$I$2011,0),F$1),"")</f>
        <v/>
      </c>
      <c r="G436" s="16" t="str">
        <f ca="1">IFERROR(OFFSET('DERS PLANLARI'!$I$5,MATCH($J436,'DERS PLANLARI'!$I$6:$I$2011,0),G$1),"")</f>
        <v/>
      </c>
      <c r="H436" s="16" t="str">
        <f ca="1">IFERROR(OFFSET('DERS PLANLARI'!$I$5,MATCH($J436,'DERS PLANLARI'!$I$6:$I$2011,0),H$1),"")</f>
        <v/>
      </c>
      <c r="I436" s="119"/>
      <c r="J436" s="120"/>
      <c r="K436" s="243" t="str">
        <f ca="1">IFERROR(OFFSET('DERS PLANLARI'!$I$5,MATCH($J436,'DERS PLANLARI'!$I$6:$I$2011,0),K$1),"")</f>
        <v/>
      </c>
      <c r="L436" s="256" t="str">
        <f ca="1">IFERROR(OFFSET('DERS PLANLARI'!$I$5,MATCH($J436,'DERS PLANLARI'!$I$6:$I$2011,0),L$1),"")</f>
        <v/>
      </c>
      <c r="M436" s="255" t="str">
        <f ca="1">IFERROR(OFFSET('DERS PLANLARI'!$I$5,MATCH($J436,'DERS PLANLARI'!$I$6:$I$2011,0),M$1),"")</f>
        <v/>
      </c>
      <c r="N436" s="256" t="str">
        <f ca="1">IFERROR(OFFSET('DERS PLANLARI'!$I$5,MATCH($J436,'DERS PLANLARI'!$I$6:$I$2011,0),N$1),"")</f>
        <v/>
      </c>
      <c r="O436" s="256" t="str">
        <f ca="1">IFERROR(OFFSET('DERS PLANLARI'!$I$5,MATCH($J436,'DERS PLANLARI'!$I$6:$I$2011,0),O$1),"")</f>
        <v/>
      </c>
      <c r="P436" s="256" t="str">
        <f ca="1">IFERROR(OFFSET('DERS PLANLARI'!$I$5,MATCH($J436,'DERS PLANLARI'!$I$6:$I$2011,0),P$1),"")</f>
        <v/>
      </c>
      <c r="Q436" s="256" t="str">
        <f ca="1">IFERROR(OFFSET('DERS PLANLARI'!$I$5,MATCH($J436,'DERS PLANLARI'!$I$6:$I$2011,0),Q$1),"")</f>
        <v/>
      </c>
      <c r="R436" s="243" t="str">
        <f ca="1">IF($E436="UAD",OFFSET('DERS PLANLARI'!$I$5,MATCH($J436,'DERS PLANLARI'!$I$6:$I$2011,0),R$1),U436)</f>
        <v/>
      </c>
      <c r="S436" s="243">
        <f ca="1">IF($E436="UAD",OFFSET('DERS PLANLARI'!$I$5,MATCH($J436,'DERS PLANLARI'!$I$6:$I$2011,0),S$1),V436)</f>
        <v>0</v>
      </c>
      <c r="T436" s="104"/>
      <c r="U436" s="208" t="str">
        <f ca="1">IFERROR(OFFSET(ÖğretimÜyeleri!$D$2,MATCH($V436,ÖğretimÜyeleri!$D$3:$D$290,0),-2),"")</f>
        <v/>
      </c>
      <c r="V436" s="209"/>
      <c r="W436" s="208" t="str">
        <f ca="1">IFERROR(OFFSET(ÖğretimÜyeleri!$D$2,MATCH($S436,ÖğretimÜyeleri!$D$3:$D$290,0),3),"")</f>
        <v/>
      </c>
      <c r="X436" s="208"/>
      <c r="Y436" s="199"/>
      <c r="Z436" s="200">
        <f t="shared" si="26"/>
        <v>1</v>
      </c>
      <c r="AA436" s="200">
        <f t="shared" ca="1" si="28"/>
        <v>57</v>
      </c>
      <c r="AB436" s="200">
        <f t="shared" ca="1" si="28"/>
        <v>41</v>
      </c>
      <c r="AC436" s="200">
        <f t="shared" ca="1" si="28"/>
        <v>0</v>
      </c>
      <c r="AD436" s="201"/>
      <c r="AE436" s="201"/>
      <c r="AF436" s="201"/>
    </row>
    <row r="437" spans="1:32" x14ac:dyDescent="0.25">
      <c r="A437" t="s">
        <v>5568</v>
      </c>
      <c r="B437" s="16" t="str">
        <f ca="1">IFERROR(OFFSET('DERS PLANLARI'!$I$5,MATCH($J437,'DERS PLANLARI'!$I$6:$I$2011,0),B$1),"")</f>
        <v/>
      </c>
      <c r="C437" s="16" t="str">
        <f ca="1">IFERROR(OFFSET('DERS PLANLARI'!$I$5,MATCH($J437,'DERS PLANLARI'!$I$6:$I$2011,0),C$1),"")</f>
        <v/>
      </c>
      <c r="D437" s="16" t="str">
        <f ca="1">IFERROR(OFFSET('DERS PLANLARI'!$I$5,MATCH($J437,'DERS PLANLARI'!$I$6:$I$2011,0),D$1),"")</f>
        <v/>
      </c>
      <c r="E437" s="16" t="str">
        <f ca="1">IFERROR(OFFSET('DERS PLANLARI'!$I$5,MATCH($J437,'DERS PLANLARI'!$I$6:$I$2011,0),E$1),"")</f>
        <v/>
      </c>
      <c r="F437" s="16" t="str">
        <f ca="1">IFERROR(OFFSET('DERS PLANLARI'!$I$5,MATCH($J437,'DERS PLANLARI'!$I$6:$I$2011,0),F$1),"")</f>
        <v/>
      </c>
      <c r="G437" s="16" t="str">
        <f ca="1">IFERROR(OFFSET('DERS PLANLARI'!$I$5,MATCH($J437,'DERS PLANLARI'!$I$6:$I$2011,0),G$1),"")</f>
        <v/>
      </c>
      <c r="H437" s="16" t="str">
        <f ca="1">IFERROR(OFFSET('DERS PLANLARI'!$I$5,MATCH($J437,'DERS PLANLARI'!$I$6:$I$2011,0),H$1),"")</f>
        <v/>
      </c>
      <c r="I437" s="119"/>
      <c r="J437" s="120"/>
      <c r="K437" s="243" t="str">
        <f ca="1">IFERROR(OFFSET('DERS PLANLARI'!$I$5,MATCH($J437,'DERS PLANLARI'!$I$6:$I$2011,0),K$1),"")</f>
        <v/>
      </c>
      <c r="L437" s="256" t="str">
        <f ca="1">IFERROR(OFFSET('DERS PLANLARI'!$I$5,MATCH($J437,'DERS PLANLARI'!$I$6:$I$2011,0),L$1),"")</f>
        <v/>
      </c>
      <c r="M437" s="255" t="str">
        <f ca="1">IFERROR(OFFSET('DERS PLANLARI'!$I$5,MATCH($J437,'DERS PLANLARI'!$I$6:$I$2011,0),M$1),"")</f>
        <v/>
      </c>
      <c r="N437" s="256" t="str">
        <f ca="1">IFERROR(OFFSET('DERS PLANLARI'!$I$5,MATCH($J437,'DERS PLANLARI'!$I$6:$I$2011,0),N$1),"")</f>
        <v/>
      </c>
      <c r="O437" s="256" t="str">
        <f ca="1">IFERROR(OFFSET('DERS PLANLARI'!$I$5,MATCH($J437,'DERS PLANLARI'!$I$6:$I$2011,0),O$1),"")</f>
        <v/>
      </c>
      <c r="P437" s="256" t="str">
        <f ca="1">IFERROR(OFFSET('DERS PLANLARI'!$I$5,MATCH($J437,'DERS PLANLARI'!$I$6:$I$2011,0),P$1),"")</f>
        <v/>
      </c>
      <c r="Q437" s="256" t="str">
        <f ca="1">IFERROR(OFFSET('DERS PLANLARI'!$I$5,MATCH($J437,'DERS PLANLARI'!$I$6:$I$2011,0),Q$1),"")</f>
        <v/>
      </c>
      <c r="R437" s="243" t="str">
        <f ca="1">IF($E437="UAD",OFFSET('DERS PLANLARI'!$I$5,MATCH($J437,'DERS PLANLARI'!$I$6:$I$2011,0),R$1),U437)</f>
        <v/>
      </c>
      <c r="S437" s="243">
        <f ca="1">IF($E437="UAD",OFFSET('DERS PLANLARI'!$I$5,MATCH($J437,'DERS PLANLARI'!$I$6:$I$2011,0),S$1),V437)</f>
        <v>0</v>
      </c>
      <c r="T437" s="104"/>
      <c r="U437" s="208" t="str">
        <f ca="1">IFERROR(OFFSET(ÖğretimÜyeleri!$D$2,MATCH($V437,ÖğretimÜyeleri!$D$3:$D$290,0),-2),"")</f>
        <v/>
      </c>
      <c r="V437" s="209"/>
      <c r="W437" s="208" t="str">
        <f ca="1">IFERROR(OFFSET(ÖğretimÜyeleri!$D$2,MATCH($S437,ÖğretimÜyeleri!$D$3:$D$290,0),3),"")</f>
        <v/>
      </c>
      <c r="X437" s="208"/>
      <c r="Y437" s="199"/>
      <c r="Z437" s="200">
        <f t="shared" si="26"/>
        <v>1</v>
      </c>
      <c r="AA437" s="200">
        <f t="shared" ca="1" si="28"/>
        <v>57</v>
      </c>
      <c r="AB437" s="200">
        <f t="shared" ca="1" si="28"/>
        <v>41</v>
      </c>
      <c r="AC437" s="200">
        <f t="shared" ca="1" si="28"/>
        <v>0</v>
      </c>
      <c r="AD437" s="201"/>
      <c r="AE437" s="201"/>
      <c r="AF437" s="201"/>
    </row>
    <row r="438" spans="1:32" x14ac:dyDescent="0.25">
      <c r="A438" s="217" t="s">
        <v>5568</v>
      </c>
      <c r="B438" s="210" t="s">
        <v>4494</v>
      </c>
      <c r="C438" s="211" t="s">
        <v>5111</v>
      </c>
      <c r="D438" s="212" t="s">
        <v>5128</v>
      </c>
      <c r="E438" s="212" t="s">
        <v>4510</v>
      </c>
      <c r="F438" s="212" t="s">
        <v>4488</v>
      </c>
      <c r="G438" s="212" t="s">
        <v>4488</v>
      </c>
      <c r="H438" s="212" t="s">
        <v>2427</v>
      </c>
      <c r="I438" s="213"/>
      <c r="J438" s="224" t="s">
        <v>5111</v>
      </c>
      <c r="K438" s="225"/>
      <c r="L438" s="215"/>
      <c r="M438" s="225"/>
      <c r="N438" s="225"/>
      <c r="O438" s="225"/>
      <c r="P438" s="225"/>
      <c r="Q438" s="212"/>
      <c r="R438" s="231"/>
      <c r="S438" s="231"/>
      <c r="T438" s="217"/>
      <c r="U438" s="219" t="str">
        <f ca="1">IFERROR(OFFSET(ÖğretimÜyeleri!$D$2,MATCH($V438,ÖğretimÜyeleri!$D$3:$D$290,0),-2),"")</f>
        <v/>
      </c>
      <c r="V438" s="218" t="s">
        <v>2423</v>
      </c>
      <c r="W438" s="219" t="str">
        <f ca="1">IFERROR(OFFSET(ÖğretimÜyeleri!$D$2,MATCH($S438,ÖğretimÜyeleri!$D$3:$D$290,0),3),"")</f>
        <v/>
      </c>
      <c r="X438" s="219"/>
      <c r="Y438" s="220"/>
      <c r="Z438" s="221">
        <f t="shared" si="26"/>
        <v>1</v>
      </c>
      <c r="AA438" s="221">
        <f t="shared" ca="1" si="28"/>
        <v>57</v>
      </c>
      <c r="AB438" s="221">
        <f t="shared" ca="1" si="28"/>
        <v>41</v>
      </c>
      <c r="AC438" s="221">
        <f t="shared" ca="1" si="28"/>
        <v>0</v>
      </c>
      <c r="AD438" s="220"/>
      <c r="AE438" s="220"/>
      <c r="AF438" s="220"/>
    </row>
    <row r="439" spans="1:32" x14ac:dyDescent="0.25">
      <c r="A439" t="s">
        <v>5568</v>
      </c>
      <c r="B439" s="16" t="str">
        <f ca="1">IFERROR(OFFSET('DERS PLANLARI'!$I$5,MATCH($J439,'DERS PLANLARI'!$I$6:$I$2011,0),B$1),"")</f>
        <v>MÜZİK ANASANAT</v>
      </c>
      <c r="C439" s="16" t="str">
        <f ca="1">IFERROR(OFFSET('DERS PLANLARI'!$I$5,MATCH($J439,'DERS PLANLARI'!$I$6:$I$2011,0),C$1),"")</f>
        <v>MÜZİK (YL) (TEZLİ)</v>
      </c>
      <c r="D439" s="16" t="str">
        <f ca="1">IFERROR(OFFSET('DERS PLANLARI'!$I$5,MATCH($J439,'DERS PLANLARI'!$I$6:$I$2011,0),D$1),"")</f>
        <v>(YL) (TEZLİ)</v>
      </c>
      <c r="E439" s="16" t="str">
        <f ca="1">IFERROR(OFFSET('DERS PLANLARI'!$I$5,MATCH($J439,'DERS PLANLARI'!$I$6:$I$2011,0),E$1),"")</f>
        <v>Tez</v>
      </c>
      <c r="F439" s="16" t="str">
        <f ca="1">IFERROR(OFFSET('DERS PLANLARI'!$I$5,MATCH($J439,'DERS PLANLARI'!$I$6:$I$2011,0),F$1),"")</f>
        <v>MÜZ</v>
      </c>
      <c r="G439" s="16">
        <f ca="1">IFERROR(OFFSET('DERS PLANLARI'!$I$5,MATCH($J439,'DERS PLANLARI'!$I$6:$I$2011,0),G$1),"")</f>
        <v>5000</v>
      </c>
      <c r="H439" s="16" t="str">
        <f ca="1">IFERROR(OFFSET('DERS PLANLARI'!$I$5,MATCH($J439,'DERS PLANLARI'!$I$6:$I$2011,0),H$1),"")</f>
        <v>TEZ</v>
      </c>
      <c r="I439" s="119"/>
      <c r="J439" s="153" t="s">
        <v>2807</v>
      </c>
      <c r="K439" s="268" t="str">
        <f ca="1">IFERROR(OFFSET('DERS PLANLARI'!$I$5,MATCH($J439,'DERS PLANLARI'!$I$6:$I$2011,0),K$1),"")</f>
        <v>Yüksek Lisans Tezi</v>
      </c>
      <c r="L439" s="260" t="str">
        <f ca="1">IFERROR(OFFSET('DERS PLANLARI'!$I$5,MATCH($J439,'DERS PLANLARI'!$I$6:$I$2011,0),L$1),"")</f>
        <v>Z. ksz</v>
      </c>
      <c r="M439" s="260">
        <f ca="1">IFERROR(OFFSET('DERS PLANLARI'!$I$5,MATCH($J439,'DERS PLANLARI'!$I$6:$I$2011,0),M$1),"")</f>
        <v>0</v>
      </c>
      <c r="N439" s="260">
        <f ca="1">IFERROR(OFFSET('DERS PLANLARI'!$I$5,MATCH($J439,'DERS PLANLARI'!$I$6:$I$2011,0),N$1),"")</f>
        <v>1</v>
      </c>
      <c r="O439" s="260">
        <f ca="1">IFERROR(OFFSET('DERS PLANLARI'!$I$5,MATCH($J439,'DERS PLANLARI'!$I$6:$I$2011,0),O$1),"")</f>
        <v>0</v>
      </c>
      <c r="P439" s="260">
        <f ca="1">IFERROR(OFFSET('DERS PLANLARI'!$I$5,MATCH($J439,'DERS PLANLARI'!$I$6:$I$2011,0),P$1),"")</f>
        <v>1</v>
      </c>
      <c r="Q439" s="260">
        <f ca="1">IFERROR(OFFSET('DERS PLANLARI'!$I$5,MATCH($J439,'DERS PLANLARI'!$I$6:$I$2011,0),Q$1),"")</f>
        <v>60</v>
      </c>
      <c r="R439" s="243">
        <f ca="1">IF($E439="UAD",OFFSET('DERS PLANLARI'!$I$5,MATCH($J439,'DERS PLANLARI'!$I$6:$I$2011,0),R$1),U439)</f>
        <v>0</v>
      </c>
      <c r="S439" s="246" t="str">
        <f ca="1">IF($E439="UAD",OFFSET('DERS PLANLARI'!$I$5,MATCH($J439,'DERS PLANLARI'!$I$6:$I$2011,0),S$1),V439)</f>
        <v>İlgili Öğretim Üyesi</v>
      </c>
      <c r="T439" s="104"/>
      <c r="U439" s="208">
        <f ca="1">IFERROR(OFFSET(ÖğretimÜyeleri!$D$2,MATCH($V439,ÖğretimÜyeleri!$D$3:$D$290,0),-2),"")</f>
        <v>0</v>
      </c>
      <c r="V439" s="209" t="s">
        <v>2896</v>
      </c>
      <c r="W439" s="208" t="str">
        <f ca="1">IFERROR(OFFSET(ÖğretimÜyeleri!$D$2,MATCH($S439,ÖğretimÜyeleri!$D$3:$D$290,0),3),"")</f>
        <v>İlgili Öğretim Üyesi</v>
      </c>
      <c r="X439" s="208"/>
      <c r="Y439" s="199"/>
      <c r="Z439" s="200">
        <f t="shared" si="26"/>
        <v>1</v>
      </c>
      <c r="AA439" s="200">
        <f t="shared" ca="1" si="28"/>
        <v>0</v>
      </c>
      <c r="AB439" s="200">
        <f t="shared" ca="1" si="28"/>
        <v>0</v>
      </c>
      <c r="AC439" s="200">
        <f t="shared" ca="1" si="28"/>
        <v>0</v>
      </c>
      <c r="AD439" s="201"/>
      <c r="AE439" s="201"/>
      <c r="AF439" s="201"/>
    </row>
    <row r="440" spans="1:32" x14ac:dyDescent="0.25">
      <c r="A440" t="s">
        <v>5568</v>
      </c>
      <c r="B440" s="16" t="str">
        <f ca="1">IFERROR(OFFSET('DERS PLANLARI'!$I$5,MATCH($J440,'DERS PLANLARI'!$I$6:$I$2011,0),B$1),"")</f>
        <v>MÜZİK ANASANAT</v>
      </c>
      <c r="C440" s="16" t="str">
        <f ca="1">IFERROR(OFFSET('DERS PLANLARI'!$I$5,MATCH($J440,'DERS PLANLARI'!$I$6:$I$2011,0),C$1),"")</f>
        <v>MÜZİK (YL) (TEZLİ)</v>
      </c>
      <c r="D440" s="16" t="str">
        <f ca="1">IFERROR(OFFSET('DERS PLANLARI'!$I$5,MATCH($J440,'DERS PLANLARI'!$I$6:$I$2011,0),D$1),"")</f>
        <v>(YL) (TEZLİ)</v>
      </c>
      <c r="E440" s="16" t="str">
        <f ca="1">IFERROR(OFFSET('DERS PLANLARI'!$I$5,MATCH($J440,'DERS PLANLARI'!$I$6:$I$2011,0),E$1),"")</f>
        <v>Sem</v>
      </c>
      <c r="F440" s="16" t="str">
        <f ca="1">IFERROR(OFFSET('DERS PLANLARI'!$I$5,MATCH($J440,'DERS PLANLARI'!$I$6:$I$2011,0),F$1),"")</f>
        <v>MÜZ</v>
      </c>
      <c r="G440" s="16">
        <f ca="1">IFERROR(OFFSET('DERS PLANLARI'!$I$5,MATCH($J440,'DERS PLANLARI'!$I$6:$I$2011,0),G$1),"")</f>
        <v>5001</v>
      </c>
      <c r="H440" s="16" t="str">
        <f ca="1">IFERROR(OFFSET('DERS PLANLARI'!$I$5,MATCH($J440,'DERS PLANLARI'!$I$6:$I$2011,0),H$1),"")</f>
        <v>SEM</v>
      </c>
      <c r="I440" s="119"/>
      <c r="J440" s="153" t="s">
        <v>2809</v>
      </c>
      <c r="K440" s="268" t="str">
        <f ca="1">IFERROR(OFFSET('DERS PLANLARI'!$I$5,MATCH($J440,'DERS PLANLARI'!$I$6:$I$2011,0),K$1),"")</f>
        <v>Seminer</v>
      </c>
      <c r="L440" s="260" t="str">
        <f ca="1">IFERROR(OFFSET('DERS PLANLARI'!$I$5,MATCH($J440,'DERS PLANLARI'!$I$6:$I$2011,0),L$1),"")</f>
        <v>Z. ksz</v>
      </c>
      <c r="M440" s="260">
        <f ca="1">IFERROR(OFFSET('DERS PLANLARI'!$I$5,MATCH($J440,'DERS PLANLARI'!$I$6:$I$2011,0),M$1),"")</f>
        <v>0</v>
      </c>
      <c r="N440" s="260">
        <f ca="1">IFERROR(OFFSET('DERS PLANLARI'!$I$5,MATCH($J440,'DERS PLANLARI'!$I$6:$I$2011,0),N$1),"")</f>
        <v>2</v>
      </c>
      <c r="O440" s="260">
        <f ca="1">IFERROR(OFFSET('DERS PLANLARI'!$I$5,MATCH($J440,'DERS PLANLARI'!$I$6:$I$2011,0),O$1),"")</f>
        <v>0</v>
      </c>
      <c r="P440" s="260">
        <f ca="1">IFERROR(OFFSET('DERS PLANLARI'!$I$5,MATCH($J440,'DERS PLANLARI'!$I$6:$I$2011,0),P$1),"")</f>
        <v>2</v>
      </c>
      <c r="Q440" s="260">
        <f ca="1">IFERROR(OFFSET('DERS PLANLARI'!$I$5,MATCH($J440,'DERS PLANLARI'!$I$6:$I$2011,0),Q$1),"")</f>
        <v>7.5</v>
      </c>
      <c r="R440" s="243">
        <f ca="1">IF($E440="UAD",OFFSET('DERS PLANLARI'!$I$5,MATCH($J440,'DERS PLANLARI'!$I$6:$I$2011,0),R$1),U440)</f>
        <v>0</v>
      </c>
      <c r="S440" s="246" t="str">
        <f ca="1">IF($E440="UAD",OFFSET('DERS PLANLARI'!$I$5,MATCH($J440,'DERS PLANLARI'!$I$6:$I$2011,0),S$1),V440)</f>
        <v>İlgili Öğretim Üyesi</v>
      </c>
      <c r="T440" s="104"/>
      <c r="U440" s="208">
        <f ca="1">IFERROR(OFFSET(ÖğretimÜyeleri!$D$2,MATCH($V440,ÖğretimÜyeleri!$D$3:$D$290,0),-2),"")</f>
        <v>0</v>
      </c>
      <c r="V440" s="209" t="s">
        <v>2896</v>
      </c>
      <c r="W440" s="208" t="str">
        <f ca="1">IFERROR(OFFSET(ÖğretimÜyeleri!$D$2,MATCH($S440,ÖğretimÜyeleri!$D$3:$D$290,0),3),"")</f>
        <v>İlgili Öğretim Üyesi</v>
      </c>
      <c r="X440" s="208"/>
      <c r="Y440" s="199"/>
      <c r="Z440" s="200">
        <f t="shared" si="26"/>
        <v>1</v>
      </c>
      <c r="AA440" s="200">
        <f t="shared" ca="1" si="28"/>
        <v>0</v>
      </c>
      <c r="AB440" s="200">
        <f t="shared" ca="1" si="28"/>
        <v>0</v>
      </c>
      <c r="AC440" s="200">
        <f t="shared" ca="1" si="28"/>
        <v>0</v>
      </c>
      <c r="AD440" s="201"/>
      <c r="AE440" s="201"/>
      <c r="AF440" s="201"/>
    </row>
    <row r="441" spans="1:32" x14ac:dyDescent="0.25">
      <c r="A441" t="s">
        <v>5568</v>
      </c>
      <c r="B441" s="16" t="str">
        <f ca="1">IFERROR(OFFSET('DERS PLANLARI'!$I$5,MATCH($J441,'DERS PLANLARI'!$I$6:$I$2011,0),B$1),"")</f>
        <v>MÜZİK ANASANAT</v>
      </c>
      <c r="C441" s="16" t="str">
        <f ca="1">IFERROR(OFFSET('DERS PLANLARI'!$I$5,MATCH($J441,'DERS PLANLARI'!$I$6:$I$2011,0),C$1),"")</f>
        <v>MÜZİK (YL) (TEZLİ)</v>
      </c>
      <c r="D441" s="16" t="str">
        <f ca="1">IFERROR(OFFSET('DERS PLANLARI'!$I$5,MATCH($J441,'DERS PLANLARI'!$I$6:$I$2011,0),D$1),"")</f>
        <v>(YL) (TEZLİ)</v>
      </c>
      <c r="E441" s="16" t="str">
        <f ca="1">IFERROR(OFFSET('DERS PLANLARI'!$I$5,MATCH($J441,'DERS PLANLARI'!$I$6:$I$2011,0),E$1),"")</f>
        <v>Ders</v>
      </c>
      <c r="F441" s="16" t="str">
        <f ca="1">IFERROR(OFFSET('DERS PLANLARI'!$I$5,MATCH($J441,'DERS PLANLARI'!$I$6:$I$2011,0),F$1),"")</f>
        <v>MÜZ</v>
      </c>
      <c r="G441" s="16">
        <f ca="1">IFERROR(OFFSET('DERS PLANLARI'!$I$5,MATCH($J441,'DERS PLANLARI'!$I$6:$I$2011,0),G$1),"")</f>
        <v>5051</v>
      </c>
      <c r="H441" s="16" t="str">
        <f ca="1">IFERROR(OFFSET('DERS PLANLARI'!$I$5,MATCH($J441,'DERS PLANLARI'!$I$6:$I$2011,0),H$1),"")</f>
        <v>BHR</v>
      </c>
      <c r="I441" s="119"/>
      <c r="J441" s="153" t="s">
        <v>2811</v>
      </c>
      <c r="K441" s="268" t="str">
        <f ca="1">IFERROR(OFFSET('DERS PLANLARI'!$I$5,MATCH($J441,'DERS PLANLARI'!$I$6:$I$2011,0),K$1),"")</f>
        <v>Müzik Araştırmalarının Raporlaştırılması</v>
      </c>
      <c r="L441" s="260" t="str">
        <f ca="1">IFERROR(OFFSET('DERS PLANLARI'!$I$5,MATCH($J441,'DERS PLANLARI'!$I$6:$I$2011,0),L$1),"")</f>
        <v>Z. kli</v>
      </c>
      <c r="M441" s="260">
        <f ca="1">IFERROR(OFFSET('DERS PLANLARI'!$I$5,MATCH($J441,'DERS PLANLARI'!$I$6:$I$2011,0),M$1),"")</f>
        <v>3</v>
      </c>
      <c r="N441" s="260">
        <f ca="1">IFERROR(OFFSET('DERS PLANLARI'!$I$5,MATCH($J441,'DERS PLANLARI'!$I$6:$I$2011,0),N$1),"")</f>
        <v>0</v>
      </c>
      <c r="O441" s="260">
        <f ca="1">IFERROR(OFFSET('DERS PLANLARI'!$I$5,MATCH($J441,'DERS PLANLARI'!$I$6:$I$2011,0),O$1),"")</f>
        <v>3</v>
      </c>
      <c r="P441" s="260">
        <f ca="1">IFERROR(OFFSET('DERS PLANLARI'!$I$5,MATCH($J441,'DERS PLANLARI'!$I$6:$I$2011,0),P$1),"")</f>
        <v>3</v>
      </c>
      <c r="Q441" s="260">
        <f ca="1">IFERROR(OFFSET('DERS PLANLARI'!$I$5,MATCH($J441,'DERS PLANLARI'!$I$6:$I$2011,0),Q$1),"")</f>
        <v>7.5</v>
      </c>
      <c r="R441" s="243" t="str">
        <f ca="1">IF($E441="UAD",OFFSET('DERS PLANLARI'!$I$5,MATCH($J441,'DERS PLANLARI'!$I$6:$I$2011,0),R$1),U441)</f>
        <v/>
      </c>
      <c r="S441" s="243">
        <f ca="1">IF($E441="UAD",OFFSET('DERS PLANLARI'!$I$5,MATCH($J441,'DERS PLANLARI'!$I$6:$I$2011,0),S$1),V441)</f>
        <v>0</v>
      </c>
      <c r="T441" s="104"/>
      <c r="U441" s="208" t="str">
        <f ca="1">IFERROR(OFFSET(ÖğretimÜyeleri!$D$2,MATCH($V441,ÖğretimÜyeleri!$D$3:$D$290,0),-2),"")</f>
        <v/>
      </c>
      <c r="V441" s="209"/>
      <c r="W441" s="208" t="str">
        <f ca="1">IFERROR(OFFSET(ÖğretimÜyeleri!$D$2,MATCH($S441,ÖğretimÜyeleri!$D$3:$D$290,0),3),"")</f>
        <v/>
      </c>
      <c r="X441" s="208"/>
      <c r="Y441" s="199"/>
      <c r="Z441" s="200">
        <f t="shared" si="26"/>
        <v>1</v>
      </c>
      <c r="AA441" s="200">
        <f t="shared" ca="1" si="28"/>
        <v>57</v>
      </c>
      <c r="AB441" s="200">
        <f t="shared" ca="1" si="28"/>
        <v>41</v>
      </c>
      <c r="AC441" s="200">
        <f t="shared" ca="1" si="28"/>
        <v>0</v>
      </c>
      <c r="AD441" s="201"/>
      <c r="AE441" s="201"/>
      <c r="AF441" s="201"/>
    </row>
    <row r="442" spans="1:32" x14ac:dyDescent="0.25">
      <c r="A442" t="s">
        <v>5568</v>
      </c>
      <c r="B442" s="16" t="str">
        <f ca="1">IFERROR(OFFSET('DERS PLANLARI'!$I$5,MATCH($J442,'DERS PLANLARI'!$I$6:$I$2011,0),B$1),"")</f>
        <v/>
      </c>
      <c r="C442" s="16" t="str">
        <f ca="1">IFERROR(OFFSET('DERS PLANLARI'!$I$5,MATCH($J442,'DERS PLANLARI'!$I$6:$I$2011,0),C$1),"")</f>
        <v/>
      </c>
      <c r="D442" s="16" t="str">
        <f ca="1">IFERROR(OFFSET('DERS PLANLARI'!$I$5,MATCH($J442,'DERS PLANLARI'!$I$6:$I$2011,0),D$1),"")</f>
        <v/>
      </c>
      <c r="E442" s="16" t="str">
        <f ca="1">IFERROR(OFFSET('DERS PLANLARI'!$I$5,MATCH($J442,'DERS PLANLARI'!$I$6:$I$2011,0),E$1),"")</f>
        <v/>
      </c>
      <c r="F442" s="16" t="str">
        <f ca="1">IFERROR(OFFSET('DERS PLANLARI'!$I$5,MATCH($J442,'DERS PLANLARI'!$I$6:$I$2011,0),F$1),"")</f>
        <v/>
      </c>
      <c r="G442" s="16" t="str">
        <f ca="1">IFERROR(OFFSET('DERS PLANLARI'!$I$5,MATCH($J442,'DERS PLANLARI'!$I$6:$I$2011,0),G$1),"")</f>
        <v/>
      </c>
      <c r="H442" s="16" t="str">
        <f ca="1">IFERROR(OFFSET('DERS PLANLARI'!$I$5,MATCH($J442,'DERS PLANLARI'!$I$6:$I$2011,0),H$1),"")</f>
        <v/>
      </c>
      <c r="I442" s="119"/>
      <c r="J442" s="153"/>
      <c r="K442" s="268" t="str">
        <f ca="1">IFERROR(OFFSET('DERS PLANLARI'!$I$5,MATCH($J442,'DERS PLANLARI'!$I$6:$I$2011,0),K$1),"")</f>
        <v/>
      </c>
      <c r="L442" s="260" t="str">
        <f ca="1">IFERROR(OFFSET('DERS PLANLARI'!$I$5,MATCH($J442,'DERS PLANLARI'!$I$6:$I$2011,0),L$1),"")</f>
        <v/>
      </c>
      <c r="M442" s="260" t="str">
        <f ca="1">IFERROR(OFFSET('DERS PLANLARI'!$I$5,MATCH($J442,'DERS PLANLARI'!$I$6:$I$2011,0),M$1),"")</f>
        <v/>
      </c>
      <c r="N442" s="260" t="str">
        <f ca="1">IFERROR(OFFSET('DERS PLANLARI'!$I$5,MATCH($J442,'DERS PLANLARI'!$I$6:$I$2011,0),N$1),"")</f>
        <v/>
      </c>
      <c r="O442" s="260" t="str">
        <f ca="1">IFERROR(OFFSET('DERS PLANLARI'!$I$5,MATCH($J442,'DERS PLANLARI'!$I$6:$I$2011,0),O$1),"")</f>
        <v/>
      </c>
      <c r="P442" s="260" t="str">
        <f ca="1">IFERROR(OFFSET('DERS PLANLARI'!$I$5,MATCH($J442,'DERS PLANLARI'!$I$6:$I$2011,0),P$1),"")</f>
        <v/>
      </c>
      <c r="Q442" s="260" t="str">
        <f ca="1">IFERROR(OFFSET('DERS PLANLARI'!$I$5,MATCH($J442,'DERS PLANLARI'!$I$6:$I$2011,0),Q$1),"")</f>
        <v/>
      </c>
      <c r="R442" s="243" t="str">
        <f ca="1">IF($E442="UAD",OFFSET('DERS PLANLARI'!$I$5,MATCH($J442,'DERS PLANLARI'!$I$6:$I$2011,0),R$1),U442)</f>
        <v/>
      </c>
      <c r="S442" s="243">
        <f ca="1">IF($E442="UAD",OFFSET('DERS PLANLARI'!$I$5,MATCH($J442,'DERS PLANLARI'!$I$6:$I$2011,0),S$1),V442)</f>
        <v>0</v>
      </c>
      <c r="T442" s="104"/>
      <c r="U442" s="208" t="str">
        <f ca="1">IFERROR(OFFSET(ÖğretimÜyeleri!$D$2,MATCH($V442,ÖğretimÜyeleri!$D$3:$D$290,0),-2),"")</f>
        <v/>
      </c>
      <c r="V442" s="209"/>
      <c r="W442" s="208" t="str">
        <f ca="1">IFERROR(OFFSET(ÖğretimÜyeleri!$D$2,MATCH($S442,ÖğretimÜyeleri!$D$3:$D$290,0),3),"")</f>
        <v/>
      </c>
      <c r="X442" s="208"/>
      <c r="Y442" s="199"/>
      <c r="Z442" s="200">
        <f t="shared" si="26"/>
        <v>1</v>
      </c>
      <c r="AA442" s="200">
        <f t="shared" ca="1" si="28"/>
        <v>57</v>
      </c>
      <c r="AB442" s="200">
        <f t="shared" ca="1" si="28"/>
        <v>41</v>
      </c>
      <c r="AC442" s="200">
        <f t="shared" ca="1" si="28"/>
        <v>0</v>
      </c>
      <c r="AD442" s="201"/>
      <c r="AE442" s="201"/>
      <c r="AF442" s="201"/>
    </row>
    <row r="443" spans="1:32" x14ac:dyDescent="0.25">
      <c r="A443" t="s">
        <v>5568</v>
      </c>
      <c r="B443" s="16" t="str">
        <f ca="1">IFERROR(OFFSET('DERS PLANLARI'!$I$5,MATCH($J443,'DERS PLANLARI'!$I$6:$I$2011,0),B$1),"")</f>
        <v/>
      </c>
      <c r="C443" s="16" t="str">
        <f ca="1">IFERROR(OFFSET('DERS PLANLARI'!$I$5,MATCH($J443,'DERS PLANLARI'!$I$6:$I$2011,0),C$1),"")</f>
        <v/>
      </c>
      <c r="D443" s="16" t="str">
        <f ca="1">IFERROR(OFFSET('DERS PLANLARI'!$I$5,MATCH($J443,'DERS PLANLARI'!$I$6:$I$2011,0),D$1),"")</f>
        <v/>
      </c>
      <c r="E443" s="16" t="str">
        <f ca="1">IFERROR(OFFSET('DERS PLANLARI'!$I$5,MATCH($J443,'DERS PLANLARI'!$I$6:$I$2011,0),E$1),"")</f>
        <v/>
      </c>
      <c r="F443" s="16" t="str">
        <f ca="1">IFERROR(OFFSET('DERS PLANLARI'!$I$5,MATCH($J443,'DERS PLANLARI'!$I$6:$I$2011,0),F$1),"")</f>
        <v/>
      </c>
      <c r="G443" s="16" t="str">
        <f ca="1">IFERROR(OFFSET('DERS PLANLARI'!$I$5,MATCH($J443,'DERS PLANLARI'!$I$6:$I$2011,0),G$1),"")</f>
        <v/>
      </c>
      <c r="H443" s="16" t="str">
        <f ca="1">IFERROR(OFFSET('DERS PLANLARI'!$I$5,MATCH($J443,'DERS PLANLARI'!$I$6:$I$2011,0),H$1),"")</f>
        <v/>
      </c>
      <c r="I443" s="119"/>
      <c r="J443" s="153"/>
      <c r="K443" s="268" t="str">
        <f ca="1">IFERROR(OFFSET('DERS PLANLARI'!$I$5,MATCH($J443,'DERS PLANLARI'!$I$6:$I$2011,0),K$1),"")</f>
        <v/>
      </c>
      <c r="L443" s="260" t="str">
        <f ca="1">IFERROR(OFFSET('DERS PLANLARI'!$I$5,MATCH($J443,'DERS PLANLARI'!$I$6:$I$2011,0),L$1),"")</f>
        <v/>
      </c>
      <c r="M443" s="260" t="str">
        <f ca="1">IFERROR(OFFSET('DERS PLANLARI'!$I$5,MATCH($J443,'DERS PLANLARI'!$I$6:$I$2011,0),M$1),"")</f>
        <v/>
      </c>
      <c r="N443" s="260" t="str">
        <f ca="1">IFERROR(OFFSET('DERS PLANLARI'!$I$5,MATCH($J443,'DERS PLANLARI'!$I$6:$I$2011,0),N$1),"")</f>
        <v/>
      </c>
      <c r="O443" s="260" t="str">
        <f ca="1">IFERROR(OFFSET('DERS PLANLARI'!$I$5,MATCH($J443,'DERS PLANLARI'!$I$6:$I$2011,0),O$1),"")</f>
        <v/>
      </c>
      <c r="P443" s="260" t="str">
        <f ca="1">IFERROR(OFFSET('DERS PLANLARI'!$I$5,MATCH($J443,'DERS PLANLARI'!$I$6:$I$2011,0),P$1),"")</f>
        <v/>
      </c>
      <c r="Q443" s="260" t="str">
        <f ca="1">IFERROR(OFFSET('DERS PLANLARI'!$I$5,MATCH($J443,'DERS PLANLARI'!$I$6:$I$2011,0),Q$1),"")</f>
        <v/>
      </c>
      <c r="R443" s="243" t="str">
        <f ca="1">IF($E443="UAD",OFFSET('DERS PLANLARI'!$I$5,MATCH($J443,'DERS PLANLARI'!$I$6:$I$2011,0),R$1),U443)</f>
        <v/>
      </c>
      <c r="S443" s="243">
        <f ca="1">IF($E443="UAD",OFFSET('DERS PLANLARI'!$I$5,MATCH($J443,'DERS PLANLARI'!$I$6:$I$2011,0),S$1),V443)</f>
        <v>0</v>
      </c>
      <c r="T443" s="104"/>
      <c r="U443" s="208" t="str">
        <f ca="1">IFERROR(OFFSET(ÖğretimÜyeleri!$D$2,MATCH($V443,ÖğretimÜyeleri!$D$3:$D$290,0),-2),"")</f>
        <v/>
      </c>
      <c r="V443" s="209"/>
      <c r="W443" s="208" t="str">
        <f ca="1">IFERROR(OFFSET(ÖğretimÜyeleri!$D$2,MATCH($S443,ÖğretimÜyeleri!$D$3:$D$290,0),3),"")</f>
        <v/>
      </c>
      <c r="X443" s="208"/>
      <c r="Y443" s="199"/>
      <c r="Z443" s="200">
        <f t="shared" si="26"/>
        <v>1</v>
      </c>
      <c r="AA443" s="200">
        <f t="shared" ca="1" si="28"/>
        <v>57</v>
      </c>
      <c r="AB443" s="200">
        <f t="shared" ca="1" si="28"/>
        <v>41</v>
      </c>
      <c r="AC443" s="200">
        <f t="shared" ca="1" si="28"/>
        <v>0</v>
      </c>
      <c r="AD443" s="201"/>
      <c r="AE443" s="201"/>
      <c r="AF443" s="201"/>
    </row>
    <row r="444" spans="1:32" x14ac:dyDescent="0.25">
      <c r="A444" t="s">
        <v>5568</v>
      </c>
      <c r="B444" s="16" t="str">
        <f ca="1">IFERROR(OFFSET('DERS PLANLARI'!$I$5,MATCH($J444,'DERS PLANLARI'!$I$6:$I$2011,0),B$1),"")</f>
        <v/>
      </c>
      <c r="C444" s="16" t="str">
        <f ca="1">IFERROR(OFFSET('DERS PLANLARI'!$I$5,MATCH($J444,'DERS PLANLARI'!$I$6:$I$2011,0),C$1),"")</f>
        <v/>
      </c>
      <c r="D444" s="16" t="str">
        <f ca="1">IFERROR(OFFSET('DERS PLANLARI'!$I$5,MATCH($J444,'DERS PLANLARI'!$I$6:$I$2011,0),D$1),"")</f>
        <v/>
      </c>
      <c r="E444" s="16" t="str">
        <f ca="1">IFERROR(OFFSET('DERS PLANLARI'!$I$5,MATCH($J444,'DERS PLANLARI'!$I$6:$I$2011,0),E$1),"")</f>
        <v/>
      </c>
      <c r="F444" s="16" t="str">
        <f ca="1">IFERROR(OFFSET('DERS PLANLARI'!$I$5,MATCH($J444,'DERS PLANLARI'!$I$6:$I$2011,0),F$1),"")</f>
        <v/>
      </c>
      <c r="G444" s="16" t="str">
        <f ca="1">IFERROR(OFFSET('DERS PLANLARI'!$I$5,MATCH($J444,'DERS PLANLARI'!$I$6:$I$2011,0),G$1),"")</f>
        <v/>
      </c>
      <c r="H444" s="16" t="str">
        <f ca="1">IFERROR(OFFSET('DERS PLANLARI'!$I$5,MATCH($J444,'DERS PLANLARI'!$I$6:$I$2011,0),H$1),"")</f>
        <v/>
      </c>
      <c r="I444" s="119"/>
      <c r="J444" s="153"/>
      <c r="K444" s="268" t="str">
        <f ca="1">IFERROR(OFFSET('DERS PLANLARI'!$I$5,MATCH($J444,'DERS PLANLARI'!$I$6:$I$2011,0),K$1),"")</f>
        <v/>
      </c>
      <c r="L444" s="260" t="str">
        <f ca="1">IFERROR(OFFSET('DERS PLANLARI'!$I$5,MATCH($J444,'DERS PLANLARI'!$I$6:$I$2011,0),L$1),"")</f>
        <v/>
      </c>
      <c r="M444" s="260" t="str">
        <f ca="1">IFERROR(OFFSET('DERS PLANLARI'!$I$5,MATCH($J444,'DERS PLANLARI'!$I$6:$I$2011,0),M$1),"")</f>
        <v/>
      </c>
      <c r="N444" s="260" t="str">
        <f ca="1">IFERROR(OFFSET('DERS PLANLARI'!$I$5,MATCH($J444,'DERS PLANLARI'!$I$6:$I$2011,0),N$1),"")</f>
        <v/>
      </c>
      <c r="O444" s="260" t="str">
        <f ca="1">IFERROR(OFFSET('DERS PLANLARI'!$I$5,MATCH($J444,'DERS PLANLARI'!$I$6:$I$2011,0),O$1),"")</f>
        <v/>
      </c>
      <c r="P444" s="260" t="str">
        <f ca="1">IFERROR(OFFSET('DERS PLANLARI'!$I$5,MATCH($J444,'DERS PLANLARI'!$I$6:$I$2011,0),P$1),"")</f>
        <v/>
      </c>
      <c r="Q444" s="260" t="str">
        <f ca="1">IFERROR(OFFSET('DERS PLANLARI'!$I$5,MATCH($J444,'DERS PLANLARI'!$I$6:$I$2011,0),Q$1),"")</f>
        <v/>
      </c>
      <c r="R444" s="243" t="str">
        <f ca="1">IF($E444="UAD",OFFSET('DERS PLANLARI'!$I$5,MATCH($J444,'DERS PLANLARI'!$I$6:$I$2011,0),R$1),U444)</f>
        <v/>
      </c>
      <c r="S444" s="243">
        <f ca="1">IF($E444="UAD",OFFSET('DERS PLANLARI'!$I$5,MATCH($J444,'DERS PLANLARI'!$I$6:$I$2011,0),S$1),V444)</f>
        <v>0</v>
      </c>
      <c r="T444" s="104"/>
      <c r="U444" s="208" t="str">
        <f ca="1">IFERROR(OFFSET(ÖğretimÜyeleri!$D$2,MATCH($V444,ÖğretimÜyeleri!$D$3:$D$290,0),-2),"")</f>
        <v/>
      </c>
      <c r="V444" s="209"/>
      <c r="W444" s="208" t="str">
        <f ca="1">IFERROR(OFFSET(ÖğretimÜyeleri!$D$2,MATCH($S444,ÖğretimÜyeleri!$D$3:$D$290,0),3),"")</f>
        <v/>
      </c>
      <c r="X444" s="208"/>
      <c r="Y444" s="199"/>
      <c r="Z444" s="200">
        <f t="shared" si="26"/>
        <v>1</v>
      </c>
      <c r="AA444" s="200">
        <f t="shared" ca="1" si="28"/>
        <v>57</v>
      </c>
      <c r="AB444" s="200">
        <f t="shared" ca="1" si="28"/>
        <v>41</v>
      </c>
      <c r="AC444" s="200">
        <f t="shared" ca="1" si="28"/>
        <v>0</v>
      </c>
      <c r="AD444" s="201"/>
      <c r="AE444" s="201"/>
      <c r="AF444" s="201"/>
    </row>
    <row r="445" spans="1:32" x14ac:dyDescent="0.25">
      <c r="A445" t="s">
        <v>5568</v>
      </c>
      <c r="B445" s="16" t="str">
        <f ca="1">IFERROR(OFFSET('DERS PLANLARI'!$I$5,MATCH($J445,'DERS PLANLARI'!$I$6:$I$2011,0),B$1),"")</f>
        <v/>
      </c>
      <c r="C445" s="16" t="str">
        <f ca="1">IFERROR(OFFSET('DERS PLANLARI'!$I$5,MATCH($J445,'DERS PLANLARI'!$I$6:$I$2011,0),C$1),"")</f>
        <v/>
      </c>
      <c r="D445" s="16" t="str">
        <f ca="1">IFERROR(OFFSET('DERS PLANLARI'!$I$5,MATCH($J445,'DERS PLANLARI'!$I$6:$I$2011,0),D$1),"")</f>
        <v/>
      </c>
      <c r="E445" s="16" t="str">
        <f ca="1">IFERROR(OFFSET('DERS PLANLARI'!$I$5,MATCH($J445,'DERS PLANLARI'!$I$6:$I$2011,0),E$1),"")</f>
        <v/>
      </c>
      <c r="F445" s="16" t="str">
        <f ca="1">IFERROR(OFFSET('DERS PLANLARI'!$I$5,MATCH($J445,'DERS PLANLARI'!$I$6:$I$2011,0),F$1),"")</f>
        <v/>
      </c>
      <c r="G445" s="16" t="str">
        <f ca="1">IFERROR(OFFSET('DERS PLANLARI'!$I$5,MATCH($J445,'DERS PLANLARI'!$I$6:$I$2011,0),G$1),"")</f>
        <v/>
      </c>
      <c r="H445" s="16" t="str">
        <f ca="1">IFERROR(OFFSET('DERS PLANLARI'!$I$5,MATCH($J445,'DERS PLANLARI'!$I$6:$I$2011,0),H$1),"")</f>
        <v/>
      </c>
      <c r="I445" s="119"/>
      <c r="J445" s="153"/>
      <c r="K445" s="268" t="str">
        <f ca="1">IFERROR(OFFSET('DERS PLANLARI'!$I$5,MATCH($J445,'DERS PLANLARI'!$I$6:$I$2011,0),K$1),"")</f>
        <v/>
      </c>
      <c r="L445" s="260" t="str">
        <f ca="1">IFERROR(OFFSET('DERS PLANLARI'!$I$5,MATCH($J445,'DERS PLANLARI'!$I$6:$I$2011,0),L$1),"")</f>
        <v/>
      </c>
      <c r="M445" s="260" t="str">
        <f ca="1">IFERROR(OFFSET('DERS PLANLARI'!$I$5,MATCH($J445,'DERS PLANLARI'!$I$6:$I$2011,0),M$1),"")</f>
        <v/>
      </c>
      <c r="N445" s="260" t="str">
        <f ca="1">IFERROR(OFFSET('DERS PLANLARI'!$I$5,MATCH($J445,'DERS PLANLARI'!$I$6:$I$2011,0),N$1),"")</f>
        <v/>
      </c>
      <c r="O445" s="260" t="str">
        <f ca="1">IFERROR(OFFSET('DERS PLANLARI'!$I$5,MATCH($J445,'DERS PLANLARI'!$I$6:$I$2011,0),O$1),"")</f>
        <v/>
      </c>
      <c r="P445" s="260" t="str">
        <f ca="1">IFERROR(OFFSET('DERS PLANLARI'!$I$5,MATCH($J445,'DERS PLANLARI'!$I$6:$I$2011,0),P$1),"")</f>
        <v/>
      </c>
      <c r="Q445" s="260" t="str">
        <f ca="1">IFERROR(OFFSET('DERS PLANLARI'!$I$5,MATCH($J445,'DERS PLANLARI'!$I$6:$I$2011,0),Q$1),"")</f>
        <v/>
      </c>
      <c r="R445" s="243" t="str">
        <f ca="1">IF($E445="UAD",OFFSET('DERS PLANLARI'!$I$5,MATCH($J445,'DERS PLANLARI'!$I$6:$I$2011,0),R$1),U445)</f>
        <v/>
      </c>
      <c r="S445" s="243">
        <f ca="1">IF($E445="UAD",OFFSET('DERS PLANLARI'!$I$5,MATCH($J445,'DERS PLANLARI'!$I$6:$I$2011,0),S$1),V445)</f>
        <v>0</v>
      </c>
      <c r="T445" s="104"/>
      <c r="U445" s="208" t="str">
        <f ca="1">IFERROR(OFFSET(ÖğretimÜyeleri!$D$2,MATCH($V445,ÖğretimÜyeleri!$D$3:$D$290,0),-2),"")</f>
        <v/>
      </c>
      <c r="V445" s="209"/>
      <c r="W445" s="208" t="str">
        <f ca="1">IFERROR(OFFSET(ÖğretimÜyeleri!$D$2,MATCH($S445,ÖğretimÜyeleri!$D$3:$D$290,0),3),"")</f>
        <v/>
      </c>
      <c r="X445" s="208"/>
      <c r="Y445" s="199"/>
      <c r="Z445" s="200">
        <f t="shared" si="26"/>
        <v>1</v>
      </c>
      <c r="AA445" s="200">
        <f t="shared" ca="1" si="28"/>
        <v>57</v>
      </c>
      <c r="AB445" s="200">
        <f t="shared" ca="1" si="28"/>
        <v>41</v>
      </c>
      <c r="AC445" s="200">
        <f t="shared" ca="1" si="28"/>
        <v>0</v>
      </c>
      <c r="AD445" s="201"/>
      <c r="AE445" s="201"/>
      <c r="AF445" s="201"/>
    </row>
    <row r="446" spans="1:32" x14ac:dyDescent="0.25">
      <c r="A446" s="217" t="s">
        <v>5568</v>
      </c>
      <c r="B446" s="210" t="s">
        <v>4493</v>
      </c>
      <c r="C446" s="211" t="s">
        <v>5099</v>
      </c>
      <c r="D446" s="212" t="s">
        <v>5128</v>
      </c>
      <c r="E446" s="212" t="s">
        <v>4510</v>
      </c>
      <c r="F446" s="212" t="s">
        <v>4488</v>
      </c>
      <c r="G446" s="212" t="s">
        <v>4488</v>
      </c>
      <c r="H446" s="212" t="s">
        <v>2427</v>
      </c>
      <c r="I446" s="213"/>
      <c r="J446" s="214" t="s">
        <v>5099</v>
      </c>
      <c r="K446" s="211"/>
      <c r="L446" s="215"/>
      <c r="M446" s="223"/>
      <c r="N446" s="211"/>
      <c r="O446" s="211"/>
      <c r="P446" s="211"/>
      <c r="Q446" s="212"/>
      <c r="R446" s="231"/>
      <c r="S446" s="231"/>
      <c r="T446" s="217"/>
      <c r="U446" s="219" t="str">
        <f ca="1">IFERROR(OFFSET(ÖğretimÜyeleri!$D$2,MATCH($V446,ÖğretimÜyeleri!$D$3:$D$290,0),-2),"")</f>
        <v/>
      </c>
      <c r="V446" s="218" t="s">
        <v>2423</v>
      </c>
      <c r="W446" s="219" t="str">
        <f ca="1">IFERROR(OFFSET(ÖğretimÜyeleri!$D$2,MATCH($S446,ÖğretimÜyeleri!$D$3:$D$290,0),3),"")</f>
        <v/>
      </c>
      <c r="X446" s="219"/>
      <c r="Y446" s="220"/>
      <c r="Z446" s="221">
        <f t="shared" si="26"/>
        <v>1</v>
      </c>
      <c r="AA446" s="221">
        <f t="shared" ca="1" si="28"/>
        <v>57</v>
      </c>
      <c r="AB446" s="221">
        <f t="shared" ca="1" si="28"/>
        <v>41</v>
      </c>
      <c r="AC446" s="221">
        <f t="shared" ca="1" si="28"/>
        <v>0</v>
      </c>
      <c r="AD446" s="220"/>
      <c r="AE446" s="220"/>
      <c r="AF446" s="220"/>
    </row>
    <row r="447" spans="1:32" x14ac:dyDescent="0.25">
      <c r="A447" t="s">
        <v>5568</v>
      </c>
      <c r="B447" s="16" t="str">
        <f ca="1">IFERROR(OFFSET('DERS PLANLARI'!$I$5,MATCH($J447,'DERS PLANLARI'!$I$6:$I$2011,0),B$1),"")</f>
        <v>MÜZİKOLOJİ</v>
      </c>
      <c r="C447" s="16" t="str">
        <f ca="1">IFERROR(OFFSET('DERS PLANLARI'!$I$5,MATCH($J447,'DERS PLANLARI'!$I$6:$I$2011,0),C$1),"")</f>
        <v>MÜZİKOLOJİ (YL) (TEZLİ)</v>
      </c>
      <c r="D447" s="16" t="str">
        <f ca="1">IFERROR(OFFSET('DERS PLANLARI'!$I$5,MATCH($J447,'DERS PLANLARI'!$I$6:$I$2011,0),D$1),"")</f>
        <v>(YL) (TEZLİ)</v>
      </c>
      <c r="E447" s="16" t="str">
        <f ca="1">IFERROR(OFFSET('DERS PLANLARI'!$I$5,MATCH($J447,'DERS PLANLARI'!$I$6:$I$2011,0),E$1),"")</f>
        <v>Tez</v>
      </c>
      <c r="F447" s="16" t="str">
        <f ca="1">IFERROR(OFFSET('DERS PLANLARI'!$I$5,MATCH($J447,'DERS PLANLARI'!$I$6:$I$2011,0),F$1),"")</f>
        <v>MZK</v>
      </c>
      <c r="G447" s="16">
        <f ca="1">IFERROR(OFFSET('DERS PLANLARI'!$I$5,MATCH($J447,'DERS PLANLARI'!$I$6:$I$2011,0),G$1),"")</f>
        <v>5000</v>
      </c>
      <c r="H447" s="16" t="str">
        <f ca="1">IFERROR(OFFSET('DERS PLANLARI'!$I$5,MATCH($J447,'DERS PLANLARI'!$I$6:$I$2011,0),H$1),"")</f>
        <v>TEZ</v>
      </c>
      <c r="I447" s="119"/>
      <c r="J447" s="120" t="s">
        <v>1150</v>
      </c>
      <c r="K447" s="250" t="str">
        <f ca="1">IFERROR(OFFSET('DERS PLANLARI'!$I$5,MATCH($J447,'DERS PLANLARI'!$I$6:$I$2011,0),K$1),"")</f>
        <v>Tez</v>
      </c>
      <c r="L447" s="248" t="str">
        <f ca="1">IFERROR(OFFSET('DERS PLANLARI'!$I$5,MATCH($J447,'DERS PLANLARI'!$I$6:$I$2011,0),L$1),"")</f>
        <v>Z. ksz</v>
      </c>
      <c r="M447" s="255">
        <f ca="1">IFERROR(OFFSET('DERS PLANLARI'!$I$5,MATCH($J447,'DERS PLANLARI'!$I$6:$I$2011,0),M$1),"")</f>
        <v>0</v>
      </c>
      <c r="N447" s="256">
        <f ca="1">IFERROR(OFFSET('DERS PLANLARI'!$I$5,MATCH($J447,'DERS PLANLARI'!$I$6:$I$2011,0),N$1),"")</f>
        <v>1</v>
      </c>
      <c r="O447" s="256">
        <f ca="1">IFERROR(OFFSET('DERS PLANLARI'!$I$5,MATCH($J447,'DERS PLANLARI'!$I$6:$I$2011,0),O$1),"")</f>
        <v>0</v>
      </c>
      <c r="P447" s="256">
        <f ca="1">IFERROR(OFFSET('DERS PLANLARI'!$I$5,MATCH($J447,'DERS PLANLARI'!$I$6:$I$2011,0),P$1),"")</f>
        <v>1</v>
      </c>
      <c r="Q447" s="256">
        <f ca="1">IFERROR(OFFSET('DERS PLANLARI'!$I$5,MATCH($J447,'DERS PLANLARI'!$I$6:$I$2011,0),Q$1),"")</f>
        <v>60</v>
      </c>
      <c r="R447" s="243">
        <f ca="1">IF($E447="UAD",OFFSET('DERS PLANLARI'!$I$5,MATCH($J447,'DERS PLANLARI'!$I$6:$I$2011,0),R$1),U447)</f>
        <v>0</v>
      </c>
      <c r="S447" s="246" t="str">
        <f ca="1">IF($E447="UAD",OFFSET('DERS PLANLARI'!$I$5,MATCH($J447,'DERS PLANLARI'!$I$6:$I$2011,0),S$1),V447)</f>
        <v>İlgili Öğretim Üyesi</v>
      </c>
      <c r="T447" s="104"/>
      <c r="U447" s="208">
        <f ca="1">IFERROR(OFFSET(ÖğretimÜyeleri!$D$2,MATCH($V447,ÖğretimÜyeleri!$D$3:$D$290,0),-2),"")</f>
        <v>0</v>
      </c>
      <c r="V447" s="209" t="s">
        <v>2896</v>
      </c>
      <c r="W447" s="208" t="str">
        <f ca="1">IFERROR(OFFSET(ÖğretimÜyeleri!$D$2,MATCH($S447,ÖğretimÜyeleri!$D$3:$D$290,0),3),"")</f>
        <v>İlgili Öğretim Üyesi</v>
      </c>
      <c r="X447" s="208"/>
      <c r="Y447" s="199"/>
      <c r="Z447" s="200">
        <f t="shared" si="26"/>
        <v>1</v>
      </c>
      <c r="AA447" s="200">
        <f t="shared" ca="1" si="28"/>
        <v>0</v>
      </c>
      <c r="AB447" s="200">
        <f t="shared" ca="1" si="28"/>
        <v>0</v>
      </c>
      <c r="AC447" s="200">
        <f t="shared" ca="1" si="28"/>
        <v>0</v>
      </c>
      <c r="AD447" s="201"/>
      <c r="AE447" s="201"/>
      <c r="AF447" s="201"/>
    </row>
    <row r="448" spans="1:32" x14ac:dyDescent="0.25">
      <c r="A448" t="s">
        <v>5568</v>
      </c>
      <c r="B448" s="16" t="str">
        <f ca="1">IFERROR(OFFSET('DERS PLANLARI'!$I$5,MATCH($J448,'DERS PLANLARI'!$I$6:$I$2011,0),B$1),"")</f>
        <v>MÜZİKOLOJİ</v>
      </c>
      <c r="C448" s="16" t="str">
        <f ca="1">IFERROR(OFFSET('DERS PLANLARI'!$I$5,MATCH($J448,'DERS PLANLARI'!$I$6:$I$2011,0),C$1),"")</f>
        <v>MÜZİKOLOJİ (YL) (TEZLİ)</v>
      </c>
      <c r="D448" s="16" t="str">
        <f ca="1">IFERROR(OFFSET('DERS PLANLARI'!$I$5,MATCH($J448,'DERS PLANLARI'!$I$6:$I$2011,0),D$1),"")</f>
        <v>(YL) (TEZLİ)</v>
      </c>
      <c r="E448" s="16" t="str">
        <f ca="1">IFERROR(OFFSET('DERS PLANLARI'!$I$5,MATCH($J448,'DERS PLANLARI'!$I$6:$I$2011,0),E$1),"")</f>
        <v>Sem</v>
      </c>
      <c r="F448" s="16" t="str">
        <f ca="1">IFERROR(OFFSET('DERS PLANLARI'!$I$5,MATCH($J448,'DERS PLANLARI'!$I$6:$I$2011,0),F$1),"")</f>
        <v>MZK</v>
      </c>
      <c r="G448" s="16">
        <f ca="1">IFERROR(OFFSET('DERS PLANLARI'!$I$5,MATCH($J448,'DERS PLANLARI'!$I$6:$I$2011,0),G$1),"")</f>
        <v>5001</v>
      </c>
      <c r="H448" s="16" t="str">
        <f ca="1">IFERROR(OFFSET('DERS PLANLARI'!$I$5,MATCH($J448,'DERS PLANLARI'!$I$6:$I$2011,0),H$1),"")</f>
        <v>SEM</v>
      </c>
      <c r="I448" s="119"/>
      <c r="J448" s="120" t="s">
        <v>1151</v>
      </c>
      <c r="K448" s="250" t="str">
        <f ca="1">IFERROR(OFFSET('DERS PLANLARI'!$I$5,MATCH($J448,'DERS PLANLARI'!$I$6:$I$2011,0),K$1),"")</f>
        <v>Seminer</v>
      </c>
      <c r="L448" s="248" t="str">
        <f ca="1">IFERROR(OFFSET('DERS PLANLARI'!$I$5,MATCH($J448,'DERS PLANLARI'!$I$6:$I$2011,0),L$1),"")</f>
        <v>Z. ksz</v>
      </c>
      <c r="M448" s="256">
        <f ca="1">IFERROR(OFFSET('DERS PLANLARI'!$I$5,MATCH($J448,'DERS PLANLARI'!$I$6:$I$2011,0),M$1),"")</f>
        <v>0</v>
      </c>
      <c r="N448" s="256">
        <f ca="1">IFERROR(OFFSET('DERS PLANLARI'!$I$5,MATCH($J448,'DERS PLANLARI'!$I$6:$I$2011,0),N$1),"")</f>
        <v>2</v>
      </c>
      <c r="O448" s="256">
        <f ca="1">IFERROR(OFFSET('DERS PLANLARI'!$I$5,MATCH($J448,'DERS PLANLARI'!$I$6:$I$2011,0),O$1),"")</f>
        <v>0</v>
      </c>
      <c r="P448" s="256">
        <f ca="1">IFERROR(OFFSET('DERS PLANLARI'!$I$5,MATCH($J448,'DERS PLANLARI'!$I$6:$I$2011,0),P$1),"")</f>
        <v>2</v>
      </c>
      <c r="Q448" s="256">
        <f ca="1">IFERROR(OFFSET('DERS PLANLARI'!$I$5,MATCH($J448,'DERS PLANLARI'!$I$6:$I$2011,0),Q$1),"")</f>
        <v>7.5</v>
      </c>
      <c r="R448" s="243">
        <f ca="1">IF($E448="UAD",OFFSET('DERS PLANLARI'!$I$5,MATCH($J448,'DERS PLANLARI'!$I$6:$I$2011,0),R$1),U448)</f>
        <v>0</v>
      </c>
      <c r="S448" s="246" t="str">
        <f ca="1">IF($E448="UAD",OFFSET('DERS PLANLARI'!$I$5,MATCH($J448,'DERS PLANLARI'!$I$6:$I$2011,0),S$1),V448)</f>
        <v>İlgili Öğretim Üyesi</v>
      </c>
      <c r="T448" s="104"/>
      <c r="U448" s="208">
        <f ca="1">IFERROR(OFFSET(ÖğretimÜyeleri!$D$2,MATCH($V448,ÖğretimÜyeleri!$D$3:$D$290,0),-2),"")</f>
        <v>0</v>
      </c>
      <c r="V448" s="209" t="s">
        <v>2896</v>
      </c>
      <c r="W448" s="208" t="str">
        <f ca="1">IFERROR(OFFSET(ÖğretimÜyeleri!$D$2,MATCH($S448,ÖğretimÜyeleri!$D$3:$D$290,0),3),"")</f>
        <v>İlgili Öğretim Üyesi</v>
      </c>
      <c r="X448" s="208"/>
      <c r="Y448" s="199"/>
      <c r="Z448" s="200">
        <f t="shared" si="26"/>
        <v>1</v>
      </c>
      <c r="AA448" s="200">
        <f t="shared" ca="1" si="28"/>
        <v>0</v>
      </c>
      <c r="AB448" s="200">
        <f t="shared" ca="1" si="28"/>
        <v>0</v>
      </c>
      <c r="AC448" s="200">
        <f t="shared" ca="1" si="28"/>
        <v>0</v>
      </c>
      <c r="AD448" s="201"/>
      <c r="AE448" s="201"/>
      <c r="AF448" s="201"/>
    </row>
    <row r="449" spans="1:32" x14ac:dyDescent="0.25">
      <c r="A449" t="s">
        <v>5568</v>
      </c>
      <c r="B449" s="16" t="str">
        <f ca="1">IFERROR(OFFSET('DERS PLANLARI'!$I$5,MATCH($J449,'DERS PLANLARI'!$I$6:$I$2011,0),B$1),"")</f>
        <v>MÜZİKOLOJİ</v>
      </c>
      <c r="C449" s="16" t="str">
        <f ca="1">IFERROR(OFFSET('DERS PLANLARI'!$I$5,MATCH($J449,'DERS PLANLARI'!$I$6:$I$2011,0),C$1),"")</f>
        <v>MÜZİKOLOJİ (YL) (TEZLİ)</v>
      </c>
      <c r="D449" s="16" t="str">
        <f ca="1">IFERROR(OFFSET('DERS PLANLARI'!$I$5,MATCH($J449,'DERS PLANLARI'!$I$6:$I$2011,0),D$1),"")</f>
        <v>(YL) (TEZLİ)</v>
      </c>
      <c r="E449" s="16" t="str">
        <f ca="1">IFERROR(OFFSET('DERS PLANLARI'!$I$5,MATCH($J449,'DERS PLANLARI'!$I$6:$I$2011,0),E$1),"")</f>
        <v>Ders</v>
      </c>
      <c r="F449" s="16" t="str">
        <f ca="1">IFERROR(OFFSET('DERS PLANLARI'!$I$5,MATCH($J449,'DERS PLANLARI'!$I$6:$I$2011,0),F$1),"")</f>
        <v>MZK</v>
      </c>
      <c r="G449" s="16">
        <f ca="1">IFERROR(OFFSET('DERS PLANLARI'!$I$5,MATCH($J449,'DERS PLANLARI'!$I$6:$I$2011,0),G$1),"")</f>
        <v>5052</v>
      </c>
      <c r="H449" s="16" t="str">
        <f ca="1">IFERROR(OFFSET('DERS PLANLARI'!$I$5,MATCH($J449,'DERS PLANLARI'!$I$6:$I$2011,0),H$1),"")</f>
        <v>BHR</v>
      </c>
      <c r="I449" s="119"/>
      <c r="J449" s="120" t="s">
        <v>1155</v>
      </c>
      <c r="K449" s="250" t="str">
        <f ca="1">IFERROR(OFFSET('DERS PLANLARI'!$I$5,MATCH($J449,'DERS PLANLARI'!$I$6:$I$2011,0),K$1),"")</f>
        <v>Müzik Araştırmasında Teknoloji Kullanımı</v>
      </c>
      <c r="L449" s="248" t="str">
        <f ca="1">IFERROR(OFFSET('DERS PLANLARI'!$I$5,MATCH($J449,'DERS PLANLARI'!$I$6:$I$2011,0),L$1),"")</f>
        <v>Z. kli</v>
      </c>
      <c r="M449" s="255">
        <f ca="1">IFERROR(OFFSET('DERS PLANLARI'!$I$5,MATCH($J449,'DERS PLANLARI'!$I$6:$I$2011,0),M$1),"")</f>
        <v>3</v>
      </c>
      <c r="N449" s="256">
        <f ca="1">IFERROR(OFFSET('DERS PLANLARI'!$I$5,MATCH($J449,'DERS PLANLARI'!$I$6:$I$2011,0),N$1),"")</f>
        <v>0</v>
      </c>
      <c r="O449" s="256">
        <f ca="1">IFERROR(OFFSET('DERS PLANLARI'!$I$5,MATCH($J449,'DERS PLANLARI'!$I$6:$I$2011,0),O$1),"")</f>
        <v>3</v>
      </c>
      <c r="P449" s="256">
        <f ca="1">IFERROR(OFFSET('DERS PLANLARI'!$I$5,MATCH($J449,'DERS PLANLARI'!$I$6:$I$2011,0),P$1),"")</f>
        <v>3</v>
      </c>
      <c r="Q449" s="256">
        <f ca="1">IFERROR(OFFSET('DERS PLANLARI'!$I$5,MATCH($J449,'DERS PLANLARI'!$I$6:$I$2011,0),Q$1),"")</f>
        <v>7.5</v>
      </c>
      <c r="R449" s="243" t="str">
        <f ca="1">IF($E449="UAD",OFFSET('DERS PLANLARI'!$I$5,MATCH($J449,'DERS PLANLARI'!$I$6:$I$2011,0),R$1),U449)</f>
        <v/>
      </c>
      <c r="S449" s="243">
        <f ca="1">IF($E449="UAD",OFFSET('DERS PLANLARI'!$I$5,MATCH($J449,'DERS PLANLARI'!$I$6:$I$2011,0),S$1),V449)</f>
        <v>0</v>
      </c>
      <c r="T449" s="104"/>
      <c r="U449" s="208" t="str">
        <f ca="1">IFERROR(OFFSET(ÖğretimÜyeleri!$D$2,MATCH($V449,ÖğretimÜyeleri!$D$3:$D$290,0),-2),"")</f>
        <v/>
      </c>
      <c r="V449" s="209"/>
      <c r="W449" s="208" t="str">
        <f ca="1">IFERROR(OFFSET(ÖğretimÜyeleri!$D$2,MATCH($S449,ÖğretimÜyeleri!$D$3:$D$290,0),3),"")</f>
        <v/>
      </c>
      <c r="X449" s="208"/>
      <c r="Y449" s="199"/>
      <c r="Z449" s="200">
        <f t="shared" si="26"/>
        <v>1</v>
      </c>
      <c r="AA449" s="200">
        <f t="shared" ref="AA449:AC468" ca="1" si="29">COUNTIFS($E:$E,AA$6,$S:$S,$S449)</f>
        <v>57</v>
      </c>
      <c r="AB449" s="200">
        <f t="shared" ca="1" si="29"/>
        <v>41</v>
      </c>
      <c r="AC449" s="200">
        <f t="shared" ca="1" si="29"/>
        <v>0</v>
      </c>
      <c r="AD449" s="201"/>
      <c r="AE449" s="201"/>
      <c r="AF449" s="201"/>
    </row>
    <row r="450" spans="1:32" x14ac:dyDescent="0.25">
      <c r="A450" t="s">
        <v>5568</v>
      </c>
      <c r="B450" s="16" t="str">
        <f ca="1">IFERROR(OFFSET('DERS PLANLARI'!$I$5,MATCH($J450,'DERS PLANLARI'!$I$6:$I$2011,0),B$1),"")</f>
        <v/>
      </c>
      <c r="C450" s="16" t="str">
        <f ca="1">IFERROR(OFFSET('DERS PLANLARI'!$I$5,MATCH($J450,'DERS PLANLARI'!$I$6:$I$2011,0),C$1),"")</f>
        <v/>
      </c>
      <c r="D450" s="16" t="str">
        <f ca="1">IFERROR(OFFSET('DERS PLANLARI'!$I$5,MATCH($J450,'DERS PLANLARI'!$I$6:$I$2011,0),D$1),"")</f>
        <v/>
      </c>
      <c r="E450" s="16" t="str">
        <f ca="1">IFERROR(OFFSET('DERS PLANLARI'!$I$5,MATCH($J450,'DERS PLANLARI'!$I$6:$I$2011,0),E$1),"")</f>
        <v/>
      </c>
      <c r="F450" s="16" t="str">
        <f ca="1">IFERROR(OFFSET('DERS PLANLARI'!$I$5,MATCH($J450,'DERS PLANLARI'!$I$6:$I$2011,0),F$1),"")</f>
        <v/>
      </c>
      <c r="G450" s="16" t="str">
        <f ca="1">IFERROR(OFFSET('DERS PLANLARI'!$I$5,MATCH($J450,'DERS PLANLARI'!$I$6:$I$2011,0),G$1),"")</f>
        <v/>
      </c>
      <c r="H450" s="16" t="str">
        <f ca="1">IFERROR(OFFSET('DERS PLANLARI'!$I$5,MATCH($J450,'DERS PLANLARI'!$I$6:$I$2011,0),H$1),"")</f>
        <v/>
      </c>
      <c r="I450" s="119"/>
      <c r="J450" s="120"/>
      <c r="K450" s="250" t="str">
        <f ca="1">IFERROR(OFFSET('DERS PLANLARI'!$I$5,MATCH($J450,'DERS PLANLARI'!$I$6:$I$2011,0),K$1),"")</f>
        <v/>
      </c>
      <c r="L450" s="256" t="str">
        <f ca="1">IFERROR(OFFSET('DERS PLANLARI'!$I$5,MATCH($J450,'DERS PLANLARI'!$I$6:$I$2011,0),L$1),"")</f>
        <v/>
      </c>
      <c r="M450" s="255" t="str">
        <f ca="1">IFERROR(OFFSET('DERS PLANLARI'!$I$5,MATCH($J450,'DERS PLANLARI'!$I$6:$I$2011,0),M$1),"")</f>
        <v/>
      </c>
      <c r="N450" s="256" t="str">
        <f ca="1">IFERROR(OFFSET('DERS PLANLARI'!$I$5,MATCH($J450,'DERS PLANLARI'!$I$6:$I$2011,0),N$1),"")</f>
        <v/>
      </c>
      <c r="O450" s="256" t="str">
        <f ca="1">IFERROR(OFFSET('DERS PLANLARI'!$I$5,MATCH($J450,'DERS PLANLARI'!$I$6:$I$2011,0),O$1),"")</f>
        <v/>
      </c>
      <c r="P450" s="256" t="str">
        <f ca="1">IFERROR(OFFSET('DERS PLANLARI'!$I$5,MATCH($J450,'DERS PLANLARI'!$I$6:$I$2011,0),P$1),"")</f>
        <v/>
      </c>
      <c r="Q450" s="256" t="str">
        <f ca="1">IFERROR(OFFSET('DERS PLANLARI'!$I$5,MATCH($J450,'DERS PLANLARI'!$I$6:$I$2011,0),Q$1),"")</f>
        <v/>
      </c>
      <c r="R450" s="243" t="str">
        <f ca="1">IF($E450="UAD",OFFSET('DERS PLANLARI'!$I$5,MATCH($J450,'DERS PLANLARI'!$I$6:$I$2011,0),R$1),U450)</f>
        <v/>
      </c>
      <c r="S450" s="243">
        <f ca="1">IF($E450="UAD",OFFSET('DERS PLANLARI'!$I$5,MATCH($J450,'DERS PLANLARI'!$I$6:$I$2011,0),S$1),V450)</f>
        <v>0</v>
      </c>
      <c r="T450" s="104"/>
      <c r="U450" s="208" t="str">
        <f ca="1">IFERROR(OFFSET(ÖğretimÜyeleri!$D$2,MATCH($V450,ÖğretimÜyeleri!$D$3:$D$290,0),-2),"")</f>
        <v/>
      </c>
      <c r="V450" s="209"/>
      <c r="W450" s="208" t="str">
        <f ca="1">IFERROR(OFFSET(ÖğretimÜyeleri!$D$2,MATCH($S450,ÖğretimÜyeleri!$D$3:$D$290,0),3),"")</f>
        <v/>
      </c>
      <c r="X450" s="208"/>
      <c r="Y450" s="199"/>
      <c r="Z450" s="200">
        <f t="shared" si="26"/>
        <v>1</v>
      </c>
      <c r="AA450" s="200">
        <f t="shared" ca="1" si="29"/>
        <v>57</v>
      </c>
      <c r="AB450" s="200">
        <f t="shared" ca="1" si="29"/>
        <v>41</v>
      </c>
      <c r="AC450" s="200">
        <f t="shared" ca="1" si="29"/>
        <v>0</v>
      </c>
      <c r="AD450" s="201"/>
      <c r="AE450" s="201"/>
      <c r="AF450" s="201"/>
    </row>
    <row r="451" spans="1:32" x14ac:dyDescent="0.25">
      <c r="A451" t="s">
        <v>5568</v>
      </c>
      <c r="B451" s="16" t="str">
        <f ca="1">IFERROR(OFFSET('DERS PLANLARI'!$I$5,MATCH($J451,'DERS PLANLARI'!$I$6:$I$2011,0),B$1),"")</f>
        <v/>
      </c>
      <c r="C451" s="16" t="str">
        <f ca="1">IFERROR(OFFSET('DERS PLANLARI'!$I$5,MATCH($J451,'DERS PLANLARI'!$I$6:$I$2011,0),C$1),"")</f>
        <v/>
      </c>
      <c r="D451" s="16" t="str">
        <f ca="1">IFERROR(OFFSET('DERS PLANLARI'!$I$5,MATCH($J451,'DERS PLANLARI'!$I$6:$I$2011,0),D$1),"")</f>
        <v/>
      </c>
      <c r="E451" s="16" t="str">
        <f ca="1">IFERROR(OFFSET('DERS PLANLARI'!$I$5,MATCH($J451,'DERS PLANLARI'!$I$6:$I$2011,0),E$1),"")</f>
        <v/>
      </c>
      <c r="F451" s="16" t="str">
        <f ca="1">IFERROR(OFFSET('DERS PLANLARI'!$I$5,MATCH($J451,'DERS PLANLARI'!$I$6:$I$2011,0),F$1),"")</f>
        <v/>
      </c>
      <c r="G451" s="16" t="str">
        <f ca="1">IFERROR(OFFSET('DERS PLANLARI'!$I$5,MATCH($J451,'DERS PLANLARI'!$I$6:$I$2011,0),G$1),"")</f>
        <v/>
      </c>
      <c r="H451" s="16" t="str">
        <f ca="1">IFERROR(OFFSET('DERS PLANLARI'!$I$5,MATCH($J451,'DERS PLANLARI'!$I$6:$I$2011,0),H$1),"")</f>
        <v/>
      </c>
      <c r="I451" s="119"/>
      <c r="J451" s="120"/>
      <c r="K451" s="250" t="str">
        <f ca="1">IFERROR(OFFSET('DERS PLANLARI'!$I$5,MATCH($J451,'DERS PLANLARI'!$I$6:$I$2011,0),K$1),"")</f>
        <v/>
      </c>
      <c r="L451" s="256" t="str">
        <f ca="1">IFERROR(OFFSET('DERS PLANLARI'!$I$5,MATCH($J451,'DERS PLANLARI'!$I$6:$I$2011,0),L$1),"")</f>
        <v/>
      </c>
      <c r="M451" s="255" t="str">
        <f ca="1">IFERROR(OFFSET('DERS PLANLARI'!$I$5,MATCH($J451,'DERS PLANLARI'!$I$6:$I$2011,0),M$1),"")</f>
        <v/>
      </c>
      <c r="N451" s="256" t="str">
        <f ca="1">IFERROR(OFFSET('DERS PLANLARI'!$I$5,MATCH($J451,'DERS PLANLARI'!$I$6:$I$2011,0),N$1),"")</f>
        <v/>
      </c>
      <c r="O451" s="256" t="str">
        <f ca="1">IFERROR(OFFSET('DERS PLANLARI'!$I$5,MATCH($J451,'DERS PLANLARI'!$I$6:$I$2011,0),O$1),"")</f>
        <v/>
      </c>
      <c r="P451" s="256" t="str">
        <f ca="1">IFERROR(OFFSET('DERS PLANLARI'!$I$5,MATCH($J451,'DERS PLANLARI'!$I$6:$I$2011,0),P$1),"")</f>
        <v/>
      </c>
      <c r="Q451" s="256" t="str">
        <f ca="1">IFERROR(OFFSET('DERS PLANLARI'!$I$5,MATCH($J451,'DERS PLANLARI'!$I$6:$I$2011,0),Q$1),"")</f>
        <v/>
      </c>
      <c r="R451" s="243" t="str">
        <f ca="1">IF($E451="UAD",OFFSET('DERS PLANLARI'!$I$5,MATCH($J451,'DERS PLANLARI'!$I$6:$I$2011,0),R$1),U451)</f>
        <v/>
      </c>
      <c r="S451" s="243">
        <f ca="1">IF($E451="UAD",OFFSET('DERS PLANLARI'!$I$5,MATCH($J451,'DERS PLANLARI'!$I$6:$I$2011,0),S$1),V451)</f>
        <v>0</v>
      </c>
      <c r="T451" s="104"/>
      <c r="U451" s="208" t="str">
        <f ca="1">IFERROR(OFFSET(ÖğretimÜyeleri!$D$2,MATCH($V451,ÖğretimÜyeleri!$D$3:$D$290,0),-2),"")</f>
        <v/>
      </c>
      <c r="V451" s="209"/>
      <c r="W451" s="208" t="str">
        <f ca="1">IFERROR(OFFSET(ÖğretimÜyeleri!$D$2,MATCH($S451,ÖğretimÜyeleri!$D$3:$D$290,0),3),"")</f>
        <v/>
      </c>
      <c r="X451" s="208"/>
      <c r="Y451" s="199"/>
      <c r="Z451" s="200">
        <f t="shared" si="26"/>
        <v>1</v>
      </c>
      <c r="AA451" s="200">
        <f t="shared" ca="1" si="29"/>
        <v>57</v>
      </c>
      <c r="AB451" s="200">
        <f t="shared" ca="1" si="29"/>
        <v>41</v>
      </c>
      <c r="AC451" s="200">
        <f t="shared" ca="1" si="29"/>
        <v>0</v>
      </c>
      <c r="AD451" s="201"/>
      <c r="AE451" s="201"/>
      <c r="AF451" s="201"/>
    </row>
    <row r="452" spans="1:32" x14ac:dyDescent="0.25">
      <c r="A452" t="s">
        <v>5568</v>
      </c>
      <c r="B452" s="16" t="str">
        <f ca="1">IFERROR(OFFSET('DERS PLANLARI'!$I$5,MATCH($J452,'DERS PLANLARI'!$I$6:$I$2011,0),B$1),"")</f>
        <v/>
      </c>
      <c r="C452" s="16" t="str">
        <f ca="1">IFERROR(OFFSET('DERS PLANLARI'!$I$5,MATCH($J452,'DERS PLANLARI'!$I$6:$I$2011,0),C$1),"")</f>
        <v/>
      </c>
      <c r="D452" s="16" t="str">
        <f ca="1">IFERROR(OFFSET('DERS PLANLARI'!$I$5,MATCH($J452,'DERS PLANLARI'!$I$6:$I$2011,0),D$1),"")</f>
        <v/>
      </c>
      <c r="E452" s="16" t="str">
        <f ca="1">IFERROR(OFFSET('DERS PLANLARI'!$I$5,MATCH($J452,'DERS PLANLARI'!$I$6:$I$2011,0),E$1),"")</f>
        <v/>
      </c>
      <c r="F452" s="16" t="str">
        <f ca="1">IFERROR(OFFSET('DERS PLANLARI'!$I$5,MATCH($J452,'DERS PLANLARI'!$I$6:$I$2011,0),F$1),"")</f>
        <v/>
      </c>
      <c r="G452" s="16" t="str">
        <f ca="1">IFERROR(OFFSET('DERS PLANLARI'!$I$5,MATCH($J452,'DERS PLANLARI'!$I$6:$I$2011,0),G$1),"")</f>
        <v/>
      </c>
      <c r="H452" s="16" t="str">
        <f ca="1">IFERROR(OFFSET('DERS PLANLARI'!$I$5,MATCH($J452,'DERS PLANLARI'!$I$6:$I$2011,0),H$1),"")</f>
        <v/>
      </c>
      <c r="I452" s="119"/>
      <c r="J452" s="120"/>
      <c r="K452" s="250" t="str">
        <f ca="1">IFERROR(OFFSET('DERS PLANLARI'!$I$5,MATCH($J452,'DERS PLANLARI'!$I$6:$I$2011,0),K$1),"")</f>
        <v/>
      </c>
      <c r="L452" s="256" t="str">
        <f ca="1">IFERROR(OFFSET('DERS PLANLARI'!$I$5,MATCH($J452,'DERS PLANLARI'!$I$6:$I$2011,0),L$1),"")</f>
        <v/>
      </c>
      <c r="M452" s="255" t="str">
        <f ca="1">IFERROR(OFFSET('DERS PLANLARI'!$I$5,MATCH($J452,'DERS PLANLARI'!$I$6:$I$2011,0),M$1),"")</f>
        <v/>
      </c>
      <c r="N452" s="256" t="str">
        <f ca="1">IFERROR(OFFSET('DERS PLANLARI'!$I$5,MATCH($J452,'DERS PLANLARI'!$I$6:$I$2011,0),N$1),"")</f>
        <v/>
      </c>
      <c r="O452" s="256" t="str">
        <f ca="1">IFERROR(OFFSET('DERS PLANLARI'!$I$5,MATCH($J452,'DERS PLANLARI'!$I$6:$I$2011,0),O$1),"")</f>
        <v/>
      </c>
      <c r="P452" s="256" t="str">
        <f ca="1">IFERROR(OFFSET('DERS PLANLARI'!$I$5,MATCH($J452,'DERS PLANLARI'!$I$6:$I$2011,0),P$1),"")</f>
        <v/>
      </c>
      <c r="Q452" s="256" t="str">
        <f ca="1">IFERROR(OFFSET('DERS PLANLARI'!$I$5,MATCH($J452,'DERS PLANLARI'!$I$6:$I$2011,0),Q$1),"")</f>
        <v/>
      </c>
      <c r="R452" s="243" t="str">
        <f ca="1">IF($E452="UAD",OFFSET('DERS PLANLARI'!$I$5,MATCH($J452,'DERS PLANLARI'!$I$6:$I$2011,0),R$1),U452)</f>
        <v/>
      </c>
      <c r="S452" s="243">
        <f ca="1">IF($E452="UAD",OFFSET('DERS PLANLARI'!$I$5,MATCH($J452,'DERS PLANLARI'!$I$6:$I$2011,0),S$1),V452)</f>
        <v>0</v>
      </c>
      <c r="T452" s="104"/>
      <c r="U452" s="208" t="str">
        <f ca="1">IFERROR(OFFSET(ÖğretimÜyeleri!$D$2,MATCH($V452,ÖğretimÜyeleri!$D$3:$D$290,0),-2),"")</f>
        <v/>
      </c>
      <c r="V452" s="209"/>
      <c r="W452" s="208" t="str">
        <f ca="1">IFERROR(OFFSET(ÖğretimÜyeleri!$D$2,MATCH($S452,ÖğretimÜyeleri!$D$3:$D$290,0),3),"")</f>
        <v/>
      </c>
      <c r="X452" s="208"/>
      <c r="Y452" s="199"/>
      <c r="Z452" s="200">
        <f t="shared" si="26"/>
        <v>1</v>
      </c>
      <c r="AA452" s="200">
        <f t="shared" ca="1" si="29"/>
        <v>57</v>
      </c>
      <c r="AB452" s="200">
        <f t="shared" ca="1" si="29"/>
        <v>41</v>
      </c>
      <c r="AC452" s="200">
        <f t="shared" ca="1" si="29"/>
        <v>0</v>
      </c>
      <c r="AD452" s="201"/>
      <c r="AE452" s="201"/>
      <c r="AF452" s="201"/>
    </row>
    <row r="453" spans="1:32" x14ac:dyDescent="0.25">
      <c r="A453" t="s">
        <v>5568</v>
      </c>
      <c r="B453" s="16" t="str">
        <f ca="1">IFERROR(OFFSET('DERS PLANLARI'!$I$5,MATCH($J453,'DERS PLANLARI'!$I$6:$I$2011,0),B$1),"")</f>
        <v/>
      </c>
      <c r="C453" s="16" t="str">
        <f ca="1">IFERROR(OFFSET('DERS PLANLARI'!$I$5,MATCH($J453,'DERS PLANLARI'!$I$6:$I$2011,0),C$1),"")</f>
        <v/>
      </c>
      <c r="D453" s="16" t="str">
        <f ca="1">IFERROR(OFFSET('DERS PLANLARI'!$I$5,MATCH($J453,'DERS PLANLARI'!$I$6:$I$2011,0),D$1),"")</f>
        <v/>
      </c>
      <c r="E453" s="16" t="str">
        <f ca="1">IFERROR(OFFSET('DERS PLANLARI'!$I$5,MATCH($J453,'DERS PLANLARI'!$I$6:$I$2011,0),E$1),"")</f>
        <v/>
      </c>
      <c r="F453" s="16" t="str">
        <f ca="1">IFERROR(OFFSET('DERS PLANLARI'!$I$5,MATCH($J453,'DERS PLANLARI'!$I$6:$I$2011,0),F$1),"")</f>
        <v/>
      </c>
      <c r="G453" s="16" t="str">
        <f ca="1">IFERROR(OFFSET('DERS PLANLARI'!$I$5,MATCH($J453,'DERS PLANLARI'!$I$6:$I$2011,0),G$1),"")</f>
        <v/>
      </c>
      <c r="H453" s="16" t="str">
        <f ca="1">IFERROR(OFFSET('DERS PLANLARI'!$I$5,MATCH($J453,'DERS PLANLARI'!$I$6:$I$2011,0),H$1),"")</f>
        <v/>
      </c>
      <c r="I453" s="119"/>
      <c r="J453" s="120"/>
      <c r="K453" s="250" t="str">
        <f ca="1">IFERROR(OFFSET('DERS PLANLARI'!$I$5,MATCH($J453,'DERS PLANLARI'!$I$6:$I$2011,0),K$1),"")</f>
        <v/>
      </c>
      <c r="L453" s="256" t="str">
        <f ca="1">IFERROR(OFFSET('DERS PLANLARI'!$I$5,MATCH($J453,'DERS PLANLARI'!$I$6:$I$2011,0),L$1),"")</f>
        <v/>
      </c>
      <c r="M453" s="255" t="str">
        <f ca="1">IFERROR(OFFSET('DERS PLANLARI'!$I$5,MATCH($J453,'DERS PLANLARI'!$I$6:$I$2011,0),M$1),"")</f>
        <v/>
      </c>
      <c r="N453" s="256" t="str">
        <f ca="1">IFERROR(OFFSET('DERS PLANLARI'!$I$5,MATCH($J453,'DERS PLANLARI'!$I$6:$I$2011,0),N$1),"")</f>
        <v/>
      </c>
      <c r="O453" s="256" t="str">
        <f ca="1">IFERROR(OFFSET('DERS PLANLARI'!$I$5,MATCH($J453,'DERS PLANLARI'!$I$6:$I$2011,0),O$1),"")</f>
        <v/>
      </c>
      <c r="P453" s="256" t="str">
        <f ca="1">IFERROR(OFFSET('DERS PLANLARI'!$I$5,MATCH($J453,'DERS PLANLARI'!$I$6:$I$2011,0),P$1),"")</f>
        <v/>
      </c>
      <c r="Q453" s="256" t="str">
        <f ca="1">IFERROR(OFFSET('DERS PLANLARI'!$I$5,MATCH($J453,'DERS PLANLARI'!$I$6:$I$2011,0),Q$1),"")</f>
        <v/>
      </c>
      <c r="R453" s="243" t="str">
        <f ca="1">IF($E453="UAD",OFFSET('DERS PLANLARI'!$I$5,MATCH($J453,'DERS PLANLARI'!$I$6:$I$2011,0),R$1),U453)</f>
        <v/>
      </c>
      <c r="S453" s="243">
        <f ca="1">IF($E453="UAD",OFFSET('DERS PLANLARI'!$I$5,MATCH($J453,'DERS PLANLARI'!$I$6:$I$2011,0),S$1),V453)</f>
        <v>0</v>
      </c>
      <c r="T453" s="104"/>
      <c r="U453" s="208" t="str">
        <f ca="1">IFERROR(OFFSET(ÖğretimÜyeleri!$D$2,MATCH($V453,ÖğretimÜyeleri!$D$3:$D$290,0),-2),"")</f>
        <v/>
      </c>
      <c r="V453" s="209"/>
      <c r="W453" s="208" t="str">
        <f ca="1">IFERROR(OFFSET(ÖğretimÜyeleri!$D$2,MATCH($S453,ÖğretimÜyeleri!$D$3:$D$290,0),3),"")</f>
        <v/>
      </c>
      <c r="X453" s="208"/>
      <c r="Y453" s="199"/>
      <c r="Z453" s="200">
        <f t="shared" si="26"/>
        <v>1</v>
      </c>
      <c r="AA453" s="200">
        <f t="shared" ca="1" si="29"/>
        <v>57</v>
      </c>
      <c r="AB453" s="200">
        <f t="shared" ca="1" si="29"/>
        <v>41</v>
      </c>
      <c r="AC453" s="200">
        <f t="shared" ca="1" si="29"/>
        <v>0</v>
      </c>
      <c r="AD453" s="201"/>
      <c r="AE453" s="201"/>
      <c r="AF453" s="201"/>
    </row>
    <row r="454" spans="1:32" x14ac:dyDescent="0.25">
      <c r="A454" t="s">
        <v>5568</v>
      </c>
      <c r="B454" s="16" t="str">
        <f ca="1">IFERROR(OFFSET('DERS PLANLARI'!$I$5,MATCH($J454,'DERS PLANLARI'!$I$6:$I$2011,0),B$1),"")</f>
        <v/>
      </c>
      <c r="C454" s="16" t="str">
        <f ca="1">IFERROR(OFFSET('DERS PLANLARI'!$I$5,MATCH($J454,'DERS PLANLARI'!$I$6:$I$2011,0),C$1),"")</f>
        <v/>
      </c>
      <c r="D454" s="16" t="str">
        <f ca="1">IFERROR(OFFSET('DERS PLANLARI'!$I$5,MATCH($J454,'DERS PLANLARI'!$I$6:$I$2011,0),D$1),"")</f>
        <v/>
      </c>
      <c r="E454" s="16" t="str">
        <f ca="1">IFERROR(OFFSET('DERS PLANLARI'!$I$5,MATCH($J454,'DERS PLANLARI'!$I$6:$I$2011,0),E$1),"")</f>
        <v/>
      </c>
      <c r="F454" s="16" t="str">
        <f ca="1">IFERROR(OFFSET('DERS PLANLARI'!$I$5,MATCH($J454,'DERS PLANLARI'!$I$6:$I$2011,0),F$1),"")</f>
        <v/>
      </c>
      <c r="G454" s="16" t="str">
        <f ca="1">IFERROR(OFFSET('DERS PLANLARI'!$I$5,MATCH($J454,'DERS PLANLARI'!$I$6:$I$2011,0),G$1),"")</f>
        <v/>
      </c>
      <c r="H454" s="16" t="str">
        <f ca="1">IFERROR(OFFSET('DERS PLANLARI'!$I$5,MATCH($J454,'DERS PLANLARI'!$I$6:$I$2011,0),H$1),"")</f>
        <v/>
      </c>
      <c r="I454" s="119"/>
      <c r="J454" s="120"/>
      <c r="K454" s="250" t="str">
        <f ca="1">IFERROR(OFFSET('DERS PLANLARI'!$I$5,MATCH($J454,'DERS PLANLARI'!$I$6:$I$2011,0),K$1),"")</f>
        <v/>
      </c>
      <c r="L454" s="256" t="str">
        <f ca="1">IFERROR(OFFSET('DERS PLANLARI'!$I$5,MATCH($J454,'DERS PLANLARI'!$I$6:$I$2011,0),L$1),"")</f>
        <v/>
      </c>
      <c r="M454" s="255" t="str">
        <f ca="1">IFERROR(OFFSET('DERS PLANLARI'!$I$5,MATCH($J454,'DERS PLANLARI'!$I$6:$I$2011,0),M$1),"")</f>
        <v/>
      </c>
      <c r="N454" s="256" t="str">
        <f ca="1">IFERROR(OFFSET('DERS PLANLARI'!$I$5,MATCH($J454,'DERS PLANLARI'!$I$6:$I$2011,0),N$1),"")</f>
        <v/>
      </c>
      <c r="O454" s="256" t="str">
        <f ca="1">IFERROR(OFFSET('DERS PLANLARI'!$I$5,MATCH($J454,'DERS PLANLARI'!$I$6:$I$2011,0),O$1),"")</f>
        <v/>
      </c>
      <c r="P454" s="256" t="str">
        <f ca="1">IFERROR(OFFSET('DERS PLANLARI'!$I$5,MATCH($J454,'DERS PLANLARI'!$I$6:$I$2011,0),P$1),"")</f>
        <v/>
      </c>
      <c r="Q454" s="256" t="str">
        <f ca="1">IFERROR(OFFSET('DERS PLANLARI'!$I$5,MATCH($J454,'DERS PLANLARI'!$I$6:$I$2011,0),Q$1),"")</f>
        <v/>
      </c>
      <c r="R454" s="243" t="str">
        <f ca="1">IF($E454="UAD",OFFSET('DERS PLANLARI'!$I$5,MATCH($J454,'DERS PLANLARI'!$I$6:$I$2011,0),R$1),U454)</f>
        <v/>
      </c>
      <c r="S454" s="243">
        <f ca="1">IF($E454="UAD",OFFSET('DERS PLANLARI'!$I$5,MATCH($J454,'DERS PLANLARI'!$I$6:$I$2011,0),S$1),V454)</f>
        <v>0</v>
      </c>
      <c r="T454" s="104"/>
      <c r="U454" s="208" t="str">
        <f ca="1">IFERROR(OFFSET(ÖğretimÜyeleri!$D$2,MATCH($V454,ÖğretimÜyeleri!$D$3:$D$290,0),-2),"")</f>
        <v/>
      </c>
      <c r="V454" s="209"/>
      <c r="W454" s="208" t="str">
        <f ca="1">IFERROR(OFFSET(ÖğretimÜyeleri!$D$2,MATCH($S454,ÖğretimÜyeleri!$D$3:$D$290,0),3),"")</f>
        <v/>
      </c>
      <c r="X454" s="208"/>
      <c r="Y454" s="199"/>
      <c r="Z454" s="200">
        <f t="shared" si="26"/>
        <v>1</v>
      </c>
      <c r="AA454" s="200">
        <f t="shared" ca="1" si="29"/>
        <v>57</v>
      </c>
      <c r="AB454" s="200">
        <f t="shared" ca="1" si="29"/>
        <v>41</v>
      </c>
      <c r="AC454" s="200">
        <f t="shared" ca="1" si="29"/>
        <v>0</v>
      </c>
      <c r="AD454" s="201"/>
      <c r="AE454" s="201"/>
      <c r="AF454" s="201"/>
    </row>
    <row r="455" spans="1:32" x14ac:dyDescent="0.25">
      <c r="A455" t="s">
        <v>5568</v>
      </c>
      <c r="B455" s="16" t="str">
        <f ca="1">IFERROR(OFFSET('DERS PLANLARI'!$I$5,MATCH($J455,'DERS PLANLARI'!$I$6:$I$2011,0),B$1),"")</f>
        <v/>
      </c>
      <c r="C455" s="16" t="str">
        <f ca="1">IFERROR(OFFSET('DERS PLANLARI'!$I$5,MATCH($J455,'DERS PLANLARI'!$I$6:$I$2011,0),C$1),"")</f>
        <v/>
      </c>
      <c r="D455" s="16" t="str">
        <f ca="1">IFERROR(OFFSET('DERS PLANLARI'!$I$5,MATCH($J455,'DERS PLANLARI'!$I$6:$I$2011,0),D$1),"")</f>
        <v/>
      </c>
      <c r="E455" s="16" t="str">
        <f ca="1">IFERROR(OFFSET('DERS PLANLARI'!$I$5,MATCH($J455,'DERS PLANLARI'!$I$6:$I$2011,0),E$1),"")</f>
        <v/>
      </c>
      <c r="F455" s="16" t="str">
        <f ca="1">IFERROR(OFFSET('DERS PLANLARI'!$I$5,MATCH($J455,'DERS PLANLARI'!$I$6:$I$2011,0),F$1),"")</f>
        <v/>
      </c>
      <c r="G455" s="16" t="str">
        <f ca="1">IFERROR(OFFSET('DERS PLANLARI'!$I$5,MATCH($J455,'DERS PLANLARI'!$I$6:$I$2011,0),G$1),"")</f>
        <v/>
      </c>
      <c r="H455" s="16" t="str">
        <f ca="1">IFERROR(OFFSET('DERS PLANLARI'!$I$5,MATCH($J455,'DERS PLANLARI'!$I$6:$I$2011,0),H$1),"")</f>
        <v/>
      </c>
      <c r="I455" s="119"/>
      <c r="J455" s="120"/>
      <c r="K455" s="250" t="str">
        <f ca="1">IFERROR(OFFSET('DERS PLANLARI'!$I$5,MATCH($J455,'DERS PLANLARI'!$I$6:$I$2011,0),K$1),"")</f>
        <v/>
      </c>
      <c r="L455" s="256" t="str">
        <f ca="1">IFERROR(OFFSET('DERS PLANLARI'!$I$5,MATCH($J455,'DERS PLANLARI'!$I$6:$I$2011,0),L$1),"")</f>
        <v/>
      </c>
      <c r="M455" s="255" t="str">
        <f ca="1">IFERROR(OFFSET('DERS PLANLARI'!$I$5,MATCH($J455,'DERS PLANLARI'!$I$6:$I$2011,0),M$1),"")</f>
        <v/>
      </c>
      <c r="N455" s="256" t="str">
        <f ca="1">IFERROR(OFFSET('DERS PLANLARI'!$I$5,MATCH($J455,'DERS PLANLARI'!$I$6:$I$2011,0),N$1),"")</f>
        <v/>
      </c>
      <c r="O455" s="256" t="str">
        <f ca="1">IFERROR(OFFSET('DERS PLANLARI'!$I$5,MATCH($J455,'DERS PLANLARI'!$I$6:$I$2011,0),O$1),"")</f>
        <v/>
      </c>
      <c r="P455" s="256" t="str">
        <f ca="1">IFERROR(OFFSET('DERS PLANLARI'!$I$5,MATCH($J455,'DERS PLANLARI'!$I$6:$I$2011,0),P$1),"")</f>
        <v/>
      </c>
      <c r="Q455" s="256" t="str">
        <f ca="1">IFERROR(OFFSET('DERS PLANLARI'!$I$5,MATCH($J455,'DERS PLANLARI'!$I$6:$I$2011,0),Q$1),"")</f>
        <v/>
      </c>
      <c r="R455" s="243" t="str">
        <f ca="1">IF($E455="UAD",OFFSET('DERS PLANLARI'!$I$5,MATCH($J455,'DERS PLANLARI'!$I$6:$I$2011,0),R$1),U455)</f>
        <v/>
      </c>
      <c r="S455" s="243">
        <f ca="1">IF($E455="UAD",OFFSET('DERS PLANLARI'!$I$5,MATCH($J455,'DERS PLANLARI'!$I$6:$I$2011,0),S$1),V455)</f>
        <v>0</v>
      </c>
      <c r="T455" s="104"/>
      <c r="U455" s="208" t="str">
        <f ca="1">IFERROR(OFFSET(ÖğretimÜyeleri!$D$2,MATCH($V455,ÖğretimÜyeleri!$D$3:$D$290,0),-2),"")</f>
        <v/>
      </c>
      <c r="V455" s="209"/>
      <c r="W455" s="208" t="str">
        <f ca="1">IFERROR(OFFSET(ÖğretimÜyeleri!$D$2,MATCH($S455,ÖğretimÜyeleri!$D$3:$D$290,0),3),"")</f>
        <v/>
      </c>
      <c r="X455" s="208"/>
      <c r="Y455" s="199"/>
      <c r="Z455" s="200">
        <f t="shared" si="26"/>
        <v>1</v>
      </c>
      <c r="AA455" s="200">
        <f t="shared" ca="1" si="29"/>
        <v>57</v>
      </c>
      <c r="AB455" s="200">
        <f t="shared" ca="1" si="29"/>
        <v>41</v>
      </c>
      <c r="AC455" s="200">
        <f t="shared" ca="1" si="29"/>
        <v>0</v>
      </c>
      <c r="AD455" s="201"/>
      <c r="AE455" s="201"/>
      <c r="AF455" s="201"/>
    </row>
    <row r="456" spans="1:32" x14ac:dyDescent="0.25">
      <c r="A456" t="s">
        <v>5568</v>
      </c>
      <c r="B456" s="16" t="str">
        <f ca="1">IFERROR(OFFSET('DERS PLANLARI'!$I$5,MATCH($J456,'DERS PLANLARI'!$I$6:$I$2011,0),B$1),"")</f>
        <v/>
      </c>
      <c r="C456" s="16" t="str">
        <f ca="1">IFERROR(OFFSET('DERS PLANLARI'!$I$5,MATCH($J456,'DERS PLANLARI'!$I$6:$I$2011,0),C$1),"")</f>
        <v/>
      </c>
      <c r="D456" s="16" t="str">
        <f ca="1">IFERROR(OFFSET('DERS PLANLARI'!$I$5,MATCH($J456,'DERS PLANLARI'!$I$6:$I$2011,0),D$1),"")</f>
        <v/>
      </c>
      <c r="E456" s="16" t="str">
        <f ca="1">IFERROR(OFFSET('DERS PLANLARI'!$I$5,MATCH($J456,'DERS PLANLARI'!$I$6:$I$2011,0),E$1),"")</f>
        <v/>
      </c>
      <c r="F456" s="16" t="str">
        <f ca="1">IFERROR(OFFSET('DERS PLANLARI'!$I$5,MATCH($J456,'DERS PLANLARI'!$I$6:$I$2011,0),F$1),"")</f>
        <v/>
      </c>
      <c r="G456" s="16" t="str">
        <f ca="1">IFERROR(OFFSET('DERS PLANLARI'!$I$5,MATCH($J456,'DERS PLANLARI'!$I$6:$I$2011,0),G$1),"")</f>
        <v/>
      </c>
      <c r="H456" s="16" t="str">
        <f ca="1">IFERROR(OFFSET('DERS PLANLARI'!$I$5,MATCH($J456,'DERS PLANLARI'!$I$6:$I$2011,0),H$1),"")</f>
        <v/>
      </c>
      <c r="I456" s="119"/>
      <c r="J456" s="120"/>
      <c r="K456" s="250" t="str">
        <f ca="1">IFERROR(OFFSET('DERS PLANLARI'!$I$5,MATCH($J456,'DERS PLANLARI'!$I$6:$I$2011,0),K$1),"")</f>
        <v/>
      </c>
      <c r="L456" s="256" t="str">
        <f ca="1">IFERROR(OFFSET('DERS PLANLARI'!$I$5,MATCH($J456,'DERS PLANLARI'!$I$6:$I$2011,0),L$1),"")</f>
        <v/>
      </c>
      <c r="M456" s="255" t="str">
        <f ca="1">IFERROR(OFFSET('DERS PLANLARI'!$I$5,MATCH($J456,'DERS PLANLARI'!$I$6:$I$2011,0),M$1),"")</f>
        <v/>
      </c>
      <c r="N456" s="256" t="str">
        <f ca="1">IFERROR(OFFSET('DERS PLANLARI'!$I$5,MATCH($J456,'DERS PLANLARI'!$I$6:$I$2011,0),N$1),"")</f>
        <v/>
      </c>
      <c r="O456" s="256" t="str">
        <f ca="1">IFERROR(OFFSET('DERS PLANLARI'!$I$5,MATCH($J456,'DERS PLANLARI'!$I$6:$I$2011,0),O$1),"")</f>
        <v/>
      </c>
      <c r="P456" s="256" t="str">
        <f ca="1">IFERROR(OFFSET('DERS PLANLARI'!$I$5,MATCH($J456,'DERS PLANLARI'!$I$6:$I$2011,0),P$1),"")</f>
        <v/>
      </c>
      <c r="Q456" s="256" t="str">
        <f ca="1">IFERROR(OFFSET('DERS PLANLARI'!$I$5,MATCH($J456,'DERS PLANLARI'!$I$6:$I$2011,0),Q$1),"")</f>
        <v/>
      </c>
      <c r="R456" s="243" t="str">
        <f ca="1">IF($E456="UAD",OFFSET('DERS PLANLARI'!$I$5,MATCH($J456,'DERS PLANLARI'!$I$6:$I$2011,0),R$1),U456)</f>
        <v/>
      </c>
      <c r="S456" s="243">
        <f ca="1">IF($E456="UAD",OFFSET('DERS PLANLARI'!$I$5,MATCH($J456,'DERS PLANLARI'!$I$6:$I$2011,0),S$1),V456)</f>
        <v>0</v>
      </c>
      <c r="T456" s="104"/>
      <c r="U456" s="208" t="str">
        <f ca="1">IFERROR(OFFSET(ÖğretimÜyeleri!$D$2,MATCH($V456,ÖğretimÜyeleri!$D$3:$D$290,0),-2),"")</f>
        <v/>
      </c>
      <c r="V456" s="209"/>
      <c r="W456" s="208" t="str">
        <f ca="1">IFERROR(OFFSET(ÖğretimÜyeleri!$D$2,MATCH($S456,ÖğretimÜyeleri!$D$3:$D$290,0),3),"")</f>
        <v/>
      </c>
      <c r="X456" s="208"/>
      <c r="Y456" s="199"/>
      <c r="Z456" s="200">
        <f t="shared" si="26"/>
        <v>1</v>
      </c>
      <c r="AA456" s="200">
        <f t="shared" ca="1" si="29"/>
        <v>57</v>
      </c>
      <c r="AB456" s="200">
        <f t="shared" ca="1" si="29"/>
        <v>41</v>
      </c>
      <c r="AC456" s="200">
        <f t="shared" ca="1" si="29"/>
        <v>0</v>
      </c>
      <c r="AD456" s="201"/>
      <c r="AE456" s="201"/>
      <c r="AF456" s="201"/>
    </row>
    <row r="457" spans="1:32" x14ac:dyDescent="0.25">
      <c r="A457" s="217" t="s">
        <v>5568</v>
      </c>
      <c r="B457" s="210" t="s">
        <v>4495</v>
      </c>
      <c r="C457" s="211" t="s">
        <v>5107</v>
      </c>
      <c r="D457" s="212" t="s">
        <v>5128</v>
      </c>
      <c r="E457" s="212" t="s">
        <v>4510</v>
      </c>
      <c r="F457" s="212" t="s">
        <v>4488</v>
      </c>
      <c r="G457" s="212" t="s">
        <v>4488</v>
      </c>
      <c r="H457" s="212" t="s">
        <v>2427</v>
      </c>
      <c r="I457" s="213"/>
      <c r="J457" s="214" t="s">
        <v>5107</v>
      </c>
      <c r="K457" s="211"/>
      <c r="L457" s="215"/>
      <c r="M457" s="223"/>
      <c r="N457" s="211"/>
      <c r="O457" s="211"/>
      <c r="P457" s="211"/>
      <c r="Q457" s="212"/>
      <c r="R457" s="231"/>
      <c r="S457" s="231"/>
      <c r="T457" s="217"/>
      <c r="U457" s="219" t="str">
        <f ca="1">IFERROR(OFFSET(ÖğretimÜyeleri!$D$2,MATCH($V457,ÖğretimÜyeleri!$D$3:$D$290,0),-2),"")</f>
        <v/>
      </c>
      <c r="V457" s="218" t="s">
        <v>2423</v>
      </c>
      <c r="W457" s="219" t="str">
        <f ca="1">IFERROR(OFFSET(ÖğretimÜyeleri!$D$2,MATCH($S457,ÖğretimÜyeleri!$D$3:$D$290,0),3),"")</f>
        <v/>
      </c>
      <c r="X457" s="219"/>
      <c r="Y457" s="220"/>
      <c r="Z457" s="221">
        <f t="shared" ref="Z457:Z520" si="30">COUNTIF(J:J,J457)</f>
        <v>1</v>
      </c>
      <c r="AA457" s="221">
        <f t="shared" ca="1" si="29"/>
        <v>57</v>
      </c>
      <c r="AB457" s="221">
        <f t="shared" ca="1" si="29"/>
        <v>41</v>
      </c>
      <c r="AC457" s="221">
        <f t="shared" ca="1" si="29"/>
        <v>0</v>
      </c>
      <c r="AD457" s="220"/>
      <c r="AE457" s="220"/>
      <c r="AF457" s="220"/>
    </row>
    <row r="458" spans="1:32" x14ac:dyDescent="0.25">
      <c r="A458" t="s">
        <v>5568</v>
      </c>
      <c r="B458" s="16" t="str">
        <f ca="1">IFERROR(OFFSET('DERS PLANLARI'!$I$5,MATCH($J458,'DERS PLANLARI'!$I$6:$I$2011,0),B$1),"")</f>
        <v>ÖZEL EĞİTİM</v>
      </c>
      <c r="C458" s="16" t="str">
        <f ca="1">IFERROR(OFFSET('DERS PLANLARI'!$I$5,MATCH($J458,'DERS PLANLARI'!$I$6:$I$2011,0),C$1),"")</f>
        <v>ÖZEL EĞİTİM (YL) (TEZLİ)</v>
      </c>
      <c r="D458" s="16" t="str">
        <f ca="1">IFERROR(OFFSET('DERS PLANLARI'!$I$5,MATCH($J458,'DERS PLANLARI'!$I$6:$I$2011,0),D$1),"")</f>
        <v>(YL) (TEZLİ)</v>
      </c>
      <c r="E458" s="16" t="str">
        <f ca="1">IFERROR(OFFSET('DERS PLANLARI'!$I$5,MATCH($J458,'DERS PLANLARI'!$I$6:$I$2011,0),E$1),"")</f>
        <v>Tez</v>
      </c>
      <c r="F458" s="16" t="str">
        <f ca="1">IFERROR(OFFSET('DERS PLANLARI'!$I$5,MATCH($J458,'DERS PLANLARI'!$I$6:$I$2011,0),F$1),"")</f>
        <v>ÖZE</v>
      </c>
      <c r="G458" s="16">
        <f ca="1">IFERROR(OFFSET('DERS PLANLARI'!$I$5,MATCH($J458,'DERS PLANLARI'!$I$6:$I$2011,0),G$1),"")</f>
        <v>5000</v>
      </c>
      <c r="H458" s="16" t="str">
        <f ca="1">IFERROR(OFFSET('DERS PLANLARI'!$I$5,MATCH($J458,'DERS PLANLARI'!$I$6:$I$2011,0),H$1),"")</f>
        <v>TEZ</v>
      </c>
      <c r="I458" s="119"/>
      <c r="J458" s="127" t="s">
        <v>1197</v>
      </c>
      <c r="K458" s="250" t="str">
        <f ca="1">IFERROR(OFFSET('DERS PLANLARI'!$I$5,MATCH($J458,'DERS PLANLARI'!$I$6:$I$2011,0),K$1),"")</f>
        <v>Tez</v>
      </c>
      <c r="L458" s="248" t="str">
        <f ca="1">IFERROR(OFFSET('DERS PLANLARI'!$I$5,MATCH($J458,'DERS PLANLARI'!$I$6:$I$2011,0),L$1),"")</f>
        <v>Z. ksz</v>
      </c>
      <c r="M458" s="255">
        <f ca="1">IFERROR(OFFSET('DERS PLANLARI'!$I$5,MATCH($J458,'DERS PLANLARI'!$I$6:$I$2011,0),M$1),"")</f>
        <v>0</v>
      </c>
      <c r="N458" s="256">
        <f ca="1">IFERROR(OFFSET('DERS PLANLARI'!$I$5,MATCH($J458,'DERS PLANLARI'!$I$6:$I$2011,0),N$1),"")</f>
        <v>1</v>
      </c>
      <c r="O458" s="256">
        <f ca="1">IFERROR(OFFSET('DERS PLANLARI'!$I$5,MATCH($J458,'DERS PLANLARI'!$I$6:$I$2011,0),O$1),"")</f>
        <v>0</v>
      </c>
      <c r="P458" s="256">
        <f ca="1">IFERROR(OFFSET('DERS PLANLARI'!$I$5,MATCH($J458,'DERS PLANLARI'!$I$6:$I$2011,0),P$1),"")</f>
        <v>1</v>
      </c>
      <c r="Q458" s="256">
        <f ca="1">IFERROR(OFFSET('DERS PLANLARI'!$I$5,MATCH($J458,'DERS PLANLARI'!$I$6:$I$2011,0),Q$1),"")</f>
        <v>60</v>
      </c>
      <c r="R458" s="243">
        <f ca="1">IF($E458="UAD",OFFSET('DERS PLANLARI'!$I$5,MATCH($J458,'DERS PLANLARI'!$I$6:$I$2011,0),R$1),U458)</f>
        <v>0</v>
      </c>
      <c r="S458" s="246" t="str">
        <f ca="1">IF($E458="UAD",OFFSET('DERS PLANLARI'!$I$5,MATCH($J458,'DERS PLANLARI'!$I$6:$I$2011,0),S$1),V458)</f>
        <v>İlgili Öğretim Üyesi</v>
      </c>
      <c r="T458" s="104"/>
      <c r="U458" s="208">
        <f ca="1">IFERROR(OFFSET(ÖğretimÜyeleri!$D$2,MATCH($V458,ÖğretimÜyeleri!$D$3:$D$290,0),-2),"")</f>
        <v>0</v>
      </c>
      <c r="V458" s="209" t="s">
        <v>2896</v>
      </c>
      <c r="W458" s="208" t="str">
        <f ca="1">IFERROR(OFFSET(ÖğretimÜyeleri!$D$2,MATCH($S458,ÖğretimÜyeleri!$D$3:$D$290,0),3),"")</f>
        <v>İlgili Öğretim Üyesi</v>
      </c>
      <c r="X458" s="208"/>
      <c r="Y458" s="199"/>
      <c r="Z458" s="200">
        <f t="shared" si="30"/>
        <v>1</v>
      </c>
      <c r="AA458" s="200">
        <f t="shared" ca="1" si="29"/>
        <v>0</v>
      </c>
      <c r="AB458" s="200">
        <f t="shared" ca="1" si="29"/>
        <v>0</v>
      </c>
      <c r="AC458" s="200">
        <f t="shared" ca="1" si="29"/>
        <v>0</v>
      </c>
      <c r="AD458" s="201"/>
      <c r="AE458" s="201"/>
      <c r="AF458" s="201"/>
    </row>
    <row r="459" spans="1:32" x14ac:dyDescent="0.25">
      <c r="A459" t="s">
        <v>5568</v>
      </c>
      <c r="B459" s="16" t="str">
        <f ca="1">IFERROR(OFFSET('DERS PLANLARI'!$I$5,MATCH($J459,'DERS PLANLARI'!$I$6:$I$2011,0),B$1),"")</f>
        <v>ÖZEL EĞİTİM</v>
      </c>
      <c r="C459" s="16" t="str">
        <f ca="1">IFERROR(OFFSET('DERS PLANLARI'!$I$5,MATCH($J459,'DERS PLANLARI'!$I$6:$I$2011,0),C$1),"")</f>
        <v>ÖZEL EĞİTİM (YL) (TEZLİ)</v>
      </c>
      <c r="D459" s="16" t="str">
        <f ca="1">IFERROR(OFFSET('DERS PLANLARI'!$I$5,MATCH($J459,'DERS PLANLARI'!$I$6:$I$2011,0),D$1),"")</f>
        <v>(YL) (TEZLİ)</v>
      </c>
      <c r="E459" s="16" t="str">
        <f ca="1">IFERROR(OFFSET('DERS PLANLARI'!$I$5,MATCH($J459,'DERS PLANLARI'!$I$6:$I$2011,0),E$1),"")</f>
        <v>Sem</v>
      </c>
      <c r="F459" s="16" t="str">
        <f ca="1">IFERROR(OFFSET('DERS PLANLARI'!$I$5,MATCH($J459,'DERS PLANLARI'!$I$6:$I$2011,0),F$1),"")</f>
        <v>ÖZE</v>
      </c>
      <c r="G459" s="16">
        <f ca="1">IFERROR(OFFSET('DERS PLANLARI'!$I$5,MATCH($J459,'DERS PLANLARI'!$I$6:$I$2011,0),G$1),"")</f>
        <v>5001</v>
      </c>
      <c r="H459" s="16" t="str">
        <f ca="1">IFERROR(OFFSET('DERS PLANLARI'!$I$5,MATCH($J459,'DERS PLANLARI'!$I$6:$I$2011,0),H$1),"")</f>
        <v>SEM</v>
      </c>
      <c r="I459" s="119"/>
      <c r="J459" s="127" t="s">
        <v>1198</v>
      </c>
      <c r="K459" s="250" t="str">
        <f ca="1">IFERROR(OFFSET('DERS PLANLARI'!$I$5,MATCH($J459,'DERS PLANLARI'!$I$6:$I$2011,0),K$1),"")</f>
        <v>Seminer</v>
      </c>
      <c r="L459" s="248" t="str">
        <f ca="1">IFERROR(OFFSET('DERS PLANLARI'!$I$5,MATCH($J459,'DERS PLANLARI'!$I$6:$I$2011,0),L$1),"")</f>
        <v>Z. ksz</v>
      </c>
      <c r="M459" s="256">
        <f ca="1">IFERROR(OFFSET('DERS PLANLARI'!$I$5,MATCH($J459,'DERS PLANLARI'!$I$6:$I$2011,0),M$1),"")</f>
        <v>0</v>
      </c>
      <c r="N459" s="256">
        <f ca="1">IFERROR(OFFSET('DERS PLANLARI'!$I$5,MATCH($J459,'DERS PLANLARI'!$I$6:$I$2011,0),N$1),"")</f>
        <v>2</v>
      </c>
      <c r="O459" s="256">
        <f ca="1">IFERROR(OFFSET('DERS PLANLARI'!$I$5,MATCH($J459,'DERS PLANLARI'!$I$6:$I$2011,0),O$1),"")</f>
        <v>0</v>
      </c>
      <c r="P459" s="256">
        <f ca="1">IFERROR(OFFSET('DERS PLANLARI'!$I$5,MATCH($J459,'DERS PLANLARI'!$I$6:$I$2011,0),P$1),"")</f>
        <v>2</v>
      </c>
      <c r="Q459" s="256">
        <f ca="1">IFERROR(OFFSET('DERS PLANLARI'!$I$5,MATCH($J459,'DERS PLANLARI'!$I$6:$I$2011,0),Q$1),"")</f>
        <v>7.5</v>
      </c>
      <c r="R459" s="243">
        <f ca="1">IF($E459="UAD",OFFSET('DERS PLANLARI'!$I$5,MATCH($J459,'DERS PLANLARI'!$I$6:$I$2011,0),R$1),U459)</f>
        <v>0</v>
      </c>
      <c r="S459" s="246" t="str">
        <f ca="1">IF($E459="UAD",OFFSET('DERS PLANLARI'!$I$5,MATCH($J459,'DERS PLANLARI'!$I$6:$I$2011,0),S$1),V459)</f>
        <v>İlgili Öğretim Üyesi</v>
      </c>
      <c r="T459" s="104"/>
      <c r="U459" s="208">
        <f ca="1">IFERROR(OFFSET(ÖğretimÜyeleri!$D$2,MATCH($V459,ÖğretimÜyeleri!$D$3:$D$290,0),-2),"")</f>
        <v>0</v>
      </c>
      <c r="V459" s="209" t="s">
        <v>2896</v>
      </c>
      <c r="W459" s="208" t="str">
        <f ca="1">IFERROR(OFFSET(ÖğretimÜyeleri!$D$2,MATCH($S459,ÖğretimÜyeleri!$D$3:$D$290,0),3),"")</f>
        <v>İlgili Öğretim Üyesi</v>
      </c>
      <c r="X459" s="208"/>
      <c r="Y459" s="199"/>
      <c r="Z459" s="200">
        <f t="shared" si="30"/>
        <v>1</v>
      </c>
      <c r="AA459" s="200">
        <f t="shared" ca="1" si="29"/>
        <v>0</v>
      </c>
      <c r="AB459" s="200">
        <f t="shared" ca="1" si="29"/>
        <v>0</v>
      </c>
      <c r="AC459" s="200">
        <f t="shared" ca="1" si="29"/>
        <v>0</v>
      </c>
      <c r="AD459" s="201"/>
      <c r="AE459" s="201"/>
      <c r="AF459" s="201"/>
    </row>
    <row r="460" spans="1:32" x14ac:dyDescent="0.25">
      <c r="A460" t="s">
        <v>5568</v>
      </c>
      <c r="B460" s="16" t="str">
        <f ca="1">IFERROR(OFFSET('DERS PLANLARI'!$I$5,MATCH($J460,'DERS PLANLARI'!$I$6:$I$2011,0),B$1),"")</f>
        <v>ÖZEL EĞİTİM</v>
      </c>
      <c r="C460" s="16" t="str">
        <f ca="1">IFERROR(OFFSET('DERS PLANLARI'!$I$5,MATCH($J460,'DERS PLANLARI'!$I$6:$I$2011,0),C$1),"")</f>
        <v>ÖZEL EĞİTİM (YL) (TEZLİ)</v>
      </c>
      <c r="D460" s="16" t="str">
        <f ca="1">IFERROR(OFFSET('DERS PLANLARI'!$I$5,MATCH($J460,'DERS PLANLARI'!$I$6:$I$2011,0),D$1),"")</f>
        <v>(YL) (TEZLİ)</v>
      </c>
      <c r="E460" s="16" t="str">
        <f ca="1">IFERROR(OFFSET('DERS PLANLARI'!$I$5,MATCH($J460,'DERS PLANLARI'!$I$6:$I$2011,0),E$1),"")</f>
        <v>Ders</v>
      </c>
      <c r="F460" s="16" t="str">
        <f ca="1">IFERROR(OFFSET('DERS PLANLARI'!$I$5,MATCH($J460,'DERS PLANLARI'!$I$6:$I$2011,0),F$1),"")</f>
        <v>ÖZE</v>
      </c>
      <c r="G460" s="16">
        <f ca="1">IFERROR(OFFSET('DERS PLANLARI'!$I$5,MATCH($J460,'DERS PLANLARI'!$I$6:$I$2011,0),G$1),"")</f>
        <v>5051</v>
      </c>
      <c r="H460" s="16" t="str">
        <f ca="1">IFERROR(OFFSET('DERS PLANLARI'!$I$5,MATCH($J460,'DERS PLANLARI'!$I$6:$I$2011,0),H$1),"")</f>
        <v>BHR</v>
      </c>
      <c r="I460" s="119"/>
      <c r="J460" s="127" t="s">
        <v>1201</v>
      </c>
      <c r="K460" s="250" t="str">
        <f ca="1">IFERROR(OFFSET('DERS PLANLARI'!$I$5,MATCH($J460,'DERS PLANLARI'!$I$6:$I$2011,0),K$1),"")</f>
        <v>Özel Eğitimde Davranış Değiştirme</v>
      </c>
      <c r="L460" s="248" t="str">
        <f ca="1">IFERROR(OFFSET('DERS PLANLARI'!$I$5,MATCH($J460,'DERS PLANLARI'!$I$6:$I$2011,0),L$1),"")</f>
        <v>Z. kli</v>
      </c>
      <c r="M460" s="255">
        <f ca="1">IFERROR(OFFSET('DERS PLANLARI'!$I$5,MATCH($J460,'DERS PLANLARI'!$I$6:$I$2011,0),M$1),"")</f>
        <v>3</v>
      </c>
      <c r="N460" s="256">
        <f ca="1">IFERROR(OFFSET('DERS PLANLARI'!$I$5,MATCH($J460,'DERS PLANLARI'!$I$6:$I$2011,0),N$1),"")</f>
        <v>0</v>
      </c>
      <c r="O460" s="256">
        <f ca="1">IFERROR(OFFSET('DERS PLANLARI'!$I$5,MATCH($J460,'DERS PLANLARI'!$I$6:$I$2011,0),O$1),"")</f>
        <v>3</v>
      </c>
      <c r="P460" s="256">
        <f ca="1">IFERROR(OFFSET('DERS PLANLARI'!$I$5,MATCH($J460,'DERS PLANLARI'!$I$6:$I$2011,0),P$1),"")</f>
        <v>3</v>
      </c>
      <c r="Q460" s="256">
        <f ca="1">IFERROR(OFFSET('DERS PLANLARI'!$I$5,MATCH($J460,'DERS PLANLARI'!$I$6:$I$2011,0),Q$1),"")</f>
        <v>7.5</v>
      </c>
      <c r="R460" s="243" t="str">
        <f ca="1">IF($E460="UAD",OFFSET('DERS PLANLARI'!$I$5,MATCH($J460,'DERS PLANLARI'!$I$6:$I$2011,0),R$1),U460)</f>
        <v/>
      </c>
      <c r="S460" s="243">
        <f ca="1">IF($E460="UAD",OFFSET('DERS PLANLARI'!$I$5,MATCH($J460,'DERS PLANLARI'!$I$6:$I$2011,0),S$1),V460)</f>
        <v>0</v>
      </c>
      <c r="T460" s="104"/>
      <c r="U460" s="208" t="str">
        <f ca="1">IFERROR(OFFSET(ÖğretimÜyeleri!$D$2,MATCH($V460,ÖğretimÜyeleri!$D$3:$D$290,0),-2),"")</f>
        <v/>
      </c>
      <c r="V460" s="209"/>
      <c r="W460" s="208" t="str">
        <f ca="1">IFERROR(OFFSET(ÖğretimÜyeleri!$D$2,MATCH($S460,ÖğretimÜyeleri!$D$3:$D$290,0),3),"")</f>
        <v/>
      </c>
      <c r="X460" s="208"/>
      <c r="Y460" s="199"/>
      <c r="Z460" s="200">
        <f t="shared" si="30"/>
        <v>1</v>
      </c>
      <c r="AA460" s="200">
        <f t="shared" ca="1" si="29"/>
        <v>57</v>
      </c>
      <c r="AB460" s="200">
        <f t="shared" ca="1" si="29"/>
        <v>41</v>
      </c>
      <c r="AC460" s="200">
        <f t="shared" ca="1" si="29"/>
        <v>0</v>
      </c>
      <c r="AD460" s="201"/>
      <c r="AE460" s="201"/>
      <c r="AF460" s="201"/>
    </row>
    <row r="461" spans="1:32" x14ac:dyDescent="0.25">
      <c r="A461" t="s">
        <v>5568</v>
      </c>
      <c r="B461" s="16" t="str">
        <f ca="1">IFERROR(OFFSET('DERS PLANLARI'!$I$5,MATCH($J461,'DERS PLANLARI'!$I$6:$I$2011,0),B$1),"")</f>
        <v/>
      </c>
      <c r="C461" s="16" t="str">
        <f ca="1">IFERROR(OFFSET('DERS PLANLARI'!$I$5,MATCH($J461,'DERS PLANLARI'!$I$6:$I$2011,0),C$1),"")</f>
        <v/>
      </c>
      <c r="D461" s="16" t="str">
        <f ca="1">IFERROR(OFFSET('DERS PLANLARI'!$I$5,MATCH($J461,'DERS PLANLARI'!$I$6:$I$2011,0),D$1),"")</f>
        <v/>
      </c>
      <c r="E461" s="16" t="str">
        <f ca="1">IFERROR(OFFSET('DERS PLANLARI'!$I$5,MATCH($J461,'DERS PLANLARI'!$I$6:$I$2011,0),E$1),"")</f>
        <v/>
      </c>
      <c r="F461" s="16" t="str">
        <f ca="1">IFERROR(OFFSET('DERS PLANLARI'!$I$5,MATCH($J461,'DERS PLANLARI'!$I$6:$I$2011,0),F$1),"")</f>
        <v/>
      </c>
      <c r="G461" s="16" t="str">
        <f ca="1">IFERROR(OFFSET('DERS PLANLARI'!$I$5,MATCH($J461,'DERS PLANLARI'!$I$6:$I$2011,0),G$1),"")</f>
        <v/>
      </c>
      <c r="H461" s="16" t="str">
        <f ca="1">IFERROR(OFFSET('DERS PLANLARI'!$I$5,MATCH($J461,'DERS PLANLARI'!$I$6:$I$2011,0),H$1),"")</f>
        <v/>
      </c>
      <c r="I461" s="119"/>
      <c r="J461" s="127"/>
      <c r="K461" s="250" t="str">
        <f ca="1">IFERROR(OFFSET('DERS PLANLARI'!$I$5,MATCH($J461,'DERS PLANLARI'!$I$6:$I$2011,0),K$1),"")</f>
        <v/>
      </c>
      <c r="L461" s="256" t="str">
        <f ca="1">IFERROR(OFFSET('DERS PLANLARI'!$I$5,MATCH($J461,'DERS PLANLARI'!$I$6:$I$2011,0),L$1),"")</f>
        <v/>
      </c>
      <c r="M461" s="255" t="str">
        <f ca="1">IFERROR(OFFSET('DERS PLANLARI'!$I$5,MATCH($J461,'DERS PLANLARI'!$I$6:$I$2011,0),M$1),"")</f>
        <v/>
      </c>
      <c r="N461" s="256" t="str">
        <f ca="1">IFERROR(OFFSET('DERS PLANLARI'!$I$5,MATCH($J461,'DERS PLANLARI'!$I$6:$I$2011,0),N$1),"")</f>
        <v/>
      </c>
      <c r="O461" s="256" t="str">
        <f ca="1">IFERROR(OFFSET('DERS PLANLARI'!$I$5,MATCH($J461,'DERS PLANLARI'!$I$6:$I$2011,0),O$1),"")</f>
        <v/>
      </c>
      <c r="P461" s="256" t="str">
        <f ca="1">IFERROR(OFFSET('DERS PLANLARI'!$I$5,MATCH($J461,'DERS PLANLARI'!$I$6:$I$2011,0),P$1),"")</f>
        <v/>
      </c>
      <c r="Q461" s="256" t="str">
        <f ca="1">IFERROR(OFFSET('DERS PLANLARI'!$I$5,MATCH($J461,'DERS PLANLARI'!$I$6:$I$2011,0),Q$1),"")</f>
        <v/>
      </c>
      <c r="R461" s="243" t="str">
        <f ca="1">IF($E461="UAD",OFFSET('DERS PLANLARI'!$I$5,MATCH($J461,'DERS PLANLARI'!$I$6:$I$2011,0),R$1),U461)</f>
        <v/>
      </c>
      <c r="S461" s="243">
        <f ca="1">IF($E461="UAD",OFFSET('DERS PLANLARI'!$I$5,MATCH($J461,'DERS PLANLARI'!$I$6:$I$2011,0),S$1),V461)</f>
        <v>0</v>
      </c>
      <c r="T461" s="104"/>
      <c r="U461" s="208" t="str">
        <f ca="1">IFERROR(OFFSET(ÖğretimÜyeleri!$D$2,MATCH($V461,ÖğretimÜyeleri!$D$3:$D$290,0),-2),"")</f>
        <v/>
      </c>
      <c r="V461" s="209"/>
      <c r="W461" s="208" t="str">
        <f ca="1">IFERROR(OFFSET(ÖğretimÜyeleri!$D$2,MATCH($S461,ÖğretimÜyeleri!$D$3:$D$290,0),3),"")</f>
        <v/>
      </c>
      <c r="X461" s="208"/>
      <c r="Y461" s="199"/>
      <c r="Z461" s="200">
        <f t="shared" si="30"/>
        <v>1</v>
      </c>
      <c r="AA461" s="200">
        <f t="shared" ca="1" si="29"/>
        <v>57</v>
      </c>
      <c r="AB461" s="200">
        <f t="shared" ca="1" si="29"/>
        <v>41</v>
      </c>
      <c r="AC461" s="200">
        <f t="shared" ca="1" si="29"/>
        <v>0</v>
      </c>
      <c r="AD461" s="201"/>
      <c r="AE461" s="201"/>
      <c r="AF461" s="201"/>
    </row>
    <row r="462" spans="1:32" x14ac:dyDescent="0.25">
      <c r="A462" t="s">
        <v>5568</v>
      </c>
      <c r="B462" s="16" t="str">
        <f ca="1">IFERROR(OFFSET('DERS PLANLARI'!$I$5,MATCH($J462,'DERS PLANLARI'!$I$6:$I$2011,0),B$1),"")</f>
        <v/>
      </c>
      <c r="C462" s="16" t="str">
        <f ca="1">IFERROR(OFFSET('DERS PLANLARI'!$I$5,MATCH($J462,'DERS PLANLARI'!$I$6:$I$2011,0),C$1),"")</f>
        <v/>
      </c>
      <c r="D462" s="16" t="str">
        <f ca="1">IFERROR(OFFSET('DERS PLANLARI'!$I$5,MATCH($J462,'DERS PLANLARI'!$I$6:$I$2011,0),D$1),"")</f>
        <v/>
      </c>
      <c r="E462" s="16" t="str">
        <f ca="1">IFERROR(OFFSET('DERS PLANLARI'!$I$5,MATCH($J462,'DERS PLANLARI'!$I$6:$I$2011,0),E$1),"")</f>
        <v/>
      </c>
      <c r="F462" s="16" t="str">
        <f ca="1">IFERROR(OFFSET('DERS PLANLARI'!$I$5,MATCH($J462,'DERS PLANLARI'!$I$6:$I$2011,0),F$1),"")</f>
        <v/>
      </c>
      <c r="G462" s="16" t="str">
        <f ca="1">IFERROR(OFFSET('DERS PLANLARI'!$I$5,MATCH($J462,'DERS PLANLARI'!$I$6:$I$2011,0),G$1),"")</f>
        <v/>
      </c>
      <c r="H462" s="16" t="str">
        <f ca="1">IFERROR(OFFSET('DERS PLANLARI'!$I$5,MATCH($J462,'DERS PLANLARI'!$I$6:$I$2011,0),H$1),"")</f>
        <v/>
      </c>
      <c r="I462" s="119"/>
      <c r="J462" s="127"/>
      <c r="K462" s="250" t="str">
        <f ca="1">IFERROR(OFFSET('DERS PLANLARI'!$I$5,MATCH($J462,'DERS PLANLARI'!$I$6:$I$2011,0),K$1),"")</f>
        <v/>
      </c>
      <c r="L462" s="256" t="str">
        <f ca="1">IFERROR(OFFSET('DERS PLANLARI'!$I$5,MATCH($J462,'DERS PLANLARI'!$I$6:$I$2011,0),L$1),"")</f>
        <v/>
      </c>
      <c r="M462" s="255" t="str">
        <f ca="1">IFERROR(OFFSET('DERS PLANLARI'!$I$5,MATCH($J462,'DERS PLANLARI'!$I$6:$I$2011,0),M$1),"")</f>
        <v/>
      </c>
      <c r="N462" s="256" t="str">
        <f ca="1">IFERROR(OFFSET('DERS PLANLARI'!$I$5,MATCH($J462,'DERS PLANLARI'!$I$6:$I$2011,0),N$1),"")</f>
        <v/>
      </c>
      <c r="O462" s="256" t="str">
        <f ca="1">IFERROR(OFFSET('DERS PLANLARI'!$I$5,MATCH($J462,'DERS PLANLARI'!$I$6:$I$2011,0),O$1),"")</f>
        <v/>
      </c>
      <c r="P462" s="256" t="str">
        <f ca="1">IFERROR(OFFSET('DERS PLANLARI'!$I$5,MATCH($J462,'DERS PLANLARI'!$I$6:$I$2011,0),P$1),"")</f>
        <v/>
      </c>
      <c r="Q462" s="256" t="str">
        <f ca="1">IFERROR(OFFSET('DERS PLANLARI'!$I$5,MATCH($J462,'DERS PLANLARI'!$I$6:$I$2011,0),Q$1),"")</f>
        <v/>
      </c>
      <c r="R462" s="243" t="str">
        <f ca="1">IF($E462="UAD",OFFSET('DERS PLANLARI'!$I$5,MATCH($J462,'DERS PLANLARI'!$I$6:$I$2011,0),R$1),U462)</f>
        <v/>
      </c>
      <c r="S462" s="243">
        <f ca="1">IF($E462="UAD",OFFSET('DERS PLANLARI'!$I$5,MATCH($J462,'DERS PLANLARI'!$I$6:$I$2011,0),S$1),V462)</f>
        <v>0</v>
      </c>
      <c r="T462" s="104"/>
      <c r="U462" s="208" t="str">
        <f ca="1">IFERROR(OFFSET(ÖğretimÜyeleri!$D$2,MATCH($V462,ÖğretimÜyeleri!$D$3:$D$290,0),-2),"")</f>
        <v/>
      </c>
      <c r="V462" s="209"/>
      <c r="W462" s="208" t="str">
        <f ca="1">IFERROR(OFFSET(ÖğretimÜyeleri!$D$2,MATCH($S462,ÖğretimÜyeleri!$D$3:$D$290,0),3),"")</f>
        <v/>
      </c>
      <c r="X462" s="208"/>
      <c r="Y462" s="199"/>
      <c r="Z462" s="200">
        <f t="shared" si="30"/>
        <v>1</v>
      </c>
      <c r="AA462" s="200">
        <f t="shared" ca="1" si="29"/>
        <v>57</v>
      </c>
      <c r="AB462" s="200">
        <f t="shared" ca="1" si="29"/>
        <v>41</v>
      </c>
      <c r="AC462" s="200">
        <f t="shared" ca="1" si="29"/>
        <v>0</v>
      </c>
      <c r="AD462" s="201"/>
      <c r="AE462" s="201"/>
      <c r="AF462" s="201"/>
    </row>
    <row r="463" spans="1:32" x14ac:dyDescent="0.25">
      <c r="A463" t="s">
        <v>5568</v>
      </c>
      <c r="B463" s="16" t="str">
        <f ca="1">IFERROR(OFFSET('DERS PLANLARI'!$I$5,MATCH($J463,'DERS PLANLARI'!$I$6:$I$2011,0),B$1),"")</f>
        <v/>
      </c>
      <c r="C463" s="16" t="str">
        <f ca="1">IFERROR(OFFSET('DERS PLANLARI'!$I$5,MATCH($J463,'DERS PLANLARI'!$I$6:$I$2011,0),C$1),"")</f>
        <v/>
      </c>
      <c r="D463" s="16" t="str">
        <f ca="1">IFERROR(OFFSET('DERS PLANLARI'!$I$5,MATCH($J463,'DERS PLANLARI'!$I$6:$I$2011,0),D$1),"")</f>
        <v/>
      </c>
      <c r="E463" s="16" t="str">
        <f ca="1">IFERROR(OFFSET('DERS PLANLARI'!$I$5,MATCH($J463,'DERS PLANLARI'!$I$6:$I$2011,0),E$1),"")</f>
        <v/>
      </c>
      <c r="F463" s="16" t="str">
        <f ca="1">IFERROR(OFFSET('DERS PLANLARI'!$I$5,MATCH($J463,'DERS PLANLARI'!$I$6:$I$2011,0),F$1),"")</f>
        <v/>
      </c>
      <c r="G463" s="16" t="str">
        <f ca="1">IFERROR(OFFSET('DERS PLANLARI'!$I$5,MATCH($J463,'DERS PLANLARI'!$I$6:$I$2011,0),G$1),"")</f>
        <v/>
      </c>
      <c r="H463" s="16" t="str">
        <f ca="1">IFERROR(OFFSET('DERS PLANLARI'!$I$5,MATCH($J463,'DERS PLANLARI'!$I$6:$I$2011,0),H$1),"")</f>
        <v/>
      </c>
      <c r="I463" s="119"/>
      <c r="J463" s="127"/>
      <c r="K463" s="250" t="str">
        <f ca="1">IFERROR(OFFSET('DERS PLANLARI'!$I$5,MATCH($J463,'DERS PLANLARI'!$I$6:$I$2011,0),K$1),"")</f>
        <v/>
      </c>
      <c r="L463" s="256" t="str">
        <f ca="1">IFERROR(OFFSET('DERS PLANLARI'!$I$5,MATCH($J463,'DERS PLANLARI'!$I$6:$I$2011,0),L$1),"")</f>
        <v/>
      </c>
      <c r="M463" s="255" t="str">
        <f ca="1">IFERROR(OFFSET('DERS PLANLARI'!$I$5,MATCH($J463,'DERS PLANLARI'!$I$6:$I$2011,0),M$1),"")</f>
        <v/>
      </c>
      <c r="N463" s="256" t="str">
        <f ca="1">IFERROR(OFFSET('DERS PLANLARI'!$I$5,MATCH($J463,'DERS PLANLARI'!$I$6:$I$2011,0),N$1),"")</f>
        <v/>
      </c>
      <c r="O463" s="256" t="str">
        <f ca="1">IFERROR(OFFSET('DERS PLANLARI'!$I$5,MATCH($J463,'DERS PLANLARI'!$I$6:$I$2011,0),O$1),"")</f>
        <v/>
      </c>
      <c r="P463" s="256" t="str">
        <f ca="1">IFERROR(OFFSET('DERS PLANLARI'!$I$5,MATCH($J463,'DERS PLANLARI'!$I$6:$I$2011,0),P$1),"")</f>
        <v/>
      </c>
      <c r="Q463" s="256" t="str">
        <f ca="1">IFERROR(OFFSET('DERS PLANLARI'!$I$5,MATCH($J463,'DERS PLANLARI'!$I$6:$I$2011,0),Q$1),"")</f>
        <v/>
      </c>
      <c r="R463" s="243" t="str">
        <f ca="1">IF($E463="UAD",OFFSET('DERS PLANLARI'!$I$5,MATCH($J463,'DERS PLANLARI'!$I$6:$I$2011,0),R$1),U463)</f>
        <v/>
      </c>
      <c r="S463" s="243">
        <f ca="1">IF($E463="UAD",OFFSET('DERS PLANLARI'!$I$5,MATCH($J463,'DERS PLANLARI'!$I$6:$I$2011,0),S$1),V463)</f>
        <v>0</v>
      </c>
      <c r="T463" s="104"/>
      <c r="U463" s="208" t="str">
        <f ca="1">IFERROR(OFFSET(ÖğretimÜyeleri!$D$2,MATCH($V463,ÖğretimÜyeleri!$D$3:$D$290,0),-2),"")</f>
        <v/>
      </c>
      <c r="V463" s="209"/>
      <c r="W463" s="208" t="str">
        <f ca="1">IFERROR(OFFSET(ÖğretimÜyeleri!$D$2,MATCH($S463,ÖğretimÜyeleri!$D$3:$D$290,0),3),"")</f>
        <v/>
      </c>
      <c r="X463" s="208"/>
      <c r="Y463" s="199"/>
      <c r="Z463" s="200">
        <f t="shared" si="30"/>
        <v>1</v>
      </c>
      <c r="AA463" s="200">
        <f t="shared" ca="1" si="29"/>
        <v>57</v>
      </c>
      <c r="AB463" s="200">
        <f t="shared" ca="1" si="29"/>
        <v>41</v>
      </c>
      <c r="AC463" s="200">
        <f t="shared" ca="1" si="29"/>
        <v>0</v>
      </c>
      <c r="AD463" s="201"/>
      <c r="AE463" s="201"/>
      <c r="AF463" s="201"/>
    </row>
    <row r="464" spans="1:32" x14ac:dyDescent="0.25">
      <c r="A464" t="s">
        <v>5568</v>
      </c>
      <c r="B464" s="16" t="str">
        <f ca="1">IFERROR(OFFSET('DERS PLANLARI'!$I$5,MATCH($J464,'DERS PLANLARI'!$I$6:$I$2011,0),B$1),"")</f>
        <v/>
      </c>
      <c r="C464" s="16" t="str">
        <f ca="1">IFERROR(OFFSET('DERS PLANLARI'!$I$5,MATCH($J464,'DERS PLANLARI'!$I$6:$I$2011,0),C$1),"")</f>
        <v/>
      </c>
      <c r="D464" s="16" t="str">
        <f ca="1">IFERROR(OFFSET('DERS PLANLARI'!$I$5,MATCH($J464,'DERS PLANLARI'!$I$6:$I$2011,0),D$1),"")</f>
        <v/>
      </c>
      <c r="E464" s="16" t="str">
        <f ca="1">IFERROR(OFFSET('DERS PLANLARI'!$I$5,MATCH($J464,'DERS PLANLARI'!$I$6:$I$2011,0),E$1),"")</f>
        <v/>
      </c>
      <c r="F464" s="16" t="str">
        <f ca="1">IFERROR(OFFSET('DERS PLANLARI'!$I$5,MATCH($J464,'DERS PLANLARI'!$I$6:$I$2011,0),F$1),"")</f>
        <v/>
      </c>
      <c r="G464" s="16" t="str">
        <f ca="1">IFERROR(OFFSET('DERS PLANLARI'!$I$5,MATCH($J464,'DERS PLANLARI'!$I$6:$I$2011,0),G$1),"")</f>
        <v/>
      </c>
      <c r="H464" s="16" t="str">
        <f ca="1">IFERROR(OFFSET('DERS PLANLARI'!$I$5,MATCH($J464,'DERS PLANLARI'!$I$6:$I$2011,0),H$1),"")</f>
        <v/>
      </c>
      <c r="I464" s="119"/>
      <c r="J464" s="127"/>
      <c r="K464" s="250" t="str">
        <f ca="1">IFERROR(OFFSET('DERS PLANLARI'!$I$5,MATCH($J464,'DERS PLANLARI'!$I$6:$I$2011,0),K$1),"")</f>
        <v/>
      </c>
      <c r="L464" s="256" t="str">
        <f ca="1">IFERROR(OFFSET('DERS PLANLARI'!$I$5,MATCH($J464,'DERS PLANLARI'!$I$6:$I$2011,0),L$1),"")</f>
        <v/>
      </c>
      <c r="M464" s="255" t="str">
        <f ca="1">IFERROR(OFFSET('DERS PLANLARI'!$I$5,MATCH($J464,'DERS PLANLARI'!$I$6:$I$2011,0),M$1),"")</f>
        <v/>
      </c>
      <c r="N464" s="256" t="str">
        <f ca="1">IFERROR(OFFSET('DERS PLANLARI'!$I$5,MATCH($J464,'DERS PLANLARI'!$I$6:$I$2011,0),N$1),"")</f>
        <v/>
      </c>
      <c r="O464" s="256" t="str">
        <f ca="1">IFERROR(OFFSET('DERS PLANLARI'!$I$5,MATCH($J464,'DERS PLANLARI'!$I$6:$I$2011,0),O$1),"")</f>
        <v/>
      </c>
      <c r="P464" s="256" t="str">
        <f ca="1">IFERROR(OFFSET('DERS PLANLARI'!$I$5,MATCH($J464,'DERS PLANLARI'!$I$6:$I$2011,0),P$1),"")</f>
        <v/>
      </c>
      <c r="Q464" s="256" t="str">
        <f ca="1">IFERROR(OFFSET('DERS PLANLARI'!$I$5,MATCH($J464,'DERS PLANLARI'!$I$6:$I$2011,0),Q$1),"")</f>
        <v/>
      </c>
      <c r="R464" s="243" t="str">
        <f ca="1">IF($E464="UAD",OFFSET('DERS PLANLARI'!$I$5,MATCH($J464,'DERS PLANLARI'!$I$6:$I$2011,0),R$1),U464)</f>
        <v/>
      </c>
      <c r="S464" s="243">
        <f ca="1">IF($E464="UAD",OFFSET('DERS PLANLARI'!$I$5,MATCH($J464,'DERS PLANLARI'!$I$6:$I$2011,0),S$1),V464)</f>
        <v>0</v>
      </c>
      <c r="T464" s="104"/>
      <c r="U464" s="208" t="str">
        <f ca="1">IFERROR(OFFSET(ÖğretimÜyeleri!$D$2,MATCH($V464,ÖğretimÜyeleri!$D$3:$D$290,0),-2),"")</f>
        <v/>
      </c>
      <c r="V464" s="209"/>
      <c r="W464" s="208" t="str">
        <f ca="1">IFERROR(OFFSET(ÖğretimÜyeleri!$D$2,MATCH($S464,ÖğretimÜyeleri!$D$3:$D$290,0),3),"")</f>
        <v/>
      </c>
      <c r="X464" s="208"/>
      <c r="Y464" s="199"/>
      <c r="Z464" s="200">
        <f t="shared" si="30"/>
        <v>1</v>
      </c>
      <c r="AA464" s="200">
        <f t="shared" ca="1" si="29"/>
        <v>57</v>
      </c>
      <c r="AB464" s="200">
        <f t="shared" ca="1" si="29"/>
        <v>41</v>
      </c>
      <c r="AC464" s="200">
        <f t="shared" ca="1" si="29"/>
        <v>0</v>
      </c>
      <c r="AD464" s="201"/>
      <c r="AE464" s="201"/>
      <c r="AF464" s="201"/>
    </row>
    <row r="465" spans="1:32" x14ac:dyDescent="0.25">
      <c r="A465" t="s">
        <v>5568</v>
      </c>
      <c r="B465" s="16" t="str">
        <f ca="1">IFERROR(OFFSET('DERS PLANLARI'!$I$5,MATCH($J465,'DERS PLANLARI'!$I$6:$I$2011,0),B$1),"")</f>
        <v/>
      </c>
      <c r="C465" s="16" t="str">
        <f ca="1">IFERROR(OFFSET('DERS PLANLARI'!$I$5,MATCH($J465,'DERS PLANLARI'!$I$6:$I$2011,0),C$1),"")</f>
        <v/>
      </c>
      <c r="D465" s="16" t="str">
        <f ca="1">IFERROR(OFFSET('DERS PLANLARI'!$I$5,MATCH($J465,'DERS PLANLARI'!$I$6:$I$2011,0),D$1),"")</f>
        <v/>
      </c>
      <c r="E465" s="16" t="str">
        <f ca="1">IFERROR(OFFSET('DERS PLANLARI'!$I$5,MATCH($J465,'DERS PLANLARI'!$I$6:$I$2011,0),E$1),"")</f>
        <v/>
      </c>
      <c r="F465" s="16" t="str">
        <f ca="1">IFERROR(OFFSET('DERS PLANLARI'!$I$5,MATCH($J465,'DERS PLANLARI'!$I$6:$I$2011,0),F$1),"")</f>
        <v/>
      </c>
      <c r="G465" s="16" t="str">
        <f ca="1">IFERROR(OFFSET('DERS PLANLARI'!$I$5,MATCH($J465,'DERS PLANLARI'!$I$6:$I$2011,0),G$1),"")</f>
        <v/>
      </c>
      <c r="H465" s="16" t="str">
        <f ca="1">IFERROR(OFFSET('DERS PLANLARI'!$I$5,MATCH($J465,'DERS PLANLARI'!$I$6:$I$2011,0),H$1),"")</f>
        <v/>
      </c>
      <c r="I465" s="119"/>
      <c r="J465" s="127"/>
      <c r="K465" s="250" t="str">
        <f ca="1">IFERROR(OFFSET('DERS PLANLARI'!$I$5,MATCH($J465,'DERS PLANLARI'!$I$6:$I$2011,0),K$1),"")</f>
        <v/>
      </c>
      <c r="L465" s="256" t="str">
        <f ca="1">IFERROR(OFFSET('DERS PLANLARI'!$I$5,MATCH($J465,'DERS PLANLARI'!$I$6:$I$2011,0),L$1),"")</f>
        <v/>
      </c>
      <c r="M465" s="255" t="str">
        <f ca="1">IFERROR(OFFSET('DERS PLANLARI'!$I$5,MATCH($J465,'DERS PLANLARI'!$I$6:$I$2011,0),M$1),"")</f>
        <v/>
      </c>
      <c r="N465" s="256" t="str">
        <f ca="1">IFERROR(OFFSET('DERS PLANLARI'!$I$5,MATCH($J465,'DERS PLANLARI'!$I$6:$I$2011,0),N$1),"")</f>
        <v/>
      </c>
      <c r="O465" s="256" t="str">
        <f ca="1">IFERROR(OFFSET('DERS PLANLARI'!$I$5,MATCH($J465,'DERS PLANLARI'!$I$6:$I$2011,0),O$1),"")</f>
        <v/>
      </c>
      <c r="P465" s="256" t="str">
        <f ca="1">IFERROR(OFFSET('DERS PLANLARI'!$I$5,MATCH($J465,'DERS PLANLARI'!$I$6:$I$2011,0),P$1),"")</f>
        <v/>
      </c>
      <c r="Q465" s="256" t="str">
        <f ca="1">IFERROR(OFFSET('DERS PLANLARI'!$I$5,MATCH($J465,'DERS PLANLARI'!$I$6:$I$2011,0),Q$1),"")</f>
        <v/>
      </c>
      <c r="R465" s="243" t="str">
        <f ca="1">IF($E465="UAD",OFFSET('DERS PLANLARI'!$I$5,MATCH($J465,'DERS PLANLARI'!$I$6:$I$2011,0),R$1),U465)</f>
        <v/>
      </c>
      <c r="S465" s="243">
        <f ca="1">IF($E465="UAD",OFFSET('DERS PLANLARI'!$I$5,MATCH($J465,'DERS PLANLARI'!$I$6:$I$2011,0),S$1),V465)</f>
        <v>0</v>
      </c>
      <c r="T465" s="104"/>
      <c r="U465" s="208" t="str">
        <f ca="1">IFERROR(OFFSET(ÖğretimÜyeleri!$D$2,MATCH($V465,ÖğretimÜyeleri!$D$3:$D$290,0),-2),"")</f>
        <v/>
      </c>
      <c r="V465" s="209"/>
      <c r="W465" s="208" t="str">
        <f ca="1">IFERROR(OFFSET(ÖğretimÜyeleri!$D$2,MATCH($S465,ÖğretimÜyeleri!$D$3:$D$290,0),3),"")</f>
        <v/>
      </c>
      <c r="X465" s="208"/>
      <c r="Y465" s="199"/>
      <c r="Z465" s="200">
        <f t="shared" si="30"/>
        <v>1</v>
      </c>
      <c r="AA465" s="200">
        <f t="shared" ca="1" si="29"/>
        <v>57</v>
      </c>
      <c r="AB465" s="200">
        <f t="shared" ca="1" si="29"/>
        <v>41</v>
      </c>
      <c r="AC465" s="200">
        <f t="shared" ca="1" si="29"/>
        <v>0</v>
      </c>
      <c r="AD465" s="201"/>
      <c r="AE465" s="201"/>
      <c r="AF465" s="201"/>
    </row>
    <row r="466" spans="1:32" x14ac:dyDescent="0.25">
      <c r="A466" t="s">
        <v>5568</v>
      </c>
      <c r="B466" s="16" t="str">
        <f ca="1">IFERROR(OFFSET('DERS PLANLARI'!$I$5,MATCH($J466,'DERS PLANLARI'!$I$6:$I$2011,0),B$1),"")</f>
        <v/>
      </c>
      <c r="C466" s="16" t="str">
        <f ca="1">IFERROR(OFFSET('DERS PLANLARI'!$I$5,MATCH($J466,'DERS PLANLARI'!$I$6:$I$2011,0),C$1),"")</f>
        <v/>
      </c>
      <c r="D466" s="16" t="str">
        <f ca="1">IFERROR(OFFSET('DERS PLANLARI'!$I$5,MATCH($J466,'DERS PLANLARI'!$I$6:$I$2011,0),D$1),"")</f>
        <v/>
      </c>
      <c r="E466" s="16" t="str">
        <f ca="1">IFERROR(OFFSET('DERS PLANLARI'!$I$5,MATCH($J466,'DERS PLANLARI'!$I$6:$I$2011,0),E$1),"")</f>
        <v/>
      </c>
      <c r="F466" s="16" t="str">
        <f ca="1">IFERROR(OFFSET('DERS PLANLARI'!$I$5,MATCH($J466,'DERS PLANLARI'!$I$6:$I$2011,0),F$1),"")</f>
        <v/>
      </c>
      <c r="G466" s="16" t="str">
        <f ca="1">IFERROR(OFFSET('DERS PLANLARI'!$I$5,MATCH($J466,'DERS PLANLARI'!$I$6:$I$2011,0),G$1),"")</f>
        <v/>
      </c>
      <c r="H466" s="16" t="str">
        <f ca="1">IFERROR(OFFSET('DERS PLANLARI'!$I$5,MATCH($J466,'DERS PLANLARI'!$I$6:$I$2011,0),H$1),"")</f>
        <v/>
      </c>
      <c r="I466" s="119"/>
      <c r="J466" s="127"/>
      <c r="K466" s="250" t="str">
        <f ca="1">IFERROR(OFFSET('DERS PLANLARI'!$I$5,MATCH($J466,'DERS PLANLARI'!$I$6:$I$2011,0),K$1),"")</f>
        <v/>
      </c>
      <c r="L466" s="256" t="str">
        <f ca="1">IFERROR(OFFSET('DERS PLANLARI'!$I$5,MATCH($J466,'DERS PLANLARI'!$I$6:$I$2011,0),L$1),"")</f>
        <v/>
      </c>
      <c r="M466" s="255" t="str">
        <f ca="1">IFERROR(OFFSET('DERS PLANLARI'!$I$5,MATCH($J466,'DERS PLANLARI'!$I$6:$I$2011,0),M$1),"")</f>
        <v/>
      </c>
      <c r="N466" s="256" t="str">
        <f ca="1">IFERROR(OFFSET('DERS PLANLARI'!$I$5,MATCH($J466,'DERS PLANLARI'!$I$6:$I$2011,0),N$1),"")</f>
        <v/>
      </c>
      <c r="O466" s="256" t="str">
        <f ca="1">IFERROR(OFFSET('DERS PLANLARI'!$I$5,MATCH($J466,'DERS PLANLARI'!$I$6:$I$2011,0),O$1),"")</f>
        <v/>
      </c>
      <c r="P466" s="256" t="str">
        <f ca="1">IFERROR(OFFSET('DERS PLANLARI'!$I$5,MATCH($J466,'DERS PLANLARI'!$I$6:$I$2011,0),P$1),"")</f>
        <v/>
      </c>
      <c r="Q466" s="256" t="str">
        <f ca="1">IFERROR(OFFSET('DERS PLANLARI'!$I$5,MATCH($J466,'DERS PLANLARI'!$I$6:$I$2011,0),Q$1),"")</f>
        <v/>
      </c>
      <c r="R466" s="243" t="str">
        <f ca="1">IF($E466="UAD",OFFSET('DERS PLANLARI'!$I$5,MATCH($J466,'DERS PLANLARI'!$I$6:$I$2011,0),R$1),U466)</f>
        <v/>
      </c>
      <c r="S466" s="243">
        <f ca="1">IF($E466="UAD",OFFSET('DERS PLANLARI'!$I$5,MATCH($J466,'DERS PLANLARI'!$I$6:$I$2011,0),S$1),V466)</f>
        <v>0</v>
      </c>
      <c r="T466" s="104"/>
      <c r="U466" s="208" t="str">
        <f ca="1">IFERROR(OFFSET(ÖğretimÜyeleri!$D$2,MATCH($V466,ÖğretimÜyeleri!$D$3:$D$290,0),-2),"")</f>
        <v/>
      </c>
      <c r="V466" s="209"/>
      <c r="W466" s="208" t="str">
        <f ca="1">IFERROR(OFFSET(ÖğretimÜyeleri!$D$2,MATCH($S466,ÖğretimÜyeleri!$D$3:$D$290,0),3),"")</f>
        <v/>
      </c>
      <c r="X466" s="208"/>
      <c r="Y466" s="199"/>
      <c r="Z466" s="200">
        <f t="shared" si="30"/>
        <v>1</v>
      </c>
      <c r="AA466" s="200">
        <f t="shared" ca="1" si="29"/>
        <v>57</v>
      </c>
      <c r="AB466" s="200">
        <f t="shared" ca="1" si="29"/>
        <v>41</v>
      </c>
      <c r="AC466" s="200">
        <f t="shared" ca="1" si="29"/>
        <v>0</v>
      </c>
      <c r="AD466" s="201"/>
      <c r="AE466" s="201"/>
      <c r="AF466" s="201"/>
    </row>
    <row r="467" spans="1:32" x14ac:dyDescent="0.25">
      <c r="A467" t="s">
        <v>5568</v>
      </c>
      <c r="B467" s="16" t="str">
        <f ca="1">IFERROR(OFFSET('DERS PLANLARI'!$I$5,MATCH($J467,'DERS PLANLARI'!$I$6:$I$2011,0),B$1),"")</f>
        <v/>
      </c>
      <c r="C467" s="16" t="str">
        <f ca="1">IFERROR(OFFSET('DERS PLANLARI'!$I$5,MATCH($J467,'DERS PLANLARI'!$I$6:$I$2011,0),C$1),"")</f>
        <v/>
      </c>
      <c r="D467" s="16" t="str">
        <f ca="1">IFERROR(OFFSET('DERS PLANLARI'!$I$5,MATCH($J467,'DERS PLANLARI'!$I$6:$I$2011,0),D$1),"")</f>
        <v/>
      </c>
      <c r="E467" s="16" t="str">
        <f ca="1">IFERROR(OFFSET('DERS PLANLARI'!$I$5,MATCH($J467,'DERS PLANLARI'!$I$6:$I$2011,0),E$1),"")</f>
        <v/>
      </c>
      <c r="F467" s="16" t="str">
        <f ca="1">IFERROR(OFFSET('DERS PLANLARI'!$I$5,MATCH($J467,'DERS PLANLARI'!$I$6:$I$2011,0),F$1),"")</f>
        <v/>
      </c>
      <c r="G467" s="16" t="str">
        <f ca="1">IFERROR(OFFSET('DERS PLANLARI'!$I$5,MATCH($J467,'DERS PLANLARI'!$I$6:$I$2011,0),G$1),"")</f>
        <v/>
      </c>
      <c r="H467" s="16" t="str">
        <f ca="1">IFERROR(OFFSET('DERS PLANLARI'!$I$5,MATCH($J467,'DERS PLANLARI'!$I$6:$I$2011,0),H$1),"")</f>
        <v/>
      </c>
      <c r="I467" s="119"/>
      <c r="J467" s="127"/>
      <c r="K467" s="250" t="str">
        <f ca="1">IFERROR(OFFSET('DERS PLANLARI'!$I$5,MATCH($J467,'DERS PLANLARI'!$I$6:$I$2011,0),K$1),"")</f>
        <v/>
      </c>
      <c r="L467" s="256" t="str">
        <f ca="1">IFERROR(OFFSET('DERS PLANLARI'!$I$5,MATCH($J467,'DERS PLANLARI'!$I$6:$I$2011,0),L$1),"")</f>
        <v/>
      </c>
      <c r="M467" s="255" t="str">
        <f ca="1">IFERROR(OFFSET('DERS PLANLARI'!$I$5,MATCH($J467,'DERS PLANLARI'!$I$6:$I$2011,0),M$1),"")</f>
        <v/>
      </c>
      <c r="N467" s="256" t="str">
        <f ca="1">IFERROR(OFFSET('DERS PLANLARI'!$I$5,MATCH($J467,'DERS PLANLARI'!$I$6:$I$2011,0),N$1),"")</f>
        <v/>
      </c>
      <c r="O467" s="256" t="str">
        <f ca="1">IFERROR(OFFSET('DERS PLANLARI'!$I$5,MATCH($J467,'DERS PLANLARI'!$I$6:$I$2011,0),O$1),"")</f>
        <v/>
      </c>
      <c r="P467" s="256" t="str">
        <f ca="1">IFERROR(OFFSET('DERS PLANLARI'!$I$5,MATCH($J467,'DERS PLANLARI'!$I$6:$I$2011,0),P$1),"")</f>
        <v/>
      </c>
      <c r="Q467" s="256" t="str">
        <f ca="1">IFERROR(OFFSET('DERS PLANLARI'!$I$5,MATCH($J467,'DERS PLANLARI'!$I$6:$I$2011,0),Q$1),"")</f>
        <v/>
      </c>
      <c r="R467" s="243" t="str">
        <f ca="1">IF($E467="UAD",OFFSET('DERS PLANLARI'!$I$5,MATCH($J467,'DERS PLANLARI'!$I$6:$I$2011,0),R$1),U467)</f>
        <v/>
      </c>
      <c r="S467" s="243">
        <f ca="1">IF($E467="UAD",OFFSET('DERS PLANLARI'!$I$5,MATCH($J467,'DERS PLANLARI'!$I$6:$I$2011,0),S$1),V467)</f>
        <v>0</v>
      </c>
      <c r="T467" s="104"/>
      <c r="U467" s="208" t="str">
        <f ca="1">IFERROR(OFFSET(ÖğretimÜyeleri!$D$2,MATCH($V467,ÖğretimÜyeleri!$D$3:$D$290,0),-2),"")</f>
        <v/>
      </c>
      <c r="V467" s="209"/>
      <c r="W467" s="208" t="str">
        <f ca="1">IFERROR(OFFSET(ÖğretimÜyeleri!$D$2,MATCH($S467,ÖğretimÜyeleri!$D$3:$D$290,0),3),"")</f>
        <v/>
      </c>
      <c r="X467" s="208"/>
      <c r="Y467" s="199"/>
      <c r="Z467" s="200">
        <f t="shared" si="30"/>
        <v>1</v>
      </c>
      <c r="AA467" s="200">
        <f t="shared" ca="1" si="29"/>
        <v>57</v>
      </c>
      <c r="AB467" s="200">
        <f t="shared" ca="1" si="29"/>
        <v>41</v>
      </c>
      <c r="AC467" s="200">
        <f t="shared" ca="1" si="29"/>
        <v>0</v>
      </c>
      <c r="AD467" s="201"/>
      <c r="AE467" s="201"/>
      <c r="AF467" s="201"/>
    </row>
    <row r="468" spans="1:32" x14ac:dyDescent="0.25">
      <c r="A468" t="s">
        <v>5568</v>
      </c>
      <c r="B468" s="16" t="str">
        <f ca="1">IFERROR(OFFSET('DERS PLANLARI'!$I$5,MATCH($J468,'DERS PLANLARI'!$I$6:$I$2011,0),B$1),"")</f>
        <v/>
      </c>
      <c r="C468" s="16" t="str">
        <f ca="1">IFERROR(OFFSET('DERS PLANLARI'!$I$5,MATCH($J468,'DERS PLANLARI'!$I$6:$I$2011,0),C$1),"")</f>
        <v/>
      </c>
      <c r="D468" s="16" t="str">
        <f ca="1">IFERROR(OFFSET('DERS PLANLARI'!$I$5,MATCH($J468,'DERS PLANLARI'!$I$6:$I$2011,0),D$1),"")</f>
        <v/>
      </c>
      <c r="E468" s="16" t="str">
        <f ca="1">IFERROR(OFFSET('DERS PLANLARI'!$I$5,MATCH($J468,'DERS PLANLARI'!$I$6:$I$2011,0),E$1),"")</f>
        <v/>
      </c>
      <c r="F468" s="16" t="str">
        <f ca="1">IFERROR(OFFSET('DERS PLANLARI'!$I$5,MATCH($J468,'DERS PLANLARI'!$I$6:$I$2011,0),F$1),"")</f>
        <v/>
      </c>
      <c r="G468" s="16" t="str">
        <f ca="1">IFERROR(OFFSET('DERS PLANLARI'!$I$5,MATCH($J468,'DERS PLANLARI'!$I$6:$I$2011,0),G$1),"")</f>
        <v/>
      </c>
      <c r="H468" s="16" t="str">
        <f ca="1">IFERROR(OFFSET('DERS PLANLARI'!$I$5,MATCH($J468,'DERS PLANLARI'!$I$6:$I$2011,0),H$1),"")</f>
        <v/>
      </c>
      <c r="I468" s="119"/>
      <c r="J468" s="127"/>
      <c r="K468" s="250" t="str">
        <f ca="1">IFERROR(OFFSET('DERS PLANLARI'!$I$5,MATCH($J468,'DERS PLANLARI'!$I$6:$I$2011,0),K$1),"")</f>
        <v/>
      </c>
      <c r="L468" s="256" t="str">
        <f ca="1">IFERROR(OFFSET('DERS PLANLARI'!$I$5,MATCH($J468,'DERS PLANLARI'!$I$6:$I$2011,0),L$1),"")</f>
        <v/>
      </c>
      <c r="M468" s="255" t="str">
        <f ca="1">IFERROR(OFFSET('DERS PLANLARI'!$I$5,MATCH($J468,'DERS PLANLARI'!$I$6:$I$2011,0),M$1),"")</f>
        <v/>
      </c>
      <c r="N468" s="256" t="str">
        <f ca="1">IFERROR(OFFSET('DERS PLANLARI'!$I$5,MATCH($J468,'DERS PLANLARI'!$I$6:$I$2011,0),N$1),"")</f>
        <v/>
      </c>
      <c r="O468" s="256" t="str">
        <f ca="1">IFERROR(OFFSET('DERS PLANLARI'!$I$5,MATCH($J468,'DERS PLANLARI'!$I$6:$I$2011,0),O$1),"")</f>
        <v/>
      </c>
      <c r="P468" s="256" t="str">
        <f ca="1">IFERROR(OFFSET('DERS PLANLARI'!$I$5,MATCH($J468,'DERS PLANLARI'!$I$6:$I$2011,0),P$1),"")</f>
        <v/>
      </c>
      <c r="Q468" s="256" t="str">
        <f ca="1">IFERROR(OFFSET('DERS PLANLARI'!$I$5,MATCH($J468,'DERS PLANLARI'!$I$6:$I$2011,0),Q$1),"")</f>
        <v/>
      </c>
      <c r="R468" s="243" t="str">
        <f ca="1">IF($E468="UAD",OFFSET('DERS PLANLARI'!$I$5,MATCH($J468,'DERS PLANLARI'!$I$6:$I$2011,0),R$1),U468)</f>
        <v/>
      </c>
      <c r="S468" s="243">
        <f ca="1">IF($E468="UAD",OFFSET('DERS PLANLARI'!$I$5,MATCH($J468,'DERS PLANLARI'!$I$6:$I$2011,0),S$1),V468)</f>
        <v>0</v>
      </c>
      <c r="T468" s="104"/>
      <c r="U468" s="208" t="str">
        <f ca="1">IFERROR(OFFSET(ÖğretimÜyeleri!$D$2,MATCH($V468,ÖğretimÜyeleri!$D$3:$D$290,0),-2),"")</f>
        <v/>
      </c>
      <c r="V468" s="209"/>
      <c r="W468" s="208" t="str">
        <f ca="1">IFERROR(OFFSET(ÖğretimÜyeleri!$D$2,MATCH($S468,ÖğretimÜyeleri!$D$3:$D$290,0),3),"")</f>
        <v/>
      </c>
      <c r="X468" s="208"/>
      <c r="Y468" s="199"/>
      <c r="Z468" s="200">
        <f t="shared" si="30"/>
        <v>1</v>
      </c>
      <c r="AA468" s="200">
        <f t="shared" ca="1" si="29"/>
        <v>57</v>
      </c>
      <c r="AB468" s="200">
        <f t="shared" ca="1" si="29"/>
        <v>41</v>
      </c>
      <c r="AC468" s="200">
        <f t="shared" ca="1" si="29"/>
        <v>0</v>
      </c>
      <c r="AD468" s="201"/>
      <c r="AE468" s="201"/>
      <c r="AF468" s="201"/>
    </row>
    <row r="469" spans="1:32" x14ac:dyDescent="0.25">
      <c r="A469" t="s">
        <v>5568</v>
      </c>
      <c r="B469" s="16" t="str">
        <f ca="1">IFERROR(OFFSET('DERS PLANLARI'!$I$5,MATCH($J469,'DERS PLANLARI'!$I$6:$I$2011,0),B$1),"")</f>
        <v/>
      </c>
      <c r="C469" s="16" t="str">
        <f ca="1">IFERROR(OFFSET('DERS PLANLARI'!$I$5,MATCH($J469,'DERS PLANLARI'!$I$6:$I$2011,0),C$1),"")</f>
        <v/>
      </c>
      <c r="D469" s="16" t="str">
        <f ca="1">IFERROR(OFFSET('DERS PLANLARI'!$I$5,MATCH($J469,'DERS PLANLARI'!$I$6:$I$2011,0),D$1),"")</f>
        <v/>
      </c>
      <c r="E469" s="16" t="str">
        <f ca="1">IFERROR(OFFSET('DERS PLANLARI'!$I$5,MATCH($J469,'DERS PLANLARI'!$I$6:$I$2011,0),E$1),"")</f>
        <v/>
      </c>
      <c r="F469" s="16" t="str">
        <f ca="1">IFERROR(OFFSET('DERS PLANLARI'!$I$5,MATCH($J469,'DERS PLANLARI'!$I$6:$I$2011,0),F$1),"")</f>
        <v/>
      </c>
      <c r="G469" s="16" t="str">
        <f ca="1">IFERROR(OFFSET('DERS PLANLARI'!$I$5,MATCH($J469,'DERS PLANLARI'!$I$6:$I$2011,0),G$1),"")</f>
        <v/>
      </c>
      <c r="H469" s="16" t="str">
        <f ca="1">IFERROR(OFFSET('DERS PLANLARI'!$I$5,MATCH($J469,'DERS PLANLARI'!$I$6:$I$2011,0),H$1),"")</f>
        <v/>
      </c>
      <c r="I469" s="119"/>
      <c r="J469" s="127"/>
      <c r="K469" s="250" t="str">
        <f ca="1">IFERROR(OFFSET('DERS PLANLARI'!$I$5,MATCH($J469,'DERS PLANLARI'!$I$6:$I$2011,0),K$1),"")</f>
        <v/>
      </c>
      <c r="L469" s="256" t="str">
        <f ca="1">IFERROR(OFFSET('DERS PLANLARI'!$I$5,MATCH($J469,'DERS PLANLARI'!$I$6:$I$2011,0),L$1),"")</f>
        <v/>
      </c>
      <c r="M469" s="255" t="str">
        <f ca="1">IFERROR(OFFSET('DERS PLANLARI'!$I$5,MATCH($J469,'DERS PLANLARI'!$I$6:$I$2011,0),M$1),"")</f>
        <v/>
      </c>
      <c r="N469" s="256" t="str">
        <f ca="1">IFERROR(OFFSET('DERS PLANLARI'!$I$5,MATCH($J469,'DERS PLANLARI'!$I$6:$I$2011,0),N$1),"")</f>
        <v/>
      </c>
      <c r="O469" s="256" t="str">
        <f ca="1">IFERROR(OFFSET('DERS PLANLARI'!$I$5,MATCH($J469,'DERS PLANLARI'!$I$6:$I$2011,0),O$1),"")</f>
        <v/>
      </c>
      <c r="P469" s="256" t="str">
        <f ca="1">IFERROR(OFFSET('DERS PLANLARI'!$I$5,MATCH($J469,'DERS PLANLARI'!$I$6:$I$2011,0),P$1),"")</f>
        <v/>
      </c>
      <c r="Q469" s="256" t="str">
        <f ca="1">IFERROR(OFFSET('DERS PLANLARI'!$I$5,MATCH($J469,'DERS PLANLARI'!$I$6:$I$2011,0),Q$1),"")</f>
        <v/>
      </c>
      <c r="R469" s="243" t="str">
        <f ca="1">IF($E469="UAD",OFFSET('DERS PLANLARI'!$I$5,MATCH($J469,'DERS PLANLARI'!$I$6:$I$2011,0),R$1),U469)</f>
        <v/>
      </c>
      <c r="S469" s="243">
        <f ca="1">IF($E469="UAD",OFFSET('DERS PLANLARI'!$I$5,MATCH($J469,'DERS PLANLARI'!$I$6:$I$2011,0),S$1),V469)</f>
        <v>0</v>
      </c>
      <c r="T469" s="104"/>
      <c r="U469" s="208" t="str">
        <f ca="1">IFERROR(OFFSET(ÖğretimÜyeleri!$D$2,MATCH($V469,ÖğretimÜyeleri!$D$3:$D$290,0),-2),"")</f>
        <v/>
      </c>
      <c r="V469" s="209"/>
      <c r="W469" s="208" t="str">
        <f ca="1">IFERROR(OFFSET(ÖğretimÜyeleri!$D$2,MATCH($S469,ÖğretimÜyeleri!$D$3:$D$290,0),3),"")</f>
        <v/>
      </c>
      <c r="X469" s="208"/>
      <c r="Y469" s="199"/>
      <c r="Z469" s="200">
        <f t="shared" si="30"/>
        <v>1</v>
      </c>
      <c r="AA469" s="200">
        <f t="shared" ref="AA469:AC488" ca="1" si="31">COUNTIFS($E:$E,AA$6,$S:$S,$S469)</f>
        <v>57</v>
      </c>
      <c r="AB469" s="200">
        <f t="shared" ca="1" si="31"/>
        <v>41</v>
      </c>
      <c r="AC469" s="200">
        <f t="shared" ca="1" si="31"/>
        <v>0</v>
      </c>
      <c r="AD469" s="201"/>
      <c r="AE469" s="201"/>
      <c r="AF469" s="201"/>
    </row>
    <row r="470" spans="1:32" x14ac:dyDescent="0.25">
      <c r="A470" t="s">
        <v>5568</v>
      </c>
      <c r="B470" s="16" t="str">
        <f ca="1">IFERROR(OFFSET('DERS PLANLARI'!$I$5,MATCH($J470,'DERS PLANLARI'!$I$6:$I$2011,0),B$1),"")</f>
        <v/>
      </c>
      <c r="C470" s="16" t="str">
        <f ca="1">IFERROR(OFFSET('DERS PLANLARI'!$I$5,MATCH($J470,'DERS PLANLARI'!$I$6:$I$2011,0),C$1),"")</f>
        <v/>
      </c>
      <c r="D470" s="16" t="str">
        <f ca="1">IFERROR(OFFSET('DERS PLANLARI'!$I$5,MATCH($J470,'DERS PLANLARI'!$I$6:$I$2011,0),D$1),"")</f>
        <v/>
      </c>
      <c r="E470" s="16" t="str">
        <f ca="1">IFERROR(OFFSET('DERS PLANLARI'!$I$5,MATCH($J470,'DERS PLANLARI'!$I$6:$I$2011,0),E$1),"")</f>
        <v/>
      </c>
      <c r="F470" s="16" t="str">
        <f ca="1">IFERROR(OFFSET('DERS PLANLARI'!$I$5,MATCH($J470,'DERS PLANLARI'!$I$6:$I$2011,0),F$1),"")</f>
        <v/>
      </c>
      <c r="G470" s="16" t="str">
        <f ca="1">IFERROR(OFFSET('DERS PLANLARI'!$I$5,MATCH($J470,'DERS PLANLARI'!$I$6:$I$2011,0),G$1),"")</f>
        <v/>
      </c>
      <c r="H470" s="16" t="str">
        <f ca="1">IFERROR(OFFSET('DERS PLANLARI'!$I$5,MATCH($J470,'DERS PLANLARI'!$I$6:$I$2011,0),H$1),"")</f>
        <v/>
      </c>
      <c r="I470" s="119"/>
      <c r="J470" s="127"/>
      <c r="K470" s="250" t="str">
        <f ca="1">IFERROR(OFFSET('DERS PLANLARI'!$I$5,MATCH($J470,'DERS PLANLARI'!$I$6:$I$2011,0),K$1),"")</f>
        <v/>
      </c>
      <c r="L470" s="256" t="str">
        <f ca="1">IFERROR(OFFSET('DERS PLANLARI'!$I$5,MATCH($J470,'DERS PLANLARI'!$I$6:$I$2011,0),L$1),"")</f>
        <v/>
      </c>
      <c r="M470" s="255" t="str">
        <f ca="1">IFERROR(OFFSET('DERS PLANLARI'!$I$5,MATCH($J470,'DERS PLANLARI'!$I$6:$I$2011,0),M$1),"")</f>
        <v/>
      </c>
      <c r="N470" s="256" t="str">
        <f ca="1">IFERROR(OFFSET('DERS PLANLARI'!$I$5,MATCH($J470,'DERS PLANLARI'!$I$6:$I$2011,0),N$1),"")</f>
        <v/>
      </c>
      <c r="O470" s="256" t="str">
        <f ca="1">IFERROR(OFFSET('DERS PLANLARI'!$I$5,MATCH($J470,'DERS PLANLARI'!$I$6:$I$2011,0),O$1),"")</f>
        <v/>
      </c>
      <c r="P470" s="256" t="str">
        <f ca="1">IFERROR(OFFSET('DERS PLANLARI'!$I$5,MATCH($J470,'DERS PLANLARI'!$I$6:$I$2011,0),P$1),"")</f>
        <v/>
      </c>
      <c r="Q470" s="256" t="str">
        <f ca="1">IFERROR(OFFSET('DERS PLANLARI'!$I$5,MATCH($J470,'DERS PLANLARI'!$I$6:$I$2011,0),Q$1),"")</f>
        <v/>
      </c>
      <c r="R470" s="243" t="str">
        <f ca="1">IF($E470="UAD",OFFSET('DERS PLANLARI'!$I$5,MATCH($J470,'DERS PLANLARI'!$I$6:$I$2011,0),R$1),U470)</f>
        <v/>
      </c>
      <c r="S470" s="243">
        <f ca="1">IF($E470="UAD",OFFSET('DERS PLANLARI'!$I$5,MATCH($J470,'DERS PLANLARI'!$I$6:$I$2011,0),S$1),V470)</f>
        <v>0</v>
      </c>
      <c r="T470" s="104"/>
      <c r="U470" s="208" t="str">
        <f ca="1">IFERROR(OFFSET(ÖğretimÜyeleri!$D$2,MATCH($V470,ÖğretimÜyeleri!$D$3:$D$290,0),-2),"")</f>
        <v/>
      </c>
      <c r="V470" s="209"/>
      <c r="W470" s="208" t="str">
        <f ca="1">IFERROR(OFFSET(ÖğretimÜyeleri!$D$2,MATCH($S470,ÖğretimÜyeleri!$D$3:$D$290,0),3),"")</f>
        <v/>
      </c>
      <c r="X470" s="208"/>
      <c r="Y470" s="199"/>
      <c r="Z470" s="200">
        <f t="shared" si="30"/>
        <v>1</v>
      </c>
      <c r="AA470" s="200">
        <f t="shared" ca="1" si="31"/>
        <v>57</v>
      </c>
      <c r="AB470" s="200">
        <f t="shared" ca="1" si="31"/>
        <v>41</v>
      </c>
      <c r="AC470" s="200">
        <f t="shared" ca="1" si="31"/>
        <v>0</v>
      </c>
      <c r="AD470" s="201"/>
      <c r="AE470" s="201"/>
      <c r="AF470" s="201"/>
    </row>
    <row r="471" spans="1:32" x14ac:dyDescent="0.25">
      <c r="A471" t="s">
        <v>5568</v>
      </c>
      <c r="B471" s="16" t="str">
        <f ca="1">IFERROR(OFFSET('DERS PLANLARI'!$I$5,MATCH($J471,'DERS PLANLARI'!$I$6:$I$2011,0),B$1),"")</f>
        <v/>
      </c>
      <c r="C471" s="16" t="str">
        <f ca="1">IFERROR(OFFSET('DERS PLANLARI'!$I$5,MATCH($J471,'DERS PLANLARI'!$I$6:$I$2011,0),C$1),"")</f>
        <v/>
      </c>
      <c r="D471" s="16" t="str">
        <f ca="1">IFERROR(OFFSET('DERS PLANLARI'!$I$5,MATCH($J471,'DERS PLANLARI'!$I$6:$I$2011,0),D$1),"")</f>
        <v/>
      </c>
      <c r="E471" s="16" t="str">
        <f ca="1">IFERROR(OFFSET('DERS PLANLARI'!$I$5,MATCH($J471,'DERS PLANLARI'!$I$6:$I$2011,0),E$1),"")</f>
        <v/>
      </c>
      <c r="F471" s="16" t="str">
        <f ca="1">IFERROR(OFFSET('DERS PLANLARI'!$I$5,MATCH($J471,'DERS PLANLARI'!$I$6:$I$2011,0),F$1),"")</f>
        <v/>
      </c>
      <c r="G471" s="16" t="str">
        <f ca="1">IFERROR(OFFSET('DERS PLANLARI'!$I$5,MATCH($J471,'DERS PLANLARI'!$I$6:$I$2011,0),G$1),"")</f>
        <v/>
      </c>
      <c r="H471" s="16" t="str">
        <f ca="1">IFERROR(OFFSET('DERS PLANLARI'!$I$5,MATCH($J471,'DERS PLANLARI'!$I$6:$I$2011,0),H$1),"")</f>
        <v/>
      </c>
      <c r="I471" s="119"/>
      <c r="J471" s="127"/>
      <c r="K471" s="250" t="str">
        <f ca="1">IFERROR(OFFSET('DERS PLANLARI'!$I$5,MATCH($J471,'DERS PLANLARI'!$I$6:$I$2011,0),K$1),"")</f>
        <v/>
      </c>
      <c r="L471" s="256" t="str">
        <f ca="1">IFERROR(OFFSET('DERS PLANLARI'!$I$5,MATCH($J471,'DERS PLANLARI'!$I$6:$I$2011,0),L$1),"")</f>
        <v/>
      </c>
      <c r="M471" s="255" t="str">
        <f ca="1">IFERROR(OFFSET('DERS PLANLARI'!$I$5,MATCH($J471,'DERS PLANLARI'!$I$6:$I$2011,0),M$1),"")</f>
        <v/>
      </c>
      <c r="N471" s="256" t="str">
        <f ca="1">IFERROR(OFFSET('DERS PLANLARI'!$I$5,MATCH($J471,'DERS PLANLARI'!$I$6:$I$2011,0),N$1),"")</f>
        <v/>
      </c>
      <c r="O471" s="256" t="str">
        <f ca="1">IFERROR(OFFSET('DERS PLANLARI'!$I$5,MATCH($J471,'DERS PLANLARI'!$I$6:$I$2011,0),O$1),"")</f>
        <v/>
      </c>
      <c r="P471" s="256" t="str">
        <f ca="1">IFERROR(OFFSET('DERS PLANLARI'!$I$5,MATCH($J471,'DERS PLANLARI'!$I$6:$I$2011,0),P$1),"")</f>
        <v/>
      </c>
      <c r="Q471" s="256" t="str">
        <f ca="1">IFERROR(OFFSET('DERS PLANLARI'!$I$5,MATCH($J471,'DERS PLANLARI'!$I$6:$I$2011,0),Q$1),"")</f>
        <v/>
      </c>
      <c r="R471" s="243" t="str">
        <f ca="1">IF($E471="UAD",OFFSET('DERS PLANLARI'!$I$5,MATCH($J471,'DERS PLANLARI'!$I$6:$I$2011,0),R$1),U471)</f>
        <v/>
      </c>
      <c r="S471" s="243">
        <f ca="1">IF($E471="UAD",OFFSET('DERS PLANLARI'!$I$5,MATCH($J471,'DERS PLANLARI'!$I$6:$I$2011,0),S$1),V471)</f>
        <v>0</v>
      </c>
      <c r="T471" s="104"/>
      <c r="U471" s="208" t="str">
        <f ca="1">IFERROR(OFFSET(ÖğretimÜyeleri!$D$2,MATCH($V471,ÖğretimÜyeleri!$D$3:$D$290,0),-2),"")</f>
        <v/>
      </c>
      <c r="V471" s="209"/>
      <c r="W471" s="208" t="str">
        <f ca="1">IFERROR(OFFSET(ÖğretimÜyeleri!$D$2,MATCH($S471,ÖğretimÜyeleri!$D$3:$D$290,0),3),"")</f>
        <v/>
      </c>
      <c r="X471" s="208"/>
      <c r="Y471" s="199"/>
      <c r="Z471" s="200">
        <f t="shared" si="30"/>
        <v>1</v>
      </c>
      <c r="AA471" s="200">
        <f t="shared" ca="1" si="31"/>
        <v>57</v>
      </c>
      <c r="AB471" s="200">
        <f t="shared" ca="1" si="31"/>
        <v>41</v>
      </c>
      <c r="AC471" s="200">
        <f t="shared" ca="1" si="31"/>
        <v>0</v>
      </c>
      <c r="AD471" s="201"/>
      <c r="AE471" s="201"/>
      <c r="AF471" s="201"/>
    </row>
    <row r="472" spans="1:32" x14ac:dyDescent="0.25">
      <c r="A472" t="s">
        <v>5568</v>
      </c>
      <c r="B472" s="16" t="str">
        <f ca="1">IFERROR(OFFSET('DERS PLANLARI'!$I$5,MATCH($J472,'DERS PLANLARI'!$I$6:$I$2011,0),B$1),"")</f>
        <v/>
      </c>
      <c r="C472" s="16" t="str">
        <f ca="1">IFERROR(OFFSET('DERS PLANLARI'!$I$5,MATCH($J472,'DERS PLANLARI'!$I$6:$I$2011,0),C$1),"")</f>
        <v/>
      </c>
      <c r="D472" s="16" t="str">
        <f ca="1">IFERROR(OFFSET('DERS PLANLARI'!$I$5,MATCH($J472,'DERS PLANLARI'!$I$6:$I$2011,0),D$1),"")</f>
        <v/>
      </c>
      <c r="E472" s="16" t="str">
        <f ca="1">IFERROR(OFFSET('DERS PLANLARI'!$I$5,MATCH($J472,'DERS PLANLARI'!$I$6:$I$2011,0),E$1),"")</f>
        <v/>
      </c>
      <c r="F472" s="16" t="str">
        <f ca="1">IFERROR(OFFSET('DERS PLANLARI'!$I$5,MATCH($J472,'DERS PLANLARI'!$I$6:$I$2011,0),F$1),"")</f>
        <v/>
      </c>
      <c r="G472" s="16" t="str">
        <f ca="1">IFERROR(OFFSET('DERS PLANLARI'!$I$5,MATCH($J472,'DERS PLANLARI'!$I$6:$I$2011,0),G$1),"")</f>
        <v/>
      </c>
      <c r="H472" s="16" t="str">
        <f ca="1">IFERROR(OFFSET('DERS PLANLARI'!$I$5,MATCH($J472,'DERS PLANLARI'!$I$6:$I$2011,0),H$1),"")</f>
        <v/>
      </c>
      <c r="I472" s="119"/>
      <c r="J472" s="127"/>
      <c r="K472" s="250" t="str">
        <f ca="1">IFERROR(OFFSET('DERS PLANLARI'!$I$5,MATCH($J472,'DERS PLANLARI'!$I$6:$I$2011,0),K$1),"")</f>
        <v/>
      </c>
      <c r="L472" s="256" t="str">
        <f ca="1">IFERROR(OFFSET('DERS PLANLARI'!$I$5,MATCH($J472,'DERS PLANLARI'!$I$6:$I$2011,0),L$1),"")</f>
        <v/>
      </c>
      <c r="M472" s="255" t="str">
        <f ca="1">IFERROR(OFFSET('DERS PLANLARI'!$I$5,MATCH($J472,'DERS PLANLARI'!$I$6:$I$2011,0),M$1),"")</f>
        <v/>
      </c>
      <c r="N472" s="256" t="str">
        <f ca="1">IFERROR(OFFSET('DERS PLANLARI'!$I$5,MATCH($J472,'DERS PLANLARI'!$I$6:$I$2011,0),N$1),"")</f>
        <v/>
      </c>
      <c r="O472" s="256" t="str">
        <f ca="1">IFERROR(OFFSET('DERS PLANLARI'!$I$5,MATCH($J472,'DERS PLANLARI'!$I$6:$I$2011,0),O$1),"")</f>
        <v/>
      </c>
      <c r="P472" s="256" t="str">
        <f ca="1">IFERROR(OFFSET('DERS PLANLARI'!$I$5,MATCH($J472,'DERS PLANLARI'!$I$6:$I$2011,0),P$1),"")</f>
        <v/>
      </c>
      <c r="Q472" s="256" t="str">
        <f ca="1">IFERROR(OFFSET('DERS PLANLARI'!$I$5,MATCH($J472,'DERS PLANLARI'!$I$6:$I$2011,0),Q$1),"")</f>
        <v/>
      </c>
      <c r="R472" s="243" t="str">
        <f ca="1">IF($E472="UAD",OFFSET('DERS PLANLARI'!$I$5,MATCH($J472,'DERS PLANLARI'!$I$6:$I$2011,0),R$1),U472)</f>
        <v/>
      </c>
      <c r="S472" s="243">
        <f ca="1">IF($E472="UAD",OFFSET('DERS PLANLARI'!$I$5,MATCH($J472,'DERS PLANLARI'!$I$6:$I$2011,0),S$1),V472)</f>
        <v>0</v>
      </c>
      <c r="T472" s="104"/>
      <c r="U472" s="208" t="str">
        <f ca="1">IFERROR(OFFSET(ÖğretimÜyeleri!$D$2,MATCH($V472,ÖğretimÜyeleri!$D$3:$D$290,0),-2),"")</f>
        <v/>
      </c>
      <c r="V472" s="209"/>
      <c r="W472" s="208" t="str">
        <f ca="1">IFERROR(OFFSET(ÖğretimÜyeleri!$D$2,MATCH($S472,ÖğretimÜyeleri!$D$3:$D$290,0),3),"")</f>
        <v/>
      </c>
      <c r="X472" s="208"/>
      <c r="Y472" s="199"/>
      <c r="Z472" s="200">
        <f t="shared" si="30"/>
        <v>1</v>
      </c>
      <c r="AA472" s="200">
        <f t="shared" ca="1" si="31"/>
        <v>57</v>
      </c>
      <c r="AB472" s="200">
        <f t="shared" ca="1" si="31"/>
        <v>41</v>
      </c>
      <c r="AC472" s="200">
        <f t="shared" ca="1" si="31"/>
        <v>0</v>
      </c>
      <c r="AD472" s="201"/>
      <c r="AE472" s="201"/>
      <c r="AF472" s="201"/>
    </row>
    <row r="473" spans="1:32" ht="15.75" x14ac:dyDescent="0.25">
      <c r="A473" s="217" t="s">
        <v>5568</v>
      </c>
      <c r="B473" s="210" t="s">
        <v>4714</v>
      </c>
      <c r="C473" s="232" t="s">
        <v>5116</v>
      </c>
      <c r="D473" s="212" t="s">
        <v>5128</v>
      </c>
      <c r="E473" s="212" t="s">
        <v>4510</v>
      </c>
      <c r="F473" s="212" t="s">
        <v>4488</v>
      </c>
      <c r="G473" s="212" t="s">
        <v>4488</v>
      </c>
      <c r="H473" s="212" t="s">
        <v>2427</v>
      </c>
      <c r="I473" s="228"/>
      <c r="J473" s="214" t="s">
        <v>5116</v>
      </c>
      <c r="K473" s="229"/>
      <c r="L473" s="215"/>
      <c r="M473" s="229"/>
      <c r="N473" s="229"/>
      <c r="O473" s="229"/>
      <c r="P473" s="229"/>
      <c r="Q473" s="230"/>
      <c r="R473" s="231"/>
      <c r="S473" s="231"/>
      <c r="T473" s="217"/>
      <c r="U473" s="219" t="str">
        <f ca="1">IFERROR(OFFSET(ÖğretimÜyeleri!$D$2,MATCH($V473,ÖğretimÜyeleri!$D$3:$D$290,0),-2),"")</f>
        <v/>
      </c>
      <c r="V473" s="218" t="s">
        <v>2423</v>
      </c>
      <c r="W473" s="219" t="str">
        <f ca="1">IFERROR(OFFSET(ÖğretimÜyeleri!$D$2,MATCH($S473,ÖğretimÜyeleri!$D$3:$D$290,0),3),"")</f>
        <v/>
      </c>
      <c r="X473" s="219"/>
      <c r="Y473" s="220"/>
      <c r="Z473" s="221">
        <f t="shared" si="30"/>
        <v>1</v>
      </c>
      <c r="AA473" s="221">
        <f t="shared" ca="1" si="31"/>
        <v>57</v>
      </c>
      <c r="AB473" s="221">
        <f t="shared" ca="1" si="31"/>
        <v>41</v>
      </c>
      <c r="AC473" s="221">
        <f t="shared" ca="1" si="31"/>
        <v>0</v>
      </c>
      <c r="AD473" s="220"/>
      <c r="AE473" s="220"/>
      <c r="AF473" s="220"/>
    </row>
    <row r="474" spans="1:32" x14ac:dyDescent="0.25">
      <c r="A474" t="s">
        <v>5568</v>
      </c>
      <c r="B474" s="16" t="str">
        <f ca="1">IFERROR(OFFSET('DERS PLANLARI'!$I$5,MATCH($J474,'DERS PLANLARI'!$I$6:$I$2011,0),B$1),"")</f>
        <v>ÖZEL HUKUK</v>
      </c>
      <c r="C474" s="16" t="str">
        <f ca="1">IFERROR(OFFSET('DERS PLANLARI'!$I$5,MATCH($J474,'DERS PLANLARI'!$I$6:$I$2011,0),C$1),"")</f>
        <v>ÖZEL HUKUK (YL) (TEZLİ)</v>
      </c>
      <c r="D474" s="16" t="str">
        <f ca="1">IFERROR(OFFSET('DERS PLANLARI'!$I$5,MATCH($J474,'DERS PLANLARI'!$I$6:$I$2011,0),D$1),"")</f>
        <v>(YL) (TEZLİ)</v>
      </c>
      <c r="E474" s="16" t="str">
        <f ca="1">IFERROR(OFFSET('DERS PLANLARI'!$I$5,MATCH($J474,'DERS PLANLARI'!$I$6:$I$2011,0),E$1),"")</f>
        <v>Tez</v>
      </c>
      <c r="F474" s="16" t="str">
        <f ca="1">IFERROR(OFFSET('DERS PLANLARI'!$I$5,MATCH($J474,'DERS PLANLARI'!$I$6:$I$2011,0),F$1),"")</f>
        <v>ÖHK</v>
      </c>
      <c r="G474" s="16">
        <f ca="1">IFERROR(OFFSET('DERS PLANLARI'!$I$5,MATCH($J474,'DERS PLANLARI'!$I$6:$I$2011,0),G$1),"")</f>
        <v>5000</v>
      </c>
      <c r="H474" s="16" t="str">
        <f ca="1">IFERROR(OFFSET('DERS PLANLARI'!$I$5,MATCH($J474,'DERS PLANLARI'!$I$6:$I$2011,0),H$1),"")</f>
        <v>TEZ</v>
      </c>
      <c r="I474" s="119"/>
      <c r="J474" s="120" t="s">
        <v>4776</v>
      </c>
      <c r="K474" s="249" t="str">
        <f ca="1">IFERROR(OFFSET('DERS PLANLARI'!$I$5,MATCH($J474,'DERS PLANLARI'!$I$6:$I$2011,0),K$1),"")</f>
        <v>Tez</v>
      </c>
      <c r="L474" s="248" t="str">
        <f ca="1">IFERROR(OFFSET('DERS PLANLARI'!$I$5,MATCH($J474,'DERS PLANLARI'!$I$6:$I$2011,0),L$1),"")</f>
        <v>Z. ksz</v>
      </c>
      <c r="M474" s="255">
        <f ca="1">IFERROR(OFFSET('DERS PLANLARI'!$I$5,MATCH($J474,'DERS PLANLARI'!$I$6:$I$2011,0),M$1),"")</f>
        <v>0</v>
      </c>
      <c r="N474" s="256">
        <f ca="1">IFERROR(OFFSET('DERS PLANLARI'!$I$5,MATCH($J474,'DERS PLANLARI'!$I$6:$I$2011,0),N$1),"")</f>
        <v>1</v>
      </c>
      <c r="O474" s="256">
        <f ca="1">IFERROR(OFFSET('DERS PLANLARI'!$I$5,MATCH($J474,'DERS PLANLARI'!$I$6:$I$2011,0),O$1),"")</f>
        <v>0</v>
      </c>
      <c r="P474" s="256">
        <f ca="1">IFERROR(OFFSET('DERS PLANLARI'!$I$5,MATCH($J474,'DERS PLANLARI'!$I$6:$I$2011,0),P$1),"")</f>
        <v>1</v>
      </c>
      <c r="Q474" s="256">
        <f ca="1">IFERROR(OFFSET('DERS PLANLARI'!$I$5,MATCH($J474,'DERS PLANLARI'!$I$6:$I$2011,0),Q$1),"")</f>
        <v>60</v>
      </c>
      <c r="R474" s="243">
        <f ca="1">IF($E474="UAD",OFFSET('DERS PLANLARI'!$I$5,MATCH($J474,'DERS PLANLARI'!$I$6:$I$2011,0),R$1),U474)</f>
        <v>0</v>
      </c>
      <c r="S474" s="246" t="str">
        <f ca="1">IF($E474="UAD",OFFSET('DERS PLANLARI'!$I$5,MATCH($J474,'DERS PLANLARI'!$I$6:$I$2011,0),S$1),V474)</f>
        <v>İlgili Öğretim Üyesi</v>
      </c>
      <c r="T474" s="104"/>
      <c r="U474" s="208">
        <f ca="1">IFERROR(OFFSET(ÖğretimÜyeleri!$D$2,MATCH($V474,ÖğretimÜyeleri!$D$3:$D$290,0),-2),"")</f>
        <v>0</v>
      </c>
      <c r="V474" s="209" t="s">
        <v>2896</v>
      </c>
      <c r="W474" s="208" t="str">
        <f ca="1">IFERROR(OFFSET(ÖğretimÜyeleri!$D$2,MATCH($S474,ÖğretimÜyeleri!$D$3:$D$290,0),3),"")</f>
        <v>İlgili Öğretim Üyesi</v>
      </c>
      <c r="X474" s="208"/>
      <c r="Y474" s="199"/>
      <c r="Z474" s="200">
        <f t="shared" si="30"/>
        <v>1</v>
      </c>
      <c r="AA474" s="200">
        <f t="shared" ca="1" si="31"/>
        <v>0</v>
      </c>
      <c r="AB474" s="200">
        <f t="shared" ca="1" si="31"/>
        <v>0</v>
      </c>
      <c r="AC474" s="200">
        <f t="shared" ca="1" si="31"/>
        <v>0</v>
      </c>
      <c r="AD474" s="201"/>
      <c r="AE474" s="201"/>
      <c r="AF474" s="201"/>
    </row>
    <row r="475" spans="1:32" x14ac:dyDescent="0.25">
      <c r="A475" t="s">
        <v>5568</v>
      </c>
      <c r="B475" s="16" t="str">
        <f ca="1">IFERROR(OFFSET('DERS PLANLARI'!$I$5,MATCH($J475,'DERS PLANLARI'!$I$6:$I$2011,0),B$1),"")</f>
        <v>ÖZEL HUKUK</v>
      </c>
      <c r="C475" s="16" t="str">
        <f ca="1">IFERROR(OFFSET('DERS PLANLARI'!$I$5,MATCH($J475,'DERS PLANLARI'!$I$6:$I$2011,0),C$1),"")</f>
        <v>ÖZEL HUKUK (YL) (TEZLİ)</v>
      </c>
      <c r="D475" s="16" t="str">
        <f ca="1">IFERROR(OFFSET('DERS PLANLARI'!$I$5,MATCH($J475,'DERS PLANLARI'!$I$6:$I$2011,0),D$1),"")</f>
        <v>(YL) (TEZLİ)</v>
      </c>
      <c r="E475" s="16" t="str">
        <f ca="1">IFERROR(OFFSET('DERS PLANLARI'!$I$5,MATCH($J475,'DERS PLANLARI'!$I$6:$I$2011,0),E$1),"")</f>
        <v>Sem</v>
      </c>
      <c r="F475" s="16" t="str">
        <f ca="1">IFERROR(OFFSET('DERS PLANLARI'!$I$5,MATCH($J475,'DERS PLANLARI'!$I$6:$I$2011,0),F$1),"")</f>
        <v>ÖHK</v>
      </c>
      <c r="G475" s="16">
        <f ca="1">IFERROR(OFFSET('DERS PLANLARI'!$I$5,MATCH($J475,'DERS PLANLARI'!$I$6:$I$2011,0),G$1),"")</f>
        <v>5001</v>
      </c>
      <c r="H475" s="16" t="str">
        <f ca="1">IFERROR(OFFSET('DERS PLANLARI'!$I$5,MATCH($J475,'DERS PLANLARI'!$I$6:$I$2011,0),H$1),"")</f>
        <v>SEM</v>
      </c>
      <c r="I475" s="119"/>
      <c r="J475" s="120" t="s">
        <v>4777</v>
      </c>
      <c r="K475" s="249" t="str">
        <f ca="1">IFERROR(OFFSET('DERS PLANLARI'!$I$5,MATCH($J475,'DERS PLANLARI'!$I$6:$I$2011,0),K$1),"")</f>
        <v>Seminer</v>
      </c>
      <c r="L475" s="248" t="str">
        <f ca="1">IFERROR(OFFSET('DERS PLANLARI'!$I$5,MATCH($J475,'DERS PLANLARI'!$I$6:$I$2011,0),L$1),"")</f>
        <v>Z. ksz</v>
      </c>
      <c r="M475" s="256">
        <f ca="1">IFERROR(OFFSET('DERS PLANLARI'!$I$5,MATCH($J475,'DERS PLANLARI'!$I$6:$I$2011,0),M$1),"")</f>
        <v>0</v>
      </c>
      <c r="N475" s="256">
        <f ca="1">IFERROR(OFFSET('DERS PLANLARI'!$I$5,MATCH($J475,'DERS PLANLARI'!$I$6:$I$2011,0),N$1),"")</f>
        <v>2</v>
      </c>
      <c r="O475" s="256">
        <f ca="1">IFERROR(OFFSET('DERS PLANLARI'!$I$5,MATCH($J475,'DERS PLANLARI'!$I$6:$I$2011,0),O$1),"")</f>
        <v>0</v>
      </c>
      <c r="P475" s="256">
        <f ca="1">IFERROR(OFFSET('DERS PLANLARI'!$I$5,MATCH($J475,'DERS PLANLARI'!$I$6:$I$2011,0),P$1),"")</f>
        <v>2</v>
      </c>
      <c r="Q475" s="256">
        <f ca="1">IFERROR(OFFSET('DERS PLANLARI'!$I$5,MATCH($J475,'DERS PLANLARI'!$I$6:$I$2011,0),Q$1),"")</f>
        <v>7.5</v>
      </c>
      <c r="R475" s="243">
        <f ca="1">IF($E475="UAD",OFFSET('DERS PLANLARI'!$I$5,MATCH($J475,'DERS PLANLARI'!$I$6:$I$2011,0),R$1),U475)</f>
        <v>0</v>
      </c>
      <c r="S475" s="246" t="str">
        <f ca="1">IF($E475="UAD",OFFSET('DERS PLANLARI'!$I$5,MATCH($J475,'DERS PLANLARI'!$I$6:$I$2011,0),S$1),V475)</f>
        <v>İlgili Öğretim Üyesi</v>
      </c>
      <c r="T475" s="104"/>
      <c r="U475" s="208">
        <f ca="1">IFERROR(OFFSET(ÖğretimÜyeleri!$D$2,MATCH($V475,ÖğretimÜyeleri!$D$3:$D$290,0),-2),"")</f>
        <v>0</v>
      </c>
      <c r="V475" s="209" t="s">
        <v>2896</v>
      </c>
      <c r="W475" s="208" t="str">
        <f ca="1">IFERROR(OFFSET(ÖğretimÜyeleri!$D$2,MATCH($S475,ÖğretimÜyeleri!$D$3:$D$290,0),3),"")</f>
        <v>İlgili Öğretim Üyesi</v>
      </c>
      <c r="X475" s="208"/>
      <c r="Y475" s="199"/>
      <c r="Z475" s="200">
        <f t="shared" si="30"/>
        <v>1</v>
      </c>
      <c r="AA475" s="200">
        <f t="shared" ca="1" si="31"/>
        <v>0</v>
      </c>
      <c r="AB475" s="200">
        <f t="shared" ca="1" si="31"/>
        <v>0</v>
      </c>
      <c r="AC475" s="200">
        <f t="shared" ca="1" si="31"/>
        <v>0</v>
      </c>
      <c r="AD475" s="201"/>
      <c r="AE475" s="201"/>
      <c r="AF475" s="201"/>
    </row>
    <row r="476" spans="1:32" x14ac:dyDescent="0.25">
      <c r="A476" t="s">
        <v>5568</v>
      </c>
      <c r="B476" s="16" t="str">
        <f ca="1">IFERROR(OFFSET('DERS PLANLARI'!$I$5,MATCH($J476,'DERS PLANLARI'!$I$6:$I$2011,0),B$1),"")</f>
        <v>ÖZEL HUKUK</v>
      </c>
      <c r="C476" s="16" t="str">
        <f ca="1">IFERROR(OFFSET('DERS PLANLARI'!$I$5,MATCH($J476,'DERS PLANLARI'!$I$6:$I$2011,0),C$1),"")</f>
        <v>ÖZEL HUKUK (YL) (TEZLİ)</v>
      </c>
      <c r="D476" s="16" t="str">
        <f ca="1">IFERROR(OFFSET('DERS PLANLARI'!$I$5,MATCH($J476,'DERS PLANLARI'!$I$6:$I$2011,0),D$1),"")</f>
        <v>(YL) (TEZLİ)</v>
      </c>
      <c r="E476" s="16" t="str">
        <f ca="1">IFERROR(OFFSET('DERS PLANLARI'!$I$5,MATCH($J476,'DERS PLANLARI'!$I$6:$I$2011,0),E$1),"")</f>
        <v>Ders</v>
      </c>
      <c r="F476" s="16" t="str">
        <f ca="1">IFERROR(OFFSET('DERS PLANLARI'!$I$5,MATCH($J476,'DERS PLANLARI'!$I$6:$I$2011,0),F$1),"")</f>
        <v>ÖHK</v>
      </c>
      <c r="G476" s="16">
        <f ca="1">IFERROR(OFFSET('DERS PLANLARI'!$I$5,MATCH($J476,'DERS PLANLARI'!$I$6:$I$2011,0),G$1),"")</f>
        <v>5051</v>
      </c>
      <c r="H476" s="16" t="str">
        <f ca="1">IFERROR(OFFSET('DERS PLANLARI'!$I$5,MATCH($J476,'DERS PLANLARI'!$I$6:$I$2011,0),H$1),"")</f>
        <v>BHR</v>
      </c>
      <c r="I476" s="119"/>
      <c r="J476" s="120" t="s">
        <v>4779</v>
      </c>
      <c r="K476" s="249" t="str">
        <f ca="1">IFERROR(OFFSET('DERS PLANLARI'!$I$5,MATCH($J476,'DERS PLANLARI'!$I$6:$I$2011,0),K$1),"")</f>
        <v>Mal Rejimleri</v>
      </c>
      <c r="L476" s="248" t="str">
        <f ca="1">IFERROR(OFFSET('DERS PLANLARI'!$I$5,MATCH($J476,'DERS PLANLARI'!$I$6:$I$2011,0),L$1),"")</f>
        <v>Z. kli</v>
      </c>
      <c r="M476" s="255">
        <f ca="1">IFERROR(OFFSET('DERS PLANLARI'!$I$5,MATCH($J476,'DERS PLANLARI'!$I$6:$I$2011,0),M$1),"")</f>
        <v>3</v>
      </c>
      <c r="N476" s="256">
        <f ca="1">IFERROR(OFFSET('DERS PLANLARI'!$I$5,MATCH($J476,'DERS PLANLARI'!$I$6:$I$2011,0),N$1),"")</f>
        <v>0</v>
      </c>
      <c r="O476" s="256">
        <f ca="1">IFERROR(OFFSET('DERS PLANLARI'!$I$5,MATCH($J476,'DERS PLANLARI'!$I$6:$I$2011,0),O$1),"")</f>
        <v>3</v>
      </c>
      <c r="P476" s="256">
        <f ca="1">IFERROR(OFFSET('DERS PLANLARI'!$I$5,MATCH($J476,'DERS PLANLARI'!$I$6:$I$2011,0),P$1),"")</f>
        <v>3</v>
      </c>
      <c r="Q476" s="256">
        <f ca="1">IFERROR(OFFSET('DERS PLANLARI'!$I$5,MATCH($J476,'DERS PLANLARI'!$I$6:$I$2011,0),Q$1),"")</f>
        <v>7.5</v>
      </c>
      <c r="R476" s="243" t="str">
        <f ca="1">IF($E476="UAD",OFFSET('DERS PLANLARI'!$I$5,MATCH($J476,'DERS PLANLARI'!$I$6:$I$2011,0),R$1),U476)</f>
        <v/>
      </c>
      <c r="S476" s="243">
        <f ca="1">IF($E476="UAD",OFFSET('DERS PLANLARI'!$I$5,MATCH($J476,'DERS PLANLARI'!$I$6:$I$2011,0),S$1),V476)</f>
        <v>0</v>
      </c>
      <c r="T476" s="104"/>
      <c r="U476" s="208" t="str">
        <f ca="1">IFERROR(OFFSET(ÖğretimÜyeleri!$D$2,MATCH($V476,ÖğretimÜyeleri!$D$3:$D$290,0),-2),"")</f>
        <v/>
      </c>
      <c r="V476" s="209"/>
      <c r="W476" s="208" t="str">
        <f ca="1">IFERROR(OFFSET(ÖğretimÜyeleri!$D$2,MATCH($S476,ÖğretimÜyeleri!$D$3:$D$290,0),3),"")</f>
        <v/>
      </c>
      <c r="X476" s="208"/>
      <c r="Y476" s="199"/>
      <c r="Z476" s="200">
        <f t="shared" si="30"/>
        <v>1</v>
      </c>
      <c r="AA476" s="200">
        <f t="shared" ca="1" si="31"/>
        <v>57</v>
      </c>
      <c r="AB476" s="200">
        <f t="shared" ca="1" si="31"/>
        <v>41</v>
      </c>
      <c r="AC476" s="200">
        <f t="shared" ca="1" si="31"/>
        <v>0</v>
      </c>
      <c r="AD476" s="201"/>
      <c r="AE476" s="201"/>
      <c r="AF476" s="201"/>
    </row>
    <row r="477" spans="1:32" x14ac:dyDescent="0.25">
      <c r="A477" t="s">
        <v>5568</v>
      </c>
      <c r="B477" s="16" t="str">
        <f ca="1">IFERROR(OFFSET('DERS PLANLARI'!$I$5,MATCH($J477,'DERS PLANLARI'!$I$6:$I$2011,0),B$1),"")</f>
        <v/>
      </c>
      <c r="C477" s="16" t="str">
        <f ca="1">IFERROR(OFFSET('DERS PLANLARI'!$I$5,MATCH($J477,'DERS PLANLARI'!$I$6:$I$2011,0),C$1),"")</f>
        <v/>
      </c>
      <c r="D477" s="16" t="str">
        <f ca="1">IFERROR(OFFSET('DERS PLANLARI'!$I$5,MATCH($J477,'DERS PLANLARI'!$I$6:$I$2011,0),D$1),"")</f>
        <v/>
      </c>
      <c r="E477" s="16" t="str">
        <f ca="1">IFERROR(OFFSET('DERS PLANLARI'!$I$5,MATCH($J477,'DERS PLANLARI'!$I$6:$I$2011,0),E$1),"")</f>
        <v/>
      </c>
      <c r="F477" s="16" t="str">
        <f ca="1">IFERROR(OFFSET('DERS PLANLARI'!$I$5,MATCH($J477,'DERS PLANLARI'!$I$6:$I$2011,0),F$1),"")</f>
        <v/>
      </c>
      <c r="G477" s="16" t="str">
        <f ca="1">IFERROR(OFFSET('DERS PLANLARI'!$I$5,MATCH($J477,'DERS PLANLARI'!$I$6:$I$2011,0),G$1),"")</f>
        <v/>
      </c>
      <c r="H477" s="16" t="str">
        <f ca="1">IFERROR(OFFSET('DERS PLANLARI'!$I$5,MATCH($J477,'DERS PLANLARI'!$I$6:$I$2011,0),H$1),"")</f>
        <v/>
      </c>
      <c r="I477" s="119"/>
      <c r="J477" s="120"/>
      <c r="K477" s="249" t="str">
        <f ca="1">IFERROR(OFFSET('DERS PLANLARI'!$I$5,MATCH($J477,'DERS PLANLARI'!$I$6:$I$2011,0),K$1),"")</f>
        <v/>
      </c>
      <c r="L477" s="256" t="str">
        <f ca="1">IFERROR(OFFSET('DERS PLANLARI'!$I$5,MATCH($J477,'DERS PLANLARI'!$I$6:$I$2011,0),L$1),"")</f>
        <v/>
      </c>
      <c r="M477" s="255" t="str">
        <f ca="1">IFERROR(OFFSET('DERS PLANLARI'!$I$5,MATCH($J477,'DERS PLANLARI'!$I$6:$I$2011,0),M$1),"")</f>
        <v/>
      </c>
      <c r="N477" s="256" t="str">
        <f ca="1">IFERROR(OFFSET('DERS PLANLARI'!$I$5,MATCH($J477,'DERS PLANLARI'!$I$6:$I$2011,0),N$1),"")</f>
        <v/>
      </c>
      <c r="O477" s="256" t="str">
        <f ca="1">IFERROR(OFFSET('DERS PLANLARI'!$I$5,MATCH($J477,'DERS PLANLARI'!$I$6:$I$2011,0),O$1),"")</f>
        <v/>
      </c>
      <c r="P477" s="256" t="str">
        <f ca="1">IFERROR(OFFSET('DERS PLANLARI'!$I$5,MATCH($J477,'DERS PLANLARI'!$I$6:$I$2011,0),P$1),"")</f>
        <v/>
      </c>
      <c r="Q477" s="256" t="str">
        <f ca="1">IFERROR(OFFSET('DERS PLANLARI'!$I$5,MATCH($J477,'DERS PLANLARI'!$I$6:$I$2011,0),Q$1),"")</f>
        <v/>
      </c>
      <c r="R477" s="243" t="str">
        <f ca="1">IF($E477="UAD",OFFSET('DERS PLANLARI'!$I$5,MATCH($J477,'DERS PLANLARI'!$I$6:$I$2011,0),R$1),U477)</f>
        <v/>
      </c>
      <c r="S477" s="243">
        <f ca="1">IF($E477="UAD",OFFSET('DERS PLANLARI'!$I$5,MATCH($J477,'DERS PLANLARI'!$I$6:$I$2011,0),S$1),V477)</f>
        <v>0</v>
      </c>
      <c r="T477" s="104"/>
      <c r="U477" s="208" t="str">
        <f ca="1">IFERROR(OFFSET(ÖğretimÜyeleri!$D$2,MATCH($V477,ÖğretimÜyeleri!$D$3:$D$290,0),-2),"")</f>
        <v/>
      </c>
      <c r="V477" s="209"/>
      <c r="W477" s="208" t="str">
        <f ca="1">IFERROR(OFFSET(ÖğretimÜyeleri!$D$2,MATCH($S477,ÖğretimÜyeleri!$D$3:$D$290,0),3),"")</f>
        <v/>
      </c>
      <c r="X477" s="208"/>
      <c r="Y477" s="199"/>
      <c r="Z477" s="200">
        <f t="shared" si="30"/>
        <v>1</v>
      </c>
      <c r="AA477" s="200">
        <f t="shared" ca="1" si="31"/>
        <v>57</v>
      </c>
      <c r="AB477" s="200">
        <f t="shared" ca="1" si="31"/>
        <v>41</v>
      </c>
      <c r="AC477" s="200">
        <f t="shared" ca="1" si="31"/>
        <v>0</v>
      </c>
      <c r="AD477" s="201"/>
      <c r="AE477" s="201"/>
      <c r="AF477" s="201"/>
    </row>
    <row r="478" spans="1:32" x14ac:dyDescent="0.25">
      <c r="A478" t="s">
        <v>5568</v>
      </c>
      <c r="B478" s="16" t="str">
        <f ca="1">IFERROR(OFFSET('DERS PLANLARI'!$I$5,MATCH($J478,'DERS PLANLARI'!$I$6:$I$2011,0),B$1),"")</f>
        <v/>
      </c>
      <c r="C478" s="16" t="str">
        <f ca="1">IFERROR(OFFSET('DERS PLANLARI'!$I$5,MATCH($J478,'DERS PLANLARI'!$I$6:$I$2011,0),C$1),"")</f>
        <v/>
      </c>
      <c r="D478" s="16" t="str">
        <f ca="1">IFERROR(OFFSET('DERS PLANLARI'!$I$5,MATCH($J478,'DERS PLANLARI'!$I$6:$I$2011,0),D$1),"")</f>
        <v/>
      </c>
      <c r="E478" s="16" t="str">
        <f ca="1">IFERROR(OFFSET('DERS PLANLARI'!$I$5,MATCH($J478,'DERS PLANLARI'!$I$6:$I$2011,0),E$1),"")</f>
        <v/>
      </c>
      <c r="F478" s="16" t="str">
        <f ca="1">IFERROR(OFFSET('DERS PLANLARI'!$I$5,MATCH($J478,'DERS PLANLARI'!$I$6:$I$2011,0),F$1),"")</f>
        <v/>
      </c>
      <c r="G478" s="16" t="str">
        <f ca="1">IFERROR(OFFSET('DERS PLANLARI'!$I$5,MATCH($J478,'DERS PLANLARI'!$I$6:$I$2011,0),G$1),"")</f>
        <v/>
      </c>
      <c r="H478" s="16" t="str">
        <f ca="1">IFERROR(OFFSET('DERS PLANLARI'!$I$5,MATCH($J478,'DERS PLANLARI'!$I$6:$I$2011,0),H$1),"")</f>
        <v/>
      </c>
      <c r="I478" s="119"/>
      <c r="J478" s="120"/>
      <c r="K478" s="249" t="str">
        <f ca="1">IFERROR(OFFSET('DERS PLANLARI'!$I$5,MATCH($J478,'DERS PLANLARI'!$I$6:$I$2011,0),K$1),"")</f>
        <v/>
      </c>
      <c r="L478" s="256" t="str">
        <f ca="1">IFERROR(OFFSET('DERS PLANLARI'!$I$5,MATCH($J478,'DERS PLANLARI'!$I$6:$I$2011,0),L$1),"")</f>
        <v/>
      </c>
      <c r="M478" s="255" t="str">
        <f ca="1">IFERROR(OFFSET('DERS PLANLARI'!$I$5,MATCH($J478,'DERS PLANLARI'!$I$6:$I$2011,0),M$1),"")</f>
        <v/>
      </c>
      <c r="N478" s="256" t="str">
        <f ca="1">IFERROR(OFFSET('DERS PLANLARI'!$I$5,MATCH($J478,'DERS PLANLARI'!$I$6:$I$2011,0),N$1),"")</f>
        <v/>
      </c>
      <c r="O478" s="256" t="str">
        <f ca="1">IFERROR(OFFSET('DERS PLANLARI'!$I$5,MATCH($J478,'DERS PLANLARI'!$I$6:$I$2011,0),O$1),"")</f>
        <v/>
      </c>
      <c r="P478" s="256" t="str">
        <f ca="1">IFERROR(OFFSET('DERS PLANLARI'!$I$5,MATCH($J478,'DERS PLANLARI'!$I$6:$I$2011,0),P$1),"")</f>
        <v/>
      </c>
      <c r="Q478" s="256" t="str">
        <f ca="1">IFERROR(OFFSET('DERS PLANLARI'!$I$5,MATCH($J478,'DERS PLANLARI'!$I$6:$I$2011,0),Q$1),"")</f>
        <v/>
      </c>
      <c r="R478" s="243" t="str">
        <f ca="1">IF($E478="UAD",OFFSET('DERS PLANLARI'!$I$5,MATCH($J478,'DERS PLANLARI'!$I$6:$I$2011,0),R$1),U478)</f>
        <v/>
      </c>
      <c r="S478" s="243">
        <f ca="1">IF($E478="UAD",OFFSET('DERS PLANLARI'!$I$5,MATCH($J478,'DERS PLANLARI'!$I$6:$I$2011,0),S$1),V478)</f>
        <v>0</v>
      </c>
      <c r="T478" s="104"/>
      <c r="U478" s="208" t="str">
        <f ca="1">IFERROR(OFFSET(ÖğretimÜyeleri!$D$2,MATCH($V478,ÖğretimÜyeleri!$D$3:$D$290,0),-2),"")</f>
        <v/>
      </c>
      <c r="V478" s="209"/>
      <c r="W478" s="208" t="str">
        <f ca="1">IFERROR(OFFSET(ÖğretimÜyeleri!$D$2,MATCH($S478,ÖğretimÜyeleri!$D$3:$D$290,0),3),"")</f>
        <v/>
      </c>
      <c r="X478" s="208"/>
      <c r="Y478" s="199"/>
      <c r="Z478" s="200">
        <f t="shared" si="30"/>
        <v>1</v>
      </c>
      <c r="AA478" s="200">
        <f t="shared" ca="1" si="31"/>
        <v>57</v>
      </c>
      <c r="AB478" s="200">
        <f t="shared" ca="1" si="31"/>
        <v>41</v>
      </c>
      <c r="AC478" s="200">
        <f t="shared" ca="1" si="31"/>
        <v>0</v>
      </c>
      <c r="AD478" s="201"/>
      <c r="AE478" s="201"/>
      <c r="AF478" s="201"/>
    </row>
    <row r="479" spans="1:32" x14ac:dyDescent="0.25">
      <c r="A479" t="s">
        <v>5568</v>
      </c>
      <c r="B479" s="16" t="str">
        <f ca="1">IFERROR(OFFSET('DERS PLANLARI'!$I$5,MATCH($J479,'DERS PLANLARI'!$I$6:$I$2011,0),B$1),"")</f>
        <v/>
      </c>
      <c r="C479" s="16" t="str">
        <f ca="1">IFERROR(OFFSET('DERS PLANLARI'!$I$5,MATCH($J479,'DERS PLANLARI'!$I$6:$I$2011,0),C$1),"")</f>
        <v/>
      </c>
      <c r="D479" s="16" t="str">
        <f ca="1">IFERROR(OFFSET('DERS PLANLARI'!$I$5,MATCH($J479,'DERS PLANLARI'!$I$6:$I$2011,0),D$1),"")</f>
        <v/>
      </c>
      <c r="E479" s="16" t="str">
        <f ca="1">IFERROR(OFFSET('DERS PLANLARI'!$I$5,MATCH($J479,'DERS PLANLARI'!$I$6:$I$2011,0),E$1),"")</f>
        <v/>
      </c>
      <c r="F479" s="16" t="str">
        <f ca="1">IFERROR(OFFSET('DERS PLANLARI'!$I$5,MATCH($J479,'DERS PLANLARI'!$I$6:$I$2011,0),F$1),"")</f>
        <v/>
      </c>
      <c r="G479" s="16" t="str">
        <f ca="1">IFERROR(OFFSET('DERS PLANLARI'!$I$5,MATCH($J479,'DERS PLANLARI'!$I$6:$I$2011,0),G$1),"")</f>
        <v/>
      </c>
      <c r="H479" s="16" t="str">
        <f ca="1">IFERROR(OFFSET('DERS PLANLARI'!$I$5,MATCH($J479,'DERS PLANLARI'!$I$6:$I$2011,0),H$1),"")</f>
        <v/>
      </c>
      <c r="I479" s="119"/>
      <c r="J479" s="120"/>
      <c r="K479" s="249" t="str">
        <f ca="1">IFERROR(OFFSET('DERS PLANLARI'!$I$5,MATCH($J479,'DERS PLANLARI'!$I$6:$I$2011,0),K$1),"")</f>
        <v/>
      </c>
      <c r="L479" s="256" t="str">
        <f ca="1">IFERROR(OFFSET('DERS PLANLARI'!$I$5,MATCH($J479,'DERS PLANLARI'!$I$6:$I$2011,0),L$1),"")</f>
        <v/>
      </c>
      <c r="M479" s="255" t="str">
        <f ca="1">IFERROR(OFFSET('DERS PLANLARI'!$I$5,MATCH($J479,'DERS PLANLARI'!$I$6:$I$2011,0),M$1),"")</f>
        <v/>
      </c>
      <c r="N479" s="256" t="str">
        <f ca="1">IFERROR(OFFSET('DERS PLANLARI'!$I$5,MATCH($J479,'DERS PLANLARI'!$I$6:$I$2011,0),N$1),"")</f>
        <v/>
      </c>
      <c r="O479" s="256" t="str">
        <f ca="1">IFERROR(OFFSET('DERS PLANLARI'!$I$5,MATCH($J479,'DERS PLANLARI'!$I$6:$I$2011,0),O$1),"")</f>
        <v/>
      </c>
      <c r="P479" s="256" t="str">
        <f ca="1">IFERROR(OFFSET('DERS PLANLARI'!$I$5,MATCH($J479,'DERS PLANLARI'!$I$6:$I$2011,0),P$1),"")</f>
        <v/>
      </c>
      <c r="Q479" s="256" t="str">
        <f ca="1">IFERROR(OFFSET('DERS PLANLARI'!$I$5,MATCH($J479,'DERS PLANLARI'!$I$6:$I$2011,0),Q$1),"")</f>
        <v/>
      </c>
      <c r="R479" s="243" t="str">
        <f ca="1">IF($E479="UAD",OFFSET('DERS PLANLARI'!$I$5,MATCH($J479,'DERS PLANLARI'!$I$6:$I$2011,0),R$1),U479)</f>
        <v/>
      </c>
      <c r="S479" s="243">
        <f ca="1">IF($E479="UAD",OFFSET('DERS PLANLARI'!$I$5,MATCH($J479,'DERS PLANLARI'!$I$6:$I$2011,0),S$1),V479)</f>
        <v>0</v>
      </c>
      <c r="T479" s="104"/>
      <c r="U479" s="208" t="str">
        <f ca="1">IFERROR(OFFSET(ÖğretimÜyeleri!$D$2,MATCH($V479,ÖğretimÜyeleri!$D$3:$D$290,0),-2),"")</f>
        <v/>
      </c>
      <c r="V479" s="209"/>
      <c r="W479" s="208" t="str">
        <f ca="1">IFERROR(OFFSET(ÖğretimÜyeleri!$D$2,MATCH($S479,ÖğretimÜyeleri!$D$3:$D$290,0),3),"")</f>
        <v/>
      </c>
      <c r="X479" s="208"/>
      <c r="Y479" s="199"/>
      <c r="Z479" s="200">
        <f t="shared" si="30"/>
        <v>1</v>
      </c>
      <c r="AA479" s="200">
        <f t="shared" ca="1" si="31"/>
        <v>57</v>
      </c>
      <c r="AB479" s="200">
        <f t="shared" ca="1" si="31"/>
        <v>41</v>
      </c>
      <c r="AC479" s="200">
        <f t="shared" ca="1" si="31"/>
        <v>0</v>
      </c>
      <c r="AD479" s="201"/>
      <c r="AE479" s="201"/>
      <c r="AF479" s="201"/>
    </row>
    <row r="480" spans="1:32" x14ac:dyDescent="0.25">
      <c r="A480" t="s">
        <v>5568</v>
      </c>
      <c r="B480" s="16" t="str">
        <f ca="1">IFERROR(OFFSET('DERS PLANLARI'!$I$5,MATCH($J480,'DERS PLANLARI'!$I$6:$I$2011,0),B$1),"")</f>
        <v/>
      </c>
      <c r="C480" s="16" t="str">
        <f ca="1">IFERROR(OFFSET('DERS PLANLARI'!$I$5,MATCH($J480,'DERS PLANLARI'!$I$6:$I$2011,0),C$1),"")</f>
        <v/>
      </c>
      <c r="D480" s="16" t="str">
        <f ca="1">IFERROR(OFFSET('DERS PLANLARI'!$I$5,MATCH($J480,'DERS PLANLARI'!$I$6:$I$2011,0),D$1),"")</f>
        <v/>
      </c>
      <c r="E480" s="16" t="str">
        <f ca="1">IFERROR(OFFSET('DERS PLANLARI'!$I$5,MATCH($J480,'DERS PLANLARI'!$I$6:$I$2011,0),E$1),"")</f>
        <v/>
      </c>
      <c r="F480" s="16" t="str">
        <f ca="1">IFERROR(OFFSET('DERS PLANLARI'!$I$5,MATCH($J480,'DERS PLANLARI'!$I$6:$I$2011,0),F$1),"")</f>
        <v/>
      </c>
      <c r="G480" s="16" t="str">
        <f ca="1">IFERROR(OFFSET('DERS PLANLARI'!$I$5,MATCH($J480,'DERS PLANLARI'!$I$6:$I$2011,0),G$1),"")</f>
        <v/>
      </c>
      <c r="H480" s="16" t="str">
        <f ca="1">IFERROR(OFFSET('DERS PLANLARI'!$I$5,MATCH($J480,'DERS PLANLARI'!$I$6:$I$2011,0),H$1),"")</f>
        <v/>
      </c>
      <c r="I480" s="119"/>
      <c r="J480" s="120"/>
      <c r="K480" s="249" t="str">
        <f ca="1">IFERROR(OFFSET('DERS PLANLARI'!$I$5,MATCH($J480,'DERS PLANLARI'!$I$6:$I$2011,0),K$1),"")</f>
        <v/>
      </c>
      <c r="L480" s="256" t="str">
        <f ca="1">IFERROR(OFFSET('DERS PLANLARI'!$I$5,MATCH($J480,'DERS PLANLARI'!$I$6:$I$2011,0),L$1),"")</f>
        <v/>
      </c>
      <c r="M480" s="255" t="str">
        <f ca="1">IFERROR(OFFSET('DERS PLANLARI'!$I$5,MATCH($J480,'DERS PLANLARI'!$I$6:$I$2011,0),M$1),"")</f>
        <v/>
      </c>
      <c r="N480" s="256" t="str">
        <f ca="1">IFERROR(OFFSET('DERS PLANLARI'!$I$5,MATCH($J480,'DERS PLANLARI'!$I$6:$I$2011,0),N$1),"")</f>
        <v/>
      </c>
      <c r="O480" s="256" t="str">
        <f ca="1">IFERROR(OFFSET('DERS PLANLARI'!$I$5,MATCH($J480,'DERS PLANLARI'!$I$6:$I$2011,0),O$1),"")</f>
        <v/>
      </c>
      <c r="P480" s="256" t="str">
        <f ca="1">IFERROR(OFFSET('DERS PLANLARI'!$I$5,MATCH($J480,'DERS PLANLARI'!$I$6:$I$2011,0),P$1),"")</f>
        <v/>
      </c>
      <c r="Q480" s="256" t="str">
        <f ca="1">IFERROR(OFFSET('DERS PLANLARI'!$I$5,MATCH($J480,'DERS PLANLARI'!$I$6:$I$2011,0),Q$1),"")</f>
        <v/>
      </c>
      <c r="R480" s="243" t="str">
        <f ca="1">IF($E480="UAD",OFFSET('DERS PLANLARI'!$I$5,MATCH($J480,'DERS PLANLARI'!$I$6:$I$2011,0),R$1),U480)</f>
        <v/>
      </c>
      <c r="S480" s="243">
        <f ca="1">IF($E480="UAD",OFFSET('DERS PLANLARI'!$I$5,MATCH($J480,'DERS PLANLARI'!$I$6:$I$2011,0),S$1),V480)</f>
        <v>0</v>
      </c>
      <c r="T480" s="104"/>
      <c r="U480" s="208" t="str">
        <f ca="1">IFERROR(OFFSET(ÖğretimÜyeleri!$D$2,MATCH($V480,ÖğretimÜyeleri!$D$3:$D$290,0),-2),"")</f>
        <v/>
      </c>
      <c r="V480" s="209"/>
      <c r="W480" s="208" t="str">
        <f ca="1">IFERROR(OFFSET(ÖğretimÜyeleri!$D$2,MATCH($S480,ÖğretimÜyeleri!$D$3:$D$290,0),3),"")</f>
        <v/>
      </c>
      <c r="X480" s="208"/>
      <c r="Y480" s="199"/>
      <c r="Z480" s="200">
        <f t="shared" si="30"/>
        <v>1</v>
      </c>
      <c r="AA480" s="200">
        <f t="shared" ca="1" si="31"/>
        <v>57</v>
      </c>
      <c r="AB480" s="200">
        <f t="shared" ca="1" si="31"/>
        <v>41</v>
      </c>
      <c r="AC480" s="200">
        <f t="shared" ca="1" si="31"/>
        <v>0</v>
      </c>
      <c r="AD480" s="201"/>
      <c r="AE480" s="201"/>
      <c r="AF480" s="201"/>
    </row>
    <row r="481" spans="1:32" x14ac:dyDescent="0.25">
      <c r="A481" t="s">
        <v>5568</v>
      </c>
      <c r="B481" s="16" t="str">
        <f ca="1">IFERROR(OFFSET('DERS PLANLARI'!$I$5,MATCH($J481,'DERS PLANLARI'!$I$6:$I$2011,0),B$1),"")</f>
        <v/>
      </c>
      <c r="C481" s="16" t="str">
        <f ca="1">IFERROR(OFFSET('DERS PLANLARI'!$I$5,MATCH($J481,'DERS PLANLARI'!$I$6:$I$2011,0),C$1),"")</f>
        <v/>
      </c>
      <c r="D481" s="16" t="str">
        <f ca="1">IFERROR(OFFSET('DERS PLANLARI'!$I$5,MATCH($J481,'DERS PLANLARI'!$I$6:$I$2011,0),D$1),"")</f>
        <v/>
      </c>
      <c r="E481" s="16" t="str">
        <f ca="1">IFERROR(OFFSET('DERS PLANLARI'!$I$5,MATCH($J481,'DERS PLANLARI'!$I$6:$I$2011,0),E$1),"")</f>
        <v/>
      </c>
      <c r="F481" s="16" t="str">
        <f ca="1">IFERROR(OFFSET('DERS PLANLARI'!$I$5,MATCH($J481,'DERS PLANLARI'!$I$6:$I$2011,0),F$1),"")</f>
        <v/>
      </c>
      <c r="G481" s="16" t="str">
        <f ca="1">IFERROR(OFFSET('DERS PLANLARI'!$I$5,MATCH($J481,'DERS PLANLARI'!$I$6:$I$2011,0),G$1),"")</f>
        <v/>
      </c>
      <c r="H481" s="16" t="str">
        <f ca="1">IFERROR(OFFSET('DERS PLANLARI'!$I$5,MATCH($J481,'DERS PLANLARI'!$I$6:$I$2011,0),H$1),"")</f>
        <v/>
      </c>
      <c r="I481" s="119"/>
      <c r="J481" s="120"/>
      <c r="K481" s="249" t="str">
        <f ca="1">IFERROR(OFFSET('DERS PLANLARI'!$I$5,MATCH($J481,'DERS PLANLARI'!$I$6:$I$2011,0),K$1),"")</f>
        <v/>
      </c>
      <c r="L481" s="256" t="str">
        <f ca="1">IFERROR(OFFSET('DERS PLANLARI'!$I$5,MATCH($J481,'DERS PLANLARI'!$I$6:$I$2011,0),L$1),"")</f>
        <v/>
      </c>
      <c r="M481" s="255" t="str">
        <f ca="1">IFERROR(OFFSET('DERS PLANLARI'!$I$5,MATCH($J481,'DERS PLANLARI'!$I$6:$I$2011,0),M$1),"")</f>
        <v/>
      </c>
      <c r="N481" s="256" t="str">
        <f ca="1">IFERROR(OFFSET('DERS PLANLARI'!$I$5,MATCH($J481,'DERS PLANLARI'!$I$6:$I$2011,0),N$1),"")</f>
        <v/>
      </c>
      <c r="O481" s="256" t="str">
        <f ca="1">IFERROR(OFFSET('DERS PLANLARI'!$I$5,MATCH($J481,'DERS PLANLARI'!$I$6:$I$2011,0),O$1),"")</f>
        <v/>
      </c>
      <c r="P481" s="256" t="str">
        <f ca="1">IFERROR(OFFSET('DERS PLANLARI'!$I$5,MATCH($J481,'DERS PLANLARI'!$I$6:$I$2011,0),P$1),"")</f>
        <v/>
      </c>
      <c r="Q481" s="256" t="str">
        <f ca="1">IFERROR(OFFSET('DERS PLANLARI'!$I$5,MATCH($J481,'DERS PLANLARI'!$I$6:$I$2011,0),Q$1),"")</f>
        <v/>
      </c>
      <c r="R481" s="243" t="str">
        <f ca="1">IF($E481="UAD",OFFSET('DERS PLANLARI'!$I$5,MATCH($J481,'DERS PLANLARI'!$I$6:$I$2011,0),R$1),U481)</f>
        <v/>
      </c>
      <c r="S481" s="243">
        <f ca="1">IF($E481="UAD",OFFSET('DERS PLANLARI'!$I$5,MATCH($J481,'DERS PLANLARI'!$I$6:$I$2011,0),S$1),V481)</f>
        <v>0</v>
      </c>
      <c r="T481" s="104"/>
      <c r="U481" s="208" t="str">
        <f ca="1">IFERROR(OFFSET(ÖğretimÜyeleri!$D$2,MATCH($V481,ÖğretimÜyeleri!$D$3:$D$290,0),-2),"")</f>
        <v/>
      </c>
      <c r="V481" s="209"/>
      <c r="W481" s="208" t="str">
        <f ca="1">IFERROR(OFFSET(ÖğretimÜyeleri!$D$2,MATCH($S481,ÖğretimÜyeleri!$D$3:$D$290,0),3),"")</f>
        <v/>
      </c>
      <c r="X481" s="208"/>
      <c r="Y481" s="199"/>
      <c r="Z481" s="200">
        <f t="shared" si="30"/>
        <v>1</v>
      </c>
      <c r="AA481" s="200">
        <f t="shared" ca="1" si="31"/>
        <v>57</v>
      </c>
      <c r="AB481" s="200">
        <f t="shared" ca="1" si="31"/>
        <v>41</v>
      </c>
      <c r="AC481" s="200">
        <f t="shared" ca="1" si="31"/>
        <v>0</v>
      </c>
      <c r="AD481" s="201"/>
      <c r="AE481" s="201"/>
      <c r="AF481" s="201"/>
    </row>
    <row r="482" spans="1:32" x14ac:dyDescent="0.25">
      <c r="A482" t="s">
        <v>5568</v>
      </c>
      <c r="B482" s="16" t="str">
        <f ca="1">IFERROR(OFFSET('DERS PLANLARI'!$I$5,MATCH($J482,'DERS PLANLARI'!$I$6:$I$2011,0),B$1),"")</f>
        <v/>
      </c>
      <c r="C482" s="16" t="str">
        <f ca="1">IFERROR(OFFSET('DERS PLANLARI'!$I$5,MATCH($J482,'DERS PLANLARI'!$I$6:$I$2011,0),C$1),"")</f>
        <v/>
      </c>
      <c r="D482" s="16" t="str">
        <f ca="1">IFERROR(OFFSET('DERS PLANLARI'!$I$5,MATCH($J482,'DERS PLANLARI'!$I$6:$I$2011,0),D$1),"")</f>
        <v/>
      </c>
      <c r="E482" s="16" t="str">
        <f ca="1">IFERROR(OFFSET('DERS PLANLARI'!$I$5,MATCH($J482,'DERS PLANLARI'!$I$6:$I$2011,0),E$1),"")</f>
        <v/>
      </c>
      <c r="F482" s="16" t="str">
        <f ca="1">IFERROR(OFFSET('DERS PLANLARI'!$I$5,MATCH($J482,'DERS PLANLARI'!$I$6:$I$2011,0),F$1),"")</f>
        <v/>
      </c>
      <c r="G482" s="16" t="str">
        <f ca="1">IFERROR(OFFSET('DERS PLANLARI'!$I$5,MATCH($J482,'DERS PLANLARI'!$I$6:$I$2011,0),G$1),"")</f>
        <v/>
      </c>
      <c r="H482" s="16" t="str">
        <f ca="1">IFERROR(OFFSET('DERS PLANLARI'!$I$5,MATCH($J482,'DERS PLANLARI'!$I$6:$I$2011,0),H$1),"")</f>
        <v/>
      </c>
      <c r="I482" s="119"/>
      <c r="J482" s="120"/>
      <c r="K482" s="249" t="str">
        <f ca="1">IFERROR(OFFSET('DERS PLANLARI'!$I$5,MATCH($J482,'DERS PLANLARI'!$I$6:$I$2011,0),K$1),"")</f>
        <v/>
      </c>
      <c r="L482" s="256" t="str">
        <f ca="1">IFERROR(OFFSET('DERS PLANLARI'!$I$5,MATCH($J482,'DERS PLANLARI'!$I$6:$I$2011,0),L$1),"")</f>
        <v/>
      </c>
      <c r="M482" s="255" t="str">
        <f ca="1">IFERROR(OFFSET('DERS PLANLARI'!$I$5,MATCH($J482,'DERS PLANLARI'!$I$6:$I$2011,0),M$1),"")</f>
        <v/>
      </c>
      <c r="N482" s="256" t="str">
        <f ca="1">IFERROR(OFFSET('DERS PLANLARI'!$I$5,MATCH($J482,'DERS PLANLARI'!$I$6:$I$2011,0),N$1),"")</f>
        <v/>
      </c>
      <c r="O482" s="256" t="str">
        <f ca="1">IFERROR(OFFSET('DERS PLANLARI'!$I$5,MATCH($J482,'DERS PLANLARI'!$I$6:$I$2011,0),O$1),"")</f>
        <v/>
      </c>
      <c r="P482" s="256" t="str">
        <f ca="1">IFERROR(OFFSET('DERS PLANLARI'!$I$5,MATCH($J482,'DERS PLANLARI'!$I$6:$I$2011,0),P$1),"")</f>
        <v/>
      </c>
      <c r="Q482" s="256" t="str">
        <f ca="1">IFERROR(OFFSET('DERS PLANLARI'!$I$5,MATCH($J482,'DERS PLANLARI'!$I$6:$I$2011,0),Q$1),"")</f>
        <v/>
      </c>
      <c r="R482" s="243" t="str">
        <f ca="1">IF($E482="UAD",OFFSET('DERS PLANLARI'!$I$5,MATCH($J482,'DERS PLANLARI'!$I$6:$I$2011,0),R$1),U482)</f>
        <v/>
      </c>
      <c r="S482" s="243">
        <f ca="1">IF($E482="UAD",OFFSET('DERS PLANLARI'!$I$5,MATCH($J482,'DERS PLANLARI'!$I$6:$I$2011,0),S$1),V482)</f>
        <v>0</v>
      </c>
      <c r="T482" s="104"/>
      <c r="U482" s="208" t="str">
        <f ca="1">IFERROR(OFFSET(ÖğretimÜyeleri!$D$2,MATCH($V482,ÖğretimÜyeleri!$D$3:$D$290,0),-2),"")</f>
        <v/>
      </c>
      <c r="V482" s="209"/>
      <c r="W482" s="208" t="str">
        <f ca="1">IFERROR(OFFSET(ÖğretimÜyeleri!$D$2,MATCH($S482,ÖğretimÜyeleri!$D$3:$D$290,0),3),"")</f>
        <v/>
      </c>
      <c r="X482" s="208"/>
      <c r="Y482" s="199"/>
      <c r="Z482" s="200">
        <f t="shared" si="30"/>
        <v>1</v>
      </c>
      <c r="AA482" s="200">
        <f t="shared" ca="1" si="31"/>
        <v>57</v>
      </c>
      <c r="AB482" s="200">
        <f t="shared" ca="1" si="31"/>
        <v>41</v>
      </c>
      <c r="AC482" s="200">
        <f t="shared" ca="1" si="31"/>
        <v>0</v>
      </c>
      <c r="AD482" s="201"/>
      <c r="AE482" s="201"/>
      <c r="AF482" s="201"/>
    </row>
    <row r="483" spans="1:32" x14ac:dyDescent="0.25">
      <c r="A483" t="s">
        <v>5568</v>
      </c>
      <c r="B483" s="16" t="str">
        <f ca="1">IFERROR(OFFSET('DERS PLANLARI'!$I$5,MATCH($J483,'DERS PLANLARI'!$I$6:$I$2011,0),B$1),"")</f>
        <v/>
      </c>
      <c r="C483" s="16" t="str">
        <f ca="1">IFERROR(OFFSET('DERS PLANLARI'!$I$5,MATCH($J483,'DERS PLANLARI'!$I$6:$I$2011,0),C$1),"")</f>
        <v/>
      </c>
      <c r="D483" s="16" t="str">
        <f ca="1">IFERROR(OFFSET('DERS PLANLARI'!$I$5,MATCH($J483,'DERS PLANLARI'!$I$6:$I$2011,0),D$1),"")</f>
        <v/>
      </c>
      <c r="E483" s="16" t="str">
        <f ca="1">IFERROR(OFFSET('DERS PLANLARI'!$I$5,MATCH($J483,'DERS PLANLARI'!$I$6:$I$2011,0),E$1),"")</f>
        <v/>
      </c>
      <c r="F483" s="16" t="str">
        <f ca="1">IFERROR(OFFSET('DERS PLANLARI'!$I$5,MATCH($J483,'DERS PLANLARI'!$I$6:$I$2011,0),F$1),"")</f>
        <v/>
      </c>
      <c r="G483" s="16" t="str">
        <f ca="1">IFERROR(OFFSET('DERS PLANLARI'!$I$5,MATCH($J483,'DERS PLANLARI'!$I$6:$I$2011,0),G$1),"")</f>
        <v/>
      </c>
      <c r="H483" s="16" t="str">
        <f ca="1">IFERROR(OFFSET('DERS PLANLARI'!$I$5,MATCH($J483,'DERS PLANLARI'!$I$6:$I$2011,0),H$1),"")</f>
        <v/>
      </c>
      <c r="I483" s="119"/>
      <c r="J483" s="120"/>
      <c r="K483" s="249" t="str">
        <f ca="1">IFERROR(OFFSET('DERS PLANLARI'!$I$5,MATCH($J483,'DERS PLANLARI'!$I$6:$I$2011,0),K$1),"")</f>
        <v/>
      </c>
      <c r="L483" s="256" t="str">
        <f ca="1">IFERROR(OFFSET('DERS PLANLARI'!$I$5,MATCH($J483,'DERS PLANLARI'!$I$6:$I$2011,0),L$1),"")</f>
        <v/>
      </c>
      <c r="M483" s="255" t="str">
        <f ca="1">IFERROR(OFFSET('DERS PLANLARI'!$I$5,MATCH($J483,'DERS PLANLARI'!$I$6:$I$2011,0),M$1),"")</f>
        <v/>
      </c>
      <c r="N483" s="256" t="str">
        <f ca="1">IFERROR(OFFSET('DERS PLANLARI'!$I$5,MATCH($J483,'DERS PLANLARI'!$I$6:$I$2011,0),N$1),"")</f>
        <v/>
      </c>
      <c r="O483" s="256" t="str">
        <f ca="1">IFERROR(OFFSET('DERS PLANLARI'!$I$5,MATCH($J483,'DERS PLANLARI'!$I$6:$I$2011,0),O$1),"")</f>
        <v/>
      </c>
      <c r="P483" s="256" t="str">
        <f ca="1">IFERROR(OFFSET('DERS PLANLARI'!$I$5,MATCH($J483,'DERS PLANLARI'!$I$6:$I$2011,0),P$1),"")</f>
        <v/>
      </c>
      <c r="Q483" s="256" t="str">
        <f ca="1">IFERROR(OFFSET('DERS PLANLARI'!$I$5,MATCH($J483,'DERS PLANLARI'!$I$6:$I$2011,0),Q$1),"")</f>
        <v/>
      </c>
      <c r="R483" s="243" t="str">
        <f ca="1">IF($E483="UAD",OFFSET('DERS PLANLARI'!$I$5,MATCH($J483,'DERS PLANLARI'!$I$6:$I$2011,0),R$1),U483)</f>
        <v/>
      </c>
      <c r="S483" s="243">
        <f ca="1">IF($E483="UAD",OFFSET('DERS PLANLARI'!$I$5,MATCH($J483,'DERS PLANLARI'!$I$6:$I$2011,0),S$1),V483)</f>
        <v>0</v>
      </c>
      <c r="T483" s="104"/>
      <c r="U483" s="208" t="str">
        <f ca="1">IFERROR(OFFSET(ÖğretimÜyeleri!$D$2,MATCH($V483,ÖğretimÜyeleri!$D$3:$D$290,0),-2),"")</f>
        <v/>
      </c>
      <c r="V483" s="209"/>
      <c r="W483" s="208" t="str">
        <f ca="1">IFERROR(OFFSET(ÖğretimÜyeleri!$D$2,MATCH($S483,ÖğretimÜyeleri!$D$3:$D$290,0),3),"")</f>
        <v/>
      </c>
      <c r="X483" s="208"/>
      <c r="Y483" s="199"/>
      <c r="Z483" s="200">
        <f t="shared" si="30"/>
        <v>1</v>
      </c>
      <c r="AA483" s="200">
        <f t="shared" ca="1" si="31"/>
        <v>57</v>
      </c>
      <c r="AB483" s="200">
        <f t="shared" ca="1" si="31"/>
        <v>41</v>
      </c>
      <c r="AC483" s="200">
        <f t="shared" ca="1" si="31"/>
        <v>0</v>
      </c>
      <c r="AD483" s="201"/>
      <c r="AE483" s="201"/>
      <c r="AF483" s="201"/>
    </row>
    <row r="484" spans="1:32" x14ac:dyDescent="0.25">
      <c r="A484" t="s">
        <v>5568</v>
      </c>
      <c r="B484" s="16" t="str">
        <f ca="1">IFERROR(OFFSET('DERS PLANLARI'!$I$5,MATCH($J484,'DERS PLANLARI'!$I$6:$I$2011,0),B$1),"")</f>
        <v/>
      </c>
      <c r="C484" s="16" t="str">
        <f ca="1">IFERROR(OFFSET('DERS PLANLARI'!$I$5,MATCH($J484,'DERS PLANLARI'!$I$6:$I$2011,0),C$1),"")</f>
        <v/>
      </c>
      <c r="D484" s="16" t="str">
        <f ca="1">IFERROR(OFFSET('DERS PLANLARI'!$I$5,MATCH($J484,'DERS PLANLARI'!$I$6:$I$2011,0),D$1),"")</f>
        <v/>
      </c>
      <c r="E484" s="16" t="str">
        <f ca="1">IFERROR(OFFSET('DERS PLANLARI'!$I$5,MATCH($J484,'DERS PLANLARI'!$I$6:$I$2011,0),E$1),"")</f>
        <v/>
      </c>
      <c r="F484" s="16" t="str">
        <f ca="1">IFERROR(OFFSET('DERS PLANLARI'!$I$5,MATCH($J484,'DERS PLANLARI'!$I$6:$I$2011,0),F$1),"")</f>
        <v/>
      </c>
      <c r="G484" s="16" t="str">
        <f ca="1">IFERROR(OFFSET('DERS PLANLARI'!$I$5,MATCH($J484,'DERS PLANLARI'!$I$6:$I$2011,0),G$1),"")</f>
        <v/>
      </c>
      <c r="H484" s="16" t="str">
        <f ca="1">IFERROR(OFFSET('DERS PLANLARI'!$I$5,MATCH($J484,'DERS PLANLARI'!$I$6:$I$2011,0),H$1),"")</f>
        <v/>
      </c>
      <c r="I484" s="119"/>
      <c r="J484" s="120"/>
      <c r="K484" s="249" t="str">
        <f ca="1">IFERROR(OFFSET('DERS PLANLARI'!$I$5,MATCH($J484,'DERS PLANLARI'!$I$6:$I$2011,0),K$1),"")</f>
        <v/>
      </c>
      <c r="L484" s="256" t="str">
        <f ca="1">IFERROR(OFFSET('DERS PLANLARI'!$I$5,MATCH($J484,'DERS PLANLARI'!$I$6:$I$2011,0),L$1),"")</f>
        <v/>
      </c>
      <c r="M484" s="255" t="str">
        <f ca="1">IFERROR(OFFSET('DERS PLANLARI'!$I$5,MATCH($J484,'DERS PLANLARI'!$I$6:$I$2011,0),M$1),"")</f>
        <v/>
      </c>
      <c r="N484" s="256" t="str">
        <f ca="1">IFERROR(OFFSET('DERS PLANLARI'!$I$5,MATCH($J484,'DERS PLANLARI'!$I$6:$I$2011,0),N$1),"")</f>
        <v/>
      </c>
      <c r="O484" s="256" t="str">
        <f ca="1">IFERROR(OFFSET('DERS PLANLARI'!$I$5,MATCH($J484,'DERS PLANLARI'!$I$6:$I$2011,0),O$1),"")</f>
        <v/>
      </c>
      <c r="P484" s="256" t="str">
        <f ca="1">IFERROR(OFFSET('DERS PLANLARI'!$I$5,MATCH($J484,'DERS PLANLARI'!$I$6:$I$2011,0),P$1),"")</f>
        <v/>
      </c>
      <c r="Q484" s="256" t="str">
        <f ca="1">IFERROR(OFFSET('DERS PLANLARI'!$I$5,MATCH($J484,'DERS PLANLARI'!$I$6:$I$2011,0),Q$1),"")</f>
        <v/>
      </c>
      <c r="R484" s="243" t="str">
        <f ca="1">IF($E484="UAD",OFFSET('DERS PLANLARI'!$I$5,MATCH($J484,'DERS PLANLARI'!$I$6:$I$2011,0),R$1),U484)</f>
        <v/>
      </c>
      <c r="S484" s="243">
        <f ca="1">IF($E484="UAD",OFFSET('DERS PLANLARI'!$I$5,MATCH($J484,'DERS PLANLARI'!$I$6:$I$2011,0),S$1),V484)</f>
        <v>0</v>
      </c>
      <c r="T484" s="104"/>
      <c r="U484" s="208" t="str">
        <f ca="1">IFERROR(OFFSET(ÖğretimÜyeleri!$D$2,MATCH($V484,ÖğretimÜyeleri!$D$3:$D$290,0),-2),"")</f>
        <v/>
      </c>
      <c r="V484" s="209"/>
      <c r="W484" s="208" t="str">
        <f ca="1">IFERROR(OFFSET(ÖğretimÜyeleri!$D$2,MATCH($S484,ÖğretimÜyeleri!$D$3:$D$290,0),3),"")</f>
        <v/>
      </c>
      <c r="X484" s="208"/>
      <c r="Y484" s="199"/>
      <c r="Z484" s="200">
        <f t="shared" si="30"/>
        <v>1</v>
      </c>
      <c r="AA484" s="200">
        <f t="shared" ca="1" si="31"/>
        <v>57</v>
      </c>
      <c r="AB484" s="200">
        <f t="shared" ca="1" si="31"/>
        <v>41</v>
      </c>
      <c r="AC484" s="200">
        <f t="shared" ca="1" si="31"/>
        <v>0</v>
      </c>
      <c r="AD484" s="201"/>
      <c r="AE484" s="201"/>
      <c r="AF484" s="201"/>
    </row>
    <row r="485" spans="1:32" x14ac:dyDescent="0.25">
      <c r="A485" t="s">
        <v>5568</v>
      </c>
      <c r="B485" s="16" t="str">
        <f ca="1">IFERROR(OFFSET('DERS PLANLARI'!$I$5,MATCH($J485,'DERS PLANLARI'!$I$6:$I$2011,0),B$1),"")</f>
        <v/>
      </c>
      <c r="C485" s="16" t="str">
        <f ca="1">IFERROR(OFFSET('DERS PLANLARI'!$I$5,MATCH($J485,'DERS PLANLARI'!$I$6:$I$2011,0),C$1),"")</f>
        <v/>
      </c>
      <c r="D485" s="16" t="str">
        <f ca="1">IFERROR(OFFSET('DERS PLANLARI'!$I$5,MATCH($J485,'DERS PLANLARI'!$I$6:$I$2011,0),D$1),"")</f>
        <v/>
      </c>
      <c r="E485" s="16" t="str">
        <f ca="1">IFERROR(OFFSET('DERS PLANLARI'!$I$5,MATCH($J485,'DERS PLANLARI'!$I$6:$I$2011,0),E$1),"")</f>
        <v/>
      </c>
      <c r="F485" s="16" t="str">
        <f ca="1">IFERROR(OFFSET('DERS PLANLARI'!$I$5,MATCH($J485,'DERS PLANLARI'!$I$6:$I$2011,0),F$1),"")</f>
        <v/>
      </c>
      <c r="G485" s="16" t="str">
        <f ca="1">IFERROR(OFFSET('DERS PLANLARI'!$I$5,MATCH($J485,'DERS PLANLARI'!$I$6:$I$2011,0),G$1),"")</f>
        <v/>
      </c>
      <c r="H485" s="16" t="str">
        <f ca="1">IFERROR(OFFSET('DERS PLANLARI'!$I$5,MATCH($J485,'DERS PLANLARI'!$I$6:$I$2011,0),H$1),"")</f>
        <v/>
      </c>
      <c r="I485" s="119"/>
      <c r="J485" s="120"/>
      <c r="K485" s="249" t="str">
        <f ca="1">IFERROR(OFFSET('DERS PLANLARI'!$I$5,MATCH($J485,'DERS PLANLARI'!$I$6:$I$2011,0),K$1),"")</f>
        <v/>
      </c>
      <c r="L485" s="256" t="str">
        <f ca="1">IFERROR(OFFSET('DERS PLANLARI'!$I$5,MATCH($J485,'DERS PLANLARI'!$I$6:$I$2011,0),L$1),"")</f>
        <v/>
      </c>
      <c r="M485" s="255" t="str">
        <f ca="1">IFERROR(OFFSET('DERS PLANLARI'!$I$5,MATCH($J485,'DERS PLANLARI'!$I$6:$I$2011,0),M$1),"")</f>
        <v/>
      </c>
      <c r="N485" s="256" t="str">
        <f ca="1">IFERROR(OFFSET('DERS PLANLARI'!$I$5,MATCH($J485,'DERS PLANLARI'!$I$6:$I$2011,0),N$1),"")</f>
        <v/>
      </c>
      <c r="O485" s="256" t="str">
        <f ca="1">IFERROR(OFFSET('DERS PLANLARI'!$I$5,MATCH($J485,'DERS PLANLARI'!$I$6:$I$2011,0),O$1),"")</f>
        <v/>
      </c>
      <c r="P485" s="256" t="str">
        <f ca="1">IFERROR(OFFSET('DERS PLANLARI'!$I$5,MATCH($J485,'DERS PLANLARI'!$I$6:$I$2011,0),P$1),"")</f>
        <v/>
      </c>
      <c r="Q485" s="256" t="str">
        <f ca="1">IFERROR(OFFSET('DERS PLANLARI'!$I$5,MATCH($J485,'DERS PLANLARI'!$I$6:$I$2011,0),Q$1),"")</f>
        <v/>
      </c>
      <c r="R485" s="243" t="str">
        <f ca="1">IF($E485="UAD",OFFSET('DERS PLANLARI'!$I$5,MATCH($J485,'DERS PLANLARI'!$I$6:$I$2011,0),R$1),U485)</f>
        <v/>
      </c>
      <c r="S485" s="243">
        <f ca="1">IF($E485="UAD",OFFSET('DERS PLANLARI'!$I$5,MATCH($J485,'DERS PLANLARI'!$I$6:$I$2011,0),S$1),V485)</f>
        <v>0</v>
      </c>
      <c r="T485" s="104"/>
      <c r="U485" s="208" t="str">
        <f ca="1">IFERROR(OFFSET(ÖğretimÜyeleri!$D$2,MATCH($V485,ÖğretimÜyeleri!$D$3:$D$290,0),-2),"")</f>
        <v/>
      </c>
      <c r="V485" s="209"/>
      <c r="W485" s="208" t="str">
        <f ca="1">IFERROR(OFFSET(ÖğretimÜyeleri!$D$2,MATCH($S485,ÖğretimÜyeleri!$D$3:$D$290,0),3),"")</f>
        <v/>
      </c>
      <c r="X485" s="208"/>
      <c r="Y485" s="199"/>
      <c r="Z485" s="200">
        <f t="shared" si="30"/>
        <v>1</v>
      </c>
      <c r="AA485" s="200">
        <f t="shared" ca="1" si="31"/>
        <v>57</v>
      </c>
      <c r="AB485" s="200">
        <f t="shared" ca="1" si="31"/>
        <v>41</v>
      </c>
      <c r="AC485" s="200">
        <f t="shared" ca="1" si="31"/>
        <v>0</v>
      </c>
      <c r="AD485" s="201"/>
      <c r="AE485" s="201"/>
      <c r="AF485" s="201"/>
    </row>
    <row r="486" spans="1:32" x14ac:dyDescent="0.25">
      <c r="A486" t="s">
        <v>5568</v>
      </c>
      <c r="B486" s="16" t="str">
        <f ca="1">IFERROR(OFFSET('DERS PLANLARI'!$I$5,MATCH($J486,'DERS PLANLARI'!$I$6:$I$2011,0),B$1),"")</f>
        <v/>
      </c>
      <c r="C486" s="16" t="str">
        <f ca="1">IFERROR(OFFSET('DERS PLANLARI'!$I$5,MATCH($J486,'DERS PLANLARI'!$I$6:$I$2011,0),C$1),"")</f>
        <v/>
      </c>
      <c r="D486" s="16" t="str">
        <f ca="1">IFERROR(OFFSET('DERS PLANLARI'!$I$5,MATCH($J486,'DERS PLANLARI'!$I$6:$I$2011,0),D$1),"")</f>
        <v/>
      </c>
      <c r="E486" s="16" t="str">
        <f ca="1">IFERROR(OFFSET('DERS PLANLARI'!$I$5,MATCH($J486,'DERS PLANLARI'!$I$6:$I$2011,0),E$1),"")</f>
        <v/>
      </c>
      <c r="F486" s="16" t="str">
        <f ca="1">IFERROR(OFFSET('DERS PLANLARI'!$I$5,MATCH($J486,'DERS PLANLARI'!$I$6:$I$2011,0),F$1),"")</f>
        <v/>
      </c>
      <c r="G486" s="16" t="str">
        <f ca="1">IFERROR(OFFSET('DERS PLANLARI'!$I$5,MATCH($J486,'DERS PLANLARI'!$I$6:$I$2011,0),G$1),"")</f>
        <v/>
      </c>
      <c r="H486" s="16" t="str">
        <f ca="1">IFERROR(OFFSET('DERS PLANLARI'!$I$5,MATCH($J486,'DERS PLANLARI'!$I$6:$I$2011,0),H$1),"")</f>
        <v/>
      </c>
      <c r="I486" s="119"/>
      <c r="J486" s="120"/>
      <c r="K486" s="249" t="str">
        <f ca="1">IFERROR(OFFSET('DERS PLANLARI'!$I$5,MATCH($J486,'DERS PLANLARI'!$I$6:$I$2011,0),K$1),"")</f>
        <v/>
      </c>
      <c r="L486" s="256" t="str">
        <f ca="1">IFERROR(OFFSET('DERS PLANLARI'!$I$5,MATCH($J486,'DERS PLANLARI'!$I$6:$I$2011,0),L$1),"")</f>
        <v/>
      </c>
      <c r="M486" s="255" t="str">
        <f ca="1">IFERROR(OFFSET('DERS PLANLARI'!$I$5,MATCH($J486,'DERS PLANLARI'!$I$6:$I$2011,0),M$1),"")</f>
        <v/>
      </c>
      <c r="N486" s="256" t="str">
        <f ca="1">IFERROR(OFFSET('DERS PLANLARI'!$I$5,MATCH($J486,'DERS PLANLARI'!$I$6:$I$2011,0),N$1),"")</f>
        <v/>
      </c>
      <c r="O486" s="256" t="str">
        <f ca="1">IFERROR(OFFSET('DERS PLANLARI'!$I$5,MATCH($J486,'DERS PLANLARI'!$I$6:$I$2011,0),O$1),"")</f>
        <v/>
      </c>
      <c r="P486" s="256" t="str">
        <f ca="1">IFERROR(OFFSET('DERS PLANLARI'!$I$5,MATCH($J486,'DERS PLANLARI'!$I$6:$I$2011,0),P$1),"")</f>
        <v/>
      </c>
      <c r="Q486" s="256" t="str">
        <f ca="1">IFERROR(OFFSET('DERS PLANLARI'!$I$5,MATCH($J486,'DERS PLANLARI'!$I$6:$I$2011,0),Q$1),"")</f>
        <v/>
      </c>
      <c r="R486" s="243" t="str">
        <f ca="1">IF($E486="UAD",OFFSET('DERS PLANLARI'!$I$5,MATCH($J486,'DERS PLANLARI'!$I$6:$I$2011,0),R$1),U486)</f>
        <v/>
      </c>
      <c r="S486" s="243">
        <f ca="1">IF($E486="UAD",OFFSET('DERS PLANLARI'!$I$5,MATCH($J486,'DERS PLANLARI'!$I$6:$I$2011,0),S$1),V486)</f>
        <v>0</v>
      </c>
      <c r="T486" s="104"/>
      <c r="U486" s="208" t="str">
        <f ca="1">IFERROR(OFFSET(ÖğretimÜyeleri!$D$2,MATCH($V486,ÖğretimÜyeleri!$D$3:$D$290,0),-2),"")</f>
        <v/>
      </c>
      <c r="V486" s="209"/>
      <c r="W486" s="208" t="str">
        <f ca="1">IFERROR(OFFSET(ÖğretimÜyeleri!$D$2,MATCH($S486,ÖğretimÜyeleri!$D$3:$D$290,0),3),"")</f>
        <v/>
      </c>
      <c r="X486" s="208"/>
      <c r="Y486" s="199"/>
      <c r="Z486" s="200">
        <f t="shared" si="30"/>
        <v>1</v>
      </c>
      <c r="AA486" s="200">
        <f t="shared" ca="1" si="31"/>
        <v>57</v>
      </c>
      <c r="AB486" s="200">
        <f t="shared" ca="1" si="31"/>
        <v>41</v>
      </c>
      <c r="AC486" s="200">
        <f t="shared" ca="1" si="31"/>
        <v>0</v>
      </c>
      <c r="AD486" s="201"/>
      <c r="AE486" s="201"/>
      <c r="AF486" s="201"/>
    </row>
    <row r="487" spans="1:32" x14ac:dyDescent="0.25">
      <c r="A487" t="s">
        <v>5568</v>
      </c>
      <c r="B487" s="16" t="str">
        <f ca="1">IFERROR(OFFSET('DERS PLANLARI'!$I$5,MATCH($J487,'DERS PLANLARI'!$I$6:$I$2011,0),B$1),"")</f>
        <v/>
      </c>
      <c r="C487" s="16" t="str">
        <f ca="1">IFERROR(OFFSET('DERS PLANLARI'!$I$5,MATCH($J487,'DERS PLANLARI'!$I$6:$I$2011,0),C$1),"")</f>
        <v/>
      </c>
      <c r="D487" s="16" t="str">
        <f ca="1">IFERROR(OFFSET('DERS PLANLARI'!$I$5,MATCH($J487,'DERS PLANLARI'!$I$6:$I$2011,0),D$1),"")</f>
        <v/>
      </c>
      <c r="E487" s="16" t="str">
        <f ca="1">IFERROR(OFFSET('DERS PLANLARI'!$I$5,MATCH($J487,'DERS PLANLARI'!$I$6:$I$2011,0),E$1),"")</f>
        <v/>
      </c>
      <c r="F487" s="16" t="str">
        <f ca="1">IFERROR(OFFSET('DERS PLANLARI'!$I$5,MATCH($J487,'DERS PLANLARI'!$I$6:$I$2011,0),F$1),"")</f>
        <v/>
      </c>
      <c r="G487" s="16" t="str">
        <f ca="1">IFERROR(OFFSET('DERS PLANLARI'!$I$5,MATCH($J487,'DERS PLANLARI'!$I$6:$I$2011,0),G$1),"")</f>
        <v/>
      </c>
      <c r="H487" s="16" t="str">
        <f ca="1">IFERROR(OFFSET('DERS PLANLARI'!$I$5,MATCH($J487,'DERS PLANLARI'!$I$6:$I$2011,0),H$1),"")</f>
        <v/>
      </c>
      <c r="I487" s="119"/>
      <c r="J487" s="120"/>
      <c r="K487" s="249" t="str">
        <f ca="1">IFERROR(OFFSET('DERS PLANLARI'!$I$5,MATCH($J487,'DERS PLANLARI'!$I$6:$I$2011,0),K$1),"")</f>
        <v/>
      </c>
      <c r="L487" s="256" t="str">
        <f ca="1">IFERROR(OFFSET('DERS PLANLARI'!$I$5,MATCH($J487,'DERS PLANLARI'!$I$6:$I$2011,0),L$1),"")</f>
        <v/>
      </c>
      <c r="M487" s="255" t="str">
        <f ca="1">IFERROR(OFFSET('DERS PLANLARI'!$I$5,MATCH($J487,'DERS PLANLARI'!$I$6:$I$2011,0),M$1),"")</f>
        <v/>
      </c>
      <c r="N487" s="256" t="str">
        <f ca="1">IFERROR(OFFSET('DERS PLANLARI'!$I$5,MATCH($J487,'DERS PLANLARI'!$I$6:$I$2011,0),N$1),"")</f>
        <v/>
      </c>
      <c r="O487" s="256" t="str">
        <f ca="1">IFERROR(OFFSET('DERS PLANLARI'!$I$5,MATCH($J487,'DERS PLANLARI'!$I$6:$I$2011,0),O$1),"")</f>
        <v/>
      </c>
      <c r="P487" s="256" t="str">
        <f ca="1">IFERROR(OFFSET('DERS PLANLARI'!$I$5,MATCH($J487,'DERS PLANLARI'!$I$6:$I$2011,0),P$1),"")</f>
        <v/>
      </c>
      <c r="Q487" s="256" t="str">
        <f ca="1">IFERROR(OFFSET('DERS PLANLARI'!$I$5,MATCH($J487,'DERS PLANLARI'!$I$6:$I$2011,0),Q$1),"")</f>
        <v/>
      </c>
      <c r="R487" s="243" t="str">
        <f ca="1">IF($E487="UAD",OFFSET('DERS PLANLARI'!$I$5,MATCH($J487,'DERS PLANLARI'!$I$6:$I$2011,0),R$1),U487)</f>
        <v/>
      </c>
      <c r="S487" s="243">
        <f ca="1">IF($E487="UAD",OFFSET('DERS PLANLARI'!$I$5,MATCH($J487,'DERS PLANLARI'!$I$6:$I$2011,0),S$1),V487)</f>
        <v>0</v>
      </c>
      <c r="T487" s="104"/>
      <c r="U487" s="208" t="str">
        <f ca="1">IFERROR(OFFSET(ÖğretimÜyeleri!$D$2,MATCH($V487,ÖğretimÜyeleri!$D$3:$D$290,0),-2),"")</f>
        <v/>
      </c>
      <c r="V487" s="209"/>
      <c r="W487" s="208" t="str">
        <f ca="1">IFERROR(OFFSET(ÖğretimÜyeleri!$D$2,MATCH($S487,ÖğretimÜyeleri!$D$3:$D$290,0),3),"")</f>
        <v/>
      </c>
      <c r="X487" s="208"/>
      <c r="Y487" s="199"/>
      <c r="Z487" s="200">
        <f t="shared" si="30"/>
        <v>1</v>
      </c>
      <c r="AA487" s="200">
        <f t="shared" ca="1" si="31"/>
        <v>57</v>
      </c>
      <c r="AB487" s="200">
        <f t="shared" ca="1" si="31"/>
        <v>41</v>
      </c>
      <c r="AC487" s="200">
        <f t="shared" ca="1" si="31"/>
        <v>0</v>
      </c>
      <c r="AD487" s="201"/>
      <c r="AE487" s="201"/>
      <c r="AF487" s="201"/>
    </row>
    <row r="488" spans="1:32" x14ac:dyDescent="0.25">
      <c r="A488" t="s">
        <v>5568</v>
      </c>
      <c r="B488" s="16" t="str">
        <f ca="1">IFERROR(OFFSET('DERS PLANLARI'!$I$5,MATCH($J488,'DERS PLANLARI'!$I$6:$I$2011,0),B$1),"")</f>
        <v/>
      </c>
      <c r="C488" s="16" t="str">
        <f ca="1">IFERROR(OFFSET('DERS PLANLARI'!$I$5,MATCH($J488,'DERS PLANLARI'!$I$6:$I$2011,0),C$1),"")</f>
        <v/>
      </c>
      <c r="D488" s="16" t="str">
        <f ca="1">IFERROR(OFFSET('DERS PLANLARI'!$I$5,MATCH($J488,'DERS PLANLARI'!$I$6:$I$2011,0),D$1),"")</f>
        <v/>
      </c>
      <c r="E488" s="16" t="str">
        <f ca="1">IFERROR(OFFSET('DERS PLANLARI'!$I$5,MATCH($J488,'DERS PLANLARI'!$I$6:$I$2011,0),E$1),"")</f>
        <v/>
      </c>
      <c r="F488" s="16" t="str">
        <f ca="1">IFERROR(OFFSET('DERS PLANLARI'!$I$5,MATCH($J488,'DERS PLANLARI'!$I$6:$I$2011,0),F$1),"")</f>
        <v/>
      </c>
      <c r="G488" s="16" t="str">
        <f ca="1">IFERROR(OFFSET('DERS PLANLARI'!$I$5,MATCH($J488,'DERS PLANLARI'!$I$6:$I$2011,0),G$1),"")</f>
        <v/>
      </c>
      <c r="H488" s="16" t="str">
        <f ca="1">IFERROR(OFFSET('DERS PLANLARI'!$I$5,MATCH($J488,'DERS PLANLARI'!$I$6:$I$2011,0),H$1),"")</f>
        <v/>
      </c>
      <c r="I488" s="119"/>
      <c r="J488" s="120"/>
      <c r="K488" s="249" t="str">
        <f ca="1">IFERROR(OFFSET('DERS PLANLARI'!$I$5,MATCH($J488,'DERS PLANLARI'!$I$6:$I$2011,0),K$1),"")</f>
        <v/>
      </c>
      <c r="L488" s="256" t="str">
        <f ca="1">IFERROR(OFFSET('DERS PLANLARI'!$I$5,MATCH($J488,'DERS PLANLARI'!$I$6:$I$2011,0),L$1),"")</f>
        <v/>
      </c>
      <c r="M488" s="255" t="str">
        <f ca="1">IFERROR(OFFSET('DERS PLANLARI'!$I$5,MATCH($J488,'DERS PLANLARI'!$I$6:$I$2011,0),M$1),"")</f>
        <v/>
      </c>
      <c r="N488" s="256" t="str">
        <f ca="1">IFERROR(OFFSET('DERS PLANLARI'!$I$5,MATCH($J488,'DERS PLANLARI'!$I$6:$I$2011,0),N$1),"")</f>
        <v/>
      </c>
      <c r="O488" s="256" t="str">
        <f ca="1">IFERROR(OFFSET('DERS PLANLARI'!$I$5,MATCH($J488,'DERS PLANLARI'!$I$6:$I$2011,0),O$1),"")</f>
        <v/>
      </c>
      <c r="P488" s="256" t="str">
        <f ca="1">IFERROR(OFFSET('DERS PLANLARI'!$I$5,MATCH($J488,'DERS PLANLARI'!$I$6:$I$2011,0),P$1),"")</f>
        <v/>
      </c>
      <c r="Q488" s="256" t="str">
        <f ca="1">IFERROR(OFFSET('DERS PLANLARI'!$I$5,MATCH($J488,'DERS PLANLARI'!$I$6:$I$2011,0),Q$1),"")</f>
        <v/>
      </c>
      <c r="R488" s="243" t="str">
        <f ca="1">IF($E488="UAD",OFFSET('DERS PLANLARI'!$I$5,MATCH($J488,'DERS PLANLARI'!$I$6:$I$2011,0),R$1),U488)</f>
        <v/>
      </c>
      <c r="S488" s="243">
        <f ca="1">IF($E488="UAD",OFFSET('DERS PLANLARI'!$I$5,MATCH($J488,'DERS PLANLARI'!$I$6:$I$2011,0),S$1),V488)</f>
        <v>0</v>
      </c>
      <c r="T488" s="104"/>
      <c r="U488" s="208" t="str">
        <f ca="1">IFERROR(OFFSET(ÖğretimÜyeleri!$D$2,MATCH($V488,ÖğretimÜyeleri!$D$3:$D$290,0),-2),"")</f>
        <v/>
      </c>
      <c r="V488" s="209"/>
      <c r="W488" s="208" t="str">
        <f ca="1">IFERROR(OFFSET(ÖğretimÜyeleri!$D$2,MATCH($S488,ÖğretimÜyeleri!$D$3:$D$290,0),3),"")</f>
        <v/>
      </c>
      <c r="X488" s="208"/>
      <c r="Y488" s="199"/>
      <c r="Z488" s="200">
        <f t="shared" si="30"/>
        <v>1</v>
      </c>
      <c r="AA488" s="200">
        <f t="shared" ca="1" si="31"/>
        <v>57</v>
      </c>
      <c r="AB488" s="200">
        <f t="shared" ca="1" si="31"/>
        <v>41</v>
      </c>
      <c r="AC488" s="200">
        <f t="shared" ca="1" si="31"/>
        <v>0</v>
      </c>
      <c r="AD488" s="201"/>
      <c r="AE488" s="201"/>
      <c r="AF488" s="201"/>
    </row>
    <row r="489" spans="1:32" x14ac:dyDescent="0.25">
      <c r="A489" t="s">
        <v>5568</v>
      </c>
      <c r="B489" s="16" t="str">
        <f ca="1">IFERROR(OFFSET('DERS PLANLARI'!$I$5,MATCH($J489,'DERS PLANLARI'!$I$6:$I$2011,0),B$1),"")</f>
        <v/>
      </c>
      <c r="C489" s="16" t="str">
        <f ca="1">IFERROR(OFFSET('DERS PLANLARI'!$I$5,MATCH($J489,'DERS PLANLARI'!$I$6:$I$2011,0),C$1),"")</f>
        <v/>
      </c>
      <c r="D489" s="16" t="str">
        <f ca="1">IFERROR(OFFSET('DERS PLANLARI'!$I$5,MATCH($J489,'DERS PLANLARI'!$I$6:$I$2011,0),D$1),"")</f>
        <v/>
      </c>
      <c r="E489" s="16" t="str">
        <f ca="1">IFERROR(OFFSET('DERS PLANLARI'!$I$5,MATCH($J489,'DERS PLANLARI'!$I$6:$I$2011,0),E$1),"")</f>
        <v/>
      </c>
      <c r="F489" s="16" t="str">
        <f ca="1">IFERROR(OFFSET('DERS PLANLARI'!$I$5,MATCH($J489,'DERS PLANLARI'!$I$6:$I$2011,0),F$1),"")</f>
        <v/>
      </c>
      <c r="G489" s="16" t="str">
        <f ca="1">IFERROR(OFFSET('DERS PLANLARI'!$I$5,MATCH($J489,'DERS PLANLARI'!$I$6:$I$2011,0),G$1),"")</f>
        <v/>
      </c>
      <c r="H489" s="16" t="str">
        <f ca="1">IFERROR(OFFSET('DERS PLANLARI'!$I$5,MATCH($J489,'DERS PLANLARI'!$I$6:$I$2011,0),H$1),"")</f>
        <v/>
      </c>
      <c r="I489" s="119"/>
      <c r="J489" s="120"/>
      <c r="K489" s="249" t="str">
        <f ca="1">IFERROR(OFFSET('DERS PLANLARI'!$I$5,MATCH($J489,'DERS PLANLARI'!$I$6:$I$2011,0),K$1),"")</f>
        <v/>
      </c>
      <c r="L489" s="256" t="str">
        <f ca="1">IFERROR(OFFSET('DERS PLANLARI'!$I$5,MATCH($J489,'DERS PLANLARI'!$I$6:$I$2011,0),L$1),"")</f>
        <v/>
      </c>
      <c r="M489" s="255" t="str">
        <f ca="1">IFERROR(OFFSET('DERS PLANLARI'!$I$5,MATCH($J489,'DERS PLANLARI'!$I$6:$I$2011,0),M$1),"")</f>
        <v/>
      </c>
      <c r="N489" s="256" t="str">
        <f ca="1">IFERROR(OFFSET('DERS PLANLARI'!$I$5,MATCH($J489,'DERS PLANLARI'!$I$6:$I$2011,0),N$1),"")</f>
        <v/>
      </c>
      <c r="O489" s="256" t="str">
        <f ca="1">IFERROR(OFFSET('DERS PLANLARI'!$I$5,MATCH($J489,'DERS PLANLARI'!$I$6:$I$2011,0),O$1),"")</f>
        <v/>
      </c>
      <c r="P489" s="256" t="str">
        <f ca="1">IFERROR(OFFSET('DERS PLANLARI'!$I$5,MATCH($J489,'DERS PLANLARI'!$I$6:$I$2011,0),P$1),"")</f>
        <v/>
      </c>
      <c r="Q489" s="256" t="str">
        <f ca="1">IFERROR(OFFSET('DERS PLANLARI'!$I$5,MATCH($J489,'DERS PLANLARI'!$I$6:$I$2011,0),Q$1),"")</f>
        <v/>
      </c>
      <c r="R489" s="243" t="str">
        <f ca="1">IF($E489="UAD",OFFSET('DERS PLANLARI'!$I$5,MATCH($J489,'DERS PLANLARI'!$I$6:$I$2011,0),R$1),U489)</f>
        <v/>
      </c>
      <c r="S489" s="243">
        <f ca="1">IF($E489="UAD",OFFSET('DERS PLANLARI'!$I$5,MATCH($J489,'DERS PLANLARI'!$I$6:$I$2011,0),S$1),V489)</f>
        <v>0</v>
      </c>
      <c r="T489" s="104"/>
      <c r="U489" s="208" t="str">
        <f ca="1">IFERROR(OFFSET(ÖğretimÜyeleri!$D$2,MATCH($V489,ÖğretimÜyeleri!$D$3:$D$290,0),-2),"")</f>
        <v/>
      </c>
      <c r="V489" s="209"/>
      <c r="W489" s="208" t="str">
        <f ca="1">IFERROR(OFFSET(ÖğretimÜyeleri!$D$2,MATCH($S489,ÖğretimÜyeleri!$D$3:$D$290,0),3),"")</f>
        <v/>
      </c>
      <c r="X489" s="208"/>
      <c r="Y489" s="199"/>
      <c r="Z489" s="200">
        <f t="shared" si="30"/>
        <v>1</v>
      </c>
      <c r="AA489" s="200">
        <f t="shared" ref="AA489:AC508" ca="1" si="32">COUNTIFS($E:$E,AA$6,$S:$S,$S489)</f>
        <v>57</v>
      </c>
      <c r="AB489" s="200">
        <f t="shared" ca="1" si="32"/>
        <v>41</v>
      </c>
      <c r="AC489" s="200">
        <f t="shared" ca="1" si="32"/>
        <v>0</v>
      </c>
      <c r="AD489" s="201"/>
      <c r="AE489" s="201"/>
      <c r="AF489" s="201"/>
    </row>
    <row r="490" spans="1:32" x14ac:dyDescent="0.25">
      <c r="A490" t="s">
        <v>5568</v>
      </c>
      <c r="B490" s="16" t="str">
        <f ca="1">IFERROR(OFFSET('DERS PLANLARI'!$I$5,MATCH($J490,'DERS PLANLARI'!$I$6:$I$2011,0),B$1),"")</f>
        <v/>
      </c>
      <c r="C490" s="16" t="str">
        <f ca="1">IFERROR(OFFSET('DERS PLANLARI'!$I$5,MATCH($J490,'DERS PLANLARI'!$I$6:$I$2011,0),C$1),"")</f>
        <v/>
      </c>
      <c r="D490" s="16" t="str">
        <f ca="1">IFERROR(OFFSET('DERS PLANLARI'!$I$5,MATCH($J490,'DERS PLANLARI'!$I$6:$I$2011,0),D$1),"")</f>
        <v/>
      </c>
      <c r="E490" s="16" t="str">
        <f ca="1">IFERROR(OFFSET('DERS PLANLARI'!$I$5,MATCH($J490,'DERS PLANLARI'!$I$6:$I$2011,0),E$1),"")</f>
        <v/>
      </c>
      <c r="F490" s="16" t="str">
        <f ca="1">IFERROR(OFFSET('DERS PLANLARI'!$I$5,MATCH($J490,'DERS PLANLARI'!$I$6:$I$2011,0),F$1),"")</f>
        <v/>
      </c>
      <c r="G490" s="16" t="str">
        <f ca="1">IFERROR(OFFSET('DERS PLANLARI'!$I$5,MATCH($J490,'DERS PLANLARI'!$I$6:$I$2011,0),G$1),"")</f>
        <v/>
      </c>
      <c r="H490" s="16" t="str">
        <f ca="1">IFERROR(OFFSET('DERS PLANLARI'!$I$5,MATCH($J490,'DERS PLANLARI'!$I$6:$I$2011,0),H$1),"")</f>
        <v/>
      </c>
      <c r="I490" s="119"/>
      <c r="J490" s="120"/>
      <c r="K490" s="249" t="str">
        <f ca="1">IFERROR(OFFSET('DERS PLANLARI'!$I$5,MATCH($J490,'DERS PLANLARI'!$I$6:$I$2011,0),K$1),"")</f>
        <v/>
      </c>
      <c r="L490" s="256" t="str">
        <f ca="1">IFERROR(OFFSET('DERS PLANLARI'!$I$5,MATCH($J490,'DERS PLANLARI'!$I$6:$I$2011,0),L$1),"")</f>
        <v/>
      </c>
      <c r="M490" s="255" t="str">
        <f ca="1">IFERROR(OFFSET('DERS PLANLARI'!$I$5,MATCH($J490,'DERS PLANLARI'!$I$6:$I$2011,0),M$1),"")</f>
        <v/>
      </c>
      <c r="N490" s="256" t="str">
        <f ca="1">IFERROR(OFFSET('DERS PLANLARI'!$I$5,MATCH($J490,'DERS PLANLARI'!$I$6:$I$2011,0),N$1),"")</f>
        <v/>
      </c>
      <c r="O490" s="256" t="str">
        <f ca="1">IFERROR(OFFSET('DERS PLANLARI'!$I$5,MATCH($J490,'DERS PLANLARI'!$I$6:$I$2011,0),O$1),"")</f>
        <v/>
      </c>
      <c r="P490" s="256" t="str">
        <f ca="1">IFERROR(OFFSET('DERS PLANLARI'!$I$5,MATCH($J490,'DERS PLANLARI'!$I$6:$I$2011,0),P$1),"")</f>
        <v/>
      </c>
      <c r="Q490" s="256" t="str">
        <f ca="1">IFERROR(OFFSET('DERS PLANLARI'!$I$5,MATCH($J490,'DERS PLANLARI'!$I$6:$I$2011,0),Q$1),"")</f>
        <v/>
      </c>
      <c r="R490" s="243" t="str">
        <f ca="1">IF($E490="UAD",OFFSET('DERS PLANLARI'!$I$5,MATCH($J490,'DERS PLANLARI'!$I$6:$I$2011,0),R$1),U490)</f>
        <v/>
      </c>
      <c r="S490" s="243">
        <f ca="1">IF($E490="UAD",OFFSET('DERS PLANLARI'!$I$5,MATCH($J490,'DERS PLANLARI'!$I$6:$I$2011,0),S$1),V490)</f>
        <v>0</v>
      </c>
      <c r="T490" s="104"/>
      <c r="U490" s="208" t="str">
        <f ca="1">IFERROR(OFFSET(ÖğretimÜyeleri!$D$2,MATCH($V490,ÖğretimÜyeleri!$D$3:$D$290,0),-2),"")</f>
        <v/>
      </c>
      <c r="V490" s="209"/>
      <c r="W490" s="208" t="str">
        <f ca="1">IFERROR(OFFSET(ÖğretimÜyeleri!$D$2,MATCH($S490,ÖğretimÜyeleri!$D$3:$D$290,0),3),"")</f>
        <v/>
      </c>
      <c r="X490" s="208"/>
      <c r="Y490" s="199"/>
      <c r="Z490" s="200">
        <f t="shared" si="30"/>
        <v>1</v>
      </c>
      <c r="AA490" s="200">
        <f t="shared" ca="1" si="32"/>
        <v>57</v>
      </c>
      <c r="AB490" s="200">
        <f t="shared" ca="1" si="32"/>
        <v>41</v>
      </c>
      <c r="AC490" s="200">
        <f t="shared" ca="1" si="32"/>
        <v>0</v>
      </c>
      <c r="AD490" s="201"/>
      <c r="AE490" s="201"/>
      <c r="AF490" s="201"/>
    </row>
    <row r="491" spans="1:32" x14ac:dyDescent="0.25">
      <c r="A491" t="s">
        <v>5568</v>
      </c>
      <c r="B491" s="16" t="str">
        <f ca="1">IFERROR(OFFSET('DERS PLANLARI'!$I$5,MATCH($J491,'DERS PLANLARI'!$I$6:$I$2011,0),B$1),"")</f>
        <v/>
      </c>
      <c r="C491" s="16" t="str">
        <f ca="1">IFERROR(OFFSET('DERS PLANLARI'!$I$5,MATCH($J491,'DERS PLANLARI'!$I$6:$I$2011,0),C$1),"")</f>
        <v/>
      </c>
      <c r="D491" s="16" t="str">
        <f ca="1">IFERROR(OFFSET('DERS PLANLARI'!$I$5,MATCH($J491,'DERS PLANLARI'!$I$6:$I$2011,0),D$1),"")</f>
        <v/>
      </c>
      <c r="E491" s="16" t="str">
        <f ca="1">IFERROR(OFFSET('DERS PLANLARI'!$I$5,MATCH($J491,'DERS PLANLARI'!$I$6:$I$2011,0),E$1),"")</f>
        <v/>
      </c>
      <c r="F491" s="16" t="str">
        <f ca="1">IFERROR(OFFSET('DERS PLANLARI'!$I$5,MATCH($J491,'DERS PLANLARI'!$I$6:$I$2011,0),F$1),"")</f>
        <v/>
      </c>
      <c r="G491" s="16" t="str">
        <f ca="1">IFERROR(OFFSET('DERS PLANLARI'!$I$5,MATCH($J491,'DERS PLANLARI'!$I$6:$I$2011,0),G$1),"")</f>
        <v/>
      </c>
      <c r="H491" s="16" t="str">
        <f ca="1">IFERROR(OFFSET('DERS PLANLARI'!$I$5,MATCH($J491,'DERS PLANLARI'!$I$6:$I$2011,0),H$1),"")</f>
        <v/>
      </c>
      <c r="I491" s="119"/>
      <c r="J491" s="138"/>
      <c r="K491" s="247" t="str">
        <f ca="1">IFERROR(OFFSET('DERS PLANLARI'!$I$5,MATCH($J491,'DERS PLANLARI'!$I$6:$I$2011,0),K$1),"")</f>
        <v/>
      </c>
      <c r="L491" s="256" t="str">
        <f ca="1">IFERROR(OFFSET('DERS PLANLARI'!$I$5,MATCH($J491,'DERS PLANLARI'!$I$6:$I$2011,0),L$1),"")</f>
        <v/>
      </c>
      <c r="M491" s="255" t="str">
        <f ca="1">IFERROR(OFFSET('DERS PLANLARI'!$I$5,MATCH($J491,'DERS PLANLARI'!$I$6:$I$2011,0),M$1),"")</f>
        <v/>
      </c>
      <c r="N491" s="256" t="str">
        <f ca="1">IFERROR(OFFSET('DERS PLANLARI'!$I$5,MATCH($J491,'DERS PLANLARI'!$I$6:$I$2011,0),N$1),"")</f>
        <v/>
      </c>
      <c r="O491" s="256" t="str">
        <f ca="1">IFERROR(OFFSET('DERS PLANLARI'!$I$5,MATCH($J491,'DERS PLANLARI'!$I$6:$I$2011,0),O$1),"")</f>
        <v/>
      </c>
      <c r="P491" s="256" t="str">
        <f ca="1">IFERROR(OFFSET('DERS PLANLARI'!$I$5,MATCH($J491,'DERS PLANLARI'!$I$6:$I$2011,0),P$1),"")</f>
        <v/>
      </c>
      <c r="Q491" s="256" t="str">
        <f ca="1">IFERROR(OFFSET('DERS PLANLARI'!$I$5,MATCH($J491,'DERS PLANLARI'!$I$6:$I$2011,0),Q$1),"")</f>
        <v/>
      </c>
      <c r="R491" s="243" t="str">
        <f ca="1">IF($E491="UAD",OFFSET('DERS PLANLARI'!$I$5,MATCH($J491,'DERS PLANLARI'!$I$6:$I$2011,0),R$1),U491)</f>
        <v/>
      </c>
      <c r="S491" s="243">
        <f ca="1">IF($E491="UAD",OFFSET('DERS PLANLARI'!$I$5,MATCH($J491,'DERS PLANLARI'!$I$6:$I$2011,0),S$1),V491)</f>
        <v>0</v>
      </c>
      <c r="T491" s="104"/>
      <c r="U491" s="208" t="str">
        <f ca="1">IFERROR(OFFSET(ÖğretimÜyeleri!$D$2,MATCH($V491,ÖğretimÜyeleri!$D$3:$D$290,0),-2),"")</f>
        <v/>
      </c>
      <c r="V491" s="209"/>
      <c r="W491" s="208" t="str">
        <f ca="1">IFERROR(OFFSET(ÖğretimÜyeleri!$D$2,MATCH($S491,ÖğretimÜyeleri!$D$3:$D$290,0),3),"")</f>
        <v/>
      </c>
      <c r="X491" s="208"/>
      <c r="Y491" s="199"/>
      <c r="Z491" s="200">
        <f t="shared" si="30"/>
        <v>1</v>
      </c>
      <c r="AA491" s="200">
        <f t="shared" ca="1" si="32"/>
        <v>57</v>
      </c>
      <c r="AB491" s="200">
        <f t="shared" ca="1" si="32"/>
        <v>41</v>
      </c>
      <c r="AC491" s="200">
        <f t="shared" ca="1" si="32"/>
        <v>0</v>
      </c>
      <c r="AD491" s="201"/>
      <c r="AE491" s="201"/>
      <c r="AF491" s="201"/>
    </row>
    <row r="492" spans="1:32" x14ac:dyDescent="0.25">
      <c r="A492" t="s">
        <v>5568</v>
      </c>
      <c r="B492" s="16" t="str">
        <f ca="1">IFERROR(OFFSET('DERS PLANLARI'!$I$5,MATCH($J492,'DERS PLANLARI'!$I$6:$I$2011,0),B$1),"")</f>
        <v/>
      </c>
      <c r="C492" s="16" t="str">
        <f ca="1">IFERROR(OFFSET('DERS PLANLARI'!$I$5,MATCH($J492,'DERS PLANLARI'!$I$6:$I$2011,0),C$1),"")</f>
        <v/>
      </c>
      <c r="D492" s="16" t="str">
        <f ca="1">IFERROR(OFFSET('DERS PLANLARI'!$I$5,MATCH($J492,'DERS PLANLARI'!$I$6:$I$2011,0),D$1),"")</f>
        <v/>
      </c>
      <c r="E492" s="16" t="str">
        <f ca="1">IFERROR(OFFSET('DERS PLANLARI'!$I$5,MATCH($J492,'DERS PLANLARI'!$I$6:$I$2011,0),E$1),"")</f>
        <v/>
      </c>
      <c r="F492" s="16" t="str">
        <f ca="1">IFERROR(OFFSET('DERS PLANLARI'!$I$5,MATCH($J492,'DERS PLANLARI'!$I$6:$I$2011,0),F$1),"")</f>
        <v/>
      </c>
      <c r="G492" s="16" t="str">
        <f ca="1">IFERROR(OFFSET('DERS PLANLARI'!$I$5,MATCH($J492,'DERS PLANLARI'!$I$6:$I$2011,0),G$1),"")</f>
        <v/>
      </c>
      <c r="H492" s="16" t="str">
        <f ca="1">IFERROR(OFFSET('DERS PLANLARI'!$I$5,MATCH($J492,'DERS PLANLARI'!$I$6:$I$2011,0),H$1),"")</f>
        <v/>
      </c>
      <c r="I492" s="119"/>
      <c r="J492" s="138"/>
      <c r="K492" s="247" t="str">
        <f ca="1">IFERROR(OFFSET('DERS PLANLARI'!$I$5,MATCH($J492,'DERS PLANLARI'!$I$6:$I$2011,0),K$1),"")</f>
        <v/>
      </c>
      <c r="L492" s="256" t="str">
        <f ca="1">IFERROR(OFFSET('DERS PLANLARI'!$I$5,MATCH($J492,'DERS PLANLARI'!$I$6:$I$2011,0),L$1),"")</f>
        <v/>
      </c>
      <c r="M492" s="255" t="str">
        <f ca="1">IFERROR(OFFSET('DERS PLANLARI'!$I$5,MATCH($J492,'DERS PLANLARI'!$I$6:$I$2011,0),M$1),"")</f>
        <v/>
      </c>
      <c r="N492" s="256" t="str">
        <f ca="1">IFERROR(OFFSET('DERS PLANLARI'!$I$5,MATCH($J492,'DERS PLANLARI'!$I$6:$I$2011,0),N$1),"")</f>
        <v/>
      </c>
      <c r="O492" s="256" t="str">
        <f ca="1">IFERROR(OFFSET('DERS PLANLARI'!$I$5,MATCH($J492,'DERS PLANLARI'!$I$6:$I$2011,0),O$1),"")</f>
        <v/>
      </c>
      <c r="P492" s="256" t="str">
        <f ca="1">IFERROR(OFFSET('DERS PLANLARI'!$I$5,MATCH($J492,'DERS PLANLARI'!$I$6:$I$2011,0),P$1),"")</f>
        <v/>
      </c>
      <c r="Q492" s="256" t="str">
        <f ca="1">IFERROR(OFFSET('DERS PLANLARI'!$I$5,MATCH($J492,'DERS PLANLARI'!$I$6:$I$2011,0),Q$1),"")</f>
        <v/>
      </c>
      <c r="R492" s="243" t="str">
        <f ca="1">IF($E492="UAD",OFFSET('DERS PLANLARI'!$I$5,MATCH($J492,'DERS PLANLARI'!$I$6:$I$2011,0),R$1),U492)</f>
        <v/>
      </c>
      <c r="S492" s="243">
        <f ca="1">IF($E492="UAD",OFFSET('DERS PLANLARI'!$I$5,MATCH($J492,'DERS PLANLARI'!$I$6:$I$2011,0),S$1),V492)</f>
        <v>0</v>
      </c>
      <c r="T492" s="104"/>
      <c r="U492" s="208" t="str">
        <f ca="1">IFERROR(OFFSET(ÖğretimÜyeleri!$D$2,MATCH($V492,ÖğretimÜyeleri!$D$3:$D$290,0),-2),"")</f>
        <v/>
      </c>
      <c r="V492" s="209"/>
      <c r="W492" s="208" t="str">
        <f ca="1">IFERROR(OFFSET(ÖğretimÜyeleri!$D$2,MATCH($S492,ÖğretimÜyeleri!$D$3:$D$290,0),3),"")</f>
        <v/>
      </c>
      <c r="X492" s="208"/>
      <c r="Y492" s="199"/>
      <c r="Z492" s="200">
        <f t="shared" si="30"/>
        <v>1</v>
      </c>
      <c r="AA492" s="200">
        <f t="shared" ca="1" si="32"/>
        <v>57</v>
      </c>
      <c r="AB492" s="200">
        <f t="shared" ca="1" si="32"/>
        <v>41</v>
      </c>
      <c r="AC492" s="200">
        <f t="shared" ca="1" si="32"/>
        <v>0</v>
      </c>
      <c r="AD492" s="201"/>
      <c r="AE492" s="201"/>
      <c r="AF492" s="201"/>
    </row>
    <row r="493" spans="1:32" x14ac:dyDescent="0.25">
      <c r="A493" t="s">
        <v>5568</v>
      </c>
      <c r="B493" s="16" t="str">
        <f ca="1">IFERROR(OFFSET('DERS PLANLARI'!$I$5,MATCH($J493,'DERS PLANLARI'!$I$6:$I$2011,0),B$1),"")</f>
        <v/>
      </c>
      <c r="C493" s="16" t="str">
        <f ca="1">IFERROR(OFFSET('DERS PLANLARI'!$I$5,MATCH($J493,'DERS PLANLARI'!$I$6:$I$2011,0),C$1),"")</f>
        <v/>
      </c>
      <c r="D493" s="16" t="str">
        <f ca="1">IFERROR(OFFSET('DERS PLANLARI'!$I$5,MATCH($J493,'DERS PLANLARI'!$I$6:$I$2011,0),D$1),"")</f>
        <v/>
      </c>
      <c r="E493" s="16" t="str">
        <f ca="1">IFERROR(OFFSET('DERS PLANLARI'!$I$5,MATCH($J493,'DERS PLANLARI'!$I$6:$I$2011,0),E$1),"")</f>
        <v/>
      </c>
      <c r="F493" s="16" t="str">
        <f ca="1">IFERROR(OFFSET('DERS PLANLARI'!$I$5,MATCH($J493,'DERS PLANLARI'!$I$6:$I$2011,0),F$1),"")</f>
        <v/>
      </c>
      <c r="G493" s="16" t="str">
        <f ca="1">IFERROR(OFFSET('DERS PLANLARI'!$I$5,MATCH($J493,'DERS PLANLARI'!$I$6:$I$2011,0),G$1),"")</f>
        <v/>
      </c>
      <c r="H493" s="16" t="str">
        <f ca="1">IFERROR(OFFSET('DERS PLANLARI'!$I$5,MATCH($J493,'DERS PLANLARI'!$I$6:$I$2011,0),H$1),"")</f>
        <v/>
      </c>
      <c r="I493" s="119"/>
      <c r="J493" s="138"/>
      <c r="K493" s="247" t="str">
        <f ca="1">IFERROR(OFFSET('DERS PLANLARI'!$I$5,MATCH($J493,'DERS PLANLARI'!$I$6:$I$2011,0),K$1),"")</f>
        <v/>
      </c>
      <c r="L493" s="256" t="str">
        <f ca="1">IFERROR(OFFSET('DERS PLANLARI'!$I$5,MATCH($J493,'DERS PLANLARI'!$I$6:$I$2011,0),L$1),"")</f>
        <v/>
      </c>
      <c r="M493" s="255" t="str">
        <f ca="1">IFERROR(OFFSET('DERS PLANLARI'!$I$5,MATCH($J493,'DERS PLANLARI'!$I$6:$I$2011,0),M$1),"")</f>
        <v/>
      </c>
      <c r="N493" s="256" t="str">
        <f ca="1">IFERROR(OFFSET('DERS PLANLARI'!$I$5,MATCH($J493,'DERS PLANLARI'!$I$6:$I$2011,0),N$1),"")</f>
        <v/>
      </c>
      <c r="O493" s="256" t="str">
        <f ca="1">IFERROR(OFFSET('DERS PLANLARI'!$I$5,MATCH($J493,'DERS PLANLARI'!$I$6:$I$2011,0),O$1),"")</f>
        <v/>
      </c>
      <c r="P493" s="256" t="str">
        <f ca="1">IFERROR(OFFSET('DERS PLANLARI'!$I$5,MATCH($J493,'DERS PLANLARI'!$I$6:$I$2011,0),P$1),"")</f>
        <v/>
      </c>
      <c r="Q493" s="256" t="str">
        <f ca="1">IFERROR(OFFSET('DERS PLANLARI'!$I$5,MATCH($J493,'DERS PLANLARI'!$I$6:$I$2011,0),Q$1),"")</f>
        <v/>
      </c>
      <c r="R493" s="243" t="str">
        <f ca="1">IF($E493="UAD",OFFSET('DERS PLANLARI'!$I$5,MATCH($J493,'DERS PLANLARI'!$I$6:$I$2011,0),R$1),U493)</f>
        <v/>
      </c>
      <c r="S493" s="243">
        <f ca="1">IF($E493="UAD",OFFSET('DERS PLANLARI'!$I$5,MATCH($J493,'DERS PLANLARI'!$I$6:$I$2011,0),S$1),V493)</f>
        <v>0</v>
      </c>
      <c r="T493" s="104"/>
      <c r="U493" s="208" t="str">
        <f ca="1">IFERROR(OFFSET(ÖğretimÜyeleri!$D$2,MATCH($V493,ÖğretimÜyeleri!$D$3:$D$290,0),-2),"")</f>
        <v/>
      </c>
      <c r="V493" s="209"/>
      <c r="W493" s="208" t="str">
        <f ca="1">IFERROR(OFFSET(ÖğretimÜyeleri!$D$2,MATCH($S493,ÖğretimÜyeleri!$D$3:$D$290,0),3),"")</f>
        <v/>
      </c>
      <c r="X493" s="208"/>
      <c r="Y493" s="199"/>
      <c r="Z493" s="200">
        <f t="shared" si="30"/>
        <v>1</v>
      </c>
      <c r="AA493" s="200">
        <f t="shared" ca="1" si="32"/>
        <v>57</v>
      </c>
      <c r="AB493" s="200">
        <f t="shared" ca="1" si="32"/>
        <v>41</v>
      </c>
      <c r="AC493" s="200">
        <f t="shared" ca="1" si="32"/>
        <v>0</v>
      </c>
      <c r="AD493" s="201"/>
      <c r="AE493" s="201"/>
      <c r="AF493" s="201"/>
    </row>
    <row r="494" spans="1:32" x14ac:dyDescent="0.25">
      <c r="A494" t="s">
        <v>5568</v>
      </c>
      <c r="B494" s="16" t="str">
        <f ca="1">IFERROR(OFFSET('DERS PLANLARI'!$I$5,MATCH($J494,'DERS PLANLARI'!$I$6:$I$2011,0),B$1),"")</f>
        <v/>
      </c>
      <c r="C494" s="16" t="str">
        <f ca="1">IFERROR(OFFSET('DERS PLANLARI'!$I$5,MATCH($J494,'DERS PLANLARI'!$I$6:$I$2011,0),C$1),"")</f>
        <v/>
      </c>
      <c r="D494" s="16" t="str">
        <f ca="1">IFERROR(OFFSET('DERS PLANLARI'!$I$5,MATCH($J494,'DERS PLANLARI'!$I$6:$I$2011,0),D$1),"")</f>
        <v/>
      </c>
      <c r="E494" s="16" t="str">
        <f ca="1">IFERROR(OFFSET('DERS PLANLARI'!$I$5,MATCH($J494,'DERS PLANLARI'!$I$6:$I$2011,0),E$1),"")</f>
        <v/>
      </c>
      <c r="F494" s="16" t="str">
        <f ca="1">IFERROR(OFFSET('DERS PLANLARI'!$I$5,MATCH($J494,'DERS PLANLARI'!$I$6:$I$2011,0),F$1),"")</f>
        <v/>
      </c>
      <c r="G494" s="16" t="str">
        <f ca="1">IFERROR(OFFSET('DERS PLANLARI'!$I$5,MATCH($J494,'DERS PLANLARI'!$I$6:$I$2011,0),G$1),"")</f>
        <v/>
      </c>
      <c r="H494" s="16" t="str">
        <f ca="1">IFERROR(OFFSET('DERS PLANLARI'!$I$5,MATCH($J494,'DERS PLANLARI'!$I$6:$I$2011,0),H$1),"")</f>
        <v/>
      </c>
      <c r="I494" s="119"/>
      <c r="J494" s="138"/>
      <c r="K494" s="247" t="str">
        <f ca="1">IFERROR(OFFSET('DERS PLANLARI'!$I$5,MATCH($J494,'DERS PLANLARI'!$I$6:$I$2011,0),K$1),"")</f>
        <v/>
      </c>
      <c r="L494" s="256" t="str">
        <f ca="1">IFERROR(OFFSET('DERS PLANLARI'!$I$5,MATCH($J494,'DERS PLANLARI'!$I$6:$I$2011,0),L$1),"")</f>
        <v/>
      </c>
      <c r="M494" s="255" t="str">
        <f ca="1">IFERROR(OFFSET('DERS PLANLARI'!$I$5,MATCH($J494,'DERS PLANLARI'!$I$6:$I$2011,0),M$1),"")</f>
        <v/>
      </c>
      <c r="N494" s="256" t="str">
        <f ca="1">IFERROR(OFFSET('DERS PLANLARI'!$I$5,MATCH($J494,'DERS PLANLARI'!$I$6:$I$2011,0),N$1),"")</f>
        <v/>
      </c>
      <c r="O494" s="256" t="str">
        <f ca="1">IFERROR(OFFSET('DERS PLANLARI'!$I$5,MATCH($J494,'DERS PLANLARI'!$I$6:$I$2011,0),O$1),"")</f>
        <v/>
      </c>
      <c r="P494" s="256" t="str">
        <f ca="1">IFERROR(OFFSET('DERS PLANLARI'!$I$5,MATCH($J494,'DERS PLANLARI'!$I$6:$I$2011,0),P$1),"")</f>
        <v/>
      </c>
      <c r="Q494" s="256" t="str">
        <f ca="1">IFERROR(OFFSET('DERS PLANLARI'!$I$5,MATCH($J494,'DERS PLANLARI'!$I$6:$I$2011,0),Q$1),"")</f>
        <v/>
      </c>
      <c r="R494" s="243" t="str">
        <f ca="1">IF($E494="UAD",OFFSET('DERS PLANLARI'!$I$5,MATCH($J494,'DERS PLANLARI'!$I$6:$I$2011,0),R$1),U494)</f>
        <v/>
      </c>
      <c r="S494" s="243">
        <f ca="1">IF($E494="UAD",OFFSET('DERS PLANLARI'!$I$5,MATCH($J494,'DERS PLANLARI'!$I$6:$I$2011,0),S$1),V494)</f>
        <v>0</v>
      </c>
      <c r="T494" s="104"/>
      <c r="U494" s="208" t="str">
        <f ca="1">IFERROR(OFFSET(ÖğretimÜyeleri!$D$2,MATCH($V494,ÖğretimÜyeleri!$D$3:$D$290,0),-2),"")</f>
        <v/>
      </c>
      <c r="V494" s="209"/>
      <c r="W494" s="208" t="str">
        <f ca="1">IFERROR(OFFSET(ÖğretimÜyeleri!$D$2,MATCH($S494,ÖğretimÜyeleri!$D$3:$D$290,0),3),"")</f>
        <v/>
      </c>
      <c r="X494" s="208"/>
      <c r="Y494" s="199"/>
      <c r="Z494" s="200">
        <f t="shared" si="30"/>
        <v>1</v>
      </c>
      <c r="AA494" s="200">
        <f t="shared" ca="1" si="32"/>
        <v>57</v>
      </c>
      <c r="AB494" s="200">
        <f t="shared" ca="1" si="32"/>
        <v>41</v>
      </c>
      <c r="AC494" s="200">
        <f t="shared" ca="1" si="32"/>
        <v>0</v>
      </c>
      <c r="AD494" s="201"/>
      <c r="AE494" s="201"/>
      <c r="AF494" s="201"/>
    </row>
    <row r="495" spans="1:32" x14ac:dyDescent="0.25">
      <c r="A495" t="s">
        <v>5568</v>
      </c>
      <c r="B495" s="16" t="str">
        <f ca="1">IFERROR(OFFSET('DERS PLANLARI'!$I$5,MATCH($J495,'DERS PLANLARI'!$I$6:$I$2011,0),B$1),"")</f>
        <v/>
      </c>
      <c r="C495" s="16" t="str">
        <f ca="1">IFERROR(OFFSET('DERS PLANLARI'!$I$5,MATCH($J495,'DERS PLANLARI'!$I$6:$I$2011,0),C$1),"")</f>
        <v/>
      </c>
      <c r="D495" s="16" t="str">
        <f ca="1">IFERROR(OFFSET('DERS PLANLARI'!$I$5,MATCH($J495,'DERS PLANLARI'!$I$6:$I$2011,0),D$1),"")</f>
        <v/>
      </c>
      <c r="E495" s="16" t="str">
        <f ca="1">IFERROR(OFFSET('DERS PLANLARI'!$I$5,MATCH($J495,'DERS PLANLARI'!$I$6:$I$2011,0),E$1),"")</f>
        <v/>
      </c>
      <c r="F495" s="16" t="str">
        <f ca="1">IFERROR(OFFSET('DERS PLANLARI'!$I$5,MATCH($J495,'DERS PLANLARI'!$I$6:$I$2011,0),F$1),"")</f>
        <v/>
      </c>
      <c r="G495" s="16" t="str">
        <f ca="1">IFERROR(OFFSET('DERS PLANLARI'!$I$5,MATCH($J495,'DERS PLANLARI'!$I$6:$I$2011,0),G$1),"")</f>
        <v/>
      </c>
      <c r="H495" s="16" t="str">
        <f ca="1">IFERROR(OFFSET('DERS PLANLARI'!$I$5,MATCH($J495,'DERS PLANLARI'!$I$6:$I$2011,0),H$1),"")</f>
        <v/>
      </c>
      <c r="I495" s="119"/>
      <c r="J495" s="138"/>
      <c r="K495" s="247" t="str">
        <f ca="1">IFERROR(OFFSET('DERS PLANLARI'!$I$5,MATCH($J495,'DERS PLANLARI'!$I$6:$I$2011,0),K$1),"")</f>
        <v/>
      </c>
      <c r="L495" s="256" t="str">
        <f ca="1">IFERROR(OFFSET('DERS PLANLARI'!$I$5,MATCH($J495,'DERS PLANLARI'!$I$6:$I$2011,0),L$1),"")</f>
        <v/>
      </c>
      <c r="M495" s="255" t="str">
        <f ca="1">IFERROR(OFFSET('DERS PLANLARI'!$I$5,MATCH($J495,'DERS PLANLARI'!$I$6:$I$2011,0),M$1),"")</f>
        <v/>
      </c>
      <c r="N495" s="256" t="str">
        <f ca="1">IFERROR(OFFSET('DERS PLANLARI'!$I$5,MATCH($J495,'DERS PLANLARI'!$I$6:$I$2011,0),N$1),"")</f>
        <v/>
      </c>
      <c r="O495" s="256" t="str">
        <f ca="1">IFERROR(OFFSET('DERS PLANLARI'!$I$5,MATCH($J495,'DERS PLANLARI'!$I$6:$I$2011,0),O$1),"")</f>
        <v/>
      </c>
      <c r="P495" s="256" t="str">
        <f ca="1">IFERROR(OFFSET('DERS PLANLARI'!$I$5,MATCH($J495,'DERS PLANLARI'!$I$6:$I$2011,0),P$1),"")</f>
        <v/>
      </c>
      <c r="Q495" s="256" t="str">
        <f ca="1">IFERROR(OFFSET('DERS PLANLARI'!$I$5,MATCH($J495,'DERS PLANLARI'!$I$6:$I$2011,0),Q$1),"")</f>
        <v/>
      </c>
      <c r="R495" s="243" t="str">
        <f ca="1">IF($E495="UAD",OFFSET('DERS PLANLARI'!$I$5,MATCH($J495,'DERS PLANLARI'!$I$6:$I$2011,0),R$1),U495)</f>
        <v/>
      </c>
      <c r="S495" s="243">
        <f ca="1">IF($E495="UAD",OFFSET('DERS PLANLARI'!$I$5,MATCH($J495,'DERS PLANLARI'!$I$6:$I$2011,0),S$1),V495)</f>
        <v>0</v>
      </c>
      <c r="T495" s="104"/>
      <c r="U495" s="208" t="str">
        <f ca="1">IFERROR(OFFSET(ÖğretimÜyeleri!$D$2,MATCH($V495,ÖğretimÜyeleri!$D$3:$D$290,0),-2),"")</f>
        <v/>
      </c>
      <c r="V495" s="209"/>
      <c r="W495" s="208" t="str">
        <f ca="1">IFERROR(OFFSET(ÖğretimÜyeleri!$D$2,MATCH($S495,ÖğretimÜyeleri!$D$3:$D$290,0),3),"")</f>
        <v/>
      </c>
      <c r="X495" s="208"/>
      <c r="Y495" s="199"/>
      <c r="Z495" s="200">
        <f t="shared" si="30"/>
        <v>1</v>
      </c>
      <c r="AA495" s="200">
        <f t="shared" ca="1" si="32"/>
        <v>57</v>
      </c>
      <c r="AB495" s="200">
        <f t="shared" ca="1" si="32"/>
        <v>41</v>
      </c>
      <c r="AC495" s="200">
        <f t="shared" ca="1" si="32"/>
        <v>0</v>
      </c>
      <c r="AD495" s="201"/>
      <c r="AE495" s="201"/>
      <c r="AF495" s="201"/>
    </row>
    <row r="496" spans="1:32" x14ac:dyDescent="0.25">
      <c r="A496" s="217" t="s">
        <v>5568</v>
      </c>
      <c r="B496" s="210" t="s">
        <v>4496</v>
      </c>
      <c r="C496" s="211" t="s">
        <v>5100</v>
      </c>
      <c r="D496" s="212" t="s">
        <v>5128</v>
      </c>
      <c r="E496" s="212" t="s">
        <v>4510</v>
      </c>
      <c r="F496" s="212" t="s">
        <v>4488</v>
      </c>
      <c r="G496" s="212" t="s">
        <v>4488</v>
      </c>
      <c r="H496" s="212" t="s">
        <v>2427</v>
      </c>
      <c r="I496" s="213"/>
      <c r="J496" s="214" t="s">
        <v>5100</v>
      </c>
      <c r="K496" s="211"/>
      <c r="L496" s="215"/>
      <c r="M496" s="223"/>
      <c r="N496" s="211"/>
      <c r="O496" s="211"/>
      <c r="P496" s="211"/>
      <c r="Q496" s="212"/>
      <c r="R496" s="231"/>
      <c r="S496" s="231"/>
      <c r="T496" s="217"/>
      <c r="U496" s="219" t="str">
        <f ca="1">IFERROR(OFFSET(ÖğretimÜyeleri!$D$2,MATCH($V496,ÖğretimÜyeleri!$D$3:$D$290,0),-2),"")</f>
        <v/>
      </c>
      <c r="V496" s="218" t="s">
        <v>2423</v>
      </c>
      <c r="W496" s="219" t="str">
        <f ca="1">IFERROR(OFFSET(ÖğretimÜyeleri!$D$2,MATCH($S496,ÖğretimÜyeleri!$D$3:$D$290,0),3),"")</f>
        <v/>
      </c>
      <c r="X496" s="219"/>
      <c r="Y496" s="220"/>
      <c r="Z496" s="221">
        <f t="shared" si="30"/>
        <v>1</v>
      </c>
      <c r="AA496" s="221">
        <f t="shared" ca="1" si="32"/>
        <v>57</v>
      </c>
      <c r="AB496" s="221">
        <f t="shared" ca="1" si="32"/>
        <v>41</v>
      </c>
      <c r="AC496" s="221">
        <f t="shared" ca="1" si="32"/>
        <v>0</v>
      </c>
      <c r="AD496" s="220"/>
      <c r="AE496" s="220"/>
      <c r="AF496" s="220"/>
    </row>
    <row r="497" spans="1:32" x14ac:dyDescent="0.25">
      <c r="A497" t="s">
        <v>5568</v>
      </c>
      <c r="B497" s="16" t="str">
        <f ca="1">IFERROR(OFFSET('DERS PLANLARI'!$I$5,MATCH($J497,'DERS PLANLARI'!$I$6:$I$2011,0),B$1),"")</f>
        <v>RESİM</v>
      </c>
      <c r="C497" s="16" t="str">
        <f ca="1">IFERROR(OFFSET('DERS PLANLARI'!$I$5,MATCH($J497,'DERS PLANLARI'!$I$6:$I$2011,0),C$1),"")</f>
        <v>RESİM (YL) (TEZLİ)</v>
      </c>
      <c r="D497" s="16" t="str">
        <f ca="1">IFERROR(OFFSET('DERS PLANLARI'!$I$5,MATCH($J497,'DERS PLANLARI'!$I$6:$I$2011,0),D$1),"")</f>
        <v>(YL) (TEZLİ)</v>
      </c>
      <c r="E497" s="16" t="str">
        <f ca="1">IFERROR(OFFSET('DERS PLANLARI'!$I$5,MATCH($J497,'DERS PLANLARI'!$I$6:$I$2011,0),E$1),"")</f>
        <v>Tez</v>
      </c>
      <c r="F497" s="16" t="str">
        <f ca="1">IFERROR(OFFSET('DERS PLANLARI'!$I$5,MATCH($J497,'DERS PLANLARI'!$I$6:$I$2011,0),F$1),"")</f>
        <v>RSM</v>
      </c>
      <c r="G497" s="16">
        <f ca="1">IFERROR(OFFSET('DERS PLANLARI'!$I$5,MATCH($J497,'DERS PLANLARI'!$I$6:$I$2011,0),G$1),"")</f>
        <v>5000</v>
      </c>
      <c r="H497" s="16" t="str">
        <f ca="1">IFERROR(OFFSET('DERS PLANLARI'!$I$5,MATCH($J497,'DERS PLANLARI'!$I$6:$I$2011,0),H$1),"")</f>
        <v>TEZ</v>
      </c>
      <c r="I497" s="119"/>
      <c r="J497" s="120" t="s">
        <v>1235</v>
      </c>
      <c r="K497" s="250" t="str">
        <f ca="1">IFERROR(OFFSET('DERS PLANLARI'!$I$5,MATCH($J497,'DERS PLANLARI'!$I$6:$I$2011,0),K$1),"")</f>
        <v>Tez</v>
      </c>
      <c r="L497" s="248" t="str">
        <f ca="1">IFERROR(OFFSET('DERS PLANLARI'!$I$5,MATCH($J497,'DERS PLANLARI'!$I$6:$I$2011,0),L$1),"")</f>
        <v>Z. ksz</v>
      </c>
      <c r="M497" s="255">
        <f ca="1">IFERROR(OFFSET('DERS PLANLARI'!$I$5,MATCH($J497,'DERS PLANLARI'!$I$6:$I$2011,0),M$1),"")</f>
        <v>0</v>
      </c>
      <c r="N497" s="256">
        <f ca="1">IFERROR(OFFSET('DERS PLANLARI'!$I$5,MATCH($J497,'DERS PLANLARI'!$I$6:$I$2011,0),N$1),"")</f>
        <v>1</v>
      </c>
      <c r="O497" s="256">
        <f ca="1">IFERROR(OFFSET('DERS PLANLARI'!$I$5,MATCH($J497,'DERS PLANLARI'!$I$6:$I$2011,0),O$1),"")</f>
        <v>0</v>
      </c>
      <c r="P497" s="256">
        <f ca="1">IFERROR(OFFSET('DERS PLANLARI'!$I$5,MATCH($J497,'DERS PLANLARI'!$I$6:$I$2011,0),P$1),"")</f>
        <v>1</v>
      </c>
      <c r="Q497" s="256">
        <f ca="1">IFERROR(OFFSET('DERS PLANLARI'!$I$5,MATCH($J497,'DERS PLANLARI'!$I$6:$I$2011,0),Q$1),"")</f>
        <v>60</v>
      </c>
      <c r="R497" s="243">
        <f ca="1">IF($E497="UAD",OFFSET('DERS PLANLARI'!$I$5,MATCH($J497,'DERS PLANLARI'!$I$6:$I$2011,0),R$1),U497)</f>
        <v>0</v>
      </c>
      <c r="S497" s="246" t="str">
        <f ca="1">IF($E497="UAD",OFFSET('DERS PLANLARI'!$I$5,MATCH($J497,'DERS PLANLARI'!$I$6:$I$2011,0),S$1),V497)</f>
        <v>İlgili Öğretim Üyesi</v>
      </c>
      <c r="T497" s="104"/>
      <c r="U497" s="208">
        <f ca="1">IFERROR(OFFSET(ÖğretimÜyeleri!$D$2,MATCH($V497,ÖğretimÜyeleri!$D$3:$D$290,0),-2),"")</f>
        <v>0</v>
      </c>
      <c r="V497" s="209" t="s">
        <v>2896</v>
      </c>
      <c r="W497" s="208" t="str">
        <f ca="1">IFERROR(OFFSET(ÖğretimÜyeleri!$D$2,MATCH($S497,ÖğretimÜyeleri!$D$3:$D$290,0),3),"")</f>
        <v>İlgili Öğretim Üyesi</v>
      </c>
      <c r="X497" s="208"/>
      <c r="Y497" s="199"/>
      <c r="Z497" s="200">
        <f t="shared" si="30"/>
        <v>1</v>
      </c>
      <c r="AA497" s="200">
        <f t="shared" ca="1" si="32"/>
        <v>0</v>
      </c>
      <c r="AB497" s="200">
        <f t="shared" ca="1" si="32"/>
        <v>0</v>
      </c>
      <c r="AC497" s="200">
        <f t="shared" ca="1" si="32"/>
        <v>0</v>
      </c>
      <c r="AD497" s="201"/>
      <c r="AE497" s="201"/>
      <c r="AF497" s="201"/>
    </row>
    <row r="498" spans="1:32" x14ac:dyDescent="0.25">
      <c r="A498" t="s">
        <v>5568</v>
      </c>
      <c r="B498" s="16" t="str">
        <f ca="1">IFERROR(OFFSET('DERS PLANLARI'!$I$5,MATCH($J498,'DERS PLANLARI'!$I$6:$I$2011,0),B$1),"")</f>
        <v>RESİM</v>
      </c>
      <c r="C498" s="16" t="str">
        <f ca="1">IFERROR(OFFSET('DERS PLANLARI'!$I$5,MATCH($J498,'DERS PLANLARI'!$I$6:$I$2011,0),C$1),"")</f>
        <v>RESİM (YL) (TEZLİ)</v>
      </c>
      <c r="D498" s="16" t="str">
        <f ca="1">IFERROR(OFFSET('DERS PLANLARI'!$I$5,MATCH($J498,'DERS PLANLARI'!$I$6:$I$2011,0),D$1),"")</f>
        <v>(YL) (TEZLİ)</v>
      </c>
      <c r="E498" s="16" t="str">
        <f ca="1">IFERROR(OFFSET('DERS PLANLARI'!$I$5,MATCH($J498,'DERS PLANLARI'!$I$6:$I$2011,0),E$1),"")</f>
        <v>Sem</v>
      </c>
      <c r="F498" s="16" t="str">
        <f ca="1">IFERROR(OFFSET('DERS PLANLARI'!$I$5,MATCH($J498,'DERS PLANLARI'!$I$6:$I$2011,0),F$1),"")</f>
        <v>RSM</v>
      </c>
      <c r="G498" s="16">
        <f ca="1">IFERROR(OFFSET('DERS PLANLARI'!$I$5,MATCH($J498,'DERS PLANLARI'!$I$6:$I$2011,0),G$1),"")</f>
        <v>5001</v>
      </c>
      <c r="H498" s="16" t="str">
        <f ca="1">IFERROR(OFFSET('DERS PLANLARI'!$I$5,MATCH($J498,'DERS PLANLARI'!$I$6:$I$2011,0),H$1),"")</f>
        <v>SEM</v>
      </c>
      <c r="I498" s="119"/>
      <c r="J498" s="120" t="s">
        <v>1236</v>
      </c>
      <c r="K498" s="250" t="str">
        <f ca="1">IFERROR(OFFSET('DERS PLANLARI'!$I$5,MATCH($J498,'DERS PLANLARI'!$I$6:$I$2011,0),K$1),"")</f>
        <v>Seminer</v>
      </c>
      <c r="L498" s="248" t="str">
        <f ca="1">IFERROR(OFFSET('DERS PLANLARI'!$I$5,MATCH($J498,'DERS PLANLARI'!$I$6:$I$2011,0),L$1),"")</f>
        <v>Z. ksz</v>
      </c>
      <c r="M498" s="256">
        <f ca="1">IFERROR(OFFSET('DERS PLANLARI'!$I$5,MATCH($J498,'DERS PLANLARI'!$I$6:$I$2011,0),M$1),"")</f>
        <v>0</v>
      </c>
      <c r="N498" s="256">
        <f ca="1">IFERROR(OFFSET('DERS PLANLARI'!$I$5,MATCH($J498,'DERS PLANLARI'!$I$6:$I$2011,0),N$1),"")</f>
        <v>2</v>
      </c>
      <c r="O498" s="256">
        <f ca="1">IFERROR(OFFSET('DERS PLANLARI'!$I$5,MATCH($J498,'DERS PLANLARI'!$I$6:$I$2011,0),O$1),"")</f>
        <v>0</v>
      </c>
      <c r="P498" s="256">
        <f ca="1">IFERROR(OFFSET('DERS PLANLARI'!$I$5,MATCH($J498,'DERS PLANLARI'!$I$6:$I$2011,0),P$1),"")</f>
        <v>2</v>
      </c>
      <c r="Q498" s="256">
        <f ca="1">IFERROR(OFFSET('DERS PLANLARI'!$I$5,MATCH($J498,'DERS PLANLARI'!$I$6:$I$2011,0),Q$1),"")</f>
        <v>7.5</v>
      </c>
      <c r="R498" s="243">
        <f ca="1">IF($E498="UAD",OFFSET('DERS PLANLARI'!$I$5,MATCH($J498,'DERS PLANLARI'!$I$6:$I$2011,0),R$1),U498)</f>
        <v>0</v>
      </c>
      <c r="S498" s="246" t="str">
        <f ca="1">IF($E498="UAD",OFFSET('DERS PLANLARI'!$I$5,MATCH($J498,'DERS PLANLARI'!$I$6:$I$2011,0),S$1),V498)</f>
        <v>İlgili Öğretim Üyesi</v>
      </c>
      <c r="T498" s="104"/>
      <c r="U498" s="208">
        <f ca="1">IFERROR(OFFSET(ÖğretimÜyeleri!$D$2,MATCH($V498,ÖğretimÜyeleri!$D$3:$D$290,0),-2),"")</f>
        <v>0</v>
      </c>
      <c r="V498" s="209" t="s">
        <v>2896</v>
      </c>
      <c r="W498" s="208" t="str">
        <f ca="1">IFERROR(OFFSET(ÖğretimÜyeleri!$D$2,MATCH($S498,ÖğretimÜyeleri!$D$3:$D$290,0),3),"")</f>
        <v>İlgili Öğretim Üyesi</v>
      </c>
      <c r="X498" s="208"/>
      <c r="Y498" s="199"/>
      <c r="Z498" s="200">
        <f t="shared" si="30"/>
        <v>1</v>
      </c>
      <c r="AA498" s="200">
        <f t="shared" ca="1" si="32"/>
        <v>0</v>
      </c>
      <c r="AB498" s="200">
        <f t="shared" ca="1" si="32"/>
        <v>0</v>
      </c>
      <c r="AC498" s="200">
        <f t="shared" ca="1" si="32"/>
        <v>0</v>
      </c>
      <c r="AD498" s="201"/>
      <c r="AE498" s="201"/>
      <c r="AF498" s="201"/>
    </row>
    <row r="499" spans="1:32" x14ac:dyDescent="0.25">
      <c r="A499" t="s">
        <v>5568</v>
      </c>
      <c r="B499" s="16" t="str">
        <f ca="1">IFERROR(OFFSET('DERS PLANLARI'!$I$5,MATCH($J499,'DERS PLANLARI'!$I$6:$I$2011,0),B$1),"")</f>
        <v/>
      </c>
      <c r="C499" s="16" t="str">
        <f ca="1">IFERROR(OFFSET('DERS PLANLARI'!$I$5,MATCH($J499,'DERS PLANLARI'!$I$6:$I$2011,0),C$1),"")</f>
        <v/>
      </c>
      <c r="D499" s="16" t="str">
        <f ca="1">IFERROR(OFFSET('DERS PLANLARI'!$I$5,MATCH($J499,'DERS PLANLARI'!$I$6:$I$2011,0),D$1),"")</f>
        <v/>
      </c>
      <c r="E499" s="16" t="str">
        <f ca="1">IFERROR(OFFSET('DERS PLANLARI'!$I$5,MATCH($J499,'DERS PLANLARI'!$I$6:$I$2011,0),E$1),"")</f>
        <v/>
      </c>
      <c r="F499" s="16" t="str">
        <f ca="1">IFERROR(OFFSET('DERS PLANLARI'!$I$5,MATCH($J499,'DERS PLANLARI'!$I$6:$I$2011,0),F$1),"")</f>
        <v/>
      </c>
      <c r="G499" s="16" t="str">
        <f ca="1">IFERROR(OFFSET('DERS PLANLARI'!$I$5,MATCH($J499,'DERS PLANLARI'!$I$6:$I$2011,0),G$1),"")</f>
        <v/>
      </c>
      <c r="H499" s="16" t="str">
        <f ca="1">IFERROR(OFFSET('DERS PLANLARI'!$I$5,MATCH($J499,'DERS PLANLARI'!$I$6:$I$2011,0),H$1),"")</f>
        <v/>
      </c>
      <c r="I499" s="119"/>
      <c r="J499" s="120"/>
      <c r="K499" s="250" t="str">
        <f ca="1">IFERROR(OFFSET('DERS PLANLARI'!$I$5,MATCH($J499,'DERS PLANLARI'!$I$6:$I$2011,0),K$1),"")</f>
        <v/>
      </c>
      <c r="L499" s="256" t="str">
        <f ca="1">IFERROR(OFFSET('DERS PLANLARI'!$I$5,MATCH($J499,'DERS PLANLARI'!$I$6:$I$2011,0),L$1),"")</f>
        <v/>
      </c>
      <c r="M499" s="255" t="str">
        <f ca="1">IFERROR(OFFSET('DERS PLANLARI'!$I$5,MATCH($J499,'DERS PLANLARI'!$I$6:$I$2011,0),M$1),"")</f>
        <v/>
      </c>
      <c r="N499" s="256" t="str">
        <f ca="1">IFERROR(OFFSET('DERS PLANLARI'!$I$5,MATCH($J499,'DERS PLANLARI'!$I$6:$I$2011,0),N$1),"")</f>
        <v/>
      </c>
      <c r="O499" s="256" t="str">
        <f ca="1">IFERROR(OFFSET('DERS PLANLARI'!$I$5,MATCH($J499,'DERS PLANLARI'!$I$6:$I$2011,0),O$1),"")</f>
        <v/>
      </c>
      <c r="P499" s="256" t="str">
        <f ca="1">IFERROR(OFFSET('DERS PLANLARI'!$I$5,MATCH($J499,'DERS PLANLARI'!$I$6:$I$2011,0),P$1),"")</f>
        <v/>
      </c>
      <c r="Q499" s="256" t="str">
        <f ca="1">IFERROR(OFFSET('DERS PLANLARI'!$I$5,MATCH($J499,'DERS PLANLARI'!$I$6:$I$2011,0),Q$1),"")</f>
        <v/>
      </c>
      <c r="R499" s="243" t="str">
        <f ca="1">IF($E499="UAD",OFFSET('DERS PLANLARI'!$I$5,MATCH($J499,'DERS PLANLARI'!$I$6:$I$2011,0),R$1),U499)</f>
        <v/>
      </c>
      <c r="S499" s="243">
        <f ca="1">IF($E499="UAD",OFFSET('DERS PLANLARI'!$I$5,MATCH($J499,'DERS PLANLARI'!$I$6:$I$2011,0),S$1),V499)</f>
        <v>0</v>
      </c>
      <c r="T499" s="104"/>
      <c r="U499" s="208" t="str">
        <f ca="1">IFERROR(OFFSET(ÖğretimÜyeleri!$D$2,MATCH($V499,ÖğretimÜyeleri!$D$3:$D$290,0),-2),"")</f>
        <v/>
      </c>
      <c r="V499" s="209"/>
      <c r="W499" s="208" t="str">
        <f ca="1">IFERROR(OFFSET(ÖğretimÜyeleri!$D$2,MATCH($S499,ÖğretimÜyeleri!$D$3:$D$290,0),3),"")</f>
        <v/>
      </c>
      <c r="X499" s="208"/>
      <c r="Y499" s="199"/>
      <c r="Z499" s="200">
        <f t="shared" si="30"/>
        <v>1</v>
      </c>
      <c r="AA499" s="200">
        <f t="shared" ca="1" si="32"/>
        <v>57</v>
      </c>
      <c r="AB499" s="200">
        <f t="shared" ca="1" si="32"/>
        <v>41</v>
      </c>
      <c r="AC499" s="200">
        <f t="shared" ca="1" si="32"/>
        <v>0</v>
      </c>
      <c r="AD499" s="201"/>
      <c r="AE499" s="201"/>
      <c r="AF499" s="201"/>
    </row>
    <row r="500" spans="1:32" x14ac:dyDescent="0.25">
      <c r="A500" t="s">
        <v>5568</v>
      </c>
      <c r="B500" s="16" t="str">
        <f ca="1">IFERROR(OFFSET('DERS PLANLARI'!$I$5,MATCH($J500,'DERS PLANLARI'!$I$6:$I$2011,0),B$1),"")</f>
        <v/>
      </c>
      <c r="C500" s="16" t="str">
        <f ca="1">IFERROR(OFFSET('DERS PLANLARI'!$I$5,MATCH($J500,'DERS PLANLARI'!$I$6:$I$2011,0),C$1),"")</f>
        <v/>
      </c>
      <c r="D500" s="16" t="str">
        <f ca="1">IFERROR(OFFSET('DERS PLANLARI'!$I$5,MATCH($J500,'DERS PLANLARI'!$I$6:$I$2011,0),D$1),"")</f>
        <v/>
      </c>
      <c r="E500" s="16" t="str">
        <f ca="1">IFERROR(OFFSET('DERS PLANLARI'!$I$5,MATCH($J500,'DERS PLANLARI'!$I$6:$I$2011,0),E$1),"")</f>
        <v/>
      </c>
      <c r="F500" s="16" t="str">
        <f ca="1">IFERROR(OFFSET('DERS PLANLARI'!$I$5,MATCH($J500,'DERS PLANLARI'!$I$6:$I$2011,0),F$1),"")</f>
        <v/>
      </c>
      <c r="G500" s="16" t="str">
        <f ca="1">IFERROR(OFFSET('DERS PLANLARI'!$I$5,MATCH($J500,'DERS PLANLARI'!$I$6:$I$2011,0),G$1),"")</f>
        <v/>
      </c>
      <c r="H500" s="16" t="str">
        <f ca="1">IFERROR(OFFSET('DERS PLANLARI'!$I$5,MATCH($J500,'DERS PLANLARI'!$I$6:$I$2011,0),H$1),"")</f>
        <v/>
      </c>
      <c r="I500" s="119"/>
      <c r="J500" s="120"/>
      <c r="K500" s="264" t="str">
        <f ca="1">IFERROR(OFFSET('DERS PLANLARI'!$I$5,MATCH($J500,'DERS PLANLARI'!$I$6:$I$2011,0),K$1),"")</f>
        <v/>
      </c>
      <c r="L500" s="256" t="str">
        <f ca="1">IFERROR(OFFSET('DERS PLANLARI'!$I$5,MATCH($J500,'DERS PLANLARI'!$I$6:$I$2011,0),L$1),"")</f>
        <v/>
      </c>
      <c r="M500" s="255" t="str">
        <f ca="1">IFERROR(OFFSET('DERS PLANLARI'!$I$5,MATCH($J500,'DERS PLANLARI'!$I$6:$I$2011,0),M$1),"")</f>
        <v/>
      </c>
      <c r="N500" s="256" t="str">
        <f ca="1">IFERROR(OFFSET('DERS PLANLARI'!$I$5,MATCH($J500,'DERS PLANLARI'!$I$6:$I$2011,0),N$1),"")</f>
        <v/>
      </c>
      <c r="O500" s="256" t="str">
        <f ca="1">IFERROR(OFFSET('DERS PLANLARI'!$I$5,MATCH($J500,'DERS PLANLARI'!$I$6:$I$2011,0),O$1),"")</f>
        <v/>
      </c>
      <c r="P500" s="256" t="str">
        <f ca="1">IFERROR(OFFSET('DERS PLANLARI'!$I$5,MATCH($J500,'DERS PLANLARI'!$I$6:$I$2011,0),P$1),"")</f>
        <v/>
      </c>
      <c r="Q500" s="256" t="str">
        <f ca="1">IFERROR(OFFSET('DERS PLANLARI'!$I$5,MATCH($J500,'DERS PLANLARI'!$I$6:$I$2011,0),Q$1),"")</f>
        <v/>
      </c>
      <c r="R500" s="243" t="str">
        <f ca="1">IF($E500="UAD",OFFSET('DERS PLANLARI'!$I$5,MATCH($J500,'DERS PLANLARI'!$I$6:$I$2011,0),R$1),U500)</f>
        <v/>
      </c>
      <c r="S500" s="243">
        <f ca="1">IF($E500="UAD",OFFSET('DERS PLANLARI'!$I$5,MATCH($J500,'DERS PLANLARI'!$I$6:$I$2011,0),S$1),V500)</f>
        <v>0</v>
      </c>
      <c r="T500" s="104"/>
      <c r="U500" s="208" t="str">
        <f ca="1">IFERROR(OFFSET(ÖğretimÜyeleri!$D$2,MATCH($V500,ÖğretimÜyeleri!$D$3:$D$290,0),-2),"")</f>
        <v/>
      </c>
      <c r="V500" s="209"/>
      <c r="W500" s="208" t="str">
        <f ca="1">IFERROR(OFFSET(ÖğretimÜyeleri!$D$2,MATCH($S500,ÖğretimÜyeleri!$D$3:$D$290,0),3),"")</f>
        <v/>
      </c>
      <c r="X500" s="208"/>
      <c r="Y500" s="199"/>
      <c r="Z500" s="200">
        <f t="shared" si="30"/>
        <v>1</v>
      </c>
      <c r="AA500" s="200">
        <f t="shared" ca="1" si="32"/>
        <v>57</v>
      </c>
      <c r="AB500" s="200">
        <f t="shared" ca="1" si="32"/>
        <v>41</v>
      </c>
      <c r="AC500" s="200">
        <f t="shared" ca="1" si="32"/>
        <v>0</v>
      </c>
      <c r="AD500" s="201"/>
      <c r="AE500" s="201"/>
      <c r="AF500" s="201"/>
    </row>
    <row r="501" spans="1:32" x14ac:dyDescent="0.25">
      <c r="A501" t="s">
        <v>5568</v>
      </c>
      <c r="B501" s="16" t="str">
        <f ca="1">IFERROR(OFFSET('DERS PLANLARI'!$I$5,MATCH($J501,'DERS PLANLARI'!$I$6:$I$2011,0),B$1),"")</f>
        <v/>
      </c>
      <c r="C501" s="16" t="str">
        <f ca="1">IFERROR(OFFSET('DERS PLANLARI'!$I$5,MATCH($J501,'DERS PLANLARI'!$I$6:$I$2011,0),C$1),"")</f>
        <v/>
      </c>
      <c r="D501" s="16" t="str">
        <f ca="1">IFERROR(OFFSET('DERS PLANLARI'!$I$5,MATCH($J501,'DERS PLANLARI'!$I$6:$I$2011,0),D$1),"")</f>
        <v/>
      </c>
      <c r="E501" s="16" t="str">
        <f ca="1">IFERROR(OFFSET('DERS PLANLARI'!$I$5,MATCH($J501,'DERS PLANLARI'!$I$6:$I$2011,0),E$1),"")</f>
        <v/>
      </c>
      <c r="F501" s="16" t="str">
        <f ca="1">IFERROR(OFFSET('DERS PLANLARI'!$I$5,MATCH($J501,'DERS PLANLARI'!$I$6:$I$2011,0),F$1),"")</f>
        <v/>
      </c>
      <c r="G501" s="16" t="str">
        <f ca="1">IFERROR(OFFSET('DERS PLANLARI'!$I$5,MATCH($J501,'DERS PLANLARI'!$I$6:$I$2011,0),G$1),"")</f>
        <v/>
      </c>
      <c r="H501" s="16" t="str">
        <f ca="1">IFERROR(OFFSET('DERS PLANLARI'!$I$5,MATCH($J501,'DERS PLANLARI'!$I$6:$I$2011,0),H$1),"")</f>
        <v/>
      </c>
      <c r="I501" s="119"/>
      <c r="J501" s="120"/>
      <c r="K501" s="250" t="str">
        <f ca="1">IFERROR(OFFSET('DERS PLANLARI'!$I$5,MATCH($J501,'DERS PLANLARI'!$I$6:$I$2011,0),K$1),"")</f>
        <v/>
      </c>
      <c r="L501" s="256" t="str">
        <f ca="1">IFERROR(OFFSET('DERS PLANLARI'!$I$5,MATCH($J501,'DERS PLANLARI'!$I$6:$I$2011,0),L$1),"")</f>
        <v/>
      </c>
      <c r="M501" s="255" t="str">
        <f ca="1">IFERROR(OFFSET('DERS PLANLARI'!$I$5,MATCH($J501,'DERS PLANLARI'!$I$6:$I$2011,0),M$1),"")</f>
        <v/>
      </c>
      <c r="N501" s="256" t="str">
        <f ca="1">IFERROR(OFFSET('DERS PLANLARI'!$I$5,MATCH($J501,'DERS PLANLARI'!$I$6:$I$2011,0),N$1),"")</f>
        <v/>
      </c>
      <c r="O501" s="256" t="str">
        <f ca="1">IFERROR(OFFSET('DERS PLANLARI'!$I$5,MATCH($J501,'DERS PLANLARI'!$I$6:$I$2011,0),O$1),"")</f>
        <v/>
      </c>
      <c r="P501" s="256" t="str">
        <f ca="1">IFERROR(OFFSET('DERS PLANLARI'!$I$5,MATCH($J501,'DERS PLANLARI'!$I$6:$I$2011,0),P$1),"")</f>
        <v/>
      </c>
      <c r="Q501" s="256" t="str">
        <f ca="1">IFERROR(OFFSET('DERS PLANLARI'!$I$5,MATCH($J501,'DERS PLANLARI'!$I$6:$I$2011,0),Q$1),"")</f>
        <v/>
      </c>
      <c r="R501" s="243" t="str">
        <f ca="1">IF($E501="UAD",OFFSET('DERS PLANLARI'!$I$5,MATCH($J501,'DERS PLANLARI'!$I$6:$I$2011,0),R$1),U501)</f>
        <v/>
      </c>
      <c r="S501" s="243">
        <f ca="1">IF($E501="UAD",OFFSET('DERS PLANLARI'!$I$5,MATCH($J501,'DERS PLANLARI'!$I$6:$I$2011,0),S$1),V501)</f>
        <v>0</v>
      </c>
      <c r="T501" s="104"/>
      <c r="U501" s="208" t="str">
        <f ca="1">IFERROR(OFFSET(ÖğretimÜyeleri!$D$2,MATCH($V501,ÖğretimÜyeleri!$D$3:$D$290,0),-2),"")</f>
        <v/>
      </c>
      <c r="V501" s="209"/>
      <c r="W501" s="208" t="str">
        <f ca="1">IFERROR(OFFSET(ÖğretimÜyeleri!$D$2,MATCH($S501,ÖğretimÜyeleri!$D$3:$D$290,0),3),"")</f>
        <v/>
      </c>
      <c r="X501" s="208"/>
      <c r="Y501" s="199"/>
      <c r="Z501" s="200">
        <f t="shared" si="30"/>
        <v>1</v>
      </c>
      <c r="AA501" s="200">
        <f t="shared" ca="1" si="32"/>
        <v>57</v>
      </c>
      <c r="AB501" s="200">
        <f t="shared" ca="1" si="32"/>
        <v>41</v>
      </c>
      <c r="AC501" s="200">
        <f t="shared" ca="1" si="32"/>
        <v>0</v>
      </c>
      <c r="AD501" s="201"/>
      <c r="AE501" s="201"/>
      <c r="AF501" s="201"/>
    </row>
    <row r="502" spans="1:32" x14ac:dyDescent="0.25">
      <c r="A502" t="s">
        <v>5568</v>
      </c>
      <c r="B502" s="16" t="str">
        <f ca="1">IFERROR(OFFSET('DERS PLANLARI'!$I$5,MATCH($J502,'DERS PLANLARI'!$I$6:$I$2011,0),B$1),"")</f>
        <v/>
      </c>
      <c r="C502" s="16" t="str">
        <f ca="1">IFERROR(OFFSET('DERS PLANLARI'!$I$5,MATCH($J502,'DERS PLANLARI'!$I$6:$I$2011,0),C$1),"")</f>
        <v/>
      </c>
      <c r="D502" s="16" t="str">
        <f ca="1">IFERROR(OFFSET('DERS PLANLARI'!$I$5,MATCH($J502,'DERS PLANLARI'!$I$6:$I$2011,0),D$1),"")</f>
        <v/>
      </c>
      <c r="E502" s="16" t="str">
        <f ca="1">IFERROR(OFFSET('DERS PLANLARI'!$I$5,MATCH($J502,'DERS PLANLARI'!$I$6:$I$2011,0),E$1),"")</f>
        <v/>
      </c>
      <c r="F502" s="16" t="str">
        <f ca="1">IFERROR(OFFSET('DERS PLANLARI'!$I$5,MATCH($J502,'DERS PLANLARI'!$I$6:$I$2011,0),F$1),"")</f>
        <v/>
      </c>
      <c r="G502" s="16" t="str">
        <f ca="1">IFERROR(OFFSET('DERS PLANLARI'!$I$5,MATCH($J502,'DERS PLANLARI'!$I$6:$I$2011,0),G$1),"")</f>
        <v/>
      </c>
      <c r="H502" s="16" t="str">
        <f ca="1">IFERROR(OFFSET('DERS PLANLARI'!$I$5,MATCH($J502,'DERS PLANLARI'!$I$6:$I$2011,0),H$1),"")</f>
        <v/>
      </c>
      <c r="I502" s="119"/>
      <c r="J502" s="120"/>
      <c r="K502" s="250" t="str">
        <f ca="1">IFERROR(OFFSET('DERS PLANLARI'!$I$5,MATCH($J502,'DERS PLANLARI'!$I$6:$I$2011,0),K$1),"")</f>
        <v/>
      </c>
      <c r="L502" s="256" t="str">
        <f ca="1">IFERROR(OFFSET('DERS PLANLARI'!$I$5,MATCH($J502,'DERS PLANLARI'!$I$6:$I$2011,0),L$1),"")</f>
        <v/>
      </c>
      <c r="M502" s="255" t="str">
        <f ca="1">IFERROR(OFFSET('DERS PLANLARI'!$I$5,MATCH($J502,'DERS PLANLARI'!$I$6:$I$2011,0),M$1),"")</f>
        <v/>
      </c>
      <c r="N502" s="256" t="str">
        <f ca="1">IFERROR(OFFSET('DERS PLANLARI'!$I$5,MATCH($J502,'DERS PLANLARI'!$I$6:$I$2011,0),N$1),"")</f>
        <v/>
      </c>
      <c r="O502" s="256" t="str">
        <f ca="1">IFERROR(OFFSET('DERS PLANLARI'!$I$5,MATCH($J502,'DERS PLANLARI'!$I$6:$I$2011,0),O$1),"")</f>
        <v/>
      </c>
      <c r="P502" s="256" t="str">
        <f ca="1">IFERROR(OFFSET('DERS PLANLARI'!$I$5,MATCH($J502,'DERS PLANLARI'!$I$6:$I$2011,0),P$1),"")</f>
        <v/>
      </c>
      <c r="Q502" s="256" t="str">
        <f ca="1">IFERROR(OFFSET('DERS PLANLARI'!$I$5,MATCH($J502,'DERS PLANLARI'!$I$6:$I$2011,0),Q$1),"")</f>
        <v/>
      </c>
      <c r="R502" s="243" t="str">
        <f ca="1">IF($E502="UAD",OFFSET('DERS PLANLARI'!$I$5,MATCH($J502,'DERS PLANLARI'!$I$6:$I$2011,0),R$1),U502)</f>
        <v/>
      </c>
      <c r="S502" s="243">
        <f ca="1">IF($E502="UAD",OFFSET('DERS PLANLARI'!$I$5,MATCH($J502,'DERS PLANLARI'!$I$6:$I$2011,0),S$1),V502)</f>
        <v>0</v>
      </c>
      <c r="T502" s="104"/>
      <c r="U502" s="208" t="str">
        <f ca="1">IFERROR(OFFSET(ÖğretimÜyeleri!$D$2,MATCH($V502,ÖğretimÜyeleri!$D$3:$D$290,0),-2),"")</f>
        <v/>
      </c>
      <c r="V502" s="209"/>
      <c r="W502" s="208" t="str">
        <f ca="1">IFERROR(OFFSET(ÖğretimÜyeleri!$D$2,MATCH($S502,ÖğretimÜyeleri!$D$3:$D$290,0),3),"")</f>
        <v/>
      </c>
      <c r="X502" s="208"/>
      <c r="Y502" s="199"/>
      <c r="Z502" s="200">
        <f t="shared" si="30"/>
        <v>1</v>
      </c>
      <c r="AA502" s="200">
        <f t="shared" ca="1" si="32"/>
        <v>57</v>
      </c>
      <c r="AB502" s="200">
        <f t="shared" ca="1" si="32"/>
        <v>41</v>
      </c>
      <c r="AC502" s="200">
        <f t="shared" ca="1" si="32"/>
        <v>0</v>
      </c>
      <c r="AD502" s="201"/>
      <c r="AE502" s="201"/>
      <c r="AF502" s="201"/>
    </row>
    <row r="503" spans="1:32" x14ac:dyDescent="0.25">
      <c r="A503" t="s">
        <v>5568</v>
      </c>
      <c r="B503" s="16" t="str">
        <f ca="1">IFERROR(OFFSET('DERS PLANLARI'!$I$5,MATCH($J503,'DERS PLANLARI'!$I$6:$I$2011,0),B$1),"")</f>
        <v/>
      </c>
      <c r="C503" s="16" t="str">
        <f ca="1">IFERROR(OFFSET('DERS PLANLARI'!$I$5,MATCH($J503,'DERS PLANLARI'!$I$6:$I$2011,0),C$1),"")</f>
        <v/>
      </c>
      <c r="D503" s="16" t="str">
        <f ca="1">IFERROR(OFFSET('DERS PLANLARI'!$I$5,MATCH($J503,'DERS PLANLARI'!$I$6:$I$2011,0),D$1),"")</f>
        <v/>
      </c>
      <c r="E503" s="16" t="str">
        <f ca="1">IFERROR(OFFSET('DERS PLANLARI'!$I$5,MATCH($J503,'DERS PLANLARI'!$I$6:$I$2011,0),E$1),"")</f>
        <v/>
      </c>
      <c r="F503" s="16" t="str">
        <f ca="1">IFERROR(OFFSET('DERS PLANLARI'!$I$5,MATCH($J503,'DERS PLANLARI'!$I$6:$I$2011,0),F$1),"")</f>
        <v/>
      </c>
      <c r="G503" s="16" t="str">
        <f ca="1">IFERROR(OFFSET('DERS PLANLARI'!$I$5,MATCH($J503,'DERS PLANLARI'!$I$6:$I$2011,0),G$1),"")</f>
        <v/>
      </c>
      <c r="H503" s="16" t="str">
        <f ca="1">IFERROR(OFFSET('DERS PLANLARI'!$I$5,MATCH($J503,'DERS PLANLARI'!$I$6:$I$2011,0),H$1),"")</f>
        <v/>
      </c>
      <c r="I503" s="119"/>
      <c r="J503" s="120"/>
      <c r="K503" s="250" t="str">
        <f ca="1">IFERROR(OFFSET('DERS PLANLARI'!$I$5,MATCH($J503,'DERS PLANLARI'!$I$6:$I$2011,0),K$1),"")</f>
        <v/>
      </c>
      <c r="L503" s="256" t="str">
        <f ca="1">IFERROR(OFFSET('DERS PLANLARI'!$I$5,MATCH($J503,'DERS PLANLARI'!$I$6:$I$2011,0),L$1),"")</f>
        <v/>
      </c>
      <c r="M503" s="255" t="str">
        <f ca="1">IFERROR(OFFSET('DERS PLANLARI'!$I$5,MATCH($J503,'DERS PLANLARI'!$I$6:$I$2011,0),M$1),"")</f>
        <v/>
      </c>
      <c r="N503" s="256" t="str">
        <f ca="1">IFERROR(OFFSET('DERS PLANLARI'!$I$5,MATCH($J503,'DERS PLANLARI'!$I$6:$I$2011,0),N$1),"")</f>
        <v/>
      </c>
      <c r="O503" s="256" t="str">
        <f ca="1">IFERROR(OFFSET('DERS PLANLARI'!$I$5,MATCH($J503,'DERS PLANLARI'!$I$6:$I$2011,0),O$1),"")</f>
        <v/>
      </c>
      <c r="P503" s="256" t="str">
        <f ca="1">IFERROR(OFFSET('DERS PLANLARI'!$I$5,MATCH($J503,'DERS PLANLARI'!$I$6:$I$2011,0),P$1),"")</f>
        <v/>
      </c>
      <c r="Q503" s="256" t="str">
        <f ca="1">IFERROR(OFFSET('DERS PLANLARI'!$I$5,MATCH($J503,'DERS PLANLARI'!$I$6:$I$2011,0),Q$1),"")</f>
        <v/>
      </c>
      <c r="R503" s="243" t="str">
        <f ca="1">IF($E503="UAD",OFFSET('DERS PLANLARI'!$I$5,MATCH($J503,'DERS PLANLARI'!$I$6:$I$2011,0),R$1),U503)</f>
        <v/>
      </c>
      <c r="S503" s="243">
        <f ca="1">IF($E503="UAD",OFFSET('DERS PLANLARI'!$I$5,MATCH($J503,'DERS PLANLARI'!$I$6:$I$2011,0),S$1),V503)</f>
        <v>0</v>
      </c>
      <c r="T503" s="104"/>
      <c r="U503" s="208" t="str">
        <f ca="1">IFERROR(OFFSET(ÖğretimÜyeleri!$D$2,MATCH($V503,ÖğretimÜyeleri!$D$3:$D$290,0),-2),"")</f>
        <v/>
      </c>
      <c r="V503" s="209"/>
      <c r="W503" s="208" t="str">
        <f ca="1">IFERROR(OFFSET(ÖğretimÜyeleri!$D$2,MATCH($S503,ÖğretimÜyeleri!$D$3:$D$290,0),3),"")</f>
        <v/>
      </c>
      <c r="X503" s="208"/>
      <c r="Y503" s="199"/>
      <c r="Z503" s="200">
        <f t="shared" si="30"/>
        <v>1</v>
      </c>
      <c r="AA503" s="200">
        <f t="shared" ca="1" si="32"/>
        <v>57</v>
      </c>
      <c r="AB503" s="200">
        <f t="shared" ca="1" si="32"/>
        <v>41</v>
      </c>
      <c r="AC503" s="200">
        <f t="shared" ca="1" si="32"/>
        <v>0</v>
      </c>
      <c r="AD503" s="201"/>
      <c r="AE503" s="201"/>
      <c r="AF503" s="201"/>
    </row>
    <row r="504" spans="1:32" x14ac:dyDescent="0.25">
      <c r="A504" t="s">
        <v>5568</v>
      </c>
      <c r="B504" s="16" t="str">
        <f ca="1">IFERROR(OFFSET('DERS PLANLARI'!$I$5,MATCH($J504,'DERS PLANLARI'!$I$6:$I$2011,0),B$1),"")</f>
        <v/>
      </c>
      <c r="C504" s="16" t="str">
        <f ca="1">IFERROR(OFFSET('DERS PLANLARI'!$I$5,MATCH($J504,'DERS PLANLARI'!$I$6:$I$2011,0),C$1),"")</f>
        <v/>
      </c>
      <c r="D504" s="16" t="str">
        <f ca="1">IFERROR(OFFSET('DERS PLANLARI'!$I$5,MATCH($J504,'DERS PLANLARI'!$I$6:$I$2011,0),D$1),"")</f>
        <v/>
      </c>
      <c r="E504" s="16" t="str">
        <f ca="1">IFERROR(OFFSET('DERS PLANLARI'!$I$5,MATCH($J504,'DERS PLANLARI'!$I$6:$I$2011,0),E$1),"")</f>
        <v/>
      </c>
      <c r="F504" s="16" t="str">
        <f ca="1">IFERROR(OFFSET('DERS PLANLARI'!$I$5,MATCH($J504,'DERS PLANLARI'!$I$6:$I$2011,0),F$1),"")</f>
        <v/>
      </c>
      <c r="G504" s="16" t="str">
        <f ca="1">IFERROR(OFFSET('DERS PLANLARI'!$I$5,MATCH($J504,'DERS PLANLARI'!$I$6:$I$2011,0),G$1),"")</f>
        <v/>
      </c>
      <c r="H504" s="16" t="str">
        <f ca="1">IFERROR(OFFSET('DERS PLANLARI'!$I$5,MATCH($J504,'DERS PLANLARI'!$I$6:$I$2011,0),H$1),"")</f>
        <v/>
      </c>
      <c r="I504" s="119"/>
      <c r="J504" s="120"/>
      <c r="K504" s="250" t="str">
        <f ca="1">IFERROR(OFFSET('DERS PLANLARI'!$I$5,MATCH($J504,'DERS PLANLARI'!$I$6:$I$2011,0),K$1),"")</f>
        <v/>
      </c>
      <c r="L504" s="256" t="str">
        <f ca="1">IFERROR(OFFSET('DERS PLANLARI'!$I$5,MATCH($J504,'DERS PLANLARI'!$I$6:$I$2011,0),L$1),"")</f>
        <v/>
      </c>
      <c r="M504" s="255" t="str">
        <f ca="1">IFERROR(OFFSET('DERS PLANLARI'!$I$5,MATCH($J504,'DERS PLANLARI'!$I$6:$I$2011,0),M$1),"")</f>
        <v/>
      </c>
      <c r="N504" s="256" t="str">
        <f ca="1">IFERROR(OFFSET('DERS PLANLARI'!$I$5,MATCH($J504,'DERS PLANLARI'!$I$6:$I$2011,0),N$1),"")</f>
        <v/>
      </c>
      <c r="O504" s="256" t="str">
        <f ca="1">IFERROR(OFFSET('DERS PLANLARI'!$I$5,MATCH($J504,'DERS PLANLARI'!$I$6:$I$2011,0),O$1),"")</f>
        <v/>
      </c>
      <c r="P504" s="256" t="str">
        <f ca="1">IFERROR(OFFSET('DERS PLANLARI'!$I$5,MATCH($J504,'DERS PLANLARI'!$I$6:$I$2011,0),P$1),"")</f>
        <v/>
      </c>
      <c r="Q504" s="256" t="str">
        <f ca="1">IFERROR(OFFSET('DERS PLANLARI'!$I$5,MATCH($J504,'DERS PLANLARI'!$I$6:$I$2011,0),Q$1),"")</f>
        <v/>
      </c>
      <c r="R504" s="243" t="str">
        <f ca="1">IF($E504="UAD",OFFSET('DERS PLANLARI'!$I$5,MATCH($J504,'DERS PLANLARI'!$I$6:$I$2011,0),R$1),U504)</f>
        <v/>
      </c>
      <c r="S504" s="243">
        <f ca="1">IF($E504="UAD",OFFSET('DERS PLANLARI'!$I$5,MATCH($J504,'DERS PLANLARI'!$I$6:$I$2011,0),S$1),V504)</f>
        <v>0</v>
      </c>
      <c r="T504" s="104"/>
      <c r="U504" s="208" t="str">
        <f ca="1">IFERROR(OFFSET(ÖğretimÜyeleri!$D$2,MATCH($V504,ÖğretimÜyeleri!$D$3:$D$290,0),-2),"")</f>
        <v/>
      </c>
      <c r="V504" s="209"/>
      <c r="W504" s="208" t="str">
        <f ca="1">IFERROR(OFFSET(ÖğretimÜyeleri!$D$2,MATCH($S504,ÖğretimÜyeleri!$D$3:$D$290,0),3),"")</f>
        <v/>
      </c>
      <c r="X504" s="208"/>
      <c r="Y504" s="199"/>
      <c r="Z504" s="200">
        <f t="shared" si="30"/>
        <v>1</v>
      </c>
      <c r="AA504" s="200">
        <f t="shared" ca="1" si="32"/>
        <v>57</v>
      </c>
      <c r="AB504" s="200">
        <f t="shared" ca="1" si="32"/>
        <v>41</v>
      </c>
      <c r="AC504" s="200">
        <f t="shared" ca="1" si="32"/>
        <v>0</v>
      </c>
      <c r="AD504" s="201"/>
      <c r="AE504" s="201"/>
      <c r="AF504" s="201"/>
    </row>
    <row r="505" spans="1:32" x14ac:dyDescent="0.25">
      <c r="A505" t="s">
        <v>5568</v>
      </c>
      <c r="B505" s="16" t="str">
        <f ca="1">IFERROR(OFFSET('DERS PLANLARI'!$I$5,MATCH($J505,'DERS PLANLARI'!$I$6:$I$2011,0),B$1),"")</f>
        <v/>
      </c>
      <c r="C505" s="16" t="str">
        <f ca="1">IFERROR(OFFSET('DERS PLANLARI'!$I$5,MATCH($J505,'DERS PLANLARI'!$I$6:$I$2011,0),C$1),"")</f>
        <v/>
      </c>
      <c r="D505" s="16" t="str">
        <f ca="1">IFERROR(OFFSET('DERS PLANLARI'!$I$5,MATCH($J505,'DERS PLANLARI'!$I$6:$I$2011,0),D$1),"")</f>
        <v/>
      </c>
      <c r="E505" s="16" t="str">
        <f ca="1">IFERROR(OFFSET('DERS PLANLARI'!$I$5,MATCH($J505,'DERS PLANLARI'!$I$6:$I$2011,0),E$1),"")</f>
        <v/>
      </c>
      <c r="F505" s="16" t="str">
        <f ca="1">IFERROR(OFFSET('DERS PLANLARI'!$I$5,MATCH($J505,'DERS PLANLARI'!$I$6:$I$2011,0),F$1),"")</f>
        <v/>
      </c>
      <c r="G505" s="16" t="str">
        <f ca="1">IFERROR(OFFSET('DERS PLANLARI'!$I$5,MATCH($J505,'DERS PLANLARI'!$I$6:$I$2011,0),G$1),"")</f>
        <v/>
      </c>
      <c r="H505" s="16" t="str">
        <f ca="1">IFERROR(OFFSET('DERS PLANLARI'!$I$5,MATCH($J505,'DERS PLANLARI'!$I$6:$I$2011,0),H$1),"")</f>
        <v/>
      </c>
      <c r="I505" s="119"/>
      <c r="J505" s="120"/>
      <c r="K505" s="250" t="str">
        <f ca="1">IFERROR(OFFSET('DERS PLANLARI'!$I$5,MATCH($J505,'DERS PLANLARI'!$I$6:$I$2011,0),K$1),"")</f>
        <v/>
      </c>
      <c r="L505" s="256" t="str">
        <f ca="1">IFERROR(OFFSET('DERS PLANLARI'!$I$5,MATCH($J505,'DERS PLANLARI'!$I$6:$I$2011,0),L$1),"")</f>
        <v/>
      </c>
      <c r="M505" s="255" t="str">
        <f ca="1">IFERROR(OFFSET('DERS PLANLARI'!$I$5,MATCH($J505,'DERS PLANLARI'!$I$6:$I$2011,0),M$1),"")</f>
        <v/>
      </c>
      <c r="N505" s="256" t="str">
        <f ca="1">IFERROR(OFFSET('DERS PLANLARI'!$I$5,MATCH($J505,'DERS PLANLARI'!$I$6:$I$2011,0),N$1),"")</f>
        <v/>
      </c>
      <c r="O505" s="256" t="str">
        <f ca="1">IFERROR(OFFSET('DERS PLANLARI'!$I$5,MATCH($J505,'DERS PLANLARI'!$I$6:$I$2011,0),O$1),"")</f>
        <v/>
      </c>
      <c r="P505" s="256" t="str">
        <f ca="1">IFERROR(OFFSET('DERS PLANLARI'!$I$5,MATCH($J505,'DERS PLANLARI'!$I$6:$I$2011,0),P$1),"")</f>
        <v/>
      </c>
      <c r="Q505" s="256" t="str">
        <f ca="1">IFERROR(OFFSET('DERS PLANLARI'!$I$5,MATCH($J505,'DERS PLANLARI'!$I$6:$I$2011,0),Q$1),"")</f>
        <v/>
      </c>
      <c r="R505" s="243" t="str">
        <f ca="1">IF($E505="UAD",OFFSET('DERS PLANLARI'!$I$5,MATCH($J505,'DERS PLANLARI'!$I$6:$I$2011,0),R$1),U505)</f>
        <v/>
      </c>
      <c r="S505" s="243">
        <f ca="1">IF($E505="UAD",OFFSET('DERS PLANLARI'!$I$5,MATCH($J505,'DERS PLANLARI'!$I$6:$I$2011,0),S$1),V505)</f>
        <v>0</v>
      </c>
      <c r="T505" s="104"/>
      <c r="U505" s="208" t="str">
        <f ca="1">IFERROR(OFFSET(ÖğretimÜyeleri!$D$2,MATCH($V505,ÖğretimÜyeleri!$D$3:$D$290,0),-2),"")</f>
        <v/>
      </c>
      <c r="V505" s="209"/>
      <c r="W505" s="208" t="str">
        <f ca="1">IFERROR(OFFSET(ÖğretimÜyeleri!$D$2,MATCH($S505,ÖğretimÜyeleri!$D$3:$D$290,0),3),"")</f>
        <v/>
      </c>
      <c r="X505" s="208"/>
      <c r="Y505" s="199"/>
      <c r="Z505" s="200">
        <f t="shared" si="30"/>
        <v>1</v>
      </c>
      <c r="AA505" s="200">
        <f t="shared" ca="1" si="32"/>
        <v>57</v>
      </c>
      <c r="AB505" s="200">
        <f t="shared" ca="1" si="32"/>
        <v>41</v>
      </c>
      <c r="AC505" s="200">
        <f t="shared" ca="1" si="32"/>
        <v>0</v>
      </c>
      <c r="AD505" s="201"/>
      <c r="AE505" s="201"/>
      <c r="AF505" s="201"/>
    </row>
    <row r="506" spans="1:32" x14ac:dyDescent="0.25">
      <c r="A506" t="s">
        <v>5568</v>
      </c>
      <c r="B506" s="16" t="str">
        <f ca="1">IFERROR(OFFSET('DERS PLANLARI'!$I$5,MATCH($J506,'DERS PLANLARI'!$I$6:$I$2011,0),B$1),"")</f>
        <v/>
      </c>
      <c r="C506" s="16" t="str">
        <f ca="1">IFERROR(OFFSET('DERS PLANLARI'!$I$5,MATCH($J506,'DERS PLANLARI'!$I$6:$I$2011,0),C$1),"")</f>
        <v/>
      </c>
      <c r="D506" s="16" t="str">
        <f ca="1">IFERROR(OFFSET('DERS PLANLARI'!$I$5,MATCH($J506,'DERS PLANLARI'!$I$6:$I$2011,0),D$1),"")</f>
        <v/>
      </c>
      <c r="E506" s="16" t="str">
        <f ca="1">IFERROR(OFFSET('DERS PLANLARI'!$I$5,MATCH($J506,'DERS PLANLARI'!$I$6:$I$2011,0),E$1),"")</f>
        <v/>
      </c>
      <c r="F506" s="16" t="str">
        <f ca="1">IFERROR(OFFSET('DERS PLANLARI'!$I$5,MATCH($J506,'DERS PLANLARI'!$I$6:$I$2011,0),F$1),"")</f>
        <v/>
      </c>
      <c r="G506" s="16" t="str">
        <f ca="1">IFERROR(OFFSET('DERS PLANLARI'!$I$5,MATCH($J506,'DERS PLANLARI'!$I$6:$I$2011,0),G$1),"")</f>
        <v/>
      </c>
      <c r="H506" s="16" t="str">
        <f ca="1">IFERROR(OFFSET('DERS PLANLARI'!$I$5,MATCH($J506,'DERS PLANLARI'!$I$6:$I$2011,0),H$1),"")</f>
        <v/>
      </c>
      <c r="I506" s="119"/>
      <c r="J506" s="120"/>
      <c r="K506" s="250" t="str">
        <f ca="1">IFERROR(OFFSET('DERS PLANLARI'!$I$5,MATCH($J506,'DERS PLANLARI'!$I$6:$I$2011,0),K$1),"")</f>
        <v/>
      </c>
      <c r="L506" s="256" t="str">
        <f ca="1">IFERROR(OFFSET('DERS PLANLARI'!$I$5,MATCH($J506,'DERS PLANLARI'!$I$6:$I$2011,0),L$1),"")</f>
        <v/>
      </c>
      <c r="M506" s="255" t="str">
        <f ca="1">IFERROR(OFFSET('DERS PLANLARI'!$I$5,MATCH($J506,'DERS PLANLARI'!$I$6:$I$2011,0),M$1),"")</f>
        <v/>
      </c>
      <c r="N506" s="256" t="str">
        <f ca="1">IFERROR(OFFSET('DERS PLANLARI'!$I$5,MATCH($J506,'DERS PLANLARI'!$I$6:$I$2011,0),N$1),"")</f>
        <v/>
      </c>
      <c r="O506" s="256" t="str">
        <f ca="1">IFERROR(OFFSET('DERS PLANLARI'!$I$5,MATCH($J506,'DERS PLANLARI'!$I$6:$I$2011,0),O$1),"")</f>
        <v/>
      </c>
      <c r="P506" s="256" t="str">
        <f ca="1">IFERROR(OFFSET('DERS PLANLARI'!$I$5,MATCH($J506,'DERS PLANLARI'!$I$6:$I$2011,0),P$1),"")</f>
        <v/>
      </c>
      <c r="Q506" s="256" t="str">
        <f ca="1">IFERROR(OFFSET('DERS PLANLARI'!$I$5,MATCH($J506,'DERS PLANLARI'!$I$6:$I$2011,0),Q$1),"")</f>
        <v/>
      </c>
      <c r="R506" s="243" t="str">
        <f ca="1">IF($E506="UAD",OFFSET('DERS PLANLARI'!$I$5,MATCH($J506,'DERS PLANLARI'!$I$6:$I$2011,0),R$1),U506)</f>
        <v/>
      </c>
      <c r="S506" s="243">
        <f ca="1">IF($E506="UAD",OFFSET('DERS PLANLARI'!$I$5,MATCH($J506,'DERS PLANLARI'!$I$6:$I$2011,0),S$1),V506)</f>
        <v>0</v>
      </c>
      <c r="T506" s="104"/>
      <c r="U506" s="208" t="str">
        <f ca="1">IFERROR(OFFSET(ÖğretimÜyeleri!$D$2,MATCH($V506,ÖğretimÜyeleri!$D$3:$D$290,0),-2),"")</f>
        <v/>
      </c>
      <c r="V506" s="209"/>
      <c r="W506" s="208" t="str">
        <f ca="1">IFERROR(OFFSET(ÖğretimÜyeleri!$D$2,MATCH($S506,ÖğretimÜyeleri!$D$3:$D$290,0),3),"")</f>
        <v/>
      </c>
      <c r="X506" s="208"/>
      <c r="Y506" s="199"/>
      <c r="Z506" s="200">
        <f t="shared" si="30"/>
        <v>1</v>
      </c>
      <c r="AA506" s="200">
        <f t="shared" ca="1" si="32"/>
        <v>57</v>
      </c>
      <c r="AB506" s="200">
        <f t="shared" ca="1" si="32"/>
        <v>41</v>
      </c>
      <c r="AC506" s="200">
        <f t="shared" ca="1" si="32"/>
        <v>0</v>
      </c>
      <c r="AD506" s="201"/>
      <c r="AE506" s="201"/>
      <c r="AF506" s="201"/>
    </row>
    <row r="507" spans="1:32" x14ac:dyDescent="0.25">
      <c r="A507" t="s">
        <v>5568</v>
      </c>
      <c r="B507" s="16" t="str">
        <f ca="1">IFERROR(OFFSET('DERS PLANLARI'!$I$5,MATCH($J507,'DERS PLANLARI'!$I$6:$I$2011,0),B$1),"")</f>
        <v/>
      </c>
      <c r="C507" s="16" t="str">
        <f ca="1">IFERROR(OFFSET('DERS PLANLARI'!$I$5,MATCH($J507,'DERS PLANLARI'!$I$6:$I$2011,0),C$1),"")</f>
        <v/>
      </c>
      <c r="D507" s="16" t="str">
        <f ca="1">IFERROR(OFFSET('DERS PLANLARI'!$I$5,MATCH($J507,'DERS PLANLARI'!$I$6:$I$2011,0),D$1),"")</f>
        <v/>
      </c>
      <c r="E507" s="16" t="str">
        <f ca="1">IFERROR(OFFSET('DERS PLANLARI'!$I$5,MATCH($J507,'DERS PLANLARI'!$I$6:$I$2011,0),E$1),"")</f>
        <v/>
      </c>
      <c r="F507" s="16" t="str">
        <f ca="1">IFERROR(OFFSET('DERS PLANLARI'!$I$5,MATCH($J507,'DERS PLANLARI'!$I$6:$I$2011,0),F$1),"")</f>
        <v/>
      </c>
      <c r="G507" s="16" t="str">
        <f ca="1">IFERROR(OFFSET('DERS PLANLARI'!$I$5,MATCH($J507,'DERS PLANLARI'!$I$6:$I$2011,0),G$1),"")</f>
        <v/>
      </c>
      <c r="H507" s="16" t="str">
        <f ca="1">IFERROR(OFFSET('DERS PLANLARI'!$I$5,MATCH($J507,'DERS PLANLARI'!$I$6:$I$2011,0),H$1),"")</f>
        <v/>
      </c>
      <c r="I507" s="119"/>
      <c r="J507" s="120"/>
      <c r="K507" s="250" t="str">
        <f ca="1">IFERROR(OFFSET('DERS PLANLARI'!$I$5,MATCH($J507,'DERS PLANLARI'!$I$6:$I$2011,0),K$1),"")</f>
        <v/>
      </c>
      <c r="L507" s="256" t="str">
        <f ca="1">IFERROR(OFFSET('DERS PLANLARI'!$I$5,MATCH($J507,'DERS PLANLARI'!$I$6:$I$2011,0),L$1),"")</f>
        <v/>
      </c>
      <c r="M507" s="255" t="str">
        <f ca="1">IFERROR(OFFSET('DERS PLANLARI'!$I$5,MATCH($J507,'DERS PLANLARI'!$I$6:$I$2011,0),M$1),"")</f>
        <v/>
      </c>
      <c r="N507" s="256" t="str">
        <f ca="1">IFERROR(OFFSET('DERS PLANLARI'!$I$5,MATCH($J507,'DERS PLANLARI'!$I$6:$I$2011,0),N$1),"")</f>
        <v/>
      </c>
      <c r="O507" s="256" t="str">
        <f ca="1">IFERROR(OFFSET('DERS PLANLARI'!$I$5,MATCH($J507,'DERS PLANLARI'!$I$6:$I$2011,0),O$1),"")</f>
        <v/>
      </c>
      <c r="P507" s="256" t="str">
        <f ca="1">IFERROR(OFFSET('DERS PLANLARI'!$I$5,MATCH($J507,'DERS PLANLARI'!$I$6:$I$2011,0),P$1),"")</f>
        <v/>
      </c>
      <c r="Q507" s="256" t="str">
        <f ca="1">IFERROR(OFFSET('DERS PLANLARI'!$I$5,MATCH($J507,'DERS PLANLARI'!$I$6:$I$2011,0),Q$1),"")</f>
        <v/>
      </c>
      <c r="R507" s="243" t="str">
        <f ca="1">IF($E507="UAD",OFFSET('DERS PLANLARI'!$I$5,MATCH($J507,'DERS PLANLARI'!$I$6:$I$2011,0),R$1),U507)</f>
        <v/>
      </c>
      <c r="S507" s="243">
        <f ca="1">IF($E507="UAD",OFFSET('DERS PLANLARI'!$I$5,MATCH($J507,'DERS PLANLARI'!$I$6:$I$2011,0),S$1),V507)</f>
        <v>0</v>
      </c>
      <c r="T507" s="104"/>
      <c r="U507" s="208" t="str">
        <f ca="1">IFERROR(OFFSET(ÖğretimÜyeleri!$D$2,MATCH($V507,ÖğretimÜyeleri!$D$3:$D$290,0),-2),"")</f>
        <v/>
      </c>
      <c r="V507" s="209"/>
      <c r="W507" s="208" t="str">
        <f ca="1">IFERROR(OFFSET(ÖğretimÜyeleri!$D$2,MATCH($S507,ÖğretimÜyeleri!$D$3:$D$290,0),3),"")</f>
        <v/>
      </c>
      <c r="X507" s="208"/>
      <c r="Y507" s="199"/>
      <c r="Z507" s="200">
        <f t="shared" si="30"/>
        <v>1</v>
      </c>
      <c r="AA507" s="200">
        <f t="shared" ca="1" si="32"/>
        <v>57</v>
      </c>
      <c r="AB507" s="200">
        <f t="shared" ca="1" si="32"/>
        <v>41</v>
      </c>
      <c r="AC507" s="200">
        <f t="shared" ca="1" si="32"/>
        <v>0</v>
      </c>
      <c r="AD507" s="201"/>
      <c r="AE507" s="201"/>
      <c r="AF507" s="201"/>
    </row>
    <row r="508" spans="1:32" x14ac:dyDescent="0.25">
      <c r="A508" t="s">
        <v>5568</v>
      </c>
      <c r="B508" s="16" t="str">
        <f ca="1">IFERROR(OFFSET('DERS PLANLARI'!$I$5,MATCH($J508,'DERS PLANLARI'!$I$6:$I$2011,0),B$1),"")</f>
        <v/>
      </c>
      <c r="C508" s="16" t="str">
        <f ca="1">IFERROR(OFFSET('DERS PLANLARI'!$I$5,MATCH($J508,'DERS PLANLARI'!$I$6:$I$2011,0),C$1),"")</f>
        <v/>
      </c>
      <c r="D508" s="16" t="str">
        <f ca="1">IFERROR(OFFSET('DERS PLANLARI'!$I$5,MATCH($J508,'DERS PLANLARI'!$I$6:$I$2011,0),D$1),"")</f>
        <v/>
      </c>
      <c r="E508" s="16" t="str">
        <f ca="1">IFERROR(OFFSET('DERS PLANLARI'!$I$5,MATCH($J508,'DERS PLANLARI'!$I$6:$I$2011,0),E$1),"")</f>
        <v/>
      </c>
      <c r="F508" s="16" t="str">
        <f ca="1">IFERROR(OFFSET('DERS PLANLARI'!$I$5,MATCH($J508,'DERS PLANLARI'!$I$6:$I$2011,0),F$1),"")</f>
        <v/>
      </c>
      <c r="G508" s="16" t="str">
        <f ca="1">IFERROR(OFFSET('DERS PLANLARI'!$I$5,MATCH($J508,'DERS PLANLARI'!$I$6:$I$2011,0),G$1),"")</f>
        <v/>
      </c>
      <c r="H508" s="16" t="str">
        <f ca="1">IFERROR(OFFSET('DERS PLANLARI'!$I$5,MATCH($J508,'DERS PLANLARI'!$I$6:$I$2011,0),H$1),"")</f>
        <v/>
      </c>
      <c r="I508" s="119"/>
      <c r="J508" s="120"/>
      <c r="K508" s="257" t="str">
        <f ca="1">IFERROR(OFFSET('DERS PLANLARI'!$I$5,MATCH($J508,'DERS PLANLARI'!$I$6:$I$2011,0),K$1),"")</f>
        <v/>
      </c>
      <c r="L508" s="256" t="str">
        <f ca="1">IFERROR(OFFSET('DERS PLANLARI'!$I$5,MATCH($J508,'DERS PLANLARI'!$I$6:$I$2011,0),L$1),"")</f>
        <v/>
      </c>
      <c r="M508" s="255" t="str">
        <f ca="1">IFERROR(OFFSET('DERS PLANLARI'!$I$5,MATCH($J508,'DERS PLANLARI'!$I$6:$I$2011,0),M$1),"")</f>
        <v/>
      </c>
      <c r="N508" s="256" t="str">
        <f ca="1">IFERROR(OFFSET('DERS PLANLARI'!$I$5,MATCH($J508,'DERS PLANLARI'!$I$6:$I$2011,0),N$1),"")</f>
        <v/>
      </c>
      <c r="O508" s="256" t="str">
        <f ca="1">IFERROR(OFFSET('DERS PLANLARI'!$I$5,MATCH($J508,'DERS PLANLARI'!$I$6:$I$2011,0),O$1),"")</f>
        <v/>
      </c>
      <c r="P508" s="256" t="str">
        <f ca="1">IFERROR(OFFSET('DERS PLANLARI'!$I$5,MATCH($J508,'DERS PLANLARI'!$I$6:$I$2011,0),P$1),"")</f>
        <v/>
      </c>
      <c r="Q508" s="256" t="str">
        <f ca="1">IFERROR(OFFSET('DERS PLANLARI'!$I$5,MATCH($J508,'DERS PLANLARI'!$I$6:$I$2011,0),Q$1),"")</f>
        <v/>
      </c>
      <c r="R508" s="243" t="str">
        <f ca="1">IF($E508="UAD",OFFSET('DERS PLANLARI'!$I$5,MATCH($J508,'DERS PLANLARI'!$I$6:$I$2011,0),R$1),U508)</f>
        <v/>
      </c>
      <c r="S508" s="243">
        <f ca="1">IF($E508="UAD",OFFSET('DERS PLANLARI'!$I$5,MATCH($J508,'DERS PLANLARI'!$I$6:$I$2011,0),S$1),V508)</f>
        <v>0</v>
      </c>
      <c r="T508" s="104"/>
      <c r="U508" s="208" t="str">
        <f ca="1">IFERROR(OFFSET(ÖğretimÜyeleri!$D$2,MATCH($V508,ÖğretimÜyeleri!$D$3:$D$290,0),-2),"")</f>
        <v/>
      </c>
      <c r="V508" s="209"/>
      <c r="W508" s="208" t="str">
        <f ca="1">IFERROR(OFFSET(ÖğretimÜyeleri!$D$2,MATCH($S508,ÖğretimÜyeleri!$D$3:$D$290,0),3),"")</f>
        <v/>
      </c>
      <c r="X508" s="208"/>
      <c r="Y508" s="199"/>
      <c r="Z508" s="200">
        <f t="shared" si="30"/>
        <v>1</v>
      </c>
      <c r="AA508" s="200">
        <f t="shared" ca="1" si="32"/>
        <v>57</v>
      </c>
      <c r="AB508" s="200">
        <f t="shared" ca="1" si="32"/>
        <v>41</v>
      </c>
      <c r="AC508" s="200">
        <f t="shared" ca="1" si="32"/>
        <v>0</v>
      </c>
      <c r="AD508" s="201"/>
      <c r="AE508" s="201"/>
      <c r="AF508" s="201"/>
    </row>
    <row r="509" spans="1:32" x14ac:dyDescent="0.25">
      <c r="A509" t="s">
        <v>5568</v>
      </c>
      <c r="B509" s="16" t="str">
        <f ca="1">IFERROR(OFFSET('DERS PLANLARI'!$I$5,MATCH($J509,'DERS PLANLARI'!$I$6:$I$2011,0),B$1),"")</f>
        <v/>
      </c>
      <c r="C509" s="16" t="str">
        <f ca="1">IFERROR(OFFSET('DERS PLANLARI'!$I$5,MATCH($J509,'DERS PLANLARI'!$I$6:$I$2011,0),C$1),"")</f>
        <v/>
      </c>
      <c r="D509" s="16" t="str">
        <f ca="1">IFERROR(OFFSET('DERS PLANLARI'!$I$5,MATCH($J509,'DERS PLANLARI'!$I$6:$I$2011,0),D$1),"")</f>
        <v/>
      </c>
      <c r="E509" s="16" t="str">
        <f ca="1">IFERROR(OFFSET('DERS PLANLARI'!$I$5,MATCH($J509,'DERS PLANLARI'!$I$6:$I$2011,0),E$1),"")</f>
        <v/>
      </c>
      <c r="F509" s="16" t="str">
        <f ca="1">IFERROR(OFFSET('DERS PLANLARI'!$I$5,MATCH($J509,'DERS PLANLARI'!$I$6:$I$2011,0),F$1),"")</f>
        <v/>
      </c>
      <c r="G509" s="16" t="str">
        <f ca="1">IFERROR(OFFSET('DERS PLANLARI'!$I$5,MATCH($J509,'DERS PLANLARI'!$I$6:$I$2011,0),G$1),"")</f>
        <v/>
      </c>
      <c r="H509" s="16" t="str">
        <f ca="1">IFERROR(OFFSET('DERS PLANLARI'!$I$5,MATCH($J509,'DERS PLANLARI'!$I$6:$I$2011,0),H$1),"")</f>
        <v/>
      </c>
      <c r="I509" s="119"/>
      <c r="J509" s="120"/>
      <c r="K509" s="257" t="str">
        <f ca="1">IFERROR(OFFSET('DERS PLANLARI'!$I$5,MATCH($J509,'DERS PLANLARI'!$I$6:$I$2011,0),K$1),"")</f>
        <v/>
      </c>
      <c r="L509" s="256" t="str">
        <f ca="1">IFERROR(OFFSET('DERS PLANLARI'!$I$5,MATCH($J509,'DERS PLANLARI'!$I$6:$I$2011,0),L$1),"")</f>
        <v/>
      </c>
      <c r="M509" s="255" t="str">
        <f ca="1">IFERROR(OFFSET('DERS PLANLARI'!$I$5,MATCH($J509,'DERS PLANLARI'!$I$6:$I$2011,0),M$1),"")</f>
        <v/>
      </c>
      <c r="N509" s="256" t="str">
        <f ca="1">IFERROR(OFFSET('DERS PLANLARI'!$I$5,MATCH($J509,'DERS PLANLARI'!$I$6:$I$2011,0),N$1),"")</f>
        <v/>
      </c>
      <c r="O509" s="256" t="str">
        <f ca="1">IFERROR(OFFSET('DERS PLANLARI'!$I$5,MATCH($J509,'DERS PLANLARI'!$I$6:$I$2011,0),O$1),"")</f>
        <v/>
      </c>
      <c r="P509" s="256" t="str">
        <f ca="1">IFERROR(OFFSET('DERS PLANLARI'!$I$5,MATCH($J509,'DERS PLANLARI'!$I$6:$I$2011,0),P$1),"")</f>
        <v/>
      </c>
      <c r="Q509" s="256" t="str">
        <f ca="1">IFERROR(OFFSET('DERS PLANLARI'!$I$5,MATCH($J509,'DERS PLANLARI'!$I$6:$I$2011,0),Q$1),"")</f>
        <v/>
      </c>
      <c r="R509" s="243" t="str">
        <f ca="1">IF($E509="UAD",OFFSET('DERS PLANLARI'!$I$5,MATCH($J509,'DERS PLANLARI'!$I$6:$I$2011,0),R$1),U509)</f>
        <v/>
      </c>
      <c r="S509" s="243">
        <f ca="1">IF($E509="UAD",OFFSET('DERS PLANLARI'!$I$5,MATCH($J509,'DERS PLANLARI'!$I$6:$I$2011,0),S$1),V509)</f>
        <v>0</v>
      </c>
      <c r="T509" s="104"/>
      <c r="U509" s="208" t="str">
        <f ca="1">IFERROR(OFFSET(ÖğretimÜyeleri!$D$2,MATCH($V509,ÖğretimÜyeleri!$D$3:$D$290,0),-2),"")</f>
        <v/>
      </c>
      <c r="V509" s="209"/>
      <c r="W509" s="208" t="str">
        <f ca="1">IFERROR(OFFSET(ÖğretimÜyeleri!$D$2,MATCH($S509,ÖğretimÜyeleri!$D$3:$D$290,0),3),"")</f>
        <v/>
      </c>
      <c r="X509" s="208"/>
      <c r="Y509" s="199"/>
      <c r="Z509" s="200">
        <f t="shared" si="30"/>
        <v>1</v>
      </c>
      <c r="AA509" s="200">
        <f t="shared" ref="AA509:AC528" ca="1" si="33">COUNTIFS($E:$E,AA$6,$S:$S,$S509)</f>
        <v>57</v>
      </c>
      <c r="AB509" s="200">
        <f t="shared" ca="1" si="33"/>
        <v>41</v>
      </c>
      <c r="AC509" s="200">
        <f t="shared" ca="1" si="33"/>
        <v>0</v>
      </c>
      <c r="AD509" s="201"/>
      <c r="AE509" s="201"/>
      <c r="AF509" s="201"/>
    </row>
    <row r="510" spans="1:32" x14ac:dyDescent="0.25">
      <c r="A510" t="s">
        <v>5568</v>
      </c>
      <c r="B510" s="16" t="str">
        <f ca="1">IFERROR(OFFSET('DERS PLANLARI'!$I$5,MATCH($J510,'DERS PLANLARI'!$I$6:$I$2011,0),B$1),"")</f>
        <v/>
      </c>
      <c r="C510" s="16" t="str">
        <f ca="1">IFERROR(OFFSET('DERS PLANLARI'!$I$5,MATCH($J510,'DERS PLANLARI'!$I$6:$I$2011,0),C$1),"")</f>
        <v/>
      </c>
      <c r="D510" s="16" t="str">
        <f ca="1">IFERROR(OFFSET('DERS PLANLARI'!$I$5,MATCH($J510,'DERS PLANLARI'!$I$6:$I$2011,0),D$1),"")</f>
        <v/>
      </c>
      <c r="E510" s="16" t="str">
        <f ca="1">IFERROR(OFFSET('DERS PLANLARI'!$I$5,MATCH($J510,'DERS PLANLARI'!$I$6:$I$2011,0),E$1),"")</f>
        <v/>
      </c>
      <c r="F510" s="16" t="str">
        <f ca="1">IFERROR(OFFSET('DERS PLANLARI'!$I$5,MATCH($J510,'DERS PLANLARI'!$I$6:$I$2011,0),F$1),"")</f>
        <v/>
      </c>
      <c r="G510" s="16" t="str">
        <f ca="1">IFERROR(OFFSET('DERS PLANLARI'!$I$5,MATCH($J510,'DERS PLANLARI'!$I$6:$I$2011,0),G$1),"")</f>
        <v/>
      </c>
      <c r="H510" s="16" t="str">
        <f ca="1">IFERROR(OFFSET('DERS PLANLARI'!$I$5,MATCH($J510,'DERS PLANLARI'!$I$6:$I$2011,0),H$1),"")</f>
        <v/>
      </c>
      <c r="I510" s="119"/>
      <c r="J510" s="120"/>
      <c r="K510" s="257" t="str">
        <f ca="1">IFERROR(OFFSET('DERS PLANLARI'!$I$5,MATCH($J510,'DERS PLANLARI'!$I$6:$I$2011,0),K$1),"")</f>
        <v/>
      </c>
      <c r="L510" s="256" t="str">
        <f ca="1">IFERROR(OFFSET('DERS PLANLARI'!$I$5,MATCH($J510,'DERS PLANLARI'!$I$6:$I$2011,0),L$1),"")</f>
        <v/>
      </c>
      <c r="M510" s="255" t="str">
        <f ca="1">IFERROR(OFFSET('DERS PLANLARI'!$I$5,MATCH($J510,'DERS PLANLARI'!$I$6:$I$2011,0),M$1),"")</f>
        <v/>
      </c>
      <c r="N510" s="256" t="str">
        <f ca="1">IFERROR(OFFSET('DERS PLANLARI'!$I$5,MATCH($J510,'DERS PLANLARI'!$I$6:$I$2011,0),N$1),"")</f>
        <v/>
      </c>
      <c r="O510" s="256" t="str">
        <f ca="1">IFERROR(OFFSET('DERS PLANLARI'!$I$5,MATCH($J510,'DERS PLANLARI'!$I$6:$I$2011,0),O$1),"")</f>
        <v/>
      </c>
      <c r="P510" s="256" t="str">
        <f ca="1">IFERROR(OFFSET('DERS PLANLARI'!$I$5,MATCH($J510,'DERS PLANLARI'!$I$6:$I$2011,0),P$1),"")</f>
        <v/>
      </c>
      <c r="Q510" s="256" t="str">
        <f ca="1">IFERROR(OFFSET('DERS PLANLARI'!$I$5,MATCH($J510,'DERS PLANLARI'!$I$6:$I$2011,0),Q$1),"")</f>
        <v/>
      </c>
      <c r="R510" s="243" t="str">
        <f ca="1">IF($E510="UAD",OFFSET('DERS PLANLARI'!$I$5,MATCH($J510,'DERS PLANLARI'!$I$6:$I$2011,0),R$1),U510)</f>
        <v/>
      </c>
      <c r="S510" s="243">
        <f ca="1">IF($E510="UAD",OFFSET('DERS PLANLARI'!$I$5,MATCH($J510,'DERS PLANLARI'!$I$6:$I$2011,0),S$1),V510)</f>
        <v>0</v>
      </c>
      <c r="T510" s="104"/>
      <c r="U510" s="208" t="str">
        <f ca="1">IFERROR(OFFSET(ÖğretimÜyeleri!$D$2,MATCH($V510,ÖğretimÜyeleri!$D$3:$D$290,0),-2),"")</f>
        <v/>
      </c>
      <c r="V510" s="209"/>
      <c r="W510" s="208" t="str">
        <f ca="1">IFERROR(OFFSET(ÖğretimÜyeleri!$D$2,MATCH($S510,ÖğretimÜyeleri!$D$3:$D$290,0),3),"")</f>
        <v/>
      </c>
      <c r="X510" s="208"/>
      <c r="Y510" s="199"/>
      <c r="Z510" s="200">
        <f t="shared" si="30"/>
        <v>1</v>
      </c>
      <c r="AA510" s="200">
        <f t="shared" ca="1" si="33"/>
        <v>57</v>
      </c>
      <c r="AB510" s="200">
        <f t="shared" ca="1" si="33"/>
        <v>41</v>
      </c>
      <c r="AC510" s="200">
        <f t="shared" ca="1" si="33"/>
        <v>0</v>
      </c>
      <c r="AD510" s="201"/>
      <c r="AE510" s="201"/>
      <c r="AF510" s="201"/>
    </row>
    <row r="511" spans="1:32" x14ac:dyDescent="0.25">
      <c r="A511" t="s">
        <v>5568</v>
      </c>
      <c r="B511" s="16" t="str">
        <f ca="1">IFERROR(OFFSET('DERS PLANLARI'!$I$5,MATCH($J511,'DERS PLANLARI'!$I$6:$I$2011,0),B$1),"")</f>
        <v/>
      </c>
      <c r="C511" s="16" t="str">
        <f ca="1">IFERROR(OFFSET('DERS PLANLARI'!$I$5,MATCH($J511,'DERS PLANLARI'!$I$6:$I$2011,0),C$1),"")</f>
        <v/>
      </c>
      <c r="D511" s="16" t="str">
        <f ca="1">IFERROR(OFFSET('DERS PLANLARI'!$I$5,MATCH($J511,'DERS PLANLARI'!$I$6:$I$2011,0),D$1),"")</f>
        <v/>
      </c>
      <c r="E511" s="16" t="str">
        <f ca="1">IFERROR(OFFSET('DERS PLANLARI'!$I$5,MATCH($J511,'DERS PLANLARI'!$I$6:$I$2011,0),E$1),"")</f>
        <v/>
      </c>
      <c r="F511" s="16" t="str">
        <f ca="1">IFERROR(OFFSET('DERS PLANLARI'!$I$5,MATCH($J511,'DERS PLANLARI'!$I$6:$I$2011,0),F$1),"")</f>
        <v/>
      </c>
      <c r="G511" s="16" t="str">
        <f ca="1">IFERROR(OFFSET('DERS PLANLARI'!$I$5,MATCH($J511,'DERS PLANLARI'!$I$6:$I$2011,0),G$1),"")</f>
        <v/>
      </c>
      <c r="H511" s="16" t="str">
        <f ca="1">IFERROR(OFFSET('DERS PLANLARI'!$I$5,MATCH($J511,'DERS PLANLARI'!$I$6:$I$2011,0),H$1),"")</f>
        <v/>
      </c>
      <c r="I511" s="119"/>
      <c r="J511" s="120"/>
      <c r="K511" s="257" t="str">
        <f ca="1">IFERROR(OFFSET('DERS PLANLARI'!$I$5,MATCH($J511,'DERS PLANLARI'!$I$6:$I$2011,0),K$1),"")</f>
        <v/>
      </c>
      <c r="L511" s="256" t="str">
        <f ca="1">IFERROR(OFFSET('DERS PLANLARI'!$I$5,MATCH($J511,'DERS PLANLARI'!$I$6:$I$2011,0),L$1),"")</f>
        <v/>
      </c>
      <c r="M511" s="255" t="str">
        <f ca="1">IFERROR(OFFSET('DERS PLANLARI'!$I$5,MATCH($J511,'DERS PLANLARI'!$I$6:$I$2011,0),M$1),"")</f>
        <v/>
      </c>
      <c r="N511" s="256" t="str">
        <f ca="1">IFERROR(OFFSET('DERS PLANLARI'!$I$5,MATCH($J511,'DERS PLANLARI'!$I$6:$I$2011,0),N$1),"")</f>
        <v/>
      </c>
      <c r="O511" s="256" t="str">
        <f ca="1">IFERROR(OFFSET('DERS PLANLARI'!$I$5,MATCH($J511,'DERS PLANLARI'!$I$6:$I$2011,0),O$1),"")</f>
        <v/>
      </c>
      <c r="P511" s="256" t="str">
        <f ca="1">IFERROR(OFFSET('DERS PLANLARI'!$I$5,MATCH($J511,'DERS PLANLARI'!$I$6:$I$2011,0),P$1),"")</f>
        <v/>
      </c>
      <c r="Q511" s="256" t="str">
        <f ca="1">IFERROR(OFFSET('DERS PLANLARI'!$I$5,MATCH($J511,'DERS PLANLARI'!$I$6:$I$2011,0),Q$1),"")</f>
        <v/>
      </c>
      <c r="R511" s="243" t="str">
        <f ca="1">IF($E511="UAD",OFFSET('DERS PLANLARI'!$I$5,MATCH($J511,'DERS PLANLARI'!$I$6:$I$2011,0),R$1),U511)</f>
        <v/>
      </c>
      <c r="S511" s="243">
        <f ca="1">IF($E511="UAD",OFFSET('DERS PLANLARI'!$I$5,MATCH($J511,'DERS PLANLARI'!$I$6:$I$2011,0),S$1),V511)</f>
        <v>0</v>
      </c>
      <c r="T511" s="104"/>
      <c r="U511" s="208" t="str">
        <f ca="1">IFERROR(OFFSET(ÖğretimÜyeleri!$D$2,MATCH($V511,ÖğretimÜyeleri!$D$3:$D$290,0),-2),"")</f>
        <v/>
      </c>
      <c r="V511" s="209"/>
      <c r="W511" s="208" t="str">
        <f ca="1">IFERROR(OFFSET(ÖğretimÜyeleri!$D$2,MATCH($S511,ÖğretimÜyeleri!$D$3:$D$290,0),3),"")</f>
        <v/>
      </c>
      <c r="X511" s="208"/>
      <c r="Y511" s="199"/>
      <c r="Z511" s="200">
        <f t="shared" si="30"/>
        <v>1</v>
      </c>
      <c r="AA511" s="200">
        <f t="shared" ca="1" si="33"/>
        <v>57</v>
      </c>
      <c r="AB511" s="200">
        <f t="shared" ca="1" si="33"/>
        <v>41</v>
      </c>
      <c r="AC511" s="200">
        <f t="shared" ca="1" si="33"/>
        <v>0</v>
      </c>
      <c r="AD511" s="201"/>
      <c r="AE511" s="201"/>
      <c r="AF511" s="201"/>
    </row>
    <row r="512" spans="1:32" x14ac:dyDescent="0.25">
      <c r="A512" t="s">
        <v>5568</v>
      </c>
      <c r="B512" s="16" t="str">
        <f ca="1">IFERROR(OFFSET('DERS PLANLARI'!$I$5,MATCH($J512,'DERS PLANLARI'!$I$6:$I$2011,0),B$1),"")</f>
        <v/>
      </c>
      <c r="C512" s="16" t="str">
        <f ca="1">IFERROR(OFFSET('DERS PLANLARI'!$I$5,MATCH($J512,'DERS PLANLARI'!$I$6:$I$2011,0),C$1),"")</f>
        <v/>
      </c>
      <c r="D512" s="16" t="str">
        <f ca="1">IFERROR(OFFSET('DERS PLANLARI'!$I$5,MATCH($J512,'DERS PLANLARI'!$I$6:$I$2011,0),D$1),"")</f>
        <v/>
      </c>
      <c r="E512" s="16" t="str">
        <f ca="1">IFERROR(OFFSET('DERS PLANLARI'!$I$5,MATCH($J512,'DERS PLANLARI'!$I$6:$I$2011,0),E$1),"")</f>
        <v/>
      </c>
      <c r="F512" s="16" t="str">
        <f ca="1">IFERROR(OFFSET('DERS PLANLARI'!$I$5,MATCH($J512,'DERS PLANLARI'!$I$6:$I$2011,0),F$1),"")</f>
        <v/>
      </c>
      <c r="G512" s="16" t="str">
        <f ca="1">IFERROR(OFFSET('DERS PLANLARI'!$I$5,MATCH($J512,'DERS PLANLARI'!$I$6:$I$2011,0),G$1),"")</f>
        <v/>
      </c>
      <c r="H512" s="16" t="str">
        <f ca="1">IFERROR(OFFSET('DERS PLANLARI'!$I$5,MATCH($J512,'DERS PLANLARI'!$I$6:$I$2011,0),H$1),"")</f>
        <v/>
      </c>
      <c r="I512" s="119"/>
      <c r="J512" s="120"/>
      <c r="K512" s="257" t="str">
        <f ca="1">IFERROR(OFFSET('DERS PLANLARI'!$I$5,MATCH($J512,'DERS PLANLARI'!$I$6:$I$2011,0),K$1),"")</f>
        <v/>
      </c>
      <c r="L512" s="256" t="str">
        <f ca="1">IFERROR(OFFSET('DERS PLANLARI'!$I$5,MATCH($J512,'DERS PLANLARI'!$I$6:$I$2011,0),L$1),"")</f>
        <v/>
      </c>
      <c r="M512" s="255" t="str">
        <f ca="1">IFERROR(OFFSET('DERS PLANLARI'!$I$5,MATCH($J512,'DERS PLANLARI'!$I$6:$I$2011,0),M$1),"")</f>
        <v/>
      </c>
      <c r="N512" s="256" t="str">
        <f ca="1">IFERROR(OFFSET('DERS PLANLARI'!$I$5,MATCH($J512,'DERS PLANLARI'!$I$6:$I$2011,0),N$1),"")</f>
        <v/>
      </c>
      <c r="O512" s="256" t="str">
        <f ca="1">IFERROR(OFFSET('DERS PLANLARI'!$I$5,MATCH($J512,'DERS PLANLARI'!$I$6:$I$2011,0),O$1),"")</f>
        <v/>
      </c>
      <c r="P512" s="256" t="str">
        <f ca="1">IFERROR(OFFSET('DERS PLANLARI'!$I$5,MATCH($J512,'DERS PLANLARI'!$I$6:$I$2011,0),P$1),"")</f>
        <v/>
      </c>
      <c r="Q512" s="256" t="str">
        <f ca="1">IFERROR(OFFSET('DERS PLANLARI'!$I$5,MATCH($J512,'DERS PLANLARI'!$I$6:$I$2011,0),Q$1),"")</f>
        <v/>
      </c>
      <c r="R512" s="243" t="str">
        <f ca="1">IF($E512="UAD",OFFSET('DERS PLANLARI'!$I$5,MATCH($J512,'DERS PLANLARI'!$I$6:$I$2011,0),R$1),U512)</f>
        <v/>
      </c>
      <c r="S512" s="243">
        <f ca="1">IF($E512="UAD",OFFSET('DERS PLANLARI'!$I$5,MATCH($J512,'DERS PLANLARI'!$I$6:$I$2011,0),S$1),V512)</f>
        <v>0</v>
      </c>
      <c r="T512" s="104"/>
      <c r="U512" s="208" t="str">
        <f ca="1">IFERROR(OFFSET(ÖğretimÜyeleri!$D$2,MATCH($V512,ÖğretimÜyeleri!$D$3:$D$290,0),-2),"")</f>
        <v/>
      </c>
      <c r="V512" s="209"/>
      <c r="W512" s="208" t="str">
        <f ca="1">IFERROR(OFFSET(ÖğretimÜyeleri!$D$2,MATCH($S512,ÖğretimÜyeleri!$D$3:$D$290,0),3),"")</f>
        <v/>
      </c>
      <c r="X512" s="208"/>
      <c r="Y512" s="199"/>
      <c r="Z512" s="200">
        <f t="shared" si="30"/>
        <v>1</v>
      </c>
      <c r="AA512" s="200">
        <f t="shared" ca="1" si="33"/>
        <v>57</v>
      </c>
      <c r="AB512" s="200">
        <f t="shared" ca="1" si="33"/>
        <v>41</v>
      </c>
      <c r="AC512" s="200">
        <f t="shared" ca="1" si="33"/>
        <v>0</v>
      </c>
      <c r="AD512" s="201"/>
      <c r="AE512" s="201"/>
      <c r="AF512" s="201"/>
    </row>
    <row r="513" spans="1:32" x14ac:dyDescent="0.25">
      <c r="A513" t="s">
        <v>5568</v>
      </c>
      <c r="B513" s="16" t="str">
        <f ca="1">IFERROR(OFFSET('DERS PLANLARI'!$I$5,MATCH($J513,'DERS PLANLARI'!$I$6:$I$2011,0),B$1),"")</f>
        <v/>
      </c>
      <c r="C513" s="16" t="str">
        <f ca="1">IFERROR(OFFSET('DERS PLANLARI'!$I$5,MATCH($J513,'DERS PLANLARI'!$I$6:$I$2011,0),C$1),"")</f>
        <v/>
      </c>
      <c r="D513" s="16" t="str">
        <f ca="1">IFERROR(OFFSET('DERS PLANLARI'!$I$5,MATCH($J513,'DERS PLANLARI'!$I$6:$I$2011,0),D$1),"")</f>
        <v/>
      </c>
      <c r="E513" s="16" t="str">
        <f ca="1">IFERROR(OFFSET('DERS PLANLARI'!$I$5,MATCH($J513,'DERS PLANLARI'!$I$6:$I$2011,0),E$1),"")</f>
        <v/>
      </c>
      <c r="F513" s="16" t="str">
        <f ca="1">IFERROR(OFFSET('DERS PLANLARI'!$I$5,MATCH($J513,'DERS PLANLARI'!$I$6:$I$2011,0),F$1),"")</f>
        <v/>
      </c>
      <c r="G513" s="16" t="str">
        <f ca="1">IFERROR(OFFSET('DERS PLANLARI'!$I$5,MATCH($J513,'DERS PLANLARI'!$I$6:$I$2011,0),G$1),"")</f>
        <v/>
      </c>
      <c r="H513" s="16" t="str">
        <f ca="1">IFERROR(OFFSET('DERS PLANLARI'!$I$5,MATCH($J513,'DERS PLANLARI'!$I$6:$I$2011,0),H$1),"")</f>
        <v/>
      </c>
      <c r="I513" s="119"/>
      <c r="J513" s="120"/>
      <c r="K513" s="257" t="str">
        <f ca="1">IFERROR(OFFSET('DERS PLANLARI'!$I$5,MATCH($J513,'DERS PLANLARI'!$I$6:$I$2011,0),K$1),"")</f>
        <v/>
      </c>
      <c r="L513" s="256" t="str">
        <f ca="1">IFERROR(OFFSET('DERS PLANLARI'!$I$5,MATCH($J513,'DERS PLANLARI'!$I$6:$I$2011,0),L$1),"")</f>
        <v/>
      </c>
      <c r="M513" s="255" t="str">
        <f ca="1">IFERROR(OFFSET('DERS PLANLARI'!$I$5,MATCH($J513,'DERS PLANLARI'!$I$6:$I$2011,0),M$1),"")</f>
        <v/>
      </c>
      <c r="N513" s="256" t="str">
        <f ca="1">IFERROR(OFFSET('DERS PLANLARI'!$I$5,MATCH($J513,'DERS PLANLARI'!$I$6:$I$2011,0),N$1),"")</f>
        <v/>
      </c>
      <c r="O513" s="256" t="str">
        <f ca="1">IFERROR(OFFSET('DERS PLANLARI'!$I$5,MATCH($J513,'DERS PLANLARI'!$I$6:$I$2011,0),O$1),"")</f>
        <v/>
      </c>
      <c r="P513" s="256" t="str">
        <f ca="1">IFERROR(OFFSET('DERS PLANLARI'!$I$5,MATCH($J513,'DERS PLANLARI'!$I$6:$I$2011,0),P$1),"")</f>
        <v/>
      </c>
      <c r="Q513" s="256" t="str">
        <f ca="1">IFERROR(OFFSET('DERS PLANLARI'!$I$5,MATCH($J513,'DERS PLANLARI'!$I$6:$I$2011,0),Q$1),"")</f>
        <v/>
      </c>
      <c r="R513" s="243" t="str">
        <f ca="1">IF($E513="UAD",OFFSET('DERS PLANLARI'!$I$5,MATCH($J513,'DERS PLANLARI'!$I$6:$I$2011,0),R$1),U513)</f>
        <v/>
      </c>
      <c r="S513" s="243">
        <f ca="1">IF($E513="UAD",OFFSET('DERS PLANLARI'!$I$5,MATCH($J513,'DERS PLANLARI'!$I$6:$I$2011,0),S$1),V513)</f>
        <v>0</v>
      </c>
      <c r="T513" s="104"/>
      <c r="U513" s="208" t="str">
        <f ca="1">IFERROR(OFFSET(ÖğretimÜyeleri!$D$2,MATCH($V513,ÖğretimÜyeleri!$D$3:$D$290,0),-2),"")</f>
        <v/>
      </c>
      <c r="V513" s="209"/>
      <c r="W513" s="208" t="str">
        <f ca="1">IFERROR(OFFSET(ÖğretimÜyeleri!$D$2,MATCH($S513,ÖğretimÜyeleri!$D$3:$D$290,0),3),"")</f>
        <v/>
      </c>
      <c r="X513" s="208"/>
      <c r="Y513" s="199"/>
      <c r="Z513" s="200">
        <f t="shared" si="30"/>
        <v>1</v>
      </c>
      <c r="AA513" s="200">
        <f t="shared" ca="1" si="33"/>
        <v>57</v>
      </c>
      <c r="AB513" s="200">
        <f t="shared" ca="1" si="33"/>
        <v>41</v>
      </c>
      <c r="AC513" s="200">
        <f t="shared" ca="1" si="33"/>
        <v>0</v>
      </c>
      <c r="AD513" s="201"/>
      <c r="AE513" s="201"/>
      <c r="AF513" s="201"/>
    </row>
    <row r="514" spans="1:32" x14ac:dyDescent="0.25">
      <c r="A514" t="s">
        <v>5568</v>
      </c>
      <c r="B514" s="16" t="str">
        <f ca="1">IFERROR(OFFSET('DERS PLANLARI'!$I$5,MATCH($J514,'DERS PLANLARI'!$I$6:$I$2011,0),B$1),"")</f>
        <v/>
      </c>
      <c r="C514" s="16" t="str">
        <f ca="1">IFERROR(OFFSET('DERS PLANLARI'!$I$5,MATCH($J514,'DERS PLANLARI'!$I$6:$I$2011,0),C$1),"")</f>
        <v/>
      </c>
      <c r="D514" s="16" t="str">
        <f ca="1">IFERROR(OFFSET('DERS PLANLARI'!$I$5,MATCH($J514,'DERS PLANLARI'!$I$6:$I$2011,0),D$1),"")</f>
        <v/>
      </c>
      <c r="E514" s="16" t="str">
        <f ca="1">IFERROR(OFFSET('DERS PLANLARI'!$I$5,MATCH($J514,'DERS PLANLARI'!$I$6:$I$2011,0),E$1),"")</f>
        <v/>
      </c>
      <c r="F514" s="16" t="str">
        <f ca="1">IFERROR(OFFSET('DERS PLANLARI'!$I$5,MATCH($J514,'DERS PLANLARI'!$I$6:$I$2011,0),F$1),"")</f>
        <v/>
      </c>
      <c r="G514" s="16" t="str">
        <f ca="1">IFERROR(OFFSET('DERS PLANLARI'!$I$5,MATCH($J514,'DERS PLANLARI'!$I$6:$I$2011,0),G$1),"")</f>
        <v/>
      </c>
      <c r="H514" s="16" t="str">
        <f ca="1">IFERROR(OFFSET('DERS PLANLARI'!$I$5,MATCH($J514,'DERS PLANLARI'!$I$6:$I$2011,0),H$1),"")</f>
        <v/>
      </c>
      <c r="I514" s="119"/>
      <c r="J514" s="120"/>
      <c r="K514" s="257" t="str">
        <f ca="1">IFERROR(OFFSET('DERS PLANLARI'!$I$5,MATCH($J514,'DERS PLANLARI'!$I$6:$I$2011,0),K$1),"")</f>
        <v/>
      </c>
      <c r="L514" s="256" t="str">
        <f ca="1">IFERROR(OFFSET('DERS PLANLARI'!$I$5,MATCH($J514,'DERS PLANLARI'!$I$6:$I$2011,0),L$1),"")</f>
        <v/>
      </c>
      <c r="M514" s="255" t="str">
        <f ca="1">IFERROR(OFFSET('DERS PLANLARI'!$I$5,MATCH($J514,'DERS PLANLARI'!$I$6:$I$2011,0),M$1),"")</f>
        <v/>
      </c>
      <c r="N514" s="256" t="str">
        <f ca="1">IFERROR(OFFSET('DERS PLANLARI'!$I$5,MATCH($J514,'DERS PLANLARI'!$I$6:$I$2011,0),N$1),"")</f>
        <v/>
      </c>
      <c r="O514" s="256" t="str">
        <f ca="1">IFERROR(OFFSET('DERS PLANLARI'!$I$5,MATCH($J514,'DERS PLANLARI'!$I$6:$I$2011,0),O$1),"")</f>
        <v/>
      </c>
      <c r="P514" s="256" t="str">
        <f ca="1">IFERROR(OFFSET('DERS PLANLARI'!$I$5,MATCH($J514,'DERS PLANLARI'!$I$6:$I$2011,0),P$1),"")</f>
        <v/>
      </c>
      <c r="Q514" s="256" t="str">
        <f ca="1">IFERROR(OFFSET('DERS PLANLARI'!$I$5,MATCH($J514,'DERS PLANLARI'!$I$6:$I$2011,0),Q$1),"")</f>
        <v/>
      </c>
      <c r="R514" s="243" t="str">
        <f ca="1">IF($E514="UAD",OFFSET('DERS PLANLARI'!$I$5,MATCH($J514,'DERS PLANLARI'!$I$6:$I$2011,0),R$1),U514)</f>
        <v/>
      </c>
      <c r="S514" s="243">
        <f ca="1">IF($E514="UAD",OFFSET('DERS PLANLARI'!$I$5,MATCH($J514,'DERS PLANLARI'!$I$6:$I$2011,0),S$1),V514)</f>
        <v>0</v>
      </c>
      <c r="T514" s="104"/>
      <c r="U514" s="208" t="str">
        <f ca="1">IFERROR(OFFSET(ÖğretimÜyeleri!$D$2,MATCH($V514,ÖğretimÜyeleri!$D$3:$D$290,0),-2),"")</f>
        <v/>
      </c>
      <c r="V514" s="209"/>
      <c r="W514" s="208" t="str">
        <f ca="1">IFERROR(OFFSET(ÖğretimÜyeleri!$D$2,MATCH($S514,ÖğretimÜyeleri!$D$3:$D$290,0),3),"")</f>
        <v/>
      </c>
      <c r="X514" s="208"/>
      <c r="Y514" s="199"/>
      <c r="Z514" s="200">
        <f t="shared" si="30"/>
        <v>1</v>
      </c>
      <c r="AA514" s="200">
        <f t="shared" ca="1" si="33"/>
        <v>57</v>
      </c>
      <c r="AB514" s="200">
        <f t="shared" ca="1" si="33"/>
        <v>41</v>
      </c>
      <c r="AC514" s="200">
        <f t="shared" ca="1" si="33"/>
        <v>0</v>
      </c>
      <c r="AD514" s="201"/>
      <c r="AE514" s="201"/>
      <c r="AF514" s="201"/>
    </row>
    <row r="515" spans="1:32" x14ac:dyDescent="0.25">
      <c r="A515" t="s">
        <v>5568</v>
      </c>
      <c r="B515" s="16" t="str">
        <f ca="1">IFERROR(OFFSET('DERS PLANLARI'!$I$5,MATCH($J515,'DERS PLANLARI'!$I$6:$I$2011,0),B$1),"")</f>
        <v/>
      </c>
      <c r="C515" s="16" t="str">
        <f ca="1">IFERROR(OFFSET('DERS PLANLARI'!$I$5,MATCH($J515,'DERS PLANLARI'!$I$6:$I$2011,0),C$1),"")</f>
        <v/>
      </c>
      <c r="D515" s="16" t="str">
        <f ca="1">IFERROR(OFFSET('DERS PLANLARI'!$I$5,MATCH($J515,'DERS PLANLARI'!$I$6:$I$2011,0),D$1),"")</f>
        <v/>
      </c>
      <c r="E515" s="16" t="str">
        <f ca="1">IFERROR(OFFSET('DERS PLANLARI'!$I$5,MATCH($J515,'DERS PLANLARI'!$I$6:$I$2011,0),E$1),"")</f>
        <v/>
      </c>
      <c r="F515" s="16" t="str">
        <f ca="1">IFERROR(OFFSET('DERS PLANLARI'!$I$5,MATCH($J515,'DERS PLANLARI'!$I$6:$I$2011,0),F$1),"")</f>
        <v/>
      </c>
      <c r="G515" s="16" t="str">
        <f ca="1">IFERROR(OFFSET('DERS PLANLARI'!$I$5,MATCH($J515,'DERS PLANLARI'!$I$6:$I$2011,0),G$1),"")</f>
        <v/>
      </c>
      <c r="H515" s="16" t="str">
        <f ca="1">IFERROR(OFFSET('DERS PLANLARI'!$I$5,MATCH($J515,'DERS PLANLARI'!$I$6:$I$2011,0),H$1),"")</f>
        <v/>
      </c>
      <c r="I515" s="119"/>
      <c r="J515" s="120"/>
      <c r="K515" s="257" t="str">
        <f ca="1">IFERROR(OFFSET('DERS PLANLARI'!$I$5,MATCH($J515,'DERS PLANLARI'!$I$6:$I$2011,0),K$1),"")</f>
        <v/>
      </c>
      <c r="L515" s="256" t="str">
        <f ca="1">IFERROR(OFFSET('DERS PLANLARI'!$I$5,MATCH($J515,'DERS PLANLARI'!$I$6:$I$2011,0),L$1),"")</f>
        <v/>
      </c>
      <c r="M515" s="255" t="str">
        <f ca="1">IFERROR(OFFSET('DERS PLANLARI'!$I$5,MATCH($J515,'DERS PLANLARI'!$I$6:$I$2011,0),M$1),"")</f>
        <v/>
      </c>
      <c r="N515" s="256" t="str">
        <f ca="1">IFERROR(OFFSET('DERS PLANLARI'!$I$5,MATCH($J515,'DERS PLANLARI'!$I$6:$I$2011,0),N$1),"")</f>
        <v/>
      </c>
      <c r="O515" s="256" t="str">
        <f ca="1">IFERROR(OFFSET('DERS PLANLARI'!$I$5,MATCH($J515,'DERS PLANLARI'!$I$6:$I$2011,0),O$1),"")</f>
        <v/>
      </c>
      <c r="P515" s="256" t="str">
        <f ca="1">IFERROR(OFFSET('DERS PLANLARI'!$I$5,MATCH($J515,'DERS PLANLARI'!$I$6:$I$2011,0),P$1),"")</f>
        <v/>
      </c>
      <c r="Q515" s="256" t="str">
        <f ca="1">IFERROR(OFFSET('DERS PLANLARI'!$I$5,MATCH($J515,'DERS PLANLARI'!$I$6:$I$2011,0),Q$1),"")</f>
        <v/>
      </c>
      <c r="R515" s="243" t="str">
        <f ca="1">IF($E515="UAD",OFFSET('DERS PLANLARI'!$I$5,MATCH($J515,'DERS PLANLARI'!$I$6:$I$2011,0),R$1),U515)</f>
        <v/>
      </c>
      <c r="S515" s="243">
        <f ca="1">IF($E515="UAD",OFFSET('DERS PLANLARI'!$I$5,MATCH($J515,'DERS PLANLARI'!$I$6:$I$2011,0),S$1),V515)</f>
        <v>0</v>
      </c>
      <c r="T515" s="104"/>
      <c r="U515" s="208" t="str">
        <f ca="1">IFERROR(OFFSET(ÖğretimÜyeleri!$D$2,MATCH($V515,ÖğretimÜyeleri!$D$3:$D$290,0),-2),"")</f>
        <v/>
      </c>
      <c r="V515" s="209"/>
      <c r="W515" s="208" t="str">
        <f ca="1">IFERROR(OFFSET(ÖğretimÜyeleri!$D$2,MATCH($S515,ÖğretimÜyeleri!$D$3:$D$290,0),3),"")</f>
        <v/>
      </c>
      <c r="X515" s="208"/>
      <c r="Y515" s="199"/>
      <c r="Z515" s="200">
        <f t="shared" si="30"/>
        <v>1</v>
      </c>
      <c r="AA515" s="200">
        <f t="shared" ca="1" si="33"/>
        <v>57</v>
      </c>
      <c r="AB515" s="200">
        <f t="shared" ca="1" si="33"/>
        <v>41</v>
      </c>
      <c r="AC515" s="200">
        <f t="shared" ca="1" si="33"/>
        <v>0</v>
      </c>
      <c r="AD515" s="201"/>
      <c r="AE515" s="201"/>
      <c r="AF515" s="201"/>
    </row>
    <row r="516" spans="1:32" x14ac:dyDescent="0.25">
      <c r="A516" t="s">
        <v>5568</v>
      </c>
      <c r="B516" s="16" t="str">
        <f ca="1">IFERROR(OFFSET('DERS PLANLARI'!$I$5,MATCH($J516,'DERS PLANLARI'!$I$6:$I$2011,0),B$1),"")</f>
        <v/>
      </c>
      <c r="C516" s="16" t="str">
        <f ca="1">IFERROR(OFFSET('DERS PLANLARI'!$I$5,MATCH($J516,'DERS PLANLARI'!$I$6:$I$2011,0),C$1),"")</f>
        <v/>
      </c>
      <c r="D516" s="16" t="str">
        <f ca="1">IFERROR(OFFSET('DERS PLANLARI'!$I$5,MATCH($J516,'DERS PLANLARI'!$I$6:$I$2011,0),D$1),"")</f>
        <v/>
      </c>
      <c r="E516" s="16" t="str">
        <f ca="1">IFERROR(OFFSET('DERS PLANLARI'!$I$5,MATCH($J516,'DERS PLANLARI'!$I$6:$I$2011,0),E$1),"")</f>
        <v/>
      </c>
      <c r="F516" s="16" t="str">
        <f ca="1">IFERROR(OFFSET('DERS PLANLARI'!$I$5,MATCH($J516,'DERS PLANLARI'!$I$6:$I$2011,0),F$1),"")</f>
        <v/>
      </c>
      <c r="G516" s="16" t="str">
        <f ca="1">IFERROR(OFFSET('DERS PLANLARI'!$I$5,MATCH($J516,'DERS PLANLARI'!$I$6:$I$2011,0),G$1),"")</f>
        <v/>
      </c>
      <c r="H516" s="16" t="str">
        <f ca="1">IFERROR(OFFSET('DERS PLANLARI'!$I$5,MATCH($J516,'DERS PLANLARI'!$I$6:$I$2011,0),H$1),"")</f>
        <v/>
      </c>
      <c r="I516" s="119"/>
      <c r="J516" s="120"/>
      <c r="K516" s="257" t="str">
        <f ca="1">IFERROR(OFFSET('DERS PLANLARI'!$I$5,MATCH($J516,'DERS PLANLARI'!$I$6:$I$2011,0),K$1),"")</f>
        <v/>
      </c>
      <c r="L516" s="256" t="str">
        <f ca="1">IFERROR(OFFSET('DERS PLANLARI'!$I$5,MATCH($J516,'DERS PLANLARI'!$I$6:$I$2011,0),L$1),"")</f>
        <v/>
      </c>
      <c r="M516" s="255" t="str">
        <f ca="1">IFERROR(OFFSET('DERS PLANLARI'!$I$5,MATCH($J516,'DERS PLANLARI'!$I$6:$I$2011,0),M$1),"")</f>
        <v/>
      </c>
      <c r="N516" s="256" t="str">
        <f ca="1">IFERROR(OFFSET('DERS PLANLARI'!$I$5,MATCH($J516,'DERS PLANLARI'!$I$6:$I$2011,0),N$1),"")</f>
        <v/>
      </c>
      <c r="O516" s="256" t="str">
        <f ca="1">IFERROR(OFFSET('DERS PLANLARI'!$I$5,MATCH($J516,'DERS PLANLARI'!$I$6:$I$2011,0),O$1),"")</f>
        <v/>
      </c>
      <c r="P516" s="256" t="str">
        <f ca="1">IFERROR(OFFSET('DERS PLANLARI'!$I$5,MATCH($J516,'DERS PLANLARI'!$I$6:$I$2011,0),P$1),"")</f>
        <v/>
      </c>
      <c r="Q516" s="256" t="str">
        <f ca="1">IFERROR(OFFSET('DERS PLANLARI'!$I$5,MATCH($J516,'DERS PLANLARI'!$I$6:$I$2011,0),Q$1),"")</f>
        <v/>
      </c>
      <c r="R516" s="243" t="str">
        <f ca="1">IF($E516="UAD",OFFSET('DERS PLANLARI'!$I$5,MATCH($J516,'DERS PLANLARI'!$I$6:$I$2011,0),R$1),U516)</f>
        <v/>
      </c>
      <c r="S516" s="243">
        <f ca="1">IF($E516="UAD",OFFSET('DERS PLANLARI'!$I$5,MATCH($J516,'DERS PLANLARI'!$I$6:$I$2011,0),S$1),V516)</f>
        <v>0</v>
      </c>
      <c r="T516" s="104"/>
      <c r="U516" s="208" t="str">
        <f ca="1">IFERROR(OFFSET(ÖğretimÜyeleri!$D$2,MATCH($V516,ÖğretimÜyeleri!$D$3:$D$290,0),-2),"")</f>
        <v/>
      </c>
      <c r="V516" s="209"/>
      <c r="W516" s="208" t="str">
        <f ca="1">IFERROR(OFFSET(ÖğretimÜyeleri!$D$2,MATCH($S516,ÖğretimÜyeleri!$D$3:$D$290,0),3),"")</f>
        <v/>
      </c>
      <c r="X516" s="208"/>
      <c r="Y516" s="199"/>
      <c r="Z516" s="200">
        <f t="shared" si="30"/>
        <v>1</v>
      </c>
      <c r="AA516" s="200">
        <f t="shared" ca="1" si="33"/>
        <v>57</v>
      </c>
      <c r="AB516" s="200">
        <f t="shared" ca="1" si="33"/>
        <v>41</v>
      </c>
      <c r="AC516" s="200">
        <f t="shared" ca="1" si="33"/>
        <v>0</v>
      </c>
      <c r="AD516" s="201"/>
      <c r="AE516" s="201"/>
      <c r="AF516" s="201"/>
    </row>
    <row r="517" spans="1:32" x14ac:dyDescent="0.25">
      <c r="A517" s="217" t="s">
        <v>5568</v>
      </c>
      <c r="B517" s="226" t="s">
        <v>5314</v>
      </c>
      <c r="C517" s="226" t="s">
        <v>5393</v>
      </c>
      <c r="D517" s="212" t="s">
        <v>5128</v>
      </c>
      <c r="E517" s="212" t="s">
        <v>4510</v>
      </c>
      <c r="F517" s="212" t="s">
        <v>4488</v>
      </c>
      <c r="G517" s="212" t="s">
        <v>4488</v>
      </c>
      <c r="H517" s="212" t="s">
        <v>2427</v>
      </c>
      <c r="I517" s="228"/>
      <c r="J517" s="224" t="s">
        <v>5393</v>
      </c>
      <c r="K517" s="229"/>
      <c r="L517" s="215"/>
      <c r="M517" s="229"/>
      <c r="N517" s="229"/>
      <c r="O517" s="229"/>
      <c r="P517" s="229"/>
      <c r="Q517" s="230"/>
      <c r="R517" s="231"/>
      <c r="S517" s="231"/>
      <c r="T517" s="217"/>
      <c r="U517" s="219" t="str">
        <f ca="1">IFERROR(OFFSET(ÖğretimÜyeleri!$D$2,MATCH($V517,ÖğretimÜyeleri!$D$3:$D$290,0),-2),"")</f>
        <v/>
      </c>
      <c r="V517" s="218" t="s">
        <v>2423</v>
      </c>
      <c r="W517" s="219" t="str">
        <f ca="1">IFERROR(OFFSET(ÖğretimÜyeleri!$D$2,MATCH($S517,ÖğretimÜyeleri!$D$3:$D$290,0),3),"")</f>
        <v/>
      </c>
      <c r="X517" s="219"/>
      <c r="Y517" s="220"/>
      <c r="Z517" s="221">
        <f t="shared" si="30"/>
        <v>1</v>
      </c>
      <c r="AA517" s="221">
        <f t="shared" ca="1" si="33"/>
        <v>57</v>
      </c>
      <c r="AB517" s="221">
        <f t="shared" ca="1" si="33"/>
        <v>41</v>
      </c>
      <c r="AC517" s="221">
        <f t="shared" ca="1" si="33"/>
        <v>0</v>
      </c>
      <c r="AD517" s="220"/>
      <c r="AE517" s="220"/>
      <c r="AF517" s="220"/>
    </row>
    <row r="518" spans="1:32" x14ac:dyDescent="0.25">
      <c r="A518" t="s">
        <v>5568</v>
      </c>
      <c r="B518" s="16" t="str">
        <f ca="1">IFERROR(OFFSET('DERS PLANLARI'!$I$5,MATCH($J518,'DERS PLANLARI'!$I$6:$I$2011,0),B$1),"")</f>
        <v>SİYASET BİLİMİ VE KAMU YÖNETİMİ ANABİLİM DALI</v>
      </c>
      <c r="C518" s="16" t="str">
        <f ca="1">IFERROR(OFFSET('DERS PLANLARI'!$I$5,MATCH($J518,'DERS PLANLARI'!$I$6:$I$2011,0),C$1),"")</f>
        <v>SİYASET BİLİMİ VE KAMU YÖNETİMİ (YL) (TEZLİ)</v>
      </c>
      <c r="D518" s="16" t="str">
        <f ca="1">IFERROR(OFFSET('DERS PLANLARI'!$I$5,MATCH($J518,'DERS PLANLARI'!$I$6:$I$2011,0),D$1),"")</f>
        <v>(YL) (TEZLİ)</v>
      </c>
      <c r="E518" s="16" t="str">
        <f ca="1">IFERROR(OFFSET('DERS PLANLARI'!$I$5,MATCH($J518,'DERS PLANLARI'!$I$6:$I$2011,0),E$1),"")</f>
        <v>Tez</v>
      </c>
      <c r="F518" s="16" t="str">
        <f ca="1">IFERROR(OFFSET('DERS PLANLARI'!$I$5,MATCH($J518,'DERS PLANLARI'!$I$6:$I$2011,0),F$1),"")</f>
        <v>SBKY</v>
      </c>
      <c r="G518" s="16">
        <f ca="1">IFERROR(OFFSET('DERS PLANLARI'!$I$5,MATCH($J518,'DERS PLANLARI'!$I$6:$I$2011,0),G$1),"")</f>
        <v>5000</v>
      </c>
      <c r="H518" s="16" t="str">
        <f ca="1">IFERROR(OFFSET('DERS PLANLARI'!$I$5,MATCH($J518,'DERS PLANLARI'!$I$6:$I$2011,0),H$1),"")</f>
        <v>TEZ</v>
      </c>
      <c r="I518" s="173"/>
      <c r="J518" s="129" t="s">
        <v>5394</v>
      </c>
      <c r="K518" s="252" t="str">
        <f ca="1">IFERROR(OFFSET('DERS PLANLARI'!$I$5,MATCH($J518,'DERS PLANLARI'!$I$6:$I$2011,0),K$1),"")</f>
        <v>Tez</v>
      </c>
      <c r="L518" s="269" t="str">
        <f ca="1">IFERROR(OFFSET('DERS PLANLARI'!$I$5,MATCH($J518,'DERS PLANLARI'!$I$6:$I$2011,0),L$1),"")</f>
        <v>Z. ksz</v>
      </c>
      <c r="M518" s="263">
        <f ca="1">IFERROR(OFFSET('DERS PLANLARI'!$I$5,MATCH($J518,'DERS PLANLARI'!$I$6:$I$2011,0),M$1),"")</f>
        <v>0</v>
      </c>
      <c r="N518" s="263">
        <f ca="1">IFERROR(OFFSET('DERS PLANLARI'!$I$5,MATCH($J518,'DERS PLANLARI'!$I$6:$I$2011,0),N$1),"")</f>
        <v>1</v>
      </c>
      <c r="O518" s="263">
        <f ca="1">IFERROR(OFFSET('DERS PLANLARI'!$I$5,MATCH($J518,'DERS PLANLARI'!$I$6:$I$2011,0),O$1),"")</f>
        <v>0</v>
      </c>
      <c r="P518" s="263">
        <f ca="1">IFERROR(OFFSET('DERS PLANLARI'!$I$5,MATCH($J518,'DERS PLANLARI'!$I$6:$I$2011,0),P$1),"")</f>
        <v>1</v>
      </c>
      <c r="Q518" s="263">
        <f ca="1">IFERROR(OFFSET('DERS PLANLARI'!$I$5,MATCH($J518,'DERS PLANLARI'!$I$6:$I$2011,0),Q$1),"")</f>
        <v>60</v>
      </c>
      <c r="R518" s="246">
        <f ca="1">IF($E518="UAD",OFFSET('DERS PLANLARI'!$I$5,MATCH($J518,'DERS PLANLARI'!$I$6:$I$2011,0),R$1),U518)</f>
        <v>0</v>
      </c>
      <c r="S518" s="246" t="str">
        <f ca="1">IF($E518="UAD",OFFSET('DERS PLANLARI'!$I$5,MATCH($J518,'DERS PLANLARI'!$I$6:$I$2011,0),S$1),V518)</f>
        <v>İlgili Öğretim Üyesi</v>
      </c>
      <c r="T518" s="104"/>
      <c r="U518" s="208">
        <f ca="1">IFERROR(OFFSET(ÖğretimÜyeleri!$D$2,MATCH($V518,ÖğretimÜyeleri!$D$3:$D$290,0),-2),"")</f>
        <v>0</v>
      </c>
      <c r="V518" s="209" t="s">
        <v>2896</v>
      </c>
      <c r="W518" s="208" t="str">
        <f ca="1">IFERROR(OFFSET(ÖğretimÜyeleri!$D$2,MATCH($S518,ÖğretimÜyeleri!$D$3:$D$290,0),3),"")</f>
        <v>İlgili Öğretim Üyesi</v>
      </c>
      <c r="X518" s="208"/>
      <c r="Y518" s="199"/>
      <c r="Z518" s="200">
        <f t="shared" si="30"/>
        <v>1</v>
      </c>
      <c r="AA518" s="200">
        <f t="shared" ca="1" si="33"/>
        <v>0</v>
      </c>
      <c r="AB518" s="200">
        <f t="shared" ca="1" si="33"/>
        <v>0</v>
      </c>
      <c r="AC518" s="200">
        <f t="shared" ca="1" si="33"/>
        <v>0</v>
      </c>
      <c r="AD518" s="201"/>
      <c r="AE518" s="201"/>
      <c r="AF518" s="201"/>
    </row>
    <row r="519" spans="1:32" x14ac:dyDescent="0.25">
      <c r="A519" t="s">
        <v>5568</v>
      </c>
      <c r="B519" s="16" t="str">
        <f ca="1">IFERROR(OFFSET('DERS PLANLARI'!$I$5,MATCH($J519,'DERS PLANLARI'!$I$6:$I$2011,0),B$1),"")</f>
        <v>SİYASET BİLİMİ VE KAMU YÖNETİMİ ANABİLİM DALI</v>
      </c>
      <c r="C519" s="16" t="str">
        <f ca="1">IFERROR(OFFSET('DERS PLANLARI'!$I$5,MATCH($J519,'DERS PLANLARI'!$I$6:$I$2011,0),C$1),"")</f>
        <v>SİYASET BİLİMİ VE KAMU YÖNETİMİ (YL) (TEZLİ)</v>
      </c>
      <c r="D519" s="16" t="str">
        <f ca="1">IFERROR(OFFSET('DERS PLANLARI'!$I$5,MATCH($J519,'DERS PLANLARI'!$I$6:$I$2011,0),D$1),"")</f>
        <v>(YL) (TEZLİ)</v>
      </c>
      <c r="E519" s="16" t="str">
        <f ca="1">IFERROR(OFFSET('DERS PLANLARI'!$I$5,MATCH($J519,'DERS PLANLARI'!$I$6:$I$2011,0),E$1),"")</f>
        <v>Sem</v>
      </c>
      <c r="F519" s="16" t="str">
        <f ca="1">IFERROR(OFFSET('DERS PLANLARI'!$I$5,MATCH($J519,'DERS PLANLARI'!$I$6:$I$2011,0),F$1),"")</f>
        <v>SBKY</v>
      </c>
      <c r="G519" s="16">
        <f ca="1">IFERROR(OFFSET('DERS PLANLARI'!$I$5,MATCH($J519,'DERS PLANLARI'!$I$6:$I$2011,0),G$1),"")</f>
        <v>5001</v>
      </c>
      <c r="H519" s="16" t="str">
        <f ca="1">IFERROR(OFFSET('DERS PLANLARI'!$I$5,MATCH($J519,'DERS PLANLARI'!$I$6:$I$2011,0),H$1),"")</f>
        <v>SEM</v>
      </c>
      <c r="I519" s="173"/>
      <c r="J519" s="129" t="s">
        <v>5395</v>
      </c>
      <c r="K519" s="252" t="str">
        <f ca="1">IFERROR(OFFSET('DERS PLANLARI'!$I$5,MATCH($J519,'DERS PLANLARI'!$I$6:$I$2011,0),K$1),"")</f>
        <v>Seminer</v>
      </c>
      <c r="L519" s="269" t="str">
        <f ca="1">IFERROR(OFFSET('DERS PLANLARI'!$I$5,MATCH($J519,'DERS PLANLARI'!$I$6:$I$2011,0),L$1),"")</f>
        <v>Z. ksz</v>
      </c>
      <c r="M519" s="263">
        <f ca="1">IFERROR(OFFSET('DERS PLANLARI'!$I$5,MATCH($J519,'DERS PLANLARI'!$I$6:$I$2011,0),M$1),"")</f>
        <v>0</v>
      </c>
      <c r="N519" s="263">
        <f ca="1">IFERROR(OFFSET('DERS PLANLARI'!$I$5,MATCH($J519,'DERS PLANLARI'!$I$6:$I$2011,0),N$1),"")</f>
        <v>2</v>
      </c>
      <c r="O519" s="263">
        <f ca="1">IFERROR(OFFSET('DERS PLANLARI'!$I$5,MATCH($J519,'DERS PLANLARI'!$I$6:$I$2011,0),O$1),"")</f>
        <v>0</v>
      </c>
      <c r="P519" s="263">
        <f ca="1">IFERROR(OFFSET('DERS PLANLARI'!$I$5,MATCH($J519,'DERS PLANLARI'!$I$6:$I$2011,0),P$1),"")</f>
        <v>2</v>
      </c>
      <c r="Q519" s="263">
        <f ca="1">IFERROR(OFFSET('DERS PLANLARI'!$I$5,MATCH($J519,'DERS PLANLARI'!$I$6:$I$2011,0),Q$1),"")</f>
        <v>7.5</v>
      </c>
      <c r="R519" s="246">
        <f ca="1">IF($E519="UAD",OFFSET('DERS PLANLARI'!$I$5,MATCH($J519,'DERS PLANLARI'!$I$6:$I$2011,0),R$1),U519)</f>
        <v>0</v>
      </c>
      <c r="S519" s="246" t="str">
        <f ca="1">IF($E519="UAD",OFFSET('DERS PLANLARI'!$I$5,MATCH($J519,'DERS PLANLARI'!$I$6:$I$2011,0),S$1),V519)</f>
        <v>İlgili Öğretim Üyesi</v>
      </c>
      <c r="T519" s="104"/>
      <c r="U519" s="208">
        <f ca="1">IFERROR(OFFSET(ÖğretimÜyeleri!$D$2,MATCH($V519,ÖğretimÜyeleri!$D$3:$D$290,0),-2),"")</f>
        <v>0</v>
      </c>
      <c r="V519" s="209" t="s">
        <v>2896</v>
      </c>
      <c r="W519" s="208" t="str">
        <f ca="1">IFERROR(OFFSET(ÖğretimÜyeleri!$D$2,MATCH($S519,ÖğretimÜyeleri!$D$3:$D$290,0),3),"")</f>
        <v>İlgili Öğretim Üyesi</v>
      </c>
      <c r="X519" s="208"/>
      <c r="Y519" s="199"/>
      <c r="Z519" s="200">
        <f t="shared" si="30"/>
        <v>1</v>
      </c>
      <c r="AA519" s="200">
        <f t="shared" ca="1" si="33"/>
        <v>0</v>
      </c>
      <c r="AB519" s="200">
        <f t="shared" ca="1" si="33"/>
        <v>0</v>
      </c>
      <c r="AC519" s="200">
        <f t="shared" ca="1" si="33"/>
        <v>0</v>
      </c>
      <c r="AD519" s="201"/>
      <c r="AE519" s="201"/>
      <c r="AF519" s="201"/>
    </row>
    <row r="520" spans="1:32" x14ac:dyDescent="0.25">
      <c r="A520" t="s">
        <v>5568</v>
      </c>
      <c r="B520" s="16" t="str">
        <f ca="1">IFERROR(OFFSET('DERS PLANLARI'!$I$5,MATCH($J520,'DERS PLANLARI'!$I$6:$I$2011,0),B$1),"")</f>
        <v>SİYASET BİLİMİ VE KAMU YÖNETİMİ ANABİLİM DALI</v>
      </c>
      <c r="C520" s="16" t="str">
        <f ca="1">IFERROR(OFFSET('DERS PLANLARI'!$I$5,MATCH($J520,'DERS PLANLARI'!$I$6:$I$2011,0),C$1),"")</f>
        <v>SİYASET BİLİMİ VE KAMU YÖNETİMİ (YL) (TEZLİ)</v>
      </c>
      <c r="D520" s="16" t="str">
        <f ca="1">IFERROR(OFFSET('DERS PLANLARI'!$I$5,MATCH($J520,'DERS PLANLARI'!$I$6:$I$2011,0),D$1),"")</f>
        <v>(YL) (TEZLİ)</v>
      </c>
      <c r="E520" s="16" t="str">
        <f ca="1">IFERROR(OFFSET('DERS PLANLARI'!$I$5,MATCH($J520,'DERS PLANLARI'!$I$6:$I$2011,0),E$1),"")</f>
        <v>Ders</v>
      </c>
      <c r="F520" s="16" t="str">
        <f ca="1">IFERROR(OFFSET('DERS PLANLARI'!$I$5,MATCH($J520,'DERS PLANLARI'!$I$6:$I$2011,0),F$1),"")</f>
        <v>SBKY</v>
      </c>
      <c r="G520" s="16">
        <f ca="1">IFERROR(OFFSET('DERS PLANLARI'!$I$5,MATCH($J520,'DERS PLANLARI'!$I$6:$I$2011,0),G$1),"")</f>
        <v>5051</v>
      </c>
      <c r="H520" s="16" t="str">
        <f ca="1">IFERROR(OFFSET('DERS PLANLARI'!$I$5,MATCH($J520,'DERS PLANLARI'!$I$6:$I$2011,0),H$1),"")</f>
        <v>BHR</v>
      </c>
      <c r="I520" s="173"/>
      <c r="J520" s="129" t="s">
        <v>5398</v>
      </c>
      <c r="K520" s="252" t="str">
        <f ca="1">IFERROR(OFFSET('DERS PLANLARI'!$I$5,MATCH($J520,'DERS PLANLARI'!$I$6:$I$2011,0),K$1),"")</f>
        <v>Karşılaştırmalı Siyaset</v>
      </c>
      <c r="L520" s="269" t="str">
        <f ca="1">IFERROR(OFFSET('DERS PLANLARI'!$I$5,MATCH($J520,'DERS PLANLARI'!$I$6:$I$2011,0),L$1),"")</f>
        <v>Z. kli</v>
      </c>
      <c r="M520" s="263">
        <f ca="1">IFERROR(OFFSET('DERS PLANLARI'!$I$5,MATCH($J520,'DERS PLANLARI'!$I$6:$I$2011,0),M$1),"")</f>
        <v>3</v>
      </c>
      <c r="N520" s="263">
        <f ca="1">IFERROR(OFFSET('DERS PLANLARI'!$I$5,MATCH($J520,'DERS PLANLARI'!$I$6:$I$2011,0),N$1),"")</f>
        <v>0</v>
      </c>
      <c r="O520" s="263">
        <f ca="1">IFERROR(OFFSET('DERS PLANLARI'!$I$5,MATCH($J520,'DERS PLANLARI'!$I$6:$I$2011,0),O$1),"")</f>
        <v>3</v>
      </c>
      <c r="P520" s="263">
        <f ca="1">IFERROR(OFFSET('DERS PLANLARI'!$I$5,MATCH($J520,'DERS PLANLARI'!$I$6:$I$2011,0),P$1),"")</f>
        <v>3</v>
      </c>
      <c r="Q520" s="263">
        <f ca="1">IFERROR(OFFSET('DERS PLANLARI'!$I$5,MATCH($J520,'DERS PLANLARI'!$I$6:$I$2011,0),Q$1),"")</f>
        <v>7.5</v>
      </c>
      <c r="R520" s="243" t="str">
        <f ca="1">IF($E520="UAD",OFFSET('DERS PLANLARI'!$I$5,MATCH($J520,'DERS PLANLARI'!$I$6:$I$2011,0),R$1),U520)</f>
        <v/>
      </c>
      <c r="S520" s="243">
        <f ca="1">IF($E520="UAD",OFFSET('DERS PLANLARI'!$I$5,MATCH($J520,'DERS PLANLARI'!$I$6:$I$2011,0),S$1),V520)</f>
        <v>0</v>
      </c>
      <c r="T520" s="104"/>
      <c r="U520" s="208" t="str">
        <f ca="1">IFERROR(OFFSET(ÖğretimÜyeleri!$D$2,MATCH($V520,ÖğretimÜyeleri!$D$3:$D$290,0),-2),"")</f>
        <v/>
      </c>
      <c r="V520" s="209"/>
      <c r="W520" s="208" t="str">
        <f ca="1">IFERROR(OFFSET(ÖğretimÜyeleri!$D$2,MATCH($S520,ÖğretimÜyeleri!$D$3:$D$290,0),3),"")</f>
        <v/>
      </c>
      <c r="X520" s="208"/>
      <c r="Y520" s="199"/>
      <c r="Z520" s="200">
        <f t="shared" si="30"/>
        <v>1</v>
      </c>
      <c r="AA520" s="200">
        <f t="shared" ca="1" si="33"/>
        <v>57</v>
      </c>
      <c r="AB520" s="200">
        <f t="shared" ca="1" si="33"/>
        <v>41</v>
      </c>
      <c r="AC520" s="200">
        <f t="shared" ca="1" si="33"/>
        <v>0</v>
      </c>
      <c r="AD520" s="201"/>
      <c r="AE520" s="201"/>
      <c r="AF520" s="201"/>
    </row>
    <row r="521" spans="1:32" x14ac:dyDescent="0.25">
      <c r="A521" t="s">
        <v>5568</v>
      </c>
      <c r="B521" s="16" t="str">
        <f ca="1">IFERROR(OFFSET('DERS PLANLARI'!$I$5,MATCH($J521,'DERS PLANLARI'!$I$6:$I$2011,0),B$1),"")</f>
        <v/>
      </c>
      <c r="C521" s="16" t="str">
        <f ca="1">IFERROR(OFFSET('DERS PLANLARI'!$I$5,MATCH($J521,'DERS PLANLARI'!$I$6:$I$2011,0),C$1),"")</f>
        <v/>
      </c>
      <c r="D521" s="16" t="str">
        <f ca="1">IFERROR(OFFSET('DERS PLANLARI'!$I$5,MATCH($J521,'DERS PLANLARI'!$I$6:$I$2011,0),D$1),"")</f>
        <v/>
      </c>
      <c r="E521" s="16" t="str">
        <f ca="1">IFERROR(OFFSET('DERS PLANLARI'!$I$5,MATCH($J521,'DERS PLANLARI'!$I$6:$I$2011,0),E$1),"")</f>
        <v/>
      </c>
      <c r="F521" s="16" t="str">
        <f ca="1">IFERROR(OFFSET('DERS PLANLARI'!$I$5,MATCH($J521,'DERS PLANLARI'!$I$6:$I$2011,0),F$1),"")</f>
        <v/>
      </c>
      <c r="G521" s="16" t="str">
        <f ca="1">IFERROR(OFFSET('DERS PLANLARI'!$I$5,MATCH($J521,'DERS PLANLARI'!$I$6:$I$2011,0),G$1),"")</f>
        <v/>
      </c>
      <c r="H521" s="16" t="str">
        <f ca="1">IFERROR(OFFSET('DERS PLANLARI'!$I$5,MATCH($J521,'DERS PLANLARI'!$I$6:$I$2011,0),H$1),"")</f>
        <v/>
      </c>
      <c r="I521" s="173"/>
      <c r="J521" s="129"/>
      <c r="K521" s="252" t="str">
        <f ca="1">IFERROR(OFFSET('DERS PLANLARI'!$I$5,MATCH($J521,'DERS PLANLARI'!$I$6:$I$2011,0),K$1),"")</f>
        <v/>
      </c>
      <c r="L521" s="269" t="str">
        <f ca="1">IFERROR(OFFSET('DERS PLANLARI'!$I$5,MATCH($J521,'DERS PLANLARI'!$I$6:$I$2011,0),L$1),"")</f>
        <v/>
      </c>
      <c r="M521" s="263" t="str">
        <f ca="1">IFERROR(OFFSET('DERS PLANLARI'!$I$5,MATCH($J521,'DERS PLANLARI'!$I$6:$I$2011,0),M$1),"")</f>
        <v/>
      </c>
      <c r="N521" s="263" t="str">
        <f ca="1">IFERROR(OFFSET('DERS PLANLARI'!$I$5,MATCH($J521,'DERS PLANLARI'!$I$6:$I$2011,0),N$1),"")</f>
        <v/>
      </c>
      <c r="O521" s="263" t="str">
        <f ca="1">IFERROR(OFFSET('DERS PLANLARI'!$I$5,MATCH($J521,'DERS PLANLARI'!$I$6:$I$2011,0),O$1),"")</f>
        <v/>
      </c>
      <c r="P521" s="263" t="str">
        <f ca="1">IFERROR(OFFSET('DERS PLANLARI'!$I$5,MATCH($J521,'DERS PLANLARI'!$I$6:$I$2011,0),P$1),"")</f>
        <v/>
      </c>
      <c r="Q521" s="263" t="str">
        <f ca="1">IFERROR(OFFSET('DERS PLANLARI'!$I$5,MATCH($J521,'DERS PLANLARI'!$I$6:$I$2011,0),Q$1),"")</f>
        <v/>
      </c>
      <c r="R521" s="243" t="str">
        <f ca="1">IF($E521="UAD",OFFSET('DERS PLANLARI'!$I$5,MATCH($J521,'DERS PLANLARI'!$I$6:$I$2011,0),R$1),U521)</f>
        <v/>
      </c>
      <c r="S521" s="243">
        <f ca="1">IF($E521="UAD",OFFSET('DERS PLANLARI'!$I$5,MATCH($J521,'DERS PLANLARI'!$I$6:$I$2011,0),S$1),V521)</f>
        <v>0</v>
      </c>
      <c r="T521" s="104"/>
      <c r="U521" s="208" t="str">
        <f ca="1">IFERROR(OFFSET(ÖğretimÜyeleri!$D$2,MATCH($V521,ÖğretimÜyeleri!$D$3:$D$290,0),-2),"")</f>
        <v/>
      </c>
      <c r="V521" s="209"/>
      <c r="W521" s="208" t="str">
        <f ca="1">IFERROR(OFFSET(ÖğretimÜyeleri!$D$2,MATCH($S521,ÖğretimÜyeleri!$D$3:$D$290,0),3),"")</f>
        <v/>
      </c>
      <c r="X521" s="208"/>
      <c r="Y521" s="199"/>
      <c r="Z521" s="200">
        <f t="shared" ref="Z521:Z584" si="34">COUNTIF(J:J,J521)</f>
        <v>1</v>
      </c>
      <c r="AA521" s="200">
        <f t="shared" ca="1" si="33"/>
        <v>57</v>
      </c>
      <c r="AB521" s="200">
        <f t="shared" ca="1" si="33"/>
        <v>41</v>
      </c>
      <c r="AC521" s="200">
        <f t="shared" ca="1" si="33"/>
        <v>0</v>
      </c>
      <c r="AD521" s="201"/>
      <c r="AE521" s="201"/>
      <c r="AF521" s="201"/>
    </row>
    <row r="522" spans="1:32" x14ac:dyDescent="0.25">
      <c r="A522" t="s">
        <v>5568</v>
      </c>
      <c r="B522" s="16" t="str">
        <f ca="1">IFERROR(OFFSET('DERS PLANLARI'!$I$5,MATCH($J522,'DERS PLANLARI'!$I$6:$I$2011,0),B$1),"")</f>
        <v/>
      </c>
      <c r="C522" s="16" t="str">
        <f ca="1">IFERROR(OFFSET('DERS PLANLARI'!$I$5,MATCH($J522,'DERS PLANLARI'!$I$6:$I$2011,0),C$1),"")</f>
        <v/>
      </c>
      <c r="D522" s="16" t="str">
        <f ca="1">IFERROR(OFFSET('DERS PLANLARI'!$I$5,MATCH($J522,'DERS PLANLARI'!$I$6:$I$2011,0),D$1),"")</f>
        <v/>
      </c>
      <c r="E522" s="16" t="str">
        <f ca="1">IFERROR(OFFSET('DERS PLANLARI'!$I$5,MATCH($J522,'DERS PLANLARI'!$I$6:$I$2011,0),E$1),"")</f>
        <v/>
      </c>
      <c r="F522" s="16" t="str">
        <f ca="1">IFERROR(OFFSET('DERS PLANLARI'!$I$5,MATCH($J522,'DERS PLANLARI'!$I$6:$I$2011,0),F$1),"")</f>
        <v/>
      </c>
      <c r="G522" s="16" t="str">
        <f ca="1">IFERROR(OFFSET('DERS PLANLARI'!$I$5,MATCH($J522,'DERS PLANLARI'!$I$6:$I$2011,0),G$1),"")</f>
        <v/>
      </c>
      <c r="H522" s="16" t="str">
        <f ca="1">IFERROR(OFFSET('DERS PLANLARI'!$I$5,MATCH($J522,'DERS PLANLARI'!$I$6:$I$2011,0),H$1),"")</f>
        <v/>
      </c>
      <c r="I522" s="173"/>
      <c r="J522" s="129"/>
      <c r="K522" s="252" t="str">
        <f ca="1">IFERROR(OFFSET('DERS PLANLARI'!$I$5,MATCH($J522,'DERS PLANLARI'!$I$6:$I$2011,0),K$1),"")</f>
        <v/>
      </c>
      <c r="L522" s="269" t="str">
        <f ca="1">IFERROR(OFFSET('DERS PLANLARI'!$I$5,MATCH($J522,'DERS PLANLARI'!$I$6:$I$2011,0),L$1),"")</f>
        <v/>
      </c>
      <c r="M522" s="263" t="str">
        <f ca="1">IFERROR(OFFSET('DERS PLANLARI'!$I$5,MATCH($J522,'DERS PLANLARI'!$I$6:$I$2011,0),M$1),"")</f>
        <v/>
      </c>
      <c r="N522" s="263" t="str">
        <f ca="1">IFERROR(OFFSET('DERS PLANLARI'!$I$5,MATCH($J522,'DERS PLANLARI'!$I$6:$I$2011,0),N$1),"")</f>
        <v/>
      </c>
      <c r="O522" s="263" t="str">
        <f ca="1">IFERROR(OFFSET('DERS PLANLARI'!$I$5,MATCH($J522,'DERS PLANLARI'!$I$6:$I$2011,0),O$1),"")</f>
        <v/>
      </c>
      <c r="P522" s="263" t="str">
        <f ca="1">IFERROR(OFFSET('DERS PLANLARI'!$I$5,MATCH($J522,'DERS PLANLARI'!$I$6:$I$2011,0),P$1),"")</f>
        <v/>
      </c>
      <c r="Q522" s="263" t="str">
        <f ca="1">IFERROR(OFFSET('DERS PLANLARI'!$I$5,MATCH($J522,'DERS PLANLARI'!$I$6:$I$2011,0),Q$1),"")</f>
        <v/>
      </c>
      <c r="R522" s="243" t="str">
        <f ca="1">IF($E522="UAD",OFFSET('DERS PLANLARI'!$I$5,MATCH($J522,'DERS PLANLARI'!$I$6:$I$2011,0),R$1),U522)</f>
        <v/>
      </c>
      <c r="S522" s="243">
        <f ca="1">IF($E522="UAD",OFFSET('DERS PLANLARI'!$I$5,MATCH($J522,'DERS PLANLARI'!$I$6:$I$2011,0),S$1),V522)</f>
        <v>0</v>
      </c>
      <c r="T522" s="104"/>
      <c r="U522" s="208" t="str">
        <f ca="1">IFERROR(OFFSET(ÖğretimÜyeleri!$D$2,MATCH($V522,ÖğretimÜyeleri!$D$3:$D$290,0),-2),"")</f>
        <v/>
      </c>
      <c r="V522" s="209"/>
      <c r="W522" s="208" t="str">
        <f ca="1">IFERROR(OFFSET(ÖğretimÜyeleri!$D$2,MATCH($S522,ÖğretimÜyeleri!$D$3:$D$290,0),3),"")</f>
        <v/>
      </c>
      <c r="X522" s="208"/>
      <c r="Y522" s="199"/>
      <c r="Z522" s="200">
        <f t="shared" si="34"/>
        <v>1</v>
      </c>
      <c r="AA522" s="200">
        <f t="shared" ca="1" si="33"/>
        <v>57</v>
      </c>
      <c r="AB522" s="200">
        <f t="shared" ca="1" si="33"/>
        <v>41</v>
      </c>
      <c r="AC522" s="200">
        <f t="shared" ca="1" si="33"/>
        <v>0</v>
      </c>
      <c r="AD522" s="201"/>
      <c r="AE522" s="201"/>
      <c r="AF522" s="201"/>
    </row>
    <row r="523" spans="1:32" x14ac:dyDescent="0.25">
      <c r="A523" t="s">
        <v>5568</v>
      </c>
      <c r="B523" s="16" t="str">
        <f ca="1">IFERROR(OFFSET('DERS PLANLARI'!$I$5,MATCH($J523,'DERS PLANLARI'!$I$6:$I$2011,0),B$1),"")</f>
        <v/>
      </c>
      <c r="C523" s="16" t="str">
        <f ca="1">IFERROR(OFFSET('DERS PLANLARI'!$I$5,MATCH($J523,'DERS PLANLARI'!$I$6:$I$2011,0),C$1),"")</f>
        <v/>
      </c>
      <c r="D523" s="16" t="str">
        <f ca="1">IFERROR(OFFSET('DERS PLANLARI'!$I$5,MATCH($J523,'DERS PLANLARI'!$I$6:$I$2011,0),D$1),"")</f>
        <v/>
      </c>
      <c r="E523" s="16" t="str">
        <f ca="1">IFERROR(OFFSET('DERS PLANLARI'!$I$5,MATCH($J523,'DERS PLANLARI'!$I$6:$I$2011,0),E$1),"")</f>
        <v/>
      </c>
      <c r="F523" s="16" t="str">
        <f ca="1">IFERROR(OFFSET('DERS PLANLARI'!$I$5,MATCH($J523,'DERS PLANLARI'!$I$6:$I$2011,0),F$1),"")</f>
        <v/>
      </c>
      <c r="G523" s="16" t="str">
        <f ca="1">IFERROR(OFFSET('DERS PLANLARI'!$I$5,MATCH($J523,'DERS PLANLARI'!$I$6:$I$2011,0),G$1),"")</f>
        <v/>
      </c>
      <c r="H523" s="16" t="str">
        <f ca="1">IFERROR(OFFSET('DERS PLANLARI'!$I$5,MATCH($J523,'DERS PLANLARI'!$I$6:$I$2011,0),H$1),"")</f>
        <v/>
      </c>
      <c r="I523" s="173"/>
      <c r="J523" s="129"/>
      <c r="K523" s="252" t="str">
        <f ca="1">IFERROR(OFFSET('DERS PLANLARI'!$I$5,MATCH($J523,'DERS PLANLARI'!$I$6:$I$2011,0),K$1),"")</f>
        <v/>
      </c>
      <c r="L523" s="269" t="str">
        <f ca="1">IFERROR(OFFSET('DERS PLANLARI'!$I$5,MATCH($J523,'DERS PLANLARI'!$I$6:$I$2011,0),L$1),"")</f>
        <v/>
      </c>
      <c r="M523" s="263" t="str">
        <f ca="1">IFERROR(OFFSET('DERS PLANLARI'!$I$5,MATCH($J523,'DERS PLANLARI'!$I$6:$I$2011,0),M$1),"")</f>
        <v/>
      </c>
      <c r="N523" s="263" t="str">
        <f ca="1">IFERROR(OFFSET('DERS PLANLARI'!$I$5,MATCH($J523,'DERS PLANLARI'!$I$6:$I$2011,0),N$1),"")</f>
        <v/>
      </c>
      <c r="O523" s="263" t="str">
        <f ca="1">IFERROR(OFFSET('DERS PLANLARI'!$I$5,MATCH($J523,'DERS PLANLARI'!$I$6:$I$2011,0),O$1),"")</f>
        <v/>
      </c>
      <c r="P523" s="263" t="str">
        <f ca="1">IFERROR(OFFSET('DERS PLANLARI'!$I$5,MATCH($J523,'DERS PLANLARI'!$I$6:$I$2011,0),P$1),"")</f>
        <v/>
      </c>
      <c r="Q523" s="263" t="str">
        <f ca="1">IFERROR(OFFSET('DERS PLANLARI'!$I$5,MATCH($J523,'DERS PLANLARI'!$I$6:$I$2011,0),Q$1),"")</f>
        <v/>
      </c>
      <c r="R523" s="243" t="str">
        <f ca="1">IF($E523="UAD",OFFSET('DERS PLANLARI'!$I$5,MATCH($J523,'DERS PLANLARI'!$I$6:$I$2011,0),R$1),U523)</f>
        <v/>
      </c>
      <c r="S523" s="243">
        <f ca="1">IF($E523="UAD",OFFSET('DERS PLANLARI'!$I$5,MATCH($J523,'DERS PLANLARI'!$I$6:$I$2011,0),S$1),V523)</f>
        <v>0</v>
      </c>
      <c r="T523" s="104"/>
      <c r="U523" s="208" t="str">
        <f ca="1">IFERROR(OFFSET(ÖğretimÜyeleri!$D$2,MATCH($V523,ÖğretimÜyeleri!$D$3:$D$290,0),-2),"")</f>
        <v/>
      </c>
      <c r="V523" s="209"/>
      <c r="W523" s="208" t="str">
        <f ca="1">IFERROR(OFFSET(ÖğretimÜyeleri!$D$2,MATCH($S523,ÖğretimÜyeleri!$D$3:$D$290,0),3),"")</f>
        <v/>
      </c>
      <c r="X523" s="208"/>
      <c r="Y523" s="199"/>
      <c r="Z523" s="200">
        <f t="shared" si="34"/>
        <v>1</v>
      </c>
      <c r="AA523" s="200">
        <f t="shared" ca="1" si="33"/>
        <v>57</v>
      </c>
      <c r="AB523" s="200">
        <f t="shared" ca="1" si="33"/>
        <v>41</v>
      </c>
      <c r="AC523" s="200">
        <f t="shared" ca="1" si="33"/>
        <v>0</v>
      </c>
      <c r="AD523" s="201"/>
      <c r="AE523" s="201"/>
      <c r="AF523" s="201"/>
    </row>
    <row r="524" spans="1:32" x14ac:dyDescent="0.25">
      <c r="A524" t="s">
        <v>5568</v>
      </c>
      <c r="B524" s="16" t="str">
        <f ca="1">IFERROR(OFFSET('DERS PLANLARI'!$I$5,MATCH($J524,'DERS PLANLARI'!$I$6:$I$2011,0),B$1),"")</f>
        <v/>
      </c>
      <c r="C524" s="16" t="str">
        <f ca="1">IFERROR(OFFSET('DERS PLANLARI'!$I$5,MATCH($J524,'DERS PLANLARI'!$I$6:$I$2011,0),C$1),"")</f>
        <v/>
      </c>
      <c r="D524" s="16" t="str">
        <f ca="1">IFERROR(OFFSET('DERS PLANLARI'!$I$5,MATCH($J524,'DERS PLANLARI'!$I$6:$I$2011,0),D$1),"")</f>
        <v/>
      </c>
      <c r="E524" s="16" t="str">
        <f ca="1">IFERROR(OFFSET('DERS PLANLARI'!$I$5,MATCH($J524,'DERS PLANLARI'!$I$6:$I$2011,0),E$1),"")</f>
        <v/>
      </c>
      <c r="F524" s="16" t="str">
        <f ca="1">IFERROR(OFFSET('DERS PLANLARI'!$I$5,MATCH($J524,'DERS PLANLARI'!$I$6:$I$2011,0),F$1),"")</f>
        <v/>
      </c>
      <c r="G524" s="16" t="str">
        <f ca="1">IFERROR(OFFSET('DERS PLANLARI'!$I$5,MATCH($J524,'DERS PLANLARI'!$I$6:$I$2011,0),G$1),"")</f>
        <v/>
      </c>
      <c r="H524" s="16" t="str">
        <f ca="1">IFERROR(OFFSET('DERS PLANLARI'!$I$5,MATCH($J524,'DERS PLANLARI'!$I$6:$I$2011,0),H$1),"")</f>
        <v/>
      </c>
      <c r="I524" s="173"/>
      <c r="J524" s="129"/>
      <c r="K524" s="252" t="str">
        <f ca="1">IFERROR(OFFSET('DERS PLANLARI'!$I$5,MATCH($J524,'DERS PLANLARI'!$I$6:$I$2011,0),K$1),"")</f>
        <v/>
      </c>
      <c r="L524" s="269" t="str">
        <f ca="1">IFERROR(OFFSET('DERS PLANLARI'!$I$5,MATCH($J524,'DERS PLANLARI'!$I$6:$I$2011,0),L$1),"")</f>
        <v/>
      </c>
      <c r="M524" s="263" t="str">
        <f ca="1">IFERROR(OFFSET('DERS PLANLARI'!$I$5,MATCH($J524,'DERS PLANLARI'!$I$6:$I$2011,0),M$1),"")</f>
        <v/>
      </c>
      <c r="N524" s="263" t="str">
        <f ca="1">IFERROR(OFFSET('DERS PLANLARI'!$I$5,MATCH($J524,'DERS PLANLARI'!$I$6:$I$2011,0),N$1),"")</f>
        <v/>
      </c>
      <c r="O524" s="263" t="str">
        <f ca="1">IFERROR(OFFSET('DERS PLANLARI'!$I$5,MATCH($J524,'DERS PLANLARI'!$I$6:$I$2011,0),O$1),"")</f>
        <v/>
      </c>
      <c r="P524" s="263" t="str">
        <f ca="1">IFERROR(OFFSET('DERS PLANLARI'!$I$5,MATCH($J524,'DERS PLANLARI'!$I$6:$I$2011,0),P$1),"")</f>
        <v/>
      </c>
      <c r="Q524" s="263" t="str">
        <f ca="1">IFERROR(OFFSET('DERS PLANLARI'!$I$5,MATCH($J524,'DERS PLANLARI'!$I$6:$I$2011,0),Q$1),"")</f>
        <v/>
      </c>
      <c r="R524" s="243" t="str">
        <f ca="1">IF($E524="UAD",OFFSET('DERS PLANLARI'!$I$5,MATCH($J524,'DERS PLANLARI'!$I$6:$I$2011,0),R$1),U524)</f>
        <v/>
      </c>
      <c r="S524" s="243">
        <f ca="1">IF($E524="UAD",OFFSET('DERS PLANLARI'!$I$5,MATCH($J524,'DERS PLANLARI'!$I$6:$I$2011,0),S$1),V524)</f>
        <v>0</v>
      </c>
      <c r="T524" s="104"/>
      <c r="U524" s="208" t="str">
        <f ca="1">IFERROR(OFFSET(ÖğretimÜyeleri!$D$2,MATCH($V524,ÖğretimÜyeleri!$D$3:$D$290,0),-2),"")</f>
        <v/>
      </c>
      <c r="V524" s="209"/>
      <c r="W524" s="208" t="str">
        <f ca="1">IFERROR(OFFSET(ÖğretimÜyeleri!$D$2,MATCH($S524,ÖğretimÜyeleri!$D$3:$D$290,0),3),"")</f>
        <v/>
      </c>
      <c r="X524" s="208"/>
      <c r="Y524" s="199"/>
      <c r="Z524" s="200">
        <f t="shared" si="34"/>
        <v>1</v>
      </c>
      <c r="AA524" s="200">
        <f t="shared" ca="1" si="33"/>
        <v>57</v>
      </c>
      <c r="AB524" s="200">
        <f t="shared" ca="1" si="33"/>
        <v>41</v>
      </c>
      <c r="AC524" s="200">
        <f t="shared" ca="1" si="33"/>
        <v>0</v>
      </c>
      <c r="AD524" s="201"/>
      <c r="AE524" s="201"/>
      <c r="AF524" s="201"/>
    </row>
    <row r="525" spans="1:32" x14ac:dyDescent="0.25">
      <c r="A525" t="s">
        <v>5568</v>
      </c>
      <c r="B525" s="16" t="str">
        <f ca="1">IFERROR(OFFSET('DERS PLANLARI'!$I$5,MATCH($J525,'DERS PLANLARI'!$I$6:$I$2011,0),B$1),"")</f>
        <v/>
      </c>
      <c r="C525" s="16" t="str">
        <f ca="1">IFERROR(OFFSET('DERS PLANLARI'!$I$5,MATCH($J525,'DERS PLANLARI'!$I$6:$I$2011,0),C$1),"")</f>
        <v/>
      </c>
      <c r="D525" s="16" t="str">
        <f ca="1">IFERROR(OFFSET('DERS PLANLARI'!$I$5,MATCH($J525,'DERS PLANLARI'!$I$6:$I$2011,0),D$1),"")</f>
        <v/>
      </c>
      <c r="E525" s="16" t="str">
        <f ca="1">IFERROR(OFFSET('DERS PLANLARI'!$I$5,MATCH($J525,'DERS PLANLARI'!$I$6:$I$2011,0),E$1),"")</f>
        <v/>
      </c>
      <c r="F525" s="16" t="str">
        <f ca="1">IFERROR(OFFSET('DERS PLANLARI'!$I$5,MATCH($J525,'DERS PLANLARI'!$I$6:$I$2011,0),F$1),"")</f>
        <v/>
      </c>
      <c r="G525" s="16" t="str">
        <f ca="1">IFERROR(OFFSET('DERS PLANLARI'!$I$5,MATCH($J525,'DERS PLANLARI'!$I$6:$I$2011,0),G$1),"")</f>
        <v/>
      </c>
      <c r="H525" s="16" t="str">
        <f ca="1">IFERROR(OFFSET('DERS PLANLARI'!$I$5,MATCH($J525,'DERS PLANLARI'!$I$6:$I$2011,0),H$1),"")</f>
        <v/>
      </c>
      <c r="I525" s="173"/>
      <c r="J525" s="129"/>
      <c r="K525" s="252" t="str">
        <f ca="1">IFERROR(OFFSET('DERS PLANLARI'!$I$5,MATCH($J525,'DERS PLANLARI'!$I$6:$I$2011,0),K$1),"")</f>
        <v/>
      </c>
      <c r="L525" s="269" t="str">
        <f ca="1">IFERROR(OFFSET('DERS PLANLARI'!$I$5,MATCH($J525,'DERS PLANLARI'!$I$6:$I$2011,0),L$1),"")</f>
        <v/>
      </c>
      <c r="M525" s="263" t="str">
        <f ca="1">IFERROR(OFFSET('DERS PLANLARI'!$I$5,MATCH($J525,'DERS PLANLARI'!$I$6:$I$2011,0),M$1),"")</f>
        <v/>
      </c>
      <c r="N525" s="263" t="str">
        <f ca="1">IFERROR(OFFSET('DERS PLANLARI'!$I$5,MATCH($J525,'DERS PLANLARI'!$I$6:$I$2011,0),N$1),"")</f>
        <v/>
      </c>
      <c r="O525" s="263" t="str">
        <f ca="1">IFERROR(OFFSET('DERS PLANLARI'!$I$5,MATCH($J525,'DERS PLANLARI'!$I$6:$I$2011,0),O$1),"")</f>
        <v/>
      </c>
      <c r="P525" s="263" t="str">
        <f ca="1">IFERROR(OFFSET('DERS PLANLARI'!$I$5,MATCH($J525,'DERS PLANLARI'!$I$6:$I$2011,0),P$1),"")</f>
        <v/>
      </c>
      <c r="Q525" s="263" t="str">
        <f ca="1">IFERROR(OFFSET('DERS PLANLARI'!$I$5,MATCH($J525,'DERS PLANLARI'!$I$6:$I$2011,0),Q$1),"")</f>
        <v/>
      </c>
      <c r="R525" s="243" t="str">
        <f ca="1">IF($E525="UAD",OFFSET('DERS PLANLARI'!$I$5,MATCH($J525,'DERS PLANLARI'!$I$6:$I$2011,0),R$1),U525)</f>
        <v/>
      </c>
      <c r="S525" s="243">
        <f ca="1">IF($E525="UAD",OFFSET('DERS PLANLARI'!$I$5,MATCH($J525,'DERS PLANLARI'!$I$6:$I$2011,0),S$1),V525)</f>
        <v>0</v>
      </c>
      <c r="T525" s="104"/>
      <c r="U525" s="208" t="str">
        <f ca="1">IFERROR(OFFSET(ÖğretimÜyeleri!$D$2,MATCH($V525,ÖğretimÜyeleri!$D$3:$D$290,0),-2),"")</f>
        <v/>
      </c>
      <c r="V525" s="209"/>
      <c r="W525" s="208" t="str">
        <f ca="1">IFERROR(OFFSET(ÖğretimÜyeleri!$D$2,MATCH($S525,ÖğretimÜyeleri!$D$3:$D$290,0),3),"")</f>
        <v/>
      </c>
      <c r="X525" s="208"/>
      <c r="Y525" s="199"/>
      <c r="Z525" s="200">
        <f t="shared" si="34"/>
        <v>1</v>
      </c>
      <c r="AA525" s="200">
        <f t="shared" ca="1" si="33"/>
        <v>57</v>
      </c>
      <c r="AB525" s="200">
        <f t="shared" ca="1" si="33"/>
        <v>41</v>
      </c>
      <c r="AC525" s="200">
        <f t="shared" ca="1" si="33"/>
        <v>0</v>
      </c>
      <c r="AD525" s="201"/>
      <c r="AE525" s="201"/>
      <c r="AF525" s="201"/>
    </row>
    <row r="526" spans="1:32" x14ac:dyDescent="0.25">
      <c r="A526" t="s">
        <v>5568</v>
      </c>
      <c r="B526" s="16" t="str">
        <f ca="1">IFERROR(OFFSET('DERS PLANLARI'!$I$5,MATCH($J526,'DERS PLANLARI'!$I$6:$I$2011,0),B$1),"")</f>
        <v/>
      </c>
      <c r="C526" s="16" t="str">
        <f ca="1">IFERROR(OFFSET('DERS PLANLARI'!$I$5,MATCH($J526,'DERS PLANLARI'!$I$6:$I$2011,0),C$1),"")</f>
        <v/>
      </c>
      <c r="D526" s="16" t="str">
        <f ca="1">IFERROR(OFFSET('DERS PLANLARI'!$I$5,MATCH($J526,'DERS PLANLARI'!$I$6:$I$2011,0),D$1),"")</f>
        <v/>
      </c>
      <c r="E526" s="16" t="str">
        <f ca="1">IFERROR(OFFSET('DERS PLANLARI'!$I$5,MATCH($J526,'DERS PLANLARI'!$I$6:$I$2011,0),E$1),"")</f>
        <v/>
      </c>
      <c r="F526" s="16" t="str">
        <f ca="1">IFERROR(OFFSET('DERS PLANLARI'!$I$5,MATCH($J526,'DERS PLANLARI'!$I$6:$I$2011,0),F$1),"")</f>
        <v/>
      </c>
      <c r="G526" s="16" t="str">
        <f ca="1">IFERROR(OFFSET('DERS PLANLARI'!$I$5,MATCH($J526,'DERS PLANLARI'!$I$6:$I$2011,0),G$1),"")</f>
        <v/>
      </c>
      <c r="H526" s="16" t="str">
        <f ca="1">IFERROR(OFFSET('DERS PLANLARI'!$I$5,MATCH($J526,'DERS PLANLARI'!$I$6:$I$2011,0),H$1),"")</f>
        <v/>
      </c>
      <c r="I526" s="173"/>
      <c r="J526" s="129"/>
      <c r="K526" s="252" t="str">
        <f ca="1">IFERROR(OFFSET('DERS PLANLARI'!$I$5,MATCH($J526,'DERS PLANLARI'!$I$6:$I$2011,0),K$1),"")</f>
        <v/>
      </c>
      <c r="L526" s="269" t="str">
        <f ca="1">IFERROR(OFFSET('DERS PLANLARI'!$I$5,MATCH($J526,'DERS PLANLARI'!$I$6:$I$2011,0),L$1),"")</f>
        <v/>
      </c>
      <c r="M526" s="263" t="str">
        <f ca="1">IFERROR(OFFSET('DERS PLANLARI'!$I$5,MATCH($J526,'DERS PLANLARI'!$I$6:$I$2011,0),M$1),"")</f>
        <v/>
      </c>
      <c r="N526" s="263" t="str">
        <f ca="1">IFERROR(OFFSET('DERS PLANLARI'!$I$5,MATCH($J526,'DERS PLANLARI'!$I$6:$I$2011,0),N$1),"")</f>
        <v/>
      </c>
      <c r="O526" s="263" t="str">
        <f ca="1">IFERROR(OFFSET('DERS PLANLARI'!$I$5,MATCH($J526,'DERS PLANLARI'!$I$6:$I$2011,0),O$1),"")</f>
        <v/>
      </c>
      <c r="P526" s="263" t="str">
        <f ca="1">IFERROR(OFFSET('DERS PLANLARI'!$I$5,MATCH($J526,'DERS PLANLARI'!$I$6:$I$2011,0),P$1),"")</f>
        <v/>
      </c>
      <c r="Q526" s="263" t="str">
        <f ca="1">IFERROR(OFFSET('DERS PLANLARI'!$I$5,MATCH($J526,'DERS PLANLARI'!$I$6:$I$2011,0),Q$1),"")</f>
        <v/>
      </c>
      <c r="R526" s="243" t="str">
        <f ca="1">IF($E526="UAD",OFFSET('DERS PLANLARI'!$I$5,MATCH($J526,'DERS PLANLARI'!$I$6:$I$2011,0),R$1),U526)</f>
        <v/>
      </c>
      <c r="S526" s="243">
        <f ca="1">IF($E526="UAD",OFFSET('DERS PLANLARI'!$I$5,MATCH($J526,'DERS PLANLARI'!$I$6:$I$2011,0),S$1),V526)</f>
        <v>0</v>
      </c>
      <c r="T526" s="104"/>
      <c r="U526" s="208" t="str">
        <f ca="1">IFERROR(OFFSET(ÖğretimÜyeleri!$D$2,MATCH($V526,ÖğretimÜyeleri!$D$3:$D$290,0),-2),"")</f>
        <v/>
      </c>
      <c r="V526" s="209"/>
      <c r="W526" s="208" t="str">
        <f ca="1">IFERROR(OFFSET(ÖğretimÜyeleri!$D$2,MATCH($S526,ÖğretimÜyeleri!$D$3:$D$290,0),3),"")</f>
        <v/>
      </c>
      <c r="X526" s="208"/>
      <c r="Y526" s="199"/>
      <c r="Z526" s="200">
        <f t="shared" si="34"/>
        <v>1</v>
      </c>
      <c r="AA526" s="200">
        <f t="shared" ca="1" si="33"/>
        <v>57</v>
      </c>
      <c r="AB526" s="200">
        <f t="shared" ca="1" si="33"/>
        <v>41</v>
      </c>
      <c r="AC526" s="200">
        <f t="shared" ca="1" si="33"/>
        <v>0</v>
      </c>
      <c r="AD526" s="201"/>
      <c r="AE526" s="201"/>
      <c r="AF526" s="201"/>
    </row>
    <row r="527" spans="1:32" x14ac:dyDescent="0.25">
      <c r="A527" t="s">
        <v>5568</v>
      </c>
      <c r="B527" s="16" t="str">
        <f ca="1">IFERROR(OFFSET('DERS PLANLARI'!$I$5,MATCH($J527,'DERS PLANLARI'!$I$6:$I$2011,0),B$1),"")</f>
        <v/>
      </c>
      <c r="C527" s="16" t="str">
        <f ca="1">IFERROR(OFFSET('DERS PLANLARI'!$I$5,MATCH($J527,'DERS PLANLARI'!$I$6:$I$2011,0),C$1),"")</f>
        <v/>
      </c>
      <c r="D527" s="16" t="str">
        <f ca="1">IFERROR(OFFSET('DERS PLANLARI'!$I$5,MATCH($J527,'DERS PLANLARI'!$I$6:$I$2011,0),D$1),"")</f>
        <v/>
      </c>
      <c r="E527" s="16" t="str">
        <f ca="1">IFERROR(OFFSET('DERS PLANLARI'!$I$5,MATCH($J527,'DERS PLANLARI'!$I$6:$I$2011,0),E$1),"")</f>
        <v/>
      </c>
      <c r="F527" s="16" t="str">
        <f ca="1">IFERROR(OFFSET('DERS PLANLARI'!$I$5,MATCH($J527,'DERS PLANLARI'!$I$6:$I$2011,0),F$1),"")</f>
        <v/>
      </c>
      <c r="G527" s="16" t="str">
        <f ca="1">IFERROR(OFFSET('DERS PLANLARI'!$I$5,MATCH($J527,'DERS PLANLARI'!$I$6:$I$2011,0),G$1),"")</f>
        <v/>
      </c>
      <c r="H527" s="16" t="str">
        <f ca="1">IFERROR(OFFSET('DERS PLANLARI'!$I$5,MATCH($J527,'DERS PLANLARI'!$I$6:$I$2011,0),H$1),"")</f>
        <v/>
      </c>
      <c r="I527" s="173"/>
      <c r="J527" s="129"/>
      <c r="K527" s="252" t="str">
        <f ca="1">IFERROR(OFFSET('DERS PLANLARI'!$I$5,MATCH($J527,'DERS PLANLARI'!$I$6:$I$2011,0),K$1),"")</f>
        <v/>
      </c>
      <c r="L527" s="269" t="str">
        <f ca="1">IFERROR(OFFSET('DERS PLANLARI'!$I$5,MATCH($J527,'DERS PLANLARI'!$I$6:$I$2011,0),L$1),"")</f>
        <v/>
      </c>
      <c r="M527" s="263" t="str">
        <f ca="1">IFERROR(OFFSET('DERS PLANLARI'!$I$5,MATCH($J527,'DERS PLANLARI'!$I$6:$I$2011,0),M$1),"")</f>
        <v/>
      </c>
      <c r="N527" s="263" t="str">
        <f ca="1">IFERROR(OFFSET('DERS PLANLARI'!$I$5,MATCH($J527,'DERS PLANLARI'!$I$6:$I$2011,0),N$1),"")</f>
        <v/>
      </c>
      <c r="O527" s="263" t="str">
        <f ca="1">IFERROR(OFFSET('DERS PLANLARI'!$I$5,MATCH($J527,'DERS PLANLARI'!$I$6:$I$2011,0),O$1),"")</f>
        <v/>
      </c>
      <c r="P527" s="263" t="str">
        <f ca="1">IFERROR(OFFSET('DERS PLANLARI'!$I$5,MATCH($J527,'DERS PLANLARI'!$I$6:$I$2011,0),P$1),"")</f>
        <v/>
      </c>
      <c r="Q527" s="263" t="str">
        <f ca="1">IFERROR(OFFSET('DERS PLANLARI'!$I$5,MATCH($J527,'DERS PLANLARI'!$I$6:$I$2011,0),Q$1),"")</f>
        <v/>
      </c>
      <c r="R527" s="243" t="str">
        <f ca="1">IF($E527="UAD",OFFSET('DERS PLANLARI'!$I$5,MATCH($J527,'DERS PLANLARI'!$I$6:$I$2011,0),R$1),U527)</f>
        <v/>
      </c>
      <c r="S527" s="243">
        <f ca="1">IF($E527="UAD",OFFSET('DERS PLANLARI'!$I$5,MATCH($J527,'DERS PLANLARI'!$I$6:$I$2011,0),S$1),V527)</f>
        <v>0</v>
      </c>
      <c r="T527" s="104"/>
      <c r="U527" s="208" t="str">
        <f ca="1">IFERROR(OFFSET(ÖğretimÜyeleri!$D$2,MATCH($V527,ÖğretimÜyeleri!$D$3:$D$290,0),-2),"")</f>
        <v/>
      </c>
      <c r="V527" s="209"/>
      <c r="W527" s="208" t="str">
        <f ca="1">IFERROR(OFFSET(ÖğretimÜyeleri!$D$2,MATCH($S527,ÖğretimÜyeleri!$D$3:$D$290,0),3),"")</f>
        <v/>
      </c>
      <c r="X527" s="208"/>
      <c r="Y527" s="199"/>
      <c r="Z527" s="200">
        <f t="shared" si="34"/>
        <v>1</v>
      </c>
      <c r="AA527" s="200">
        <f t="shared" ca="1" si="33"/>
        <v>57</v>
      </c>
      <c r="AB527" s="200">
        <f t="shared" ca="1" si="33"/>
        <v>41</v>
      </c>
      <c r="AC527" s="200">
        <f t="shared" ca="1" si="33"/>
        <v>0</v>
      </c>
      <c r="AD527" s="201"/>
      <c r="AE527" s="201"/>
      <c r="AF527" s="201"/>
    </row>
    <row r="528" spans="1:32" x14ac:dyDescent="0.25">
      <c r="A528" t="s">
        <v>5568</v>
      </c>
      <c r="B528" s="16" t="str">
        <f ca="1">IFERROR(OFFSET('DERS PLANLARI'!$I$5,MATCH($J528,'DERS PLANLARI'!$I$6:$I$2011,0),B$1),"")</f>
        <v/>
      </c>
      <c r="C528" s="16" t="str">
        <f ca="1">IFERROR(OFFSET('DERS PLANLARI'!$I$5,MATCH($J528,'DERS PLANLARI'!$I$6:$I$2011,0),C$1),"")</f>
        <v/>
      </c>
      <c r="D528" s="16" t="str">
        <f ca="1">IFERROR(OFFSET('DERS PLANLARI'!$I$5,MATCH($J528,'DERS PLANLARI'!$I$6:$I$2011,0),D$1),"")</f>
        <v/>
      </c>
      <c r="E528" s="16" t="str">
        <f ca="1">IFERROR(OFFSET('DERS PLANLARI'!$I$5,MATCH($J528,'DERS PLANLARI'!$I$6:$I$2011,0),E$1),"")</f>
        <v/>
      </c>
      <c r="F528" s="16" t="str">
        <f ca="1">IFERROR(OFFSET('DERS PLANLARI'!$I$5,MATCH($J528,'DERS PLANLARI'!$I$6:$I$2011,0),F$1),"")</f>
        <v/>
      </c>
      <c r="G528" s="16" t="str">
        <f ca="1">IFERROR(OFFSET('DERS PLANLARI'!$I$5,MATCH($J528,'DERS PLANLARI'!$I$6:$I$2011,0),G$1),"")</f>
        <v/>
      </c>
      <c r="H528" s="16" t="str">
        <f ca="1">IFERROR(OFFSET('DERS PLANLARI'!$I$5,MATCH($J528,'DERS PLANLARI'!$I$6:$I$2011,0),H$1),"")</f>
        <v/>
      </c>
      <c r="I528" s="173"/>
      <c r="J528" s="129"/>
      <c r="K528" s="252" t="str">
        <f ca="1">IFERROR(OFFSET('DERS PLANLARI'!$I$5,MATCH($J528,'DERS PLANLARI'!$I$6:$I$2011,0),K$1),"")</f>
        <v/>
      </c>
      <c r="L528" s="269" t="str">
        <f ca="1">IFERROR(OFFSET('DERS PLANLARI'!$I$5,MATCH($J528,'DERS PLANLARI'!$I$6:$I$2011,0),L$1),"")</f>
        <v/>
      </c>
      <c r="M528" s="263" t="str">
        <f ca="1">IFERROR(OFFSET('DERS PLANLARI'!$I$5,MATCH($J528,'DERS PLANLARI'!$I$6:$I$2011,0),M$1),"")</f>
        <v/>
      </c>
      <c r="N528" s="263" t="str">
        <f ca="1">IFERROR(OFFSET('DERS PLANLARI'!$I$5,MATCH($J528,'DERS PLANLARI'!$I$6:$I$2011,0),N$1),"")</f>
        <v/>
      </c>
      <c r="O528" s="263" t="str">
        <f ca="1">IFERROR(OFFSET('DERS PLANLARI'!$I$5,MATCH($J528,'DERS PLANLARI'!$I$6:$I$2011,0),O$1),"")</f>
        <v/>
      </c>
      <c r="P528" s="263" t="str">
        <f ca="1">IFERROR(OFFSET('DERS PLANLARI'!$I$5,MATCH($J528,'DERS PLANLARI'!$I$6:$I$2011,0),P$1),"")</f>
        <v/>
      </c>
      <c r="Q528" s="263" t="str">
        <f ca="1">IFERROR(OFFSET('DERS PLANLARI'!$I$5,MATCH($J528,'DERS PLANLARI'!$I$6:$I$2011,0),Q$1),"")</f>
        <v/>
      </c>
      <c r="R528" s="243" t="str">
        <f ca="1">IF($E528="UAD",OFFSET('DERS PLANLARI'!$I$5,MATCH($J528,'DERS PLANLARI'!$I$6:$I$2011,0),R$1),U528)</f>
        <v/>
      </c>
      <c r="S528" s="243">
        <f ca="1">IF($E528="UAD",OFFSET('DERS PLANLARI'!$I$5,MATCH($J528,'DERS PLANLARI'!$I$6:$I$2011,0),S$1),V528)</f>
        <v>0</v>
      </c>
      <c r="T528" s="104"/>
      <c r="U528" s="208" t="str">
        <f ca="1">IFERROR(OFFSET(ÖğretimÜyeleri!$D$2,MATCH($V528,ÖğretimÜyeleri!$D$3:$D$290,0),-2),"")</f>
        <v/>
      </c>
      <c r="V528" s="209"/>
      <c r="W528" s="208" t="str">
        <f ca="1">IFERROR(OFFSET(ÖğretimÜyeleri!$D$2,MATCH($S528,ÖğretimÜyeleri!$D$3:$D$290,0),3),"")</f>
        <v/>
      </c>
      <c r="X528" s="208"/>
      <c r="Y528" s="199"/>
      <c r="Z528" s="200">
        <f t="shared" si="34"/>
        <v>1</v>
      </c>
      <c r="AA528" s="200">
        <f t="shared" ca="1" si="33"/>
        <v>57</v>
      </c>
      <c r="AB528" s="200">
        <f t="shared" ca="1" si="33"/>
        <v>41</v>
      </c>
      <c r="AC528" s="200">
        <f t="shared" ca="1" si="33"/>
        <v>0</v>
      </c>
      <c r="AD528" s="201"/>
      <c r="AE528" s="201"/>
      <c r="AF528" s="201"/>
    </row>
    <row r="529" spans="1:32" x14ac:dyDescent="0.25">
      <c r="A529" s="217" t="s">
        <v>5568</v>
      </c>
      <c r="B529" s="226" t="s">
        <v>5311</v>
      </c>
      <c r="C529" s="226" t="s">
        <v>5351</v>
      </c>
      <c r="D529" s="212" t="s">
        <v>5128</v>
      </c>
      <c r="E529" s="212" t="s">
        <v>4510</v>
      </c>
      <c r="F529" s="212" t="s">
        <v>4488</v>
      </c>
      <c r="G529" s="212" t="s">
        <v>4488</v>
      </c>
      <c r="H529" s="212" t="s">
        <v>2427</v>
      </c>
      <c r="I529" s="213"/>
      <c r="J529" s="233" t="s">
        <v>5351</v>
      </c>
      <c r="K529" s="233"/>
      <c r="L529" s="215"/>
      <c r="M529" s="229"/>
      <c r="N529" s="229"/>
      <c r="O529" s="229"/>
      <c r="P529" s="229"/>
      <c r="Q529" s="230"/>
      <c r="R529" s="231"/>
      <c r="S529" s="231"/>
      <c r="T529" s="217"/>
      <c r="U529" s="219" t="str">
        <f ca="1">IFERROR(OFFSET(ÖğretimÜyeleri!$D$2,MATCH($V529,ÖğretimÜyeleri!$D$3:$D$290,0),-2),"")</f>
        <v/>
      </c>
      <c r="V529" s="218" t="s">
        <v>2423</v>
      </c>
      <c r="W529" s="219" t="str">
        <f ca="1">IFERROR(OFFSET(ÖğretimÜyeleri!$D$2,MATCH($S529,ÖğretimÜyeleri!$D$3:$D$290,0),3),"")</f>
        <v/>
      </c>
      <c r="X529" s="219"/>
      <c r="Y529" s="220"/>
      <c r="Z529" s="221">
        <f t="shared" si="34"/>
        <v>1</v>
      </c>
      <c r="AA529" s="221">
        <f t="shared" ref="AA529:AC548" ca="1" si="35">COUNTIFS($E:$E,AA$6,$S:$S,$S529)</f>
        <v>57</v>
      </c>
      <c r="AB529" s="221">
        <f t="shared" ca="1" si="35"/>
        <v>41</v>
      </c>
      <c r="AC529" s="221">
        <f t="shared" ca="1" si="35"/>
        <v>0</v>
      </c>
      <c r="AD529" s="220"/>
      <c r="AE529" s="220"/>
      <c r="AF529" s="220"/>
    </row>
    <row r="530" spans="1:32" x14ac:dyDescent="0.25">
      <c r="A530" t="s">
        <v>5568</v>
      </c>
      <c r="B530" s="16" t="str">
        <f ca="1">IFERROR(OFFSET('DERS PLANLARI'!$I$5,MATCH($J530,'DERS PLANLARI'!$I$6:$I$2011,0),B$1),"")</f>
        <v xml:space="preserve">SPOR BİLİŞİMİ DİSİPLİNLERARASI </v>
      </c>
      <c r="C530" s="16" t="str">
        <f ca="1">IFERROR(OFFSET('DERS PLANLARI'!$I$5,MATCH($J530,'DERS PLANLARI'!$I$6:$I$2011,0),C$1),"")</f>
        <v>SPOR BİLİŞİMİ DİSİPLİNLERARASI (YL) (TEZLİ)</v>
      </c>
      <c r="D530" s="16" t="str">
        <f ca="1">IFERROR(OFFSET('DERS PLANLARI'!$I$5,MATCH($J530,'DERS PLANLARI'!$I$6:$I$2011,0),D$1),"")</f>
        <v>(YL) (TEZLİ)</v>
      </c>
      <c r="E530" s="16" t="str">
        <f ca="1">IFERROR(OFFSET('DERS PLANLARI'!$I$5,MATCH($J530,'DERS PLANLARI'!$I$6:$I$2011,0),E$1),"")</f>
        <v>Tez</v>
      </c>
      <c r="F530" s="16" t="str">
        <f ca="1">IFERROR(OFFSET('DERS PLANLARI'!$I$5,MATCH($J530,'DERS PLANLARI'!$I$6:$I$2011,0),F$1),"")</f>
        <v>SPB</v>
      </c>
      <c r="G530" s="16">
        <f ca="1">IFERROR(OFFSET('DERS PLANLARI'!$I$5,MATCH($J530,'DERS PLANLARI'!$I$6:$I$2011,0),G$1),"")</f>
        <v>5000</v>
      </c>
      <c r="H530" s="16" t="str">
        <f ca="1">IFERROR(OFFSET('DERS PLANLARI'!$I$5,MATCH($J530,'DERS PLANLARI'!$I$6:$I$2011,0),H$1),"")</f>
        <v>TEZ</v>
      </c>
      <c r="I530" s="119"/>
      <c r="J530" s="128" t="s">
        <v>5339</v>
      </c>
      <c r="K530" s="270" t="str">
        <f ca="1">IFERROR(OFFSET('DERS PLANLARI'!$I$5,MATCH($J530,'DERS PLANLARI'!$I$6:$I$2011,0),K$1),"")</f>
        <v>Tez</v>
      </c>
      <c r="L530" s="248" t="str">
        <f ca="1">IFERROR(OFFSET('DERS PLANLARI'!$I$5,MATCH($J530,'DERS PLANLARI'!$I$6:$I$2011,0),L$1),"")</f>
        <v>Z. ksz</v>
      </c>
      <c r="M530" s="255">
        <f ca="1">IFERROR(OFFSET('DERS PLANLARI'!$I$5,MATCH($J530,'DERS PLANLARI'!$I$6:$I$2011,0),M$1),"")</f>
        <v>0</v>
      </c>
      <c r="N530" s="256">
        <f ca="1">IFERROR(OFFSET('DERS PLANLARI'!$I$5,MATCH($J530,'DERS PLANLARI'!$I$6:$I$2011,0),N$1),"")</f>
        <v>1</v>
      </c>
      <c r="O530" s="256">
        <f ca="1">IFERROR(OFFSET('DERS PLANLARI'!$I$5,MATCH($J530,'DERS PLANLARI'!$I$6:$I$2011,0),O$1),"")</f>
        <v>0</v>
      </c>
      <c r="P530" s="256">
        <f ca="1">IFERROR(OFFSET('DERS PLANLARI'!$I$5,MATCH($J530,'DERS PLANLARI'!$I$6:$I$2011,0),P$1),"")</f>
        <v>1</v>
      </c>
      <c r="Q530" s="256">
        <f ca="1">IFERROR(OFFSET('DERS PLANLARI'!$I$5,MATCH($J530,'DERS PLANLARI'!$I$6:$I$2011,0),Q$1),"")</f>
        <v>60</v>
      </c>
      <c r="R530" s="243">
        <f ca="1">IF($E530="UAD",OFFSET('DERS PLANLARI'!$I$5,MATCH($J530,'DERS PLANLARI'!$I$6:$I$2011,0),R$1),U530)</f>
        <v>0</v>
      </c>
      <c r="S530" s="246" t="str">
        <f ca="1">IF($E530="UAD",OFFSET('DERS PLANLARI'!$I$5,MATCH($J530,'DERS PLANLARI'!$I$6:$I$2011,0),S$1),V530)</f>
        <v>İlgili Öğretim Üyesi</v>
      </c>
      <c r="T530" s="104"/>
      <c r="U530" s="208">
        <f ca="1">IFERROR(OFFSET(ÖğretimÜyeleri!$D$2,MATCH($V530,ÖğretimÜyeleri!$D$3:$D$290,0),-2),"")</f>
        <v>0</v>
      </c>
      <c r="V530" s="209" t="s">
        <v>2896</v>
      </c>
      <c r="W530" s="208" t="str">
        <f ca="1">IFERROR(OFFSET(ÖğretimÜyeleri!$D$2,MATCH($S530,ÖğretimÜyeleri!$D$3:$D$290,0),3),"")</f>
        <v>İlgili Öğretim Üyesi</v>
      </c>
      <c r="X530" s="208"/>
      <c r="Y530" s="199"/>
      <c r="Z530" s="200">
        <f t="shared" si="34"/>
        <v>1</v>
      </c>
      <c r="AA530" s="200">
        <f t="shared" ca="1" si="35"/>
        <v>0</v>
      </c>
      <c r="AB530" s="200">
        <f t="shared" ca="1" si="35"/>
        <v>0</v>
      </c>
      <c r="AC530" s="200">
        <f t="shared" ca="1" si="35"/>
        <v>0</v>
      </c>
      <c r="AD530" s="201"/>
      <c r="AE530" s="201"/>
      <c r="AF530" s="201"/>
    </row>
    <row r="531" spans="1:32" x14ac:dyDescent="0.25">
      <c r="A531" t="s">
        <v>5568</v>
      </c>
      <c r="B531" s="16" t="str">
        <f ca="1">IFERROR(OFFSET('DERS PLANLARI'!$I$5,MATCH($J531,'DERS PLANLARI'!$I$6:$I$2011,0),B$1),"")</f>
        <v xml:space="preserve">SPOR BİLİŞİMİ DİSİPLİNLERARASI </v>
      </c>
      <c r="C531" s="16" t="str">
        <f ca="1">IFERROR(OFFSET('DERS PLANLARI'!$I$5,MATCH($J531,'DERS PLANLARI'!$I$6:$I$2011,0),C$1),"")</f>
        <v>SPOR BİLİŞİMİ DİSİPLİNLERARASI (YL) (TEZLİ)</v>
      </c>
      <c r="D531" s="16" t="str">
        <f ca="1">IFERROR(OFFSET('DERS PLANLARI'!$I$5,MATCH($J531,'DERS PLANLARI'!$I$6:$I$2011,0),D$1),"")</f>
        <v>(YL) (TEZLİ)</v>
      </c>
      <c r="E531" s="16" t="str">
        <f ca="1">IFERROR(OFFSET('DERS PLANLARI'!$I$5,MATCH($J531,'DERS PLANLARI'!$I$6:$I$2011,0),E$1),"")</f>
        <v>Sem</v>
      </c>
      <c r="F531" s="16" t="str">
        <f ca="1">IFERROR(OFFSET('DERS PLANLARI'!$I$5,MATCH($J531,'DERS PLANLARI'!$I$6:$I$2011,0),F$1),"")</f>
        <v>SPB</v>
      </c>
      <c r="G531" s="16">
        <f ca="1">IFERROR(OFFSET('DERS PLANLARI'!$I$5,MATCH($J531,'DERS PLANLARI'!$I$6:$I$2011,0),G$1),"")</f>
        <v>5001</v>
      </c>
      <c r="H531" s="16" t="str">
        <f ca="1">IFERROR(OFFSET('DERS PLANLARI'!$I$5,MATCH($J531,'DERS PLANLARI'!$I$6:$I$2011,0),H$1),"")</f>
        <v>SEM</v>
      </c>
      <c r="I531" s="119"/>
      <c r="J531" s="146" t="s">
        <v>5315</v>
      </c>
      <c r="K531" s="270" t="str">
        <f ca="1">IFERROR(OFFSET('DERS PLANLARI'!$I$5,MATCH($J531,'DERS PLANLARI'!$I$6:$I$2011,0),K$1),"")</f>
        <v>Seminer</v>
      </c>
      <c r="L531" s="248" t="str">
        <f ca="1">IFERROR(OFFSET('DERS PLANLARI'!$I$5,MATCH($J531,'DERS PLANLARI'!$I$6:$I$2011,0),L$1),"")</f>
        <v>Z. ksz</v>
      </c>
      <c r="M531" s="256">
        <f ca="1">IFERROR(OFFSET('DERS PLANLARI'!$I$5,MATCH($J531,'DERS PLANLARI'!$I$6:$I$2011,0),M$1),"")</f>
        <v>0</v>
      </c>
      <c r="N531" s="256">
        <f ca="1">IFERROR(OFFSET('DERS PLANLARI'!$I$5,MATCH($J531,'DERS PLANLARI'!$I$6:$I$2011,0),N$1),"")</f>
        <v>2</v>
      </c>
      <c r="O531" s="256">
        <f ca="1">IFERROR(OFFSET('DERS PLANLARI'!$I$5,MATCH($J531,'DERS PLANLARI'!$I$6:$I$2011,0),O$1),"")</f>
        <v>0</v>
      </c>
      <c r="P531" s="256">
        <f ca="1">IFERROR(OFFSET('DERS PLANLARI'!$I$5,MATCH($J531,'DERS PLANLARI'!$I$6:$I$2011,0),P$1),"")</f>
        <v>2</v>
      </c>
      <c r="Q531" s="256">
        <f ca="1">IFERROR(OFFSET('DERS PLANLARI'!$I$5,MATCH($J531,'DERS PLANLARI'!$I$6:$I$2011,0),Q$1),"")</f>
        <v>7.5</v>
      </c>
      <c r="R531" s="243">
        <f ca="1">IF($E531="UAD",OFFSET('DERS PLANLARI'!$I$5,MATCH($J531,'DERS PLANLARI'!$I$6:$I$2011,0),R$1),U531)</f>
        <v>0</v>
      </c>
      <c r="S531" s="246" t="str">
        <f ca="1">IF($E531="UAD",OFFSET('DERS PLANLARI'!$I$5,MATCH($J531,'DERS PLANLARI'!$I$6:$I$2011,0),S$1),V531)</f>
        <v>İlgili Öğretim Üyesi</v>
      </c>
      <c r="T531" s="104"/>
      <c r="U531" s="208">
        <f ca="1">IFERROR(OFFSET(ÖğretimÜyeleri!$D$2,MATCH($V531,ÖğretimÜyeleri!$D$3:$D$290,0),-2),"")</f>
        <v>0</v>
      </c>
      <c r="V531" s="209" t="s">
        <v>2896</v>
      </c>
      <c r="W531" s="208" t="str">
        <f ca="1">IFERROR(OFFSET(ÖğretimÜyeleri!$D$2,MATCH($S531,ÖğretimÜyeleri!$D$3:$D$290,0),3),"")</f>
        <v>İlgili Öğretim Üyesi</v>
      </c>
      <c r="X531" s="208"/>
      <c r="Y531" s="199"/>
      <c r="Z531" s="200">
        <f t="shared" si="34"/>
        <v>1</v>
      </c>
      <c r="AA531" s="200">
        <f t="shared" ca="1" si="35"/>
        <v>0</v>
      </c>
      <c r="AB531" s="200">
        <f t="shared" ca="1" si="35"/>
        <v>0</v>
      </c>
      <c r="AC531" s="200">
        <f t="shared" ca="1" si="35"/>
        <v>0</v>
      </c>
      <c r="AD531" s="201"/>
      <c r="AE531" s="201"/>
      <c r="AF531" s="201"/>
    </row>
    <row r="532" spans="1:32" x14ac:dyDescent="0.25">
      <c r="A532" t="s">
        <v>5568</v>
      </c>
      <c r="B532" s="16" t="str">
        <f ca="1">IFERROR(OFFSET('DERS PLANLARI'!$I$5,MATCH($J532,'DERS PLANLARI'!$I$6:$I$2011,0),B$1),"")</f>
        <v xml:space="preserve">SPOR BİLİŞİMİ DİSİPLİNLERARASI </v>
      </c>
      <c r="C532" s="16" t="str">
        <f ca="1">IFERROR(OFFSET('DERS PLANLARI'!$I$5,MATCH($J532,'DERS PLANLARI'!$I$6:$I$2011,0),C$1),"")</f>
        <v>SPOR BİLİŞİMİ DİSİPLİNLERARASI (YL) (TEZLİ)</v>
      </c>
      <c r="D532" s="16" t="str">
        <f ca="1">IFERROR(OFFSET('DERS PLANLARI'!$I$5,MATCH($J532,'DERS PLANLARI'!$I$6:$I$2011,0),D$1),"")</f>
        <v>(YL) (TEZLİ)</v>
      </c>
      <c r="E532" s="16" t="str">
        <f ca="1">IFERROR(OFFSET('DERS PLANLARI'!$I$5,MATCH($J532,'DERS PLANLARI'!$I$6:$I$2011,0),E$1),"")</f>
        <v>Ders</v>
      </c>
      <c r="F532" s="16" t="str">
        <f ca="1">IFERROR(OFFSET('DERS PLANLARI'!$I$5,MATCH($J532,'DERS PLANLARI'!$I$6:$I$2011,0),F$1),"")</f>
        <v>SPB</v>
      </c>
      <c r="G532" s="16">
        <f ca="1">IFERROR(OFFSET('DERS PLANLARI'!$I$5,MATCH($J532,'DERS PLANLARI'!$I$6:$I$2011,0),G$1),"")</f>
        <v>5052</v>
      </c>
      <c r="H532" s="16" t="str">
        <f ca="1">IFERROR(OFFSET('DERS PLANLARI'!$I$5,MATCH($J532,'DERS PLANLARI'!$I$6:$I$2011,0),H$1),"")</f>
        <v>BHR</v>
      </c>
      <c r="I532" s="119"/>
      <c r="J532" s="146" t="s">
        <v>5319</v>
      </c>
      <c r="K532" s="270" t="str">
        <f ca="1">IFERROR(OFFSET('DERS PLANLARI'!$I$5,MATCH($J532,'DERS PLANLARI'!$I$6:$I$2011,0),K$1),"")</f>
        <v>Temel Programlama</v>
      </c>
      <c r="L532" s="248" t="str">
        <f ca="1">IFERROR(OFFSET('DERS PLANLARI'!$I$5,MATCH($J532,'DERS PLANLARI'!$I$6:$I$2011,0),L$1),"")</f>
        <v>Z. kli</v>
      </c>
      <c r="M532" s="255">
        <f ca="1">IFERROR(OFFSET('DERS PLANLARI'!$I$5,MATCH($J532,'DERS PLANLARI'!$I$6:$I$2011,0),M$1),"")</f>
        <v>3</v>
      </c>
      <c r="N532" s="256">
        <f ca="1">IFERROR(OFFSET('DERS PLANLARI'!$I$5,MATCH($J532,'DERS PLANLARI'!$I$6:$I$2011,0),N$1),"")</f>
        <v>0</v>
      </c>
      <c r="O532" s="256">
        <f ca="1">IFERROR(OFFSET('DERS PLANLARI'!$I$5,MATCH($J532,'DERS PLANLARI'!$I$6:$I$2011,0),O$1),"")</f>
        <v>3</v>
      </c>
      <c r="P532" s="256">
        <f ca="1">IFERROR(OFFSET('DERS PLANLARI'!$I$5,MATCH($J532,'DERS PLANLARI'!$I$6:$I$2011,0),P$1),"")</f>
        <v>3</v>
      </c>
      <c r="Q532" s="256">
        <f ca="1">IFERROR(OFFSET('DERS PLANLARI'!$I$5,MATCH($J532,'DERS PLANLARI'!$I$6:$I$2011,0),Q$1),"")</f>
        <v>7.5</v>
      </c>
      <c r="R532" s="243" t="str">
        <f ca="1">IF($E532="UAD",OFFSET('DERS PLANLARI'!$I$5,MATCH($J532,'DERS PLANLARI'!$I$6:$I$2011,0),R$1),U532)</f>
        <v/>
      </c>
      <c r="S532" s="243">
        <f ca="1">IF($E532="UAD",OFFSET('DERS PLANLARI'!$I$5,MATCH($J532,'DERS PLANLARI'!$I$6:$I$2011,0),S$1),V532)</f>
        <v>0</v>
      </c>
      <c r="T532" s="104"/>
      <c r="U532" s="208" t="str">
        <f ca="1">IFERROR(OFFSET(ÖğretimÜyeleri!$D$2,MATCH($V532,ÖğretimÜyeleri!$D$3:$D$290,0),-2),"")</f>
        <v/>
      </c>
      <c r="V532" s="209"/>
      <c r="W532" s="208" t="str">
        <f ca="1">IFERROR(OFFSET(ÖğretimÜyeleri!$D$2,MATCH($S532,ÖğretimÜyeleri!$D$3:$D$290,0),3),"")</f>
        <v/>
      </c>
      <c r="X532" s="208"/>
      <c r="Y532" s="199"/>
      <c r="Z532" s="200">
        <f t="shared" si="34"/>
        <v>1</v>
      </c>
      <c r="AA532" s="200">
        <f t="shared" ca="1" si="35"/>
        <v>57</v>
      </c>
      <c r="AB532" s="200">
        <f t="shared" ca="1" si="35"/>
        <v>41</v>
      </c>
      <c r="AC532" s="200">
        <f t="shared" ca="1" si="35"/>
        <v>0</v>
      </c>
      <c r="AD532" s="201"/>
      <c r="AE532" s="201"/>
      <c r="AF532" s="201"/>
    </row>
    <row r="533" spans="1:32" x14ac:dyDescent="0.25">
      <c r="A533" t="s">
        <v>5568</v>
      </c>
      <c r="B533" s="16" t="str">
        <f ca="1">IFERROR(OFFSET('DERS PLANLARI'!$I$5,MATCH($J533,'DERS PLANLARI'!$I$6:$I$2011,0),B$1),"")</f>
        <v/>
      </c>
      <c r="C533" s="16" t="str">
        <f ca="1">IFERROR(OFFSET('DERS PLANLARI'!$I$5,MATCH($J533,'DERS PLANLARI'!$I$6:$I$2011,0),C$1),"")</f>
        <v/>
      </c>
      <c r="D533" s="16" t="str">
        <f ca="1">IFERROR(OFFSET('DERS PLANLARI'!$I$5,MATCH($J533,'DERS PLANLARI'!$I$6:$I$2011,0),D$1),"")</f>
        <v/>
      </c>
      <c r="E533" s="16" t="str">
        <f ca="1">IFERROR(OFFSET('DERS PLANLARI'!$I$5,MATCH($J533,'DERS PLANLARI'!$I$6:$I$2011,0),E$1),"")</f>
        <v/>
      </c>
      <c r="F533" s="16" t="str">
        <f ca="1">IFERROR(OFFSET('DERS PLANLARI'!$I$5,MATCH($J533,'DERS PLANLARI'!$I$6:$I$2011,0),F$1),"")</f>
        <v/>
      </c>
      <c r="G533" s="16" t="str">
        <f ca="1">IFERROR(OFFSET('DERS PLANLARI'!$I$5,MATCH($J533,'DERS PLANLARI'!$I$6:$I$2011,0),G$1),"")</f>
        <v/>
      </c>
      <c r="H533" s="16" t="str">
        <f ca="1">IFERROR(OFFSET('DERS PLANLARI'!$I$5,MATCH($J533,'DERS PLANLARI'!$I$6:$I$2011,0),H$1),"")</f>
        <v/>
      </c>
      <c r="I533" s="119"/>
      <c r="J533" s="146"/>
      <c r="K533" s="270" t="str">
        <f ca="1">IFERROR(OFFSET('DERS PLANLARI'!$I$5,MATCH($J533,'DERS PLANLARI'!$I$6:$I$2011,0),K$1),"")</f>
        <v/>
      </c>
      <c r="L533" s="256" t="str">
        <f ca="1">IFERROR(OFFSET('DERS PLANLARI'!$I$5,MATCH($J533,'DERS PLANLARI'!$I$6:$I$2011,0),L$1),"")</f>
        <v/>
      </c>
      <c r="M533" s="255" t="str">
        <f ca="1">IFERROR(OFFSET('DERS PLANLARI'!$I$5,MATCH($J533,'DERS PLANLARI'!$I$6:$I$2011,0),M$1),"")</f>
        <v/>
      </c>
      <c r="N533" s="256" t="str">
        <f ca="1">IFERROR(OFFSET('DERS PLANLARI'!$I$5,MATCH($J533,'DERS PLANLARI'!$I$6:$I$2011,0),N$1),"")</f>
        <v/>
      </c>
      <c r="O533" s="256" t="str">
        <f ca="1">IFERROR(OFFSET('DERS PLANLARI'!$I$5,MATCH($J533,'DERS PLANLARI'!$I$6:$I$2011,0),O$1),"")</f>
        <v/>
      </c>
      <c r="P533" s="256" t="str">
        <f ca="1">IFERROR(OFFSET('DERS PLANLARI'!$I$5,MATCH($J533,'DERS PLANLARI'!$I$6:$I$2011,0),P$1),"")</f>
        <v/>
      </c>
      <c r="Q533" s="256" t="str">
        <f ca="1">IFERROR(OFFSET('DERS PLANLARI'!$I$5,MATCH($J533,'DERS PLANLARI'!$I$6:$I$2011,0),Q$1),"")</f>
        <v/>
      </c>
      <c r="R533" s="243" t="str">
        <f ca="1">IF($E533="UAD",OFFSET('DERS PLANLARI'!$I$5,MATCH($J533,'DERS PLANLARI'!$I$6:$I$2011,0),R$1),U533)</f>
        <v/>
      </c>
      <c r="S533" s="243">
        <f ca="1">IF($E533="UAD",OFFSET('DERS PLANLARI'!$I$5,MATCH($J533,'DERS PLANLARI'!$I$6:$I$2011,0),S$1),V533)</f>
        <v>0</v>
      </c>
      <c r="T533" s="104"/>
      <c r="U533" s="208" t="str">
        <f ca="1">IFERROR(OFFSET(ÖğretimÜyeleri!$D$2,MATCH($V533,ÖğretimÜyeleri!$D$3:$D$290,0),-2),"")</f>
        <v/>
      </c>
      <c r="V533" s="209"/>
      <c r="W533" s="208" t="str">
        <f ca="1">IFERROR(OFFSET(ÖğretimÜyeleri!$D$2,MATCH($S533,ÖğretimÜyeleri!$D$3:$D$290,0),3),"")</f>
        <v/>
      </c>
      <c r="X533" s="208"/>
      <c r="Y533" s="199"/>
      <c r="Z533" s="200">
        <f t="shared" si="34"/>
        <v>1</v>
      </c>
      <c r="AA533" s="200">
        <f t="shared" ca="1" si="35"/>
        <v>57</v>
      </c>
      <c r="AB533" s="200">
        <f t="shared" ca="1" si="35"/>
        <v>41</v>
      </c>
      <c r="AC533" s="200">
        <f t="shared" ca="1" si="35"/>
        <v>0</v>
      </c>
      <c r="AD533" s="201"/>
      <c r="AE533" s="201"/>
      <c r="AF533" s="201"/>
    </row>
    <row r="534" spans="1:32" x14ac:dyDescent="0.25">
      <c r="A534" t="s">
        <v>5568</v>
      </c>
      <c r="B534" s="16" t="str">
        <f ca="1">IFERROR(OFFSET('DERS PLANLARI'!$I$5,MATCH($J534,'DERS PLANLARI'!$I$6:$I$2011,0),B$1),"")</f>
        <v/>
      </c>
      <c r="C534" s="16" t="str">
        <f ca="1">IFERROR(OFFSET('DERS PLANLARI'!$I$5,MATCH($J534,'DERS PLANLARI'!$I$6:$I$2011,0),C$1),"")</f>
        <v/>
      </c>
      <c r="D534" s="16" t="str">
        <f ca="1">IFERROR(OFFSET('DERS PLANLARI'!$I$5,MATCH($J534,'DERS PLANLARI'!$I$6:$I$2011,0),D$1),"")</f>
        <v/>
      </c>
      <c r="E534" s="16" t="str">
        <f ca="1">IFERROR(OFFSET('DERS PLANLARI'!$I$5,MATCH($J534,'DERS PLANLARI'!$I$6:$I$2011,0),E$1),"")</f>
        <v/>
      </c>
      <c r="F534" s="16" t="str">
        <f ca="1">IFERROR(OFFSET('DERS PLANLARI'!$I$5,MATCH($J534,'DERS PLANLARI'!$I$6:$I$2011,0),F$1),"")</f>
        <v/>
      </c>
      <c r="G534" s="16" t="str">
        <f ca="1">IFERROR(OFFSET('DERS PLANLARI'!$I$5,MATCH($J534,'DERS PLANLARI'!$I$6:$I$2011,0),G$1),"")</f>
        <v/>
      </c>
      <c r="H534" s="16" t="str">
        <f ca="1">IFERROR(OFFSET('DERS PLANLARI'!$I$5,MATCH($J534,'DERS PLANLARI'!$I$6:$I$2011,0),H$1),"")</f>
        <v/>
      </c>
      <c r="I534" s="119"/>
      <c r="J534" s="146"/>
      <c r="K534" s="270" t="str">
        <f ca="1">IFERROR(OFFSET('DERS PLANLARI'!$I$5,MATCH($J534,'DERS PLANLARI'!$I$6:$I$2011,0),K$1),"")</f>
        <v/>
      </c>
      <c r="L534" s="256" t="str">
        <f ca="1">IFERROR(OFFSET('DERS PLANLARI'!$I$5,MATCH($J534,'DERS PLANLARI'!$I$6:$I$2011,0),L$1),"")</f>
        <v/>
      </c>
      <c r="M534" s="255" t="str">
        <f ca="1">IFERROR(OFFSET('DERS PLANLARI'!$I$5,MATCH($J534,'DERS PLANLARI'!$I$6:$I$2011,0),M$1),"")</f>
        <v/>
      </c>
      <c r="N534" s="256" t="str">
        <f ca="1">IFERROR(OFFSET('DERS PLANLARI'!$I$5,MATCH($J534,'DERS PLANLARI'!$I$6:$I$2011,0),N$1),"")</f>
        <v/>
      </c>
      <c r="O534" s="256" t="str">
        <f ca="1">IFERROR(OFFSET('DERS PLANLARI'!$I$5,MATCH($J534,'DERS PLANLARI'!$I$6:$I$2011,0),O$1),"")</f>
        <v/>
      </c>
      <c r="P534" s="256" t="str">
        <f ca="1">IFERROR(OFFSET('DERS PLANLARI'!$I$5,MATCH($J534,'DERS PLANLARI'!$I$6:$I$2011,0),P$1),"")</f>
        <v/>
      </c>
      <c r="Q534" s="256" t="str">
        <f ca="1">IFERROR(OFFSET('DERS PLANLARI'!$I$5,MATCH($J534,'DERS PLANLARI'!$I$6:$I$2011,0),Q$1),"")</f>
        <v/>
      </c>
      <c r="R534" s="243" t="str">
        <f ca="1">IF($E534="UAD",OFFSET('DERS PLANLARI'!$I$5,MATCH($J534,'DERS PLANLARI'!$I$6:$I$2011,0),R$1),U534)</f>
        <v/>
      </c>
      <c r="S534" s="243">
        <f ca="1">IF($E534="UAD",OFFSET('DERS PLANLARI'!$I$5,MATCH($J534,'DERS PLANLARI'!$I$6:$I$2011,0),S$1),V534)</f>
        <v>0</v>
      </c>
      <c r="T534" s="104"/>
      <c r="U534" s="208" t="str">
        <f ca="1">IFERROR(OFFSET(ÖğretimÜyeleri!$D$2,MATCH($V534,ÖğretimÜyeleri!$D$3:$D$290,0),-2),"")</f>
        <v/>
      </c>
      <c r="V534" s="209"/>
      <c r="W534" s="208" t="str">
        <f ca="1">IFERROR(OFFSET(ÖğretimÜyeleri!$D$2,MATCH($S534,ÖğretimÜyeleri!$D$3:$D$290,0),3),"")</f>
        <v/>
      </c>
      <c r="X534" s="208"/>
      <c r="Y534" s="199"/>
      <c r="Z534" s="200">
        <f t="shared" si="34"/>
        <v>1</v>
      </c>
      <c r="AA534" s="200">
        <f t="shared" ca="1" si="35"/>
        <v>57</v>
      </c>
      <c r="AB534" s="200">
        <f t="shared" ca="1" si="35"/>
        <v>41</v>
      </c>
      <c r="AC534" s="200">
        <f t="shared" ca="1" si="35"/>
        <v>0</v>
      </c>
      <c r="AD534" s="201"/>
      <c r="AE534" s="201"/>
      <c r="AF534" s="201"/>
    </row>
    <row r="535" spans="1:32" x14ac:dyDescent="0.25">
      <c r="A535" t="s">
        <v>5568</v>
      </c>
      <c r="B535" s="16" t="str">
        <f ca="1">IFERROR(OFFSET('DERS PLANLARI'!$I$5,MATCH($J535,'DERS PLANLARI'!$I$6:$I$2011,0),B$1),"")</f>
        <v/>
      </c>
      <c r="C535" s="16" t="str">
        <f ca="1">IFERROR(OFFSET('DERS PLANLARI'!$I$5,MATCH($J535,'DERS PLANLARI'!$I$6:$I$2011,0),C$1),"")</f>
        <v/>
      </c>
      <c r="D535" s="16" t="str">
        <f ca="1">IFERROR(OFFSET('DERS PLANLARI'!$I$5,MATCH($J535,'DERS PLANLARI'!$I$6:$I$2011,0),D$1),"")</f>
        <v/>
      </c>
      <c r="E535" s="16" t="str">
        <f ca="1">IFERROR(OFFSET('DERS PLANLARI'!$I$5,MATCH($J535,'DERS PLANLARI'!$I$6:$I$2011,0),E$1),"")</f>
        <v/>
      </c>
      <c r="F535" s="16" t="str">
        <f ca="1">IFERROR(OFFSET('DERS PLANLARI'!$I$5,MATCH($J535,'DERS PLANLARI'!$I$6:$I$2011,0),F$1),"")</f>
        <v/>
      </c>
      <c r="G535" s="16" t="str">
        <f ca="1">IFERROR(OFFSET('DERS PLANLARI'!$I$5,MATCH($J535,'DERS PLANLARI'!$I$6:$I$2011,0),G$1),"")</f>
        <v/>
      </c>
      <c r="H535" s="16" t="str">
        <f ca="1">IFERROR(OFFSET('DERS PLANLARI'!$I$5,MATCH($J535,'DERS PLANLARI'!$I$6:$I$2011,0),H$1),"")</f>
        <v/>
      </c>
      <c r="I535" s="119"/>
      <c r="J535" s="146"/>
      <c r="K535" s="270" t="str">
        <f ca="1">IFERROR(OFFSET('DERS PLANLARI'!$I$5,MATCH($J535,'DERS PLANLARI'!$I$6:$I$2011,0),K$1),"")</f>
        <v/>
      </c>
      <c r="L535" s="256" t="str">
        <f ca="1">IFERROR(OFFSET('DERS PLANLARI'!$I$5,MATCH($J535,'DERS PLANLARI'!$I$6:$I$2011,0),L$1),"")</f>
        <v/>
      </c>
      <c r="M535" s="255" t="str">
        <f ca="1">IFERROR(OFFSET('DERS PLANLARI'!$I$5,MATCH($J535,'DERS PLANLARI'!$I$6:$I$2011,0),M$1),"")</f>
        <v/>
      </c>
      <c r="N535" s="256" t="str">
        <f ca="1">IFERROR(OFFSET('DERS PLANLARI'!$I$5,MATCH($J535,'DERS PLANLARI'!$I$6:$I$2011,0),N$1),"")</f>
        <v/>
      </c>
      <c r="O535" s="256" t="str">
        <f ca="1">IFERROR(OFFSET('DERS PLANLARI'!$I$5,MATCH($J535,'DERS PLANLARI'!$I$6:$I$2011,0),O$1),"")</f>
        <v/>
      </c>
      <c r="P535" s="256" t="str">
        <f ca="1">IFERROR(OFFSET('DERS PLANLARI'!$I$5,MATCH($J535,'DERS PLANLARI'!$I$6:$I$2011,0),P$1),"")</f>
        <v/>
      </c>
      <c r="Q535" s="256" t="str">
        <f ca="1">IFERROR(OFFSET('DERS PLANLARI'!$I$5,MATCH($J535,'DERS PLANLARI'!$I$6:$I$2011,0),Q$1),"")</f>
        <v/>
      </c>
      <c r="R535" s="243" t="str">
        <f ca="1">IF($E535="UAD",OFFSET('DERS PLANLARI'!$I$5,MATCH($J535,'DERS PLANLARI'!$I$6:$I$2011,0),R$1),U535)</f>
        <v/>
      </c>
      <c r="S535" s="243">
        <f ca="1">IF($E535="UAD",OFFSET('DERS PLANLARI'!$I$5,MATCH($J535,'DERS PLANLARI'!$I$6:$I$2011,0),S$1),V535)</f>
        <v>0</v>
      </c>
      <c r="T535" s="104"/>
      <c r="U535" s="208" t="str">
        <f ca="1">IFERROR(OFFSET(ÖğretimÜyeleri!$D$2,MATCH($V535,ÖğretimÜyeleri!$D$3:$D$290,0),-2),"")</f>
        <v/>
      </c>
      <c r="V535" s="209"/>
      <c r="W535" s="208" t="str">
        <f ca="1">IFERROR(OFFSET(ÖğretimÜyeleri!$D$2,MATCH($S535,ÖğretimÜyeleri!$D$3:$D$290,0),3),"")</f>
        <v/>
      </c>
      <c r="X535" s="208"/>
      <c r="Y535" s="199"/>
      <c r="Z535" s="200">
        <f t="shared" si="34"/>
        <v>1</v>
      </c>
      <c r="AA535" s="200">
        <f t="shared" ca="1" si="35"/>
        <v>57</v>
      </c>
      <c r="AB535" s="200">
        <f t="shared" ca="1" si="35"/>
        <v>41</v>
      </c>
      <c r="AC535" s="200">
        <f t="shared" ca="1" si="35"/>
        <v>0</v>
      </c>
      <c r="AD535" s="201"/>
      <c r="AE535" s="201"/>
      <c r="AF535" s="201"/>
    </row>
    <row r="536" spans="1:32" x14ac:dyDescent="0.25">
      <c r="A536" t="s">
        <v>5568</v>
      </c>
      <c r="B536" s="16" t="str">
        <f ca="1">IFERROR(OFFSET('DERS PLANLARI'!$I$5,MATCH($J536,'DERS PLANLARI'!$I$6:$I$2011,0),B$1),"")</f>
        <v/>
      </c>
      <c r="C536" s="16" t="str">
        <f ca="1">IFERROR(OFFSET('DERS PLANLARI'!$I$5,MATCH($J536,'DERS PLANLARI'!$I$6:$I$2011,0),C$1),"")</f>
        <v/>
      </c>
      <c r="D536" s="16" t="str">
        <f ca="1">IFERROR(OFFSET('DERS PLANLARI'!$I$5,MATCH($J536,'DERS PLANLARI'!$I$6:$I$2011,0),D$1),"")</f>
        <v/>
      </c>
      <c r="E536" s="16" t="str">
        <f ca="1">IFERROR(OFFSET('DERS PLANLARI'!$I$5,MATCH($J536,'DERS PLANLARI'!$I$6:$I$2011,0),E$1),"")</f>
        <v/>
      </c>
      <c r="F536" s="16" t="str">
        <f ca="1">IFERROR(OFFSET('DERS PLANLARI'!$I$5,MATCH($J536,'DERS PLANLARI'!$I$6:$I$2011,0),F$1),"")</f>
        <v/>
      </c>
      <c r="G536" s="16" t="str">
        <f ca="1">IFERROR(OFFSET('DERS PLANLARI'!$I$5,MATCH($J536,'DERS PLANLARI'!$I$6:$I$2011,0),G$1),"")</f>
        <v/>
      </c>
      <c r="H536" s="16" t="str">
        <f ca="1">IFERROR(OFFSET('DERS PLANLARI'!$I$5,MATCH($J536,'DERS PLANLARI'!$I$6:$I$2011,0),H$1),"")</f>
        <v/>
      </c>
      <c r="I536" s="119"/>
      <c r="J536" s="146"/>
      <c r="K536" s="270" t="str">
        <f ca="1">IFERROR(OFFSET('DERS PLANLARI'!$I$5,MATCH($J536,'DERS PLANLARI'!$I$6:$I$2011,0),K$1),"")</f>
        <v/>
      </c>
      <c r="L536" s="256" t="str">
        <f ca="1">IFERROR(OFFSET('DERS PLANLARI'!$I$5,MATCH($J536,'DERS PLANLARI'!$I$6:$I$2011,0),L$1),"")</f>
        <v/>
      </c>
      <c r="M536" s="255" t="str">
        <f ca="1">IFERROR(OFFSET('DERS PLANLARI'!$I$5,MATCH($J536,'DERS PLANLARI'!$I$6:$I$2011,0),M$1),"")</f>
        <v/>
      </c>
      <c r="N536" s="256" t="str">
        <f ca="1">IFERROR(OFFSET('DERS PLANLARI'!$I$5,MATCH($J536,'DERS PLANLARI'!$I$6:$I$2011,0),N$1),"")</f>
        <v/>
      </c>
      <c r="O536" s="256" t="str">
        <f ca="1">IFERROR(OFFSET('DERS PLANLARI'!$I$5,MATCH($J536,'DERS PLANLARI'!$I$6:$I$2011,0),O$1),"")</f>
        <v/>
      </c>
      <c r="P536" s="256" t="str">
        <f ca="1">IFERROR(OFFSET('DERS PLANLARI'!$I$5,MATCH($J536,'DERS PLANLARI'!$I$6:$I$2011,0),P$1),"")</f>
        <v/>
      </c>
      <c r="Q536" s="256" t="str">
        <f ca="1">IFERROR(OFFSET('DERS PLANLARI'!$I$5,MATCH($J536,'DERS PLANLARI'!$I$6:$I$2011,0),Q$1),"")</f>
        <v/>
      </c>
      <c r="R536" s="243" t="str">
        <f ca="1">IF($E536="UAD",OFFSET('DERS PLANLARI'!$I$5,MATCH($J536,'DERS PLANLARI'!$I$6:$I$2011,0),R$1),U536)</f>
        <v/>
      </c>
      <c r="S536" s="243">
        <f ca="1">IF($E536="UAD",OFFSET('DERS PLANLARI'!$I$5,MATCH($J536,'DERS PLANLARI'!$I$6:$I$2011,0),S$1),V536)</f>
        <v>0</v>
      </c>
      <c r="T536" s="104"/>
      <c r="U536" s="208" t="str">
        <f ca="1">IFERROR(OFFSET(ÖğretimÜyeleri!$D$2,MATCH($V536,ÖğretimÜyeleri!$D$3:$D$290,0),-2),"")</f>
        <v/>
      </c>
      <c r="V536" s="209"/>
      <c r="W536" s="208" t="str">
        <f ca="1">IFERROR(OFFSET(ÖğretimÜyeleri!$D$2,MATCH($S536,ÖğretimÜyeleri!$D$3:$D$290,0),3),"")</f>
        <v/>
      </c>
      <c r="X536" s="208"/>
      <c r="Y536" s="199"/>
      <c r="Z536" s="200">
        <f t="shared" si="34"/>
        <v>1</v>
      </c>
      <c r="AA536" s="200">
        <f t="shared" ca="1" si="35"/>
        <v>57</v>
      </c>
      <c r="AB536" s="200">
        <f t="shared" ca="1" si="35"/>
        <v>41</v>
      </c>
      <c r="AC536" s="200">
        <f t="shared" ca="1" si="35"/>
        <v>0</v>
      </c>
      <c r="AD536" s="201"/>
      <c r="AE536" s="201"/>
      <c r="AF536" s="201"/>
    </row>
    <row r="537" spans="1:32" x14ac:dyDescent="0.25">
      <c r="A537" t="s">
        <v>5568</v>
      </c>
      <c r="B537" s="16" t="str">
        <f ca="1">IFERROR(OFFSET('DERS PLANLARI'!$I$5,MATCH($J537,'DERS PLANLARI'!$I$6:$I$2011,0),B$1),"")</f>
        <v/>
      </c>
      <c r="C537" s="16" t="str">
        <f ca="1">IFERROR(OFFSET('DERS PLANLARI'!$I$5,MATCH($J537,'DERS PLANLARI'!$I$6:$I$2011,0),C$1),"")</f>
        <v/>
      </c>
      <c r="D537" s="16" t="str">
        <f ca="1">IFERROR(OFFSET('DERS PLANLARI'!$I$5,MATCH($J537,'DERS PLANLARI'!$I$6:$I$2011,0),D$1),"")</f>
        <v/>
      </c>
      <c r="E537" s="16" t="str">
        <f ca="1">IFERROR(OFFSET('DERS PLANLARI'!$I$5,MATCH($J537,'DERS PLANLARI'!$I$6:$I$2011,0),E$1),"")</f>
        <v/>
      </c>
      <c r="F537" s="16" t="str">
        <f ca="1">IFERROR(OFFSET('DERS PLANLARI'!$I$5,MATCH($J537,'DERS PLANLARI'!$I$6:$I$2011,0),F$1),"")</f>
        <v/>
      </c>
      <c r="G537" s="16" t="str">
        <f ca="1">IFERROR(OFFSET('DERS PLANLARI'!$I$5,MATCH($J537,'DERS PLANLARI'!$I$6:$I$2011,0),G$1),"")</f>
        <v/>
      </c>
      <c r="H537" s="16" t="str">
        <f ca="1">IFERROR(OFFSET('DERS PLANLARI'!$I$5,MATCH($J537,'DERS PLANLARI'!$I$6:$I$2011,0),H$1),"")</f>
        <v/>
      </c>
      <c r="I537" s="119"/>
      <c r="J537" s="146"/>
      <c r="K537" s="270" t="str">
        <f ca="1">IFERROR(OFFSET('DERS PLANLARI'!$I$5,MATCH($J537,'DERS PLANLARI'!$I$6:$I$2011,0),K$1),"")</f>
        <v/>
      </c>
      <c r="L537" s="256" t="str">
        <f ca="1">IFERROR(OFFSET('DERS PLANLARI'!$I$5,MATCH($J537,'DERS PLANLARI'!$I$6:$I$2011,0),L$1),"")</f>
        <v/>
      </c>
      <c r="M537" s="255" t="str">
        <f ca="1">IFERROR(OFFSET('DERS PLANLARI'!$I$5,MATCH($J537,'DERS PLANLARI'!$I$6:$I$2011,0),M$1),"")</f>
        <v/>
      </c>
      <c r="N537" s="256" t="str">
        <f ca="1">IFERROR(OFFSET('DERS PLANLARI'!$I$5,MATCH($J537,'DERS PLANLARI'!$I$6:$I$2011,0),N$1),"")</f>
        <v/>
      </c>
      <c r="O537" s="256" t="str">
        <f ca="1">IFERROR(OFFSET('DERS PLANLARI'!$I$5,MATCH($J537,'DERS PLANLARI'!$I$6:$I$2011,0),O$1),"")</f>
        <v/>
      </c>
      <c r="P537" s="256" t="str">
        <f ca="1">IFERROR(OFFSET('DERS PLANLARI'!$I$5,MATCH($J537,'DERS PLANLARI'!$I$6:$I$2011,0),P$1),"")</f>
        <v/>
      </c>
      <c r="Q537" s="256" t="str">
        <f ca="1">IFERROR(OFFSET('DERS PLANLARI'!$I$5,MATCH($J537,'DERS PLANLARI'!$I$6:$I$2011,0),Q$1),"")</f>
        <v/>
      </c>
      <c r="R537" s="243" t="str">
        <f ca="1">IF($E537="UAD",OFFSET('DERS PLANLARI'!$I$5,MATCH($J537,'DERS PLANLARI'!$I$6:$I$2011,0),R$1),U537)</f>
        <v/>
      </c>
      <c r="S537" s="243">
        <f ca="1">IF($E537="UAD",OFFSET('DERS PLANLARI'!$I$5,MATCH($J537,'DERS PLANLARI'!$I$6:$I$2011,0),S$1),V537)</f>
        <v>0</v>
      </c>
      <c r="T537" s="104"/>
      <c r="U537" s="208" t="str">
        <f ca="1">IFERROR(OFFSET(ÖğretimÜyeleri!$D$2,MATCH($V537,ÖğretimÜyeleri!$D$3:$D$290,0),-2),"")</f>
        <v/>
      </c>
      <c r="V537" s="209"/>
      <c r="W537" s="208" t="str">
        <f ca="1">IFERROR(OFFSET(ÖğretimÜyeleri!$D$2,MATCH($S537,ÖğretimÜyeleri!$D$3:$D$290,0),3),"")</f>
        <v/>
      </c>
      <c r="X537" s="208"/>
      <c r="Y537" s="199"/>
      <c r="Z537" s="200">
        <f t="shared" si="34"/>
        <v>1</v>
      </c>
      <c r="AA537" s="200">
        <f t="shared" ca="1" si="35"/>
        <v>57</v>
      </c>
      <c r="AB537" s="200">
        <f t="shared" ca="1" si="35"/>
        <v>41</v>
      </c>
      <c r="AC537" s="200">
        <f t="shared" ca="1" si="35"/>
        <v>0</v>
      </c>
      <c r="AD537" s="201"/>
      <c r="AE537" s="201"/>
      <c r="AF537" s="201"/>
    </row>
    <row r="538" spans="1:32" x14ac:dyDescent="0.25">
      <c r="A538" t="s">
        <v>5568</v>
      </c>
      <c r="B538" s="16" t="str">
        <f ca="1">IFERROR(OFFSET('DERS PLANLARI'!$I$5,MATCH($J538,'DERS PLANLARI'!$I$6:$I$2011,0),B$1),"")</f>
        <v/>
      </c>
      <c r="C538" s="16" t="str">
        <f ca="1">IFERROR(OFFSET('DERS PLANLARI'!$I$5,MATCH($J538,'DERS PLANLARI'!$I$6:$I$2011,0),C$1),"")</f>
        <v/>
      </c>
      <c r="D538" s="16" t="str">
        <f ca="1">IFERROR(OFFSET('DERS PLANLARI'!$I$5,MATCH($J538,'DERS PLANLARI'!$I$6:$I$2011,0),D$1),"")</f>
        <v/>
      </c>
      <c r="E538" s="16" t="str">
        <f ca="1">IFERROR(OFFSET('DERS PLANLARI'!$I$5,MATCH($J538,'DERS PLANLARI'!$I$6:$I$2011,0),E$1),"")</f>
        <v/>
      </c>
      <c r="F538" s="16" t="str">
        <f ca="1">IFERROR(OFFSET('DERS PLANLARI'!$I$5,MATCH($J538,'DERS PLANLARI'!$I$6:$I$2011,0),F$1),"")</f>
        <v/>
      </c>
      <c r="G538" s="16" t="str">
        <f ca="1">IFERROR(OFFSET('DERS PLANLARI'!$I$5,MATCH($J538,'DERS PLANLARI'!$I$6:$I$2011,0),G$1),"")</f>
        <v/>
      </c>
      <c r="H538" s="16" t="str">
        <f ca="1">IFERROR(OFFSET('DERS PLANLARI'!$I$5,MATCH($J538,'DERS PLANLARI'!$I$6:$I$2011,0),H$1),"")</f>
        <v/>
      </c>
      <c r="I538" s="119"/>
      <c r="J538" s="146"/>
      <c r="K538" s="270" t="str">
        <f ca="1">IFERROR(OFFSET('DERS PLANLARI'!$I$5,MATCH($J538,'DERS PLANLARI'!$I$6:$I$2011,0),K$1),"")</f>
        <v/>
      </c>
      <c r="L538" s="256" t="str">
        <f ca="1">IFERROR(OFFSET('DERS PLANLARI'!$I$5,MATCH($J538,'DERS PLANLARI'!$I$6:$I$2011,0),L$1),"")</f>
        <v/>
      </c>
      <c r="M538" s="255" t="str">
        <f ca="1">IFERROR(OFFSET('DERS PLANLARI'!$I$5,MATCH($J538,'DERS PLANLARI'!$I$6:$I$2011,0),M$1),"")</f>
        <v/>
      </c>
      <c r="N538" s="256" t="str">
        <f ca="1">IFERROR(OFFSET('DERS PLANLARI'!$I$5,MATCH($J538,'DERS PLANLARI'!$I$6:$I$2011,0),N$1),"")</f>
        <v/>
      </c>
      <c r="O538" s="256" t="str">
        <f ca="1">IFERROR(OFFSET('DERS PLANLARI'!$I$5,MATCH($J538,'DERS PLANLARI'!$I$6:$I$2011,0),O$1),"")</f>
        <v/>
      </c>
      <c r="P538" s="256" t="str">
        <f ca="1">IFERROR(OFFSET('DERS PLANLARI'!$I$5,MATCH($J538,'DERS PLANLARI'!$I$6:$I$2011,0),P$1),"")</f>
        <v/>
      </c>
      <c r="Q538" s="256" t="str">
        <f ca="1">IFERROR(OFFSET('DERS PLANLARI'!$I$5,MATCH($J538,'DERS PLANLARI'!$I$6:$I$2011,0),Q$1),"")</f>
        <v/>
      </c>
      <c r="R538" s="243" t="str">
        <f ca="1">IF($E538="UAD",OFFSET('DERS PLANLARI'!$I$5,MATCH($J538,'DERS PLANLARI'!$I$6:$I$2011,0),R$1),U538)</f>
        <v/>
      </c>
      <c r="S538" s="243">
        <f ca="1">IF($E538="UAD",OFFSET('DERS PLANLARI'!$I$5,MATCH($J538,'DERS PLANLARI'!$I$6:$I$2011,0),S$1),V538)</f>
        <v>0</v>
      </c>
      <c r="T538" s="104"/>
      <c r="U538" s="208" t="str">
        <f ca="1">IFERROR(OFFSET(ÖğretimÜyeleri!$D$2,MATCH($V538,ÖğretimÜyeleri!$D$3:$D$290,0),-2),"")</f>
        <v/>
      </c>
      <c r="V538" s="209"/>
      <c r="W538" s="208" t="str">
        <f ca="1">IFERROR(OFFSET(ÖğretimÜyeleri!$D$2,MATCH($S538,ÖğretimÜyeleri!$D$3:$D$290,0),3),"")</f>
        <v/>
      </c>
      <c r="X538" s="208"/>
      <c r="Y538" s="199"/>
      <c r="Z538" s="200">
        <f t="shared" si="34"/>
        <v>1</v>
      </c>
      <c r="AA538" s="200">
        <f t="shared" ca="1" si="35"/>
        <v>57</v>
      </c>
      <c r="AB538" s="200">
        <f t="shared" ca="1" si="35"/>
        <v>41</v>
      </c>
      <c r="AC538" s="200">
        <f t="shared" ca="1" si="35"/>
        <v>0</v>
      </c>
      <c r="AD538" s="201"/>
      <c r="AE538" s="201"/>
      <c r="AF538" s="201"/>
    </row>
    <row r="539" spans="1:32" x14ac:dyDescent="0.25">
      <c r="A539" t="s">
        <v>5568</v>
      </c>
      <c r="B539" s="16" t="str">
        <f ca="1">IFERROR(OFFSET('DERS PLANLARI'!$I$5,MATCH($J539,'DERS PLANLARI'!$I$6:$I$2011,0),B$1),"")</f>
        <v/>
      </c>
      <c r="C539" s="16" t="str">
        <f ca="1">IFERROR(OFFSET('DERS PLANLARI'!$I$5,MATCH($J539,'DERS PLANLARI'!$I$6:$I$2011,0),C$1),"")</f>
        <v/>
      </c>
      <c r="D539" s="16" t="str">
        <f ca="1">IFERROR(OFFSET('DERS PLANLARI'!$I$5,MATCH($J539,'DERS PLANLARI'!$I$6:$I$2011,0),D$1),"")</f>
        <v/>
      </c>
      <c r="E539" s="16" t="str">
        <f ca="1">IFERROR(OFFSET('DERS PLANLARI'!$I$5,MATCH($J539,'DERS PLANLARI'!$I$6:$I$2011,0),E$1),"")</f>
        <v/>
      </c>
      <c r="F539" s="16" t="str">
        <f ca="1">IFERROR(OFFSET('DERS PLANLARI'!$I$5,MATCH($J539,'DERS PLANLARI'!$I$6:$I$2011,0),F$1),"")</f>
        <v/>
      </c>
      <c r="G539" s="16" t="str">
        <f ca="1">IFERROR(OFFSET('DERS PLANLARI'!$I$5,MATCH($J539,'DERS PLANLARI'!$I$6:$I$2011,0),G$1),"")</f>
        <v/>
      </c>
      <c r="H539" s="16" t="str">
        <f ca="1">IFERROR(OFFSET('DERS PLANLARI'!$I$5,MATCH($J539,'DERS PLANLARI'!$I$6:$I$2011,0),H$1),"")</f>
        <v/>
      </c>
      <c r="I539" s="119"/>
      <c r="J539" s="146"/>
      <c r="K539" s="270" t="str">
        <f ca="1">IFERROR(OFFSET('DERS PLANLARI'!$I$5,MATCH($J539,'DERS PLANLARI'!$I$6:$I$2011,0),K$1),"")</f>
        <v/>
      </c>
      <c r="L539" s="256" t="str">
        <f ca="1">IFERROR(OFFSET('DERS PLANLARI'!$I$5,MATCH($J539,'DERS PLANLARI'!$I$6:$I$2011,0),L$1),"")</f>
        <v/>
      </c>
      <c r="M539" s="255" t="str">
        <f ca="1">IFERROR(OFFSET('DERS PLANLARI'!$I$5,MATCH($J539,'DERS PLANLARI'!$I$6:$I$2011,0),M$1),"")</f>
        <v/>
      </c>
      <c r="N539" s="256" t="str">
        <f ca="1">IFERROR(OFFSET('DERS PLANLARI'!$I$5,MATCH($J539,'DERS PLANLARI'!$I$6:$I$2011,0),N$1),"")</f>
        <v/>
      </c>
      <c r="O539" s="256" t="str">
        <f ca="1">IFERROR(OFFSET('DERS PLANLARI'!$I$5,MATCH($J539,'DERS PLANLARI'!$I$6:$I$2011,0),O$1),"")</f>
        <v/>
      </c>
      <c r="P539" s="256" t="str">
        <f ca="1">IFERROR(OFFSET('DERS PLANLARI'!$I$5,MATCH($J539,'DERS PLANLARI'!$I$6:$I$2011,0),P$1),"")</f>
        <v/>
      </c>
      <c r="Q539" s="256" t="str">
        <f ca="1">IFERROR(OFFSET('DERS PLANLARI'!$I$5,MATCH($J539,'DERS PLANLARI'!$I$6:$I$2011,0),Q$1),"")</f>
        <v/>
      </c>
      <c r="R539" s="243" t="str">
        <f ca="1">IF($E539="UAD",OFFSET('DERS PLANLARI'!$I$5,MATCH($J539,'DERS PLANLARI'!$I$6:$I$2011,0),R$1),U539)</f>
        <v/>
      </c>
      <c r="S539" s="243">
        <f ca="1">IF($E539="UAD",OFFSET('DERS PLANLARI'!$I$5,MATCH($J539,'DERS PLANLARI'!$I$6:$I$2011,0),S$1),V539)</f>
        <v>0</v>
      </c>
      <c r="T539" s="104"/>
      <c r="U539" s="208" t="str">
        <f ca="1">IFERROR(OFFSET(ÖğretimÜyeleri!$D$2,MATCH($V539,ÖğretimÜyeleri!$D$3:$D$290,0),-2),"")</f>
        <v/>
      </c>
      <c r="V539" s="209"/>
      <c r="W539" s="208" t="str">
        <f ca="1">IFERROR(OFFSET(ÖğretimÜyeleri!$D$2,MATCH($S539,ÖğretimÜyeleri!$D$3:$D$290,0),3),"")</f>
        <v/>
      </c>
      <c r="X539" s="208"/>
      <c r="Y539" s="199"/>
      <c r="Z539" s="200">
        <f t="shared" si="34"/>
        <v>1</v>
      </c>
      <c r="AA539" s="200">
        <f t="shared" ca="1" si="35"/>
        <v>57</v>
      </c>
      <c r="AB539" s="200">
        <f t="shared" ca="1" si="35"/>
        <v>41</v>
      </c>
      <c r="AC539" s="200">
        <f t="shared" ca="1" si="35"/>
        <v>0</v>
      </c>
      <c r="AD539" s="201"/>
      <c r="AE539" s="201"/>
      <c r="AF539" s="201"/>
    </row>
    <row r="540" spans="1:32" x14ac:dyDescent="0.25">
      <c r="A540" t="s">
        <v>5568</v>
      </c>
      <c r="B540" s="16" t="str">
        <f ca="1">IFERROR(OFFSET('DERS PLANLARI'!$I$5,MATCH($J540,'DERS PLANLARI'!$I$6:$I$2011,0),B$1),"")</f>
        <v/>
      </c>
      <c r="C540" s="16" t="str">
        <f ca="1">IFERROR(OFFSET('DERS PLANLARI'!$I$5,MATCH($J540,'DERS PLANLARI'!$I$6:$I$2011,0),C$1),"")</f>
        <v/>
      </c>
      <c r="D540" s="16" t="str">
        <f ca="1">IFERROR(OFFSET('DERS PLANLARI'!$I$5,MATCH($J540,'DERS PLANLARI'!$I$6:$I$2011,0),D$1),"")</f>
        <v/>
      </c>
      <c r="E540" s="16" t="str">
        <f ca="1">IFERROR(OFFSET('DERS PLANLARI'!$I$5,MATCH($J540,'DERS PLANLARI'!$I$6:$I$2011,0),E$1),"")</f>
        <v/>
      </c>
      <c r="F540" s="16" t="str">
        <f ca="1">IFERROR(OFFSET('DERS PLANLARI'!$I$5,MATCH($J540,'DERS PLANLARI'!$I$6:$I$2011,0),F$1),"")</f>
        <v/>
      </c>
      <c r="G540" s="16" t="str">
        <f ca="1">IFERROR(OFFSET('DERS PLANLARI'!$I$5,MATCH($J540,'DERS PLANLARI'!$I$6:$I$2011,0),G$1),"")</f>
        <v/>
      </c>
      <c r="H540" s="16" t="str">
        <f ca="1">IFERROR(OFFSET('DERS PLANLARI'!$I$5,MATCH($J540,'DERS PLANLARI'!$I$6:$I$2011,0),H$1),"")</f>
        <v/>
      </c>
      <c r="I540" s="119"/>
      <c r="J540" s="146"/>
      <c r="K540" s="270" t="str">
        <f ca="1">IFERROR(OFFSET('DERS PLANLARI'!$I$5,MATCH($J540,'DERS PLANLARI'!$I$6:$I$2011,0),K$1),"")</f>
        <v/>
      </c>
      <c r="L540" s="256" t="str">
        <f ca="1">IFERROR(OFFSET('DERS PLANLARI'!$I$5,MATCH($J540,'DERS PLANLARI'!$I$6:$I$2011,0),L$1),"")</f>
        <v/>
      </c>
      <c r="M540" s="255" t="str">
        <f ca="1">IFERROR(OFFSET('DERS PLANLARI'!$I$5,MATCH($J540,'DERS PLANLARI'!$I$6:$I$2011,0),M$1),"")</f>
        <v/>
      </c>
      <c r="N540" s="256" t="str">
        <f ca="1">IFERROR(OFFSET('DERS PLANLARI'!$I$5,MATCH($J540,'DERS PLANLARI'!$I$6:$I$2011,0),N$1),"")</f>
        <v/>
      </c>
      <c r="O540" s="256" t="str">
        <f ca="1">IFERROR(OFFSET('DERS PLANLARI'!$I$5,MATCH($J540,'DERS PLANLARI'!$I$6:$I$2011,0),O$1),"")</f>
        <v/>
      </c>
      <c r="P540" s="256" t="str">
        <f ca="1">IFERROR(OFFSET('DERS PLANLARI'!$I$5,MATCH($J540,'DERS PLANLARI'!$I$6:$I$2011,0),P$1),"")</f>
        <v/>
      </c>
      <c r="Q540" s="256" t="str">
        <f ca="1">IFERROR(OFFSET('DERS PLANLARI'!$I$5,MATCH($J540,'DERS PLANLARI'!$I$6:$I$2011,0),Q$1),"")</f>
        <v/>
      </c>
      <c r="R540" s="243" t="str">
        <f ca="1">IF($E540="UAD",OFFSET('DERS PLANLARI'!$I$5,MATCH($J540,'DERS PLANLARI'!$I$6:$I$2011,0),R$1),U540)</f>
        <v/>
      </c>
      <c r="S540" s="243">
        <f ca="1">IF($E540="UAD",OFFSET('DERS PLANLARI'!$I$5,MATCH($J540,'DERS PLANLARI'!$I$6:$I$2011,0),S$1),V540)</f>
        <v>0</v>
      </c>
      <c r="T540" s="104"/>
      <c r="U540" s="208" t="str">
        <f ca="1">IFERROR(OFFSET(ÖğretimÜyeleri!$D$2,MATCH($V540,ÖğretimÜyeleri!$D$3:$D$290,0),-2),"")</f>
        <v/>
      </c>
      <c r="V540" s="209"/>
      <c r="W540" s="208" t="str">
        <f ca="1">IFERROR(OFFSET(ÖğretimÜyeleri!$D$2,MATCH($S540,ÖğretimÜyeleri!$D$3:$D$290,0),3),"")</f>
        <v/>
      </c>
      <c r="X540" s="208"/>
      <c r="Y540" s="199"/>
      <c r="Z540" s="200">
        <f t="shared" si="34"/>
        <v>1</v>
      </c>
      <c r="AA540" s="200">
        <f t="shared" ca="1" si="35"/>
        <v>57</v>
      </c>
      <c r="AB540" s="200">
        <f t="shared" ca="1" si="35"/>
        <v>41</v>
      </c>
      <c r="AC540" s="200">
        <f t="shared" ca="1" si="35"/>
        <v>0</v>
      </c>
      <c r="AD540" s="201"/>
      <c r="AE540" s="201"/>
      <c r="AF540" s="201"/>
    </row>
    <row r="541" spans="1:32" x14ac:dyDescent="0.25">
      <c r="A541" t="s">
        <v>5568</v>
      </c>
      <c r="B541" s="16" t="str">
        <f ca="1">IFERROR(OFFSET('DERS PLANLARI'!$I$5,MATCH($J541,'DERS PLANLARI'!$I$6:$I$2011,0),B$1),"")</f>
        <v/>
      </c>
      <c r="C541" s="16" t="str">
        <f ca="1">IFERROR(OFFSET('DERS PLANLARI'!$I$5,MATCH($J541,'DERS PLANLARI'!$I$6:$I$2011,0),C$1),"")</f>
        <v/>
      </c>
      <c r="D541" s="16" t="str">
        <f ca="1">IFERROR(OFFSET('DERS PLANLARI'!$I$5,MATCH($J541,'DERS PLANLARI'!$I$6:$I$2011,0),D$1),"")</f>
        <v/>
      </c>
      <c r="E541" s="16" t="str">
        <f ca="1">IFERROR(OFFSET('DERS PLANLARI'!$I$5,MATCH($J541,'DERS PLANLARI'!$I$6:$I$2011,0),E$1),"")</f>
        <v/>
      </c>
      <c r="F541" s="16" t="str">
        <f ca="1">IFERROR(OFFSET('DERS PLANLARI'!$I$5,MATCH($J541,'DERS PLANLARI'!$I$6:$I$2011,0),F$1),"")</f>
        <v/>
      </c>
      <c r="G541" s="16" t="str">
        <f ca="1">IFERROR(OFFSET('DERS PLANLARI'!$I$5,MATCH($J541,'DERS PLANLARI'!$I$6:$I$2011,0),G$1),"")</f>
        <v/>
      </c>
      <c r="H541" s="16" t="str">
        <f ca="1">IFERROR(OFFSET('DERS PLANLARI'!$I$5,MATCH($J541,'DERS PLANLARI'!$I$6:$I$2011,0),H$1),"")</f>
        <v/>
      </c>
      <c r="I541" s="119"/>
      <c r="J541" s="146"/>
      <c r="K541" s="270" t="str">
        <f ca="1">IFERROR(OFFSET('DERS PLANLARI'!$I$5,MATCH($J541,'DERS PLANLARI'!$I$6:$I$2011,0),K$1),"")</f>
        <v/>
      </c>
      <c r="L541" s="256" t="str">
        <f ca="1">IFERROR(OFFSET('DERS PLANLARI'!$I$5,MATCH($J541,'DERS PLANLARI'!$I$6:$I$2011,0),L$1),"")</f>
        <v/>
      </c>
      <c r="M541" s="255" t="str">
        <f ca="1">IFERROR(OFFSET('DERS PLANLARI'!$I$5,MATCH($J541,'DERS PLANLARI'!$I$6:$I$2011,0),M$1),"")</f>
        <v/>
      </c>
      <c r="N541" s="256" t="str">
        <f ca="1">IFERROR(OFFSET('DERS PLANLARI'!$I$5,MATCH($J541,'DERS PLANLARI'!$I$6:$I$2011,0),N$1),"")</f>
        <v/>
      </c>
      <c r="O541" s="256" t="str">
        <f ca="1">IFERROR(OFFSET('DERS PLANLARI'!$I$5,MATCH($J541,'DERS PLANLARI'!$I$6:$I$2011,0),O$1),"")</f>
        <v/>
      </c>
      <c r="P541" s="256" t="str">
        <f ca="1">IFERROR(OFFSET('DERS PLANLARI'!$I$5,MATCH($J541,'DERS PLANLARI'!$I$6:$I$2011,0),P$1),"")</f>
        <v/>
      </c>
      <c r="Q541" s="256" t="str">
        <f ca="1">IFERROR(OFFSET('DERS PLANLARI'!$I$5,MATCH($J541,'DERS PLANLARI'!$I$6:$I$2011,0),Q$1),"")</f>
        <v/>
      </c>
      <c r="R541" s="243" t="str">
        <f ca="1">IF($E541="UAD",OFFSET('DERS PLANLARI'!$I$5,MATCH($J541,'DERS PLANLARI'!$I$6:$I$2011,0),R$1),U541)</f>
        <v/>
      </c>
      <c r="S541" s="243">
        <f ca="1">IF($E541="UAD",OFFSET('DERS PLANLARI'!$I$5,MATCH($J541,'DERS PLANLARI'!$I$6:$I$2011,0),S$1),V541)</f>
        <v>0</v>
      </c>
      <c r="T541" s="104"/>
      <c r="U541" s="208" t="str">
        <f ca="1">IFERROR(OFFSET(ÖğretimÜyeleri!$D$2,MATCH($V541,ÖğretimÜyeleri!$D$3:$D$290,0),-2),"")</f>
        <v/>
      </c>
      <c r="V541" s="209"/>
      <c r="W541" s="208" t="str">
        <f ca="1">IFERROR(OFFSET(ÖğretimÜyeleri!$D$2,MATCH($S541,ÖğretimÜyeleri!$D$3:$D$290,0),3),"")</f>
        <v/>
      </c>
      <c r="X541" s="208"/>
      <c r="Y541" s="199"/>
      <c r="Z541" s="200">
        <f t="shared" si="34"/>
        <v>1</v>
      </c>
      <c r="AA541" s="200">
        <f t="shared" ca="1" si="35"/>
        <v>57</v>
      </c>
      <c r="AB541" s="200">
        <f t="shared" ca="1" si="35"/>
        <v>41</v>
      </c>
      <c r="AC541" s="200">
        <f t="shared" ca="1" si="35"/>
        <v>0</v>
      </c>
      <c r="AD541" s="201"/>
      <c r="AE541" s="201"/>
      <c r="AF541" s="201"/>
    </row>
    <row r="542" spans="1:32" x14ac:dyDescent="0.25">
      <c r="A542" s="217" t="s">
        <v>5568</v>
      </c>
      <c r="B542" s="210" t="s">
        <v>4509</v>
      </c>
      <c r="C542" s="211" t="s">
        <v>5109</v>
      </c>
      <c r="D542" s="212" t="s">
        <v>5128</v>
      </c>
      <c r="E542" s="212" t="s">
        <v>4510</v>
      </c>
      <c r="F542" s="212" t="s">
        <v>4488</v>
      </c>
      <c r="G542" s="212" t="s">
        <v>4488</v>
      </c>
      <c r="H542" s="212" t="s">
        <v>2427</v>
      </c>
      <c r="I542" s="228"/>
      <c r="J542" s="214" t="s">
        <v>5109</v>
      </c>
      <c r="K542" s="211"/>
      <c r="L542" s="215"/>
      <c r="M542" s="216"/>
      <c r="N542" s="216"/>
      <c r="O542" s="216"/>
      <c r="P542" s="216"/>
      <c r="Q542" s="215"/>
      <c r="R542" s="242"/>
      <c r="S542" s="242"/>
      <c r="T542" s="217"/>
      <c r="U542" s="219" t="str">
        <f ca="1">IFERROR(OFFSET(ÖğretimÜyeleri!$D$2,MATCH($V542,ÖğretimÜyeleri!$D$3:$D$290,0),-2),"")</f>
        <v/>
      </c>
      <c r="V542" s="218" t="s">
        <v>2423</v>
      </c>
      <c r="W542" s="219" t="str">
        <f ca="1">IFERROR(OFFSET(ÖğretimÜyeleri!$D$2,MATCH($S542,ÖğretimÜyeleri!$D$3:$D$290,0),3),"")</f>
        <v/>
      </c>
      <c r="X542" s="219"/>
      <c r="Y542" s="220"/>
      <c r="Z542" s="221">
        <f t="shared" si="34"/>
        <v>1</v>
      </c>
      <c r="AA542" s="221">
        <f t="shared" ca="1" si="35"/>
        <v>57</v>
      </c>
      <c r="AB542" s="221">
        <f t="shared" ca="1" si="35"/>
        <v>41</v>
      </c>
      <c r="AC542" s="221">
        <f t="shared" ca="1" si="35"/>
        <v>0</v>
      </c>
      <c r="AD542" s="220"/>
      <c r="AE542" s="220"/>
      <c r="AF542" s="220"/>
    </row>
    <row r="543" spans="1:32" x14ac:dyDescent="0.25">
      <c r="A543" t="s">
        <v>5568</v>
      </c>
      <c r="B543" s="16" t="str">
        <f ca="1">IFERROR(OFFSET('DERS PLANLARI'!$I$5,MATCH($J543,'DERS PLANLARI'!$I$6:$I$2011,0),B$1),"")</f>
        <v>SPOR YÖNETİCİLİĞİ</v>
      </c>
      <c r="C543" s="16" t="str">
        <f ca="1">IFERROR(OFFSET('DERS PLANLARI'!$I$5,MATCH($J543,'DERS PLANLARI'!$I$6:$I$2011,0),C$1),"")</f>
        <v>SPOR YÖNETİM BİLİMLERİ (YL) (TEZLİ)</v>
      </c>
      <c r="D543" s="16" t="str">
        <f ca="1">IFERROR(OFFSET('DERS PLANLARI'!$I$5,MATCH($J543,'DERS PLANLARI'!$I$6:$I$2011,0),D$1),"")</f>
        <v>(YL) (TEZLİ)</v>
      </c>
      <c r="E543" s="16" t="str">
        <f ca="1">IFERROR(OFFSET('DERS PLANLARI'!$I$5,MATCH($J543,'DERS PLANLARI'!$I$6:$I$2011,0),E$1),"")</f>
        <v>Tez</v>
      </c>
      <c r="F543" s="16" t="str">
        <f ca="1">IFERROR(OFFSET('DERS PLANLARI'!$I$5,MATCH($J543,'DERS PLANLARI'!$I$6:$I$2011,0),F$1),"")</f>
        <v>SYB</v>
      </c>
      <c r="G543" s="16">
        <f ca="1">IFERROR(OFFSET('DERS PLANLARI'!$I$5,MATCH($J543,'DERS PLANLARI'!$I$6:$I$2011,0),G$1),"")</f>
        <v>5000</v>
      </c>
      <c r="H543" s="16" t="str">
        <f ca="1">IFERROR(OFFSET('DERS PLANLARI'!$I$5,MATCH($J543,'DERS PLANLARI'!$I$6:$I$2011,0),H$1),"")</f>
        <v>TEZ</v>
      </c>
      <c r="I543" s="119"/>
      <c r="J543" s="127" t="s">
        <v>2615</v>
      </c>
      <c r="K543" s="250" t="str">
        <f ca="1">IFERROR(OFFSET('DERS PLANLARI'!$I$5,MATCH($J543,'DERS PLANLARI'!$I$6:$I$2011,0),K$1),"")</f>
        <v>Tez</v>
      </c>
      <c r="L543" s="248" t="str">
        <f ca="1">IFERROR(OFFSET('DERS PLANLARI'!$I$5,MATCH($J543,'DERS PLANLARI'!$I$6:$I$2011,0),L$1),"")</f>
        <v>Z. ksz</v>
      </c>
      <c r="M543" s="255">
        <f ca="1">IFERROR(OFFSET('DERS PLANLARI'!$I$5,MATCH($J543,'DERS PLANLARI'!$I$6:$I$2011,0),M$1),"")</f>
        <v>0</v>
      </c>
      <c r="N543" s="256">
        <f ca="1">IFERROR(OFFSET('DERS PLANLARI'!$I$5,MATCH($J543,'DERS PLANLARI'!$I$6:$I$2011,0),N$1),"")</f>
        <v>1</v>
      </c>
      <c r="O543" s="256">
        <f ca="1">IFERROR(OFFSET('DERS PLANLARI'!$I$5,MATCH($J543,'DERS PLANLARI'!$I$6:$I$2011,0),O$1),"")</f>
        <v>0</v>
      </c>
      <c r="P543" s="256">
        <f ca="1">IFERROR(OFFSET('DERS PLANLARI'!$I$5,MATCH($J543,'DERS PLANLARI'!$I$6:$I$2011,0),P$1),"")</f>
        <v>1</v>
      </c>
      <c r="Q543" s="256">
        <f ca="1">IFERROR(OFFSET('DERS PLANLARI'!$I$5,MATCH($J543,'DERS PLANLARI'!$I$6:$I$2011,0),Q$1),"")</f>
        <v>60</v>
      </c>
      <c r="R543" s="246">
        <f ca="1">IF($E543="UAD",OFFSET('DERS PLANLARI'!$I$5,MATCH($J543,'DERS PLANLARI'!$I$6:$I$2011,0),R$1),U543)</f>
        <v>0</v>
      </c>
      <c r="S543" s="246" t="str">
        <f ca="1">IF($E543="UAD",OFFSET('DERS PLANLARI'!$I$5,MATCH($J543,'DERS PLANLARI'!$I$6:$I$2011,0),S$1),V543)</f>
        <v>İlgili Öğretim Üyesi</v>
      </c>
      <c r="T543" s="104"/>
      <c r="U543" s="208">
        <f ca="1">IFERROR(OFFSET(ÖğretimÜyeleri!$D$2,MATCH($V543,ÖğretimÜyeleri!$D$3:$D$290,0),-2),"")</f>
        <v>0</v>
      </c>
      <c r="V543" s="209" t="s">
        <v>2896</v>
      </c>
      <c r="W543" s="208" t="str">
        <f ca="1">IFERROR(OFFSET(ÖğretimÜyeleri!$D$2,MATCH($S543,ÖğretimÜyeleri!$D$3:$D$290,0),3),"")</f>
        <v>İlgili Öğretim Üyesi</v>
      </c>
      <c r="X543" s="208"/>
      <c r="Y543" s="199"/>
      <c r="Z543" s="200">
        <f t="shared" si="34"/>
        <v>1</v>
      </c>
      <c r="AA543" s="200">
        <f t="shared" ca="1" si="35"/>
        <v>0</v>
      </c>
      <c r="AB543" s="200">
        <f t="shared" ca="1" si="35"/>
        <v>0</v>
      </c>
      <c r="AC543" s="200">
        <f t="shared" ca="1" si="35"/>
        <v>0</v>
      </c>
      <c r="AD543" s="201"/>
      <c r="AE543" s="201"/>
      <c r="AF543" s="201"/>
    </row>
    <row r="544" spans="1:32" x14ac:dyDescent="0.25">
      <c r="A544" t="s">
        <v>5568</v>
      </c>
      <c r="B544" s="16" t="str">
        <f ca="1">IFERROR(OFFSET('DERS PLANLARI'!$I$5,MATCH($J544,'DERS PLANLARI'!$I$6:$I$2011,0),B$1),"")</f>
        <v>SPOR YÖNETİCİLİĞİ</v>
      </c>
      <c r="C544" s="16" t="str">
        <f ca="1">IFERROR(OFFSET('DERS PLANLARI'!$I$5,MATCH($J544,'DERS PLANLARI'!$I$6:$I$2011,0),C$1),"")</f>
        <v>SPOR YÖNETİM BİLİMLERİ (YL) (TEZLİ)</v>
      </c>
      <c r="D544" s="16" t="str">
        <f ca="1">IFERROR(OFFSET('DERS PLANLARI'!$I$5,MATCH($J544,'DERS PLANLARI'!$I$6:$I$2011,0),D$1),"")</f>
        <v>(YL) (TEZLİ)</v>
      </c>
      <c r="E544" s="16" t="str">
        <f ca="1">IFERROR(OFFSET('DERS PLANLARI'!$I$5,MATCH($J544,'DERS PLANLARI'!$I$6:$I$2011,0),E$1),"")</f>
        <v>Sem</v>
      </c>
      <c r="F544" s="16" t="str">
        <f ca="1">IFERROR(OFFSET('DERS PLANLARI'!$I$5,MATCH($J544,'DERS PLANLARI'!$I$6:$I$2011,0),F$1),"")</f>
        <v>SYB</v>
      </c>
      <c r="G544" s="16">
        <f ca="1">IFERROR(OFFSET('DERS PLANLARI'!$I$5,MATCH($J544,'DERS PLANLARI'!$I$6:$I$2011,0),G$1),"")</f>
        <v>5001</v>
      </c>
      <c r="H544" s="16" t="str">
        <f ca="1">IFERROR(OFFSET('DERS PLANLARI'!$I$5,MATCH($J544,'DERS PLANLARI'!$I$6:$I$2011,0),H$1),"")</f>
        <v>SEM</v>
      </c>
      <c r="I544" s="119"/>
      <c r="J544" s="127" t="s">
        <v>2616</v>
      </c>
      <c r="K544" s="250" t="str">
        <f ca="1">IFERROR(OFFSET('DERS PLANLARI'!$I$5,MATCH($J544,'DERS PLANLARI'!$I$6:$I$2011,0),K$1),"")</f>
        <v>Seminer</v>
      </c>
      <c r="L544" s="248" t="str">
        <f ca="1">IFERROR(OFFSET('DERS PLANLARI'!$I$5,MATCH($J544,'DERS PLANLARI'!$I$6:$I$2011,0),L$1),"")</f>
        <v>Z. ksz</v>
      </c>
      <c r="M544" s="256">
        <f ca="1">IFERROR(OFFSET('DERS PLANLARI'!$I$5,MATCH($J544,'DERS PLANLARI'!$I$6:$I$2011,0),M$1),"")</f>
        <v>0</v>
      </c>
      <c r="N544" s="256">
        <f ca="1">IFERROR(OFFSET('DERS PLANLARI'!$I$5,MATCH($J544,'DERS PLANLARI'!$I$6:$I$2011,0),N$1),"")</f>
        <v>2</v>
      </c>
      <c r="O544" s="256">
        <f ca="1">IFERROR(OFFSET('DERS PLANLARI'!$I$5,MATCH($J544,'DERS PLANLARI'!$I$6:$I$2011,0),O$1),"")</f>
        <v>0</v>
      </c>
      <c r="P544" s="256">
        <f ca="1">IFERROR(OFFSET('DERS PLANLARI'!$I$5,MATCH($J544,'DERS PLANLARI'!$I$6:$I$2011,0),P$1),"")</f>
        <v>2</v>
      </c>
      <c r="Q544" s="256">
        <f ca="1">IFERROR(OFFSET('DERS PLANLARI'!$I$5,MATCH($J544,'DERS PLANLARI'!$I$6:$I$2011,0),Q$1),"")</f>
        <v>7.5</v>
      </c>
      <c r="R544" s="246">
        <f ca="1">IF($E544="UAD",OFFSET('DERS PLANLARI'!$I$5,MATCH($J544,'DERS PLANLARI'!$I$6:$I$2011,0),R$1),U544)</f>
        <v>0</v>
      </c>
      <c r="S544" s="246" t="str">
        <f ca="1">IF($E544="UAD",OFFSET('DERS PLANLARI'!$I$5,MATCH($J544,'DERS PLANLARI'!$I$6:$I$2011,0),S$1),V544)</f>
        <v>İlgili Öğretim Üyesi</v>
      </c>
      <c r="T544" s="104"/>
      <c r="U544" s="208">
        <f ca="1">IFERROR(OFFSET(ÖğretimÜyeleri!$D$2,MATCH($V544,ÖğretimÜyeleri!$D$3:$D$290,0),-2),"")</f>
        <v>0</v>
      </c>
      <c r="V544" s="209" t="s">
        <v>2896</v>
      </c>
      <c r="W544" s="208" t="str">
        <f ca="1">IFERROR(OFFSET(ÖğretimÜyeleri!$D$2,MATCH($S544,ÖğretimÜyeleri!$D$3:$D$290,0),3),"")</f>
        <v>İlgili Öğretim Üyesi</v>
      </c>
      <c r="X544" s="208"/>
      <c r="Y544" s="199"/>
      <c r="Z544" s="200">
        <f t="shared" si="34"/>
        <v>1</v>
      </c>
      <c r="AA544" s="200">
        <f t="shared" ca="1" si="35"/>
        <v>0</v>
      </c>
      <c r="AB544" s="200">
        <f t="shared" ca="1" si="35"/>
        <v>0</v>
      </c>
      <c r="AC544" s="200">
        <f t="shared" ca="1" si="35"/>
        <v>0</v>
      </c>
      <c r="AD544" s="201"/>
      <c r="AE544" s="201"/>
      <c r="AF544" s="201"/>
    </row>
    <row r="545" spans="1:32" x14ac:dyDescent="0.25">
      <c r="A545" t="s">
        <v>5568</v>
      </c>
      <c r="B545" s="16" t="str">
        <f ca="1">IFERROR(OFFSET('DERS PLANLARI'!$I$5,MATCH($J545,'DERS PLANLARI'!$I$6:$I$2011,0),B$1),"")</f>
        <v>SPOR YÖNETİCİLİĞİ</v>
      </c>
      <c r="C545" s="16" t="str">
        <f ca="1">IFERROR(OFFSET('DERS PLANLARI'!$I$5,MATCH($J545,'DERS PLANLARI'!$I$6:$I$2011,0),C$1),"")</f>
        <v>SPOR YÖNETİM BİLİMLERİ (YL) (TEZLİ)</v>
      </c>
      <c r="D545" s="16" t="str">
        <f ca="1">IFERROR(OFFSET('DERS PLANLARI'!$I$5,MATCH($J545,'DERS PLANLARI'!$I$6:$I$2011,0),D$1),"")</f>
        <v>(YL) (TEZLİ)</v>
      </c>
      <c r="E545" s="16" t="str">
        <f ca="1">IFERROR(OFFSET('DERS PLANLARI'!$I$5,MATCH($J545,'DERS PLANLARI'!$I$6:$I$2011,0),E$1),"")</f>
        <v>Ders</v>
      </c>
      <c r="F545" s="16" t="str">
        <f ca="1">IFERROR(OFFSET('DERS PLANLARI'!$I$5,MATCH($J545,'DERS PLANLARI'!$I$6:$I$2011,0),F$1),"")</f>
        <v>SYB</v>
      </c>
      <c r="G545" s="16">
        <f ca="1">IFERROR(OFFSET('DERS PLANLARI'!$I$5,MATCH($J545,'DERS PLANLARI'!$I$6:$I$2011,0),G$1),"")</f>
        <v>5051</v>
      </c>
      <c r="H545" s="16" t="str">
        <f ca="1">IFERROR(OFFSET('DERS PLANLARI'!$I$5,MATCH($J545,'DERS PLANLARI'!$I$6:$I$2011,0),H$1),"")</f>
        <v>BHR</v>
      </c>
      <c r="I545" s="119"/>
      <c r="J545" s="127" t="s">
        <v>2618</v>
      </c>
      <c r="K545" s="250" t="str">
        <f ca="1">IFERROR(OFFSET('DERS PLANLARI'!$I$5,MATCH($J545,'DERS PLANLARI'!$I$6:$I$2011,0),K$1),"")</f>
        <v>Spor Yönetimi Bilimlerinde İstatistik</v>
      </c>
      <c r="L545" s="248" t="str">
        <f ca="1">IFERROR(OFFSET('DERS PLANLARI'!$I$5,MATCH($J545,'DERS PLANLARI'!$I$6:$I$2011,0),L$1),"")</f>
        <v>Z. kli</v>
      </c>
      <c r="M545" s="256">
        <f ca="1">IFERROR(OFFSET('DERS PLANLARI'!$I$5,MATCH($J545,'DERS PLANLARI'!$I$6:$I$2011,0),M$1),"")</f>
        <v>3</v>
      </c>
      <c r="N545" s="256">
        <f ca="1">IFERROR(OFFSET('DERS PLANLARI'!$I$5,MATCH($J545,'DERS PLANLARI'!$I$6:$I$2011,0),N$1),"")</f>
        <v>0</v>
      </c>
      <c r="O545" s="256">
        <f ca="1">IFERROR(OFFSET('DERS PLANLARI'!$I$5,MATCH($J545,'DERS PLANLARI'!$I$6:$I$2011,0),O$1),"")</f>
        <v>3</v>
      </c>
      <c r="P545" s="256">
        <f ca="1">IFERROR(OFFSET('DERS PLANLARI'!$I$5,MATCH($J545,'DERS PLANLARI'!$I$6:$I$2011,0),P$1),"")</f>
        <v>3</v>
      </c>
      <c r="Q545" s="256">
        <f ca="1">IFERROR(OFFSET('DERS PLANLARI'!$I$5,MATCH($J545,'DERS PLANLARI'!$I$6:$I$2011,0),Q$1),"")</f>
        <v>7.5</v>
      </c>
      <c r="R545" s="246" t="str">
        <f ca="1">IF($E545="UAD",OFFSET('DERS PLANLARI'!$I$5,MATCH($J545,'DERS PLANLARI'!$I$6:$I$2011,0),R$1),U545)</f>
        <v/>
      </c>
      <c r="S545" s="246">
        <f ca="1">IF($E545="UAD",OFFSET('DERS PLANLARI'!$I$5,MATCH($J545,'DERS PLANLARI'!$I$6:$I$2011,0),S$1),V545)</f>
        <v>0</v>
      </c>
      <c r="T545" s="104"/>
      <c r="U545" s="208" t="str">
        <f ca="1">IFERROR(OFFSET(ÖğretimÜyeleri!$D$2,MATCH($V545,ÖğretimÜyeleri!$D$3:$D$290,0),-2),"")</f>
        <v/>
      </c>
      <c r="V545" s="209"/>
      <c r="W545" s="208" t="str">
        <f ca="1">IFERROR(OFFSET(ÖğretimÜyeleri!$D$2,MATCH($S545,ÖğretimÜyeleri!$D$3:$D$290,0),3),"")</f>
        <v/>
      </c>
      <c r="X545" s="208"/>
      <c r="Y545" s="199"/>
      <c r="Z545" s="200">
        <f t="shared" si="34"/>
        <v>1</v>
      </c>
      <c r="AA545" s="200">
        <f t="shared" ca="1" si="35"/>
        <v>57</v>
      </c>
      <c r="AB545" s="200">
        <f t="shared" ca="1" si="35"/>
        <v>41</v>
      </c>
      <c r="AC545" s="200">
        <f t="shared" ca="1" si="35"/>
        <v>0</v>
      </c>
      <c r="AD545" s="201"/>
      <c r="AE545" s="201"/>
      <c r="AF545" s="201"/>
    </row>
    <row r="546" spans="1:32" x14ac:dyDescent="0.25">
      <c r="A546" t="s">
        <v>5568</v>
      </c>
      <c r="B546" s="16" t="str">
        <f ca="1">IFERROR(OFFSET('DERS PLANLARI'!$I$5,MATCH($J546,'DERS PLANLARI'!$I$6:$I$2011,0),B$1),"")</f>
        <v/>
      </c>
      <c r="C546" s="16" t="str">
        <f ca="1">IFERROR(OFFSET('DERS PLANLARI'!$I$5,MATCH($J546,'DERS PLANLARI'!$I$6:$I$2011,0),C$1),"")</f>
        <v/>
      </c>
      <c r="D546" s="16" t="str">
        <f ca="1">IFERROR(OFFSET('DERS PLANLARI'!$I$5,MATCH($J546,'DERS PLANLARI'!$I$6:$I$2011,0),D$1),"")</f>
        <v/>
      </c>
      <c r="E546" s="16" t="str">
        <f ca="1">IFERROR(OFFSET('DERS PLANLARI'!$I$5,MATCH($J546,'DERS PLANLARI'!$I$6:$I$2011,0),E$1),"")</f>
        <v/>
      </c>
      <c r="F546" s="16" t="str">
        <f ca="1">IFERROR(OFFSET('DERS PLANLARI'!$I$5,MATCH($J546,'DERS PLANLARI'!$I$6:$I$2011,0),F$1),"")</f>
        <v/>
      </c>
      <c r="G546" s="16" t="str">
        <f ca="1">IFERROR(OFFSET('DERS PLANLARI'!$I$5,MATCH($J546,'DERS PLANLARI'!$I$6:$I$2011,0),G$1),"")</f>
        <v/>
      </c>
      <c r="H546" s="16" t="str">
        <f ca="1">IFERROR(OFFSET('DERS PLANLARI'!$I$5,MATCH($J546,'DERS PLANLARI'!$I$6:$I$2011,0),H$1),"")</f>
        <v/>
      </c>
      <c r="I546" s="119"/>
      <c r="J546" s="127"/>
      <c r="K546" s="250" t="str">
        <f ca="1">IFERROR(OFFSET('DERS PLANLARI'!$I$5,MATCH($J546,'DERS PLANLARI'!$I$6:$I$2011,0),K$1),"")</f>
        <v/>
      </c>
      <c r="L546" s="256" t="str">
        <f ca="1">IFERROR(OFFSET('DERS PLANLARI'!$I$5,MATCH($J546,'DERS PLANLARI'!$I$6:$I$2011,0),L$1),"")</f>
        <v/>
      </c>
      <c r="M546" s="256" t="str">
        <f ca="1">IFERROR(OFFSET('DERS PLANLARI'!$I$5,MATCH($J546,'DERS PLANLARI'!$I$6:$I$2011,0),M$1),"")</f>
        <v/>
      </c>
      <c r="N546" s="256" t="str">
        <f ca="1">IFERROR(OFFSET('DERS PLANLARI'!$I$5,MATCH($J546,'DERS PLANLARI'!$I$6:$I$2011,0),N$1),"")</f>
        <v/>
      </c>
      <c r="O546" s="256" t="str">
        <f ca="1">IFERROR(OFFSET('DERS PLANLARI'!$I$5,MATCH($J546,'DERS PLANLARI'!$I$6:$I$2011,0),O$1),"")</f>
        <v/>
      </c>
      <c r="P546" s="256" t="str">
        <f ca="1">IFERROR(OFFSET('DERS PLANLARI'!$I$5,MATCH($J546,'DERS PLANLARI'!$I$6:$I$2011,0),P$1),"")</f>
        <v/>
      </c>
      <c r="Q546" s="256" t="str">
        <f ca="1">IFERROR(OFFSET('DERS PLANLARI'!$I$5,MATCH($J546,'DERS PLANLARI'!$I$6:$I$2011,0),Q$1),"")</f>
        <v/>
      </c>
      <c r="R546" s="246" t="str">
        <f ca="1">IF($E546="UAD",OFFSET('DERS PLANLARI'!$I$5,MATCH($J546,'DERS PLANLARI'!$I$6:$I$2011,0),R$1),U546)</f>
        <v/>
      </c>
      <c r="S546" s="246">
        <f ca="1">IF($E546="UAD",OFFSET('DERS PLANLARI'!$I$5,MATCH($J546,'DERS PLANLARI'!$I$6:$I$2011,0),S$1),V546)</f>
        <v>0</v>
      </c>
      <c r="T546" s="104"/>
      <c r="U546" s="208" t="str">
        <f ca="1">IFERROR(OFFSET(ÖğretimÜyeleri!$D$2,MATCH($V546,ÖğretimÜyeleri!$D$3:$D$290,0),-2),"")</f>
        <v/>
      </c>
      <c r="V546" s="209"/>
      <c r="W546" s="208" t="str">
        <f ca="1">IFERROR(OFFSET(ÖğretimÜyeleri!$D$2,MATCH($S546,ÖğretimÜyeleri!$D$3:$D$290,0),3),"")</f>
        <v/>
      </c>
      <c r="X546" s="208"/>
      <c r="Y546" s="199"/>
      <c r="Z546" s="200">
        <f t="shared" si="34"/>
        <v>1</v>
      </c>
      <c r="AA546" s="200">
        <f t="shared" ca="1" si="35"/>
        <v>57</v>
      </c>
      <c r="AB546" s="200">
        <f t="shared" ca="1" si="35"/>
        <v>41</v>
      </c>
      <c r="AC546" s="200">
        <f t="shared" ca="1" si="35"/>
        <v>0</v>
      </c>
      <c r="AD546" s="201"/>
      <c r="AE546" s="201"/>
      <c r="AF546" s="201"/>
    </row>
    <row r="547" spans="1:32" x14ac:dyDescent="0.25">
      <c r="A547" t="s">
        <v>5568</v>
      </c>
      <c r="B547" s="16" t="str">
        <f ca="1">IFERROR(OFFSET('DERS PLANLARI'!$I$5,MATCH($J547,'DERS PLANLARI'!$I$6:$I$2011,0),B$1),"")</f>
        <v/>
      </c>
      <c r="C547" s="16" t="str">
        <f ca="1">IFERROR(OFFSET('DERS PLANLARI'!$I$5,MATCH($J547,'DERS PLANLARI'!$I$6:$I$2011,0),C$1),"")</f>
        <v/>
      </c>
      <c r="D547" s="16" t="str">
        <f ca="1">IFERROR(OFFSET('DERS PLANLARI'!$I$5,MATCH($J547,'DERS PLANLARI'!$I$6:$I$2011,0),D$1),"")</f>
        <v/>
      </c>
      <c r="E547" s="16" t="str">
        <f ca="1">IFERROR(OFFSET('DERS PLANLARI'!$I$5,MATCH($J547,'DERS PLANLARI'!$I$6:$I$2011,0),E$1),"")</f>
        <v/>
      </c>
      <c r="F547" s="16" t="str">
        <f ca="1">IFERROR(OFFSET('DERS PLANLARI'!$I$5,MATCH($J547,'DERS PLANLARI'!$I$6:$I$2011,0),F$1),"")</f>
        <v/>
      </c>
      <c r="G547" s="16" t="str">
        <f ca="1">IFERROR(OFFSET('DERS PLANLARI'!$I$5,MATCH($J547,'DERS PLANLARI'!$I$6:$I$2011,0),G$1),"")</f>
        <v/>
      </c>
      <c r="H547" s="16" t="str">
        <f ca="1">IFERROR(OFFSET('DERS PLANLARI'!$I$5,MATCH($J547,'DERS PLANLARI'!$I$6:$I$2011,0),H$1),"")</f>
        <v/>
      </c>
      <c r="I547" s="119"/>
      <c r="J547" s="127"/>
      <c r="K547" s="250" t="str">
        <f ca="1">IFERROR(OFFSET('DERS PLANLARI'!$I$5,MATCH($J547,'DERS PLANLARI'!$I$6:$I$2011,0),K$1),"")</f>
        <v/>
      </c>
      <c r="L547" s="256" t="str">
        <f ca="1">IFERROR(OFFSET('DERS PLANLARI'!$I$5,MATCH($J547,'DERS PLANLARI'!$I$6:$I$2011,0),L$1),"")</f>
        <v/>
      </c>
      <c r="M547" s="256" t="str">
        <f ca="1">IFERROR(OFFSET('DERS PLANLARI'!$I$5,MATCH($J547,'DERS PLANLARI'!$I$6:$I$2011,0),M$1),"")</f>
        <v/>
      </c>
      <c r="N547" s="256" t="str">
        <f ca="1">IFERROR(OFFSET('DERS PLANLARI'!$I$5,MATCH($J547,'DERS PLANLARI'!$I$6:$I$2011,0),N$1),"")</f>
        <v/>
      </c>
      <c r="O547" s="256" t="str">
        <f ca="1">IFERROR(OFFSET('DERS PLANLARI'!$I$5,MATCH($J547,'DERS PLANLARI'!$I$6:$I$2011,0),O$1),"")</f>
        <v/>
      </c>
      <c r="P547" s="256" t="str">
        <f ca="1">IFERROR(OFFSET('DERS PLANLARI'!$I$5,MATCH($J547,'DERS PLANLARI'!$I$6:$I$2011,0),P$1),"")</f>
        <v/>
      </c>
      <c r="Q547" s="256" t="str">
        <f ca="1">IFERROR(OFFSET('DERS PLANLARI'!$I$5,MATCH($J547,'DERS PLANLARI'!$I$6:$I$2011,0),Q$1),"")</f>
        <v/>
      </c>
      <c r="R547" s="246" t="str">
        <f ca="1">IF($E547="UAD",OFFSET('DERS PLANLARI'!$I$5,MATCH($J547,'DERS PLANLARI'!$I$6:$I$2011,0),R$1),U547)</f>
        <v/>
      </c>
      <c r="S547" s="246">
        <f ca="1">IF($E547="UAD",OFFSET('DERS PLANLARI'!$I$5,MATCH($J547,'DERS PLANLARI'!$I$6:$I$2011,0),S$1),V547)</f>
        <v>0</v>
      </c>
      <c r="T547" s="104"/>
      <c r="U547" s="208" t="str">
        <f ca="1">IFERROR(OFFSET(ÖğretimÜyeleri!$D$2,MATCH($V547,ÖğretimÜyeleri!$D$3:$D$290,0),-2),"")</f>
        <v/>
      </c>
      <c r="V547" s="209"/>
      <c r="W547" s="208" t="str">
        <f ca="1">IFERROR(OFFSET(ÖğretimÜyeleri!$D$2,MATCH($S547,ÖğretimÜyeleri!$D$3:$D$290,0),3),"")</f>
        <v/>
      </c>
      <c r="X547" s="208"/>
      <c r="Y547" s="199"/>
      <c r="Z547" s="200">
        <f t="shared" si="34"/>
        <v>1</v>
      </c>
      <c r="AA547" s="200">
        <f t="shared" ca="1" si="35"/>
        <v>57</v>
      </c>
      <c r="AB547" s="200">
        <f t="shared" ca="1" si="35"/>
        <v>41</v>
      </c>
      <c r="AC547" s="200">
        <f t="shared" ca="1" si="35"/>
        <v>0</v>
      </c>
      <c r="AD547" s="201"/>
      <c r="AE547" s="201"/>
      <c r="AF547" s="201"/>
    </row>
    <row r="548" spans="1:32" x14ac:dyDescent="0.25">
      <c r="A548" t="s">
        <v>5568</v>
      </c>
      <c r="B548" s="16" t="str">
        <f ca="1">IFERROR(OFFSET('DERS PLANLARI'!$I$5,MATCH($J548,'DERS PLANLARI'!$I$6:$I$2011,0),B$1),"")</f>
        <v/>
      </c>
      <c r="C548" s="16" t="str">
        <f ca="1">IFERROR(OFFSET('DERS PLANLARI'!$I$5,MATCH($J548,'DERS PLANLARI'!$I$6:$I$2011,0),C$1),"")</f>
        <v/>
      </c>
      <c r="D548" s="16" t="str">
        <f ca="1">IFERROR(OFFSET('DERS PLANLARI'!$I$5,MATCH($J548,'DERS PLANLARI'!$I$6:$I$2011,0),D$1),"")</f>
        <v/>
      </c>
      <c r="E548" s="16" t="str">
        <f ca="1">IFERROR(OFFSET('DERS PLANLARI'!$I$5,MATCH($J548,'DERS PLANLARI'!$I$6:$I$2011,0),E$1),"")</f>
        <v/>
      </c>
      <c r="F548" s="16" t="str">
        <f ca="1">IFERROR(OFFSET('DERS PLANLARI'!$I$5,MATCH($J548,'DERS PLANLARI'!$I$6:$I$2011,0),F$1),"")</f>
        <v/>
      </c>
      <c r="G548" s="16" t="str">
        <f ca="1">IFERROR(OFFSET('DERS PLANLARI'!$I$5,MATCH($J548,'DERS PLANLARI'!$I$6:$I$2011,0),G$1),"")</f>
        <v/>
      </c>
      <c r="H548" s="16" t="str">
        <f ca="1">IFERROR(OFFSET('DERS PLANLARI'!$I$5,MATCH($J548,'DERS PLANLARI'!$I$6:$I$2011,0),H$1),"")</f>
        <v/>
      </c>
      <c r="I548" s="119"/>
      <c r="J548" s="127"/>
      <c r="K548" s="250" t="str">
        <f ca="1">IFERROR(OFFSET('DERS PLANLARI'!$I$5,MATCH($J548,'DERS PLANLARI'!$I$6:$I$2011,0),K$1),"")</f>
        <v/>
      </c>
      <c r="L548" s="256" t="str">
        <f ca="1">IFERROR(OFFSET('DERS PLANLARI'!$I$5,MATCH($J548,'DERS PLANLARI'!$I$6:$I$2011,0),L$1),"")</f>
        <v/>
      </c>
      <c r="M548" s="256" t="str">
        <f ca="1">IFERROR(OFFSET('DERS PLANLARI'!$I$5,MATCH($J548,'DERS PLANLARI'!$I$6:$I$2011,0),M$1),"")</f>
        <v/>
      </c>
      <c r="N548" s="256" t="str">
        <f ca="1">IFERROR(OFFSET('DERS PLANLARI'!$I$5,MATCH($J548,'DERS PLANLARI'!$I$6:$I$2011,0),N$1),"")</f>
        <v/>
      </c>
      <c r="O548" s="256" t="str">
        <f ca="1">IFERROR(OFFSET('DERS PLANLARI'!$I$5,MATCH($J548,'DERS PLANLARI'!$I$6:$I$2011,0),O$1),"")</f>
        <v/>
      </c>
      <c r="P548" s="256" t="str">
        <f ca="1">IFERROR(OFFSET('DERS PLANLARI'!$I$5,MATCH($J548,'DERS PLANLARI'!$I$6:$I$2011,0),P$1),"")</f>
        <v/>
      </c>
      <c r="Q548" s="256" t="str">
        <f ca="1">IFERROR(OFFSET('DERS PLANLARI'!$I$5,MATCH($J548,'DERS PLANLARI'!$I$6:$I$2011,0),Q$1),"")</f>
        <v/>
      </c>
      <c r="R548" s="246" t="str">
        <f ca="1">IF($E548="UAD",OFFSET('DERS PLANLARI'!$I$5,MATCH($J548,'DERS PLANLARI'!$I$6:$I$2011,0),R$1),U548)</f>
        <v/>
      </c>
      <c r="S548" s="246">
        <f ca="1">IF($E548="UAD",OFFSET('DERS PLANLARI'!$I$5,MATCH($J548,'DERS PLANLARI'!$I$6:$I$2011,0),S$1),V548)</f>
        <v>0</v>
      </c>
      <c r="T548" s="104"/>
      <c r="U548" s="208" t="str">
        <f ca="1">IFERROR(OFFSET(ÖğretimÜyeleri!$D$2,MATCH($V548,ÖğretimÜyeleri!$D$3:$D$290,0),-2),"")</f>
        <v/>
      </c>
      <c r="V548" s="209"/>
      <c r="W548" s="208" t="str">
        <f ca="1">IFERROR(OFFSET(ÖğretimÜyeleri!$D$2,MATCH($S548,ÖğretimÜyeleri!$D$3:$D$290,0),3),"")</f>
        <v/>
      </c>
      <c r="X548" s="208"/>
      <c r="Y548" s="199"/>
      <c r="Z548" s="200">
        <f t="shared" si="34"/>
        <v>1</v>
      </c>
      <c r="AA548" s="200">
        <f t="shared" ca="1" si="35"/>
        <v>57</v>
      </c>
      <c r="AB548" s="200">
        <f t="shared" ca="1" si="35"/>
        <v>41</v>
      </c>
      <c r="AC548" s="200">
        <f t="shared" ca="1" si="35"/>
        <v>0</v>
      </c>
      <c r="AD548" s="201"/>
      <c r="AE548" s="201"/>
      <c r="AF548" s="201"/>
    </row>
    <row r="549" spans="1:32" x14ac:dyDescent="0.25">
      <c r="A549" t="s">
        <v>5568</v>
      </c>
      <c r="B549" s="16" t="str">
        <f ca="1">IFERROR(OFFSET('DERS PLANLARI'!$I$5,MATCH($J549,'DERS PLANLARI'!$I$6:$I$2011,0),B$1),"")</f>
        <v/>
      </c>
      <c r="C549" s="16" t="str">
        <f ca="1">IFERROR(OFFSET('DERS PLANLARI'!$I$5,MATCH($J549,'DERS PLANLARI'!$I$6:$I$2011,0),C$1),"")</f>
        <v/>
      </c>
      <c r="D549" s="16" t="str">
        <f ca="1">IFERROR(OFFSET('DERS PLANLARI'!$I$5,MATCH($J549,'DERS PLANLARI'!$I$6:$I$2011,0),D$1),"")</f>
        <v/>
      </c>
      <c r="E549" s="16" t="str">
        <f ca="1">IFERROR(OFFSET('DERS PLANLARI'!$I$5,MATCH($J549,'DERS PLANLARI'!$I$6:$I$2011,0),E$1),"")</f>
        <v/>
      </c>
      <c r="F549" s="16" t="str">
        <f ca="1">IFERROR(OFFSET('DERS PLANLARI'!$I$5,MATCH($J549,'DERS PLANLARI'!$I$6:$I$2011,0),F$1),"")</f>
        <v/>
      </c>
      <c r="G549" s="16" t="str">
        <f ca="1">IFERROR(OFFSET('DERS PLANLARI'!$I$5,MATCH($J549,'DERS PLANLARI'!$I$6:$I$2011,0),G$1),"")</f>
        <v/>
      </c>
      <c r="H549" s="16" t="str">
        <f ca="1">IFERROR(OFFSET('DERS PLANLARI'!$I$5,MATCH($J549,'DERS PLANLARI'!$I$6:$I$2011,0),H$1),"")</f>
        <v/>
      </c>
      <c r="I549" s="119"/>
      <c r="J549" s="127"/>
      <c r="K549" s="250" t="str">
        <f ca="1">IFERROR(OFFSET('DERS PLANLARI'!$I$5,MATCH($J549,'DERS PLANLARI'!$I$6:$I$2011,0),K$1),"")</f>
        <v/>
      </c>
      <c r="L549" s="256" t="str">
        <f ca="1">IFERROR(OFFSET('DERS PLANLARI'!$I$5,MATCH($J549,'DERS PLANLARI'!$I$6:$I$2011,0),L$1),"")</f>
        <v/>
      </c>
      <c r="M549" s="256" t="str">
        <f ca="1">IFERROR(OFFSET('DERS PLANLARI'!$I$5,MATCH($J549,'DERS PLANLARI'!$I$6:$I$2011,0),M$1),"")</f>
        <v/>
      </c>
      <c r="N549" s="256" t="str">
        <f ca="1">IFERROR(OFFSET('DERS PLANLARI'!$I$5,MATCH($J549,'DERS PLANLARI'!$I$6:$I$2011,0),N$1),"")</f>
        <v/>
      </c>
      <c r="O549" s="256" t="str">
        <f ca="1">IFERROR(OFFSET('DERS PLANLARI'!$I$5,MATCH($J549,'DERS PLANLARI'!$I$6:$I$2011,0),O$1),"")</f>
        <v/>
      </c>
      <c r="P549" s="256" t="str">
        <f ca="1">IFERROR(OFFSET('DERS PLANLARI'!$I$5,MATCH($J549,'DERS PLANLARI'!$I$6:$I$2011,0),P$1),"")</f>
        <v/>
      </c>
      <c r="Q549" s="256" t="str">
        <f ca="1">IFERROR(OFFSET('DERS PLANLARI'!$I$5,MATCH($J549,'DERS PLANLARI'!$I$6:$I$2011,0),Q$1),"")</f>
        <v/>
      </c>
      <c r="R549" s="246" t="str">
        <f ca="1">IF($E549="UAD",OFFSET('DERS PLANLARI'!$I$5,MATCH($J549,'DERS PLANLARI'!$I$6:$I$2011,0),R$1),U549)</f>
        <v/>
      </c>
      <c r="S549" s="246">
        <f ca="1">IF($E549="UAD",OFFSET('DERS PLANLARI'!$I$5,MATCH($J549,'DERS PLANLARI'!$I$6:$I$2011,0),S$1),V549)</f>
        <v>0</v>
      </c>
      <c r="T549" s="104"/>
      <c r="U549" s="208" t="str">
        <f ca="1">IFERROR(OFFSET(ÖğretimÜyeleri!$D$2,MATCH($V549,ÖğretimÜyeleri!$D$3:$D$290,0),-2),"")</f>
        <v/>
      </c>
      <c r="V549" s="209"/>
      <c r="W549" s="208" t="str">
        <f ca="1">IFERROR(OFFSET(ÖğretimÜyeleri!$D$2,MATCH($S549,ÖğretimÜyeleri!$D$3:$D$290,0),3),"")</f>
        <v/>
      </c>
      <c r="X549" s="208"/>
      <c r="Y549" s="199"/>
      <c r="Z549" s="200">
        <f t="shared" si="34"/>
        <v>1</v>
      </c>
      <c r="AA549" s="200">
        <f t="shared" ref="AA549:AC568" ca="1" si="36">COUNTIFS($E:$E,AA$6,$S:$S,$S549)</f>
        <v>57</v>
      </c>
      <c r="AB549" s="200">
        <f t="shared" ca="1" si="36"/>
        <v>41</v>
      </c>
      <c r="AC549" s="200">
        <f t="shared" ca="1" si="36"/>
        <v>0</v>
      </c>
      <c r="AD549" s="201"/>
      <c r="AE549" s="201"/>
      <c r="AF549" s="201"/>
    </row>
    <row r="550" spans="1:32" x14ac:dyDescent="0.25">
      <c r="A550" t="s">
        <v>5568</v>
      </c>
      <c r="B550" s="16" t="str">
        <f ca="1">IFERROR(OFFSET('DERS PLANLARI'!$I$5,MATCH($J550,'DERS PLANLARI'!$I$6:$I$2011,0),B$1),"")</f>
        <v/>
      </c>
      <c r="C550" s="16" t="str">
        <f ca="1">IFERROR(OFFSET('DERS PLANLARI'!$I$5,MATCH($J550,'DERS PLANLARI'!$I$6:$I$2011,0),C$1),"")</f>
        <v/>
      </c>
      <c r="D550" s="16" t="str">
        <f ca="1">IFERROR(OFFSET('DERS PLANLARI'!$I$5,MATCH($J550,'DERS PLANLARI'!$I$6:$I$2011,0),D$1),"")</f>
        <v/>
      </c>
      <c r="E550" s="16" t="str">
        <f ca="1">IFERROR(OFFSET('DERS PLANLARI'!$I$5,MATCH($J550,'DERS PLANLARI'!$I$6:$I$2011,0),E$1),"")</f>
        <v/>
      </c>
      <c r="F550" s="16" t="str">
        <f ca="1">IFERROR(OFFSET('DERS PLANLARI'!$I$5,MATCH($J550,'DERS PLANLARI'!$I$6:$I$2011,0),F$1),"")</f>
        <v/>
      </c>
      <c r="G550" s="16" t="str">
        <f ca="1">IFERROR(OFFSET('DERS PLANLARI'!$I$5,MATCH($J550,'DERS PLANLARI'!$I$6:$I$2011,0),G$1),"")</f>
        <v/>
      </c>
      <c r="H550" s="16" t="str">
        <f ca="1">IFERROR(OFFSET('DERS PLANLARI'!$I$5,MATCH($J550,'DERS PLANLARI'!$I$6:$I$2011,0),H$1),"")</f>
        <v/>
      </c>
      <c r="I550" s="119"/>
      <c r="J550" s="127"/>
      <c r="K550" s="250" t="str">
        <f ca="1">IFERROR(OFFSET('DERS PLANLARI'!$I$5,MATCH($J550,'DERS PLANLARI'!$I$6:$I$2011,0),K$1),"")</f>
        <v/>
      </c>
      <c r="L550" s="256" t="str">
        <f ca="1">IFERROR(OFFSET('DERS PLANLARI'!$I$5,MATCH($J550,'DERS PLANLARI'!$I$6:$I$2011,0),L$1),"")</f>
        <v/>
      </c>
      <c r="M550" s="256" t="str">
        <f ca="1">IFERROR(OFFSET('DERS PLANLARI'!$I$5,MATCH($J550,'DERS PLANLARI'!$I$6:$I$2011,0),M$1),"")</f>
        <v/>
      </c>
      <c r="N550" s="256" t="str">
        <f ca="1">IFERROR(OFFSET('DERS PLANLARI'!$I$5,MATCH($J550,'DERS PLANLARI'!$I$6:$I$2011,0),N$1),"")</f>
        <v/>
      </c>
      <c r="O550" s="256" t="str">
        <f ca="1">IFERROR(OFFSET('DERS PLANLARI'!$I$5,MATCH($J550,'DERS PLANLARI'!$I$6:$I$2011,0),O$1),"")</f>
        <v/>
      </c>
      <c r="P550" s="256" t="str">
        <f ca="1">IFERROR(OFFSET('DERS PLANLARI'!$I$5,MATCH($J550,'DERS PLANLARI'!$I$6:$I$2011,0),P$1),"")</f>
        <v/>
      </c>
      <c r="Q550" s="256" t="str">
        <f ca="1">IFERROR(OFFSET('DERS PLANLARI'!$I$5,MATCH($J550,'DERS PLANLARI'!$I$6:$I$2011,0),Q$1),"")</f>
        <v/>
      </c>
      <c r="R550" s="246" t="str">
        <f ca="1">IF($E550="UAD",OFFSET('DERS PLANLARI'!$I$5,MATCH($J550,'DERS PLANLARI'!$I$6:$I$2011,0),R$1),U550)</f>
        <v/>
      </c>
      <c r="S550" s="246">
        <f ca="1">IF($E550="UAD",OFFSET('DERS PLANLARI'!$I$5,MATCH($J550,'DERS PLANLARI'!$I$6:$I$2011,0),S$1),V550)</f>
        <v>0</v>
      </c>
      <c r="T550" s="104"/>
      <c r="U550" s="208" t="str">
        <f ca="1">IFERROR(OFFSET(ÖğretimÜyeleri!$D$2,MATCH($V550,ÖğretimÜyeleri!$D$3:$D$290,0),-2),"")</f>
        <v/>
      </c>
      <c r="V550" s="209"/>
      <c r="W550" s="208" t="str">
        <f ca="1">IFERROR(OFFSET(ÖğretimÜyeleri!$D$2,MATCH($S550,ÖğretimÜyeleri!$D$3:$D$290,0),3),"")</f>
        <v/>
      </c>
      <c r="X550" s="208"/>
      <c r="Y550" s="199"/>
      <c r="Z550" s="200">
        <f t="shared" si="34"/>
        <v>1</v>
      </c>
      <c r="AA550" s="200">
        <f t="shared" ca="1" si="36"/>
        <v>57</v>
      </c>
      <c r="AB550" s="200">
        <f t="shared" ca="1" si="36"/>
        <v>41</v>
      </c>
      <c r="AC550" s="200">
        <f t="shared" ca="1" si="36"/>
        <v>0</v>
      </c>
      <c r="AD550" s="201"/>
      <c r="AE550" s="201"/>
      <c r="AF550" s="201"/>
    </row>
    <row r="551" spans="1:32" x14ac:dyDescent="0.25">
      <c r="A551" t="s">
        <v>5568</v>
      </c>
      <c r="B551" s="16" t="str">
        <f ca="1">IFERROR(OFFSET('DERS PLANLARI'!$I$5,MATCH($J551,'DERS PLANLARI'!$I$6:$I$2011,0),B$1),"")</f>
        <v/>
      </c>
      <c r="C551" s="16" t="str">
        <f ca="1">IFERROR(OFFSET('DERS PLANLARI'!$I$5,MATCH($J551,'DERS PLANLARI'!$I$6:$I$2011,0),C$1),"")</f>
        <v/>
      </c>
      <c r="D551" s="16" t="str">
        <f ca="1">IFERROR(OFFSET('DERS PLANLARI'!$I$5,MATCH($J551,'DERS PLANLARI'!$I$6:$I$2011,0),D$1),"")</f>
        <v/>
      </c>
      <c r="E551" s="16" t="str">
        <f ca="1">IFERROR(OFFSET('DERS PLANLARI'!$I$5,MATCH($J551,'DERS PLANLARI'!$I$6:$I$2011,0),E$1),"")</f>
        <v/>
      </c>
      <c r="F551" s="16" t="str">
        <f ca="1">IFERROR(OFFSET('DERS PLANLARI'!$I$5,MATCH($J551,'DERS PLANLARI'!$I$6:$I$2011,0),F$1),"")</f>
        <v/>
      </c>
      <c r="G551" s="16" t="str">
        <f ca="1">IFERROR(OFFSET('DERS PLANLARI'!$I$5,MATCH($J551,'DERS PLANLARI'!$I$6:$I$2011,0),G$1),"")</f>
        <v/>
      </c>
      <c r="H551" s="16" t="str">
        <f ca="1">IFERROR(OFFSET('DERS PLANLARI'!$I$5,MATCH($J551,'DERS PLANLARI'!$I$6:$I$2011,0),H$1),"")</f>
        <v/>
      </c>
      <c r="I551" s="119"/>
      <c r="J551" s="127"/>
      <c r="K551" s="250" t="str">
        <f ca="1">IFERROR(OFFSET('DERS PLANLARI'!$I$5,MATCH($J551,'DERS PLANLARI'!$I$6:$I$2011,0),K$1),"")</f>
        <v/>
      </c>
      <c r="L551" s="256" t="str">
        <f ca="1">IFERROR(OFFSET('DERS PLANLARI'!$I$5,MATCH($J551,'DERS PLANLARI'!$I$6:$I$2011,0),L$1),"")</f>
        <v/>
      </c>
      <c r="M551" s="256" t="str">
        <f ca="1">IFERROR(OFFSET('DERS PLANLARI'!$I$5,MATCH($J551,'DERS PLANLARI'!$I$6:$I$2011,0),M$1),"")</f>
        <v/>
      </c>
      <c r="N551" s="256" t="str">
        <f ca="1">IFERROR(OFFSET('DERS PLANLARI'!$I$5,MATCH($J551,'DERS PLANLARI'!$I$6:$I$2011,0),N$1),"")</f>
        <v/>
      </c>
      <c r="O551" s="256" t="str">
        <f ca="1">IFERROR(OFFSET('DERS PLANLARI'!$I$5,MATCH($J551,'DERS PLANLARI'!$I$6:$I$2011,0),O$1),"")</f>
        <v/>
      </c>
      <c r="P551" s="256" t="str">
        <f ca="1">IFERROR(OFFSET('DERS PLANLARI'!$I$5,MATCH($J551,'DERS PLANLARI'!$I$6:$I$2011,0),P$1),"")</f>
        <v/>
      </c>
      <c r="Q551" s="256" t="str">
        <f ca="1">IFERROR(OFFSET('DERS PLANLARI'!$I$5,MATCH($J551,'DERS PLANLARI'!$I$6:$I$2011,0),Q$1),"")</f>
        <v/>
      </c>
      <c r="R551" s="246" t="str">
        <f ca="1">IF($E551="UAD",OFFSET('DERS PLANLARI'!$I$5,MATCH($J551,'DERS PLANLARI'!$I$6:$I$2011,0),R$1),U551)</f>
        <v/>
      </c>
      <c r="S551" s="246">
        <f ca="1">IF($E551="UAD",OFFSET('DERS PLANLARI'!$I$5,MATCH($J551,'DERS PLANLARI'!$I$6:$I$2011,0),S$1),V551)</f>
        <v>0</v>
      </c>
      <c r="T551" s="104"/>
      <c r="U551" s="208" t="str">
        <f ca="1">IFERROR(OFFSET(ÖğretimÜyeleri!$D$2,MATCH($V551,ÖğretimÜyeleri!$D$3:$D$290,0),-2),"")</f>
        <v/>
      </c>
      <c r="V551" s="209"/>
      <c r="W551" s="208" t="str">
        <f ca="1">IFERROR(OFFSET(ÖğretimÜyeleri!$D$2,MATCH($S551,ÖğretimÜyeleri!$D$3:$D$290,0),3),"")</f>
        <v/>
      </c>
      <c r="X551" s="208"/>
      <c r="Y551" s="199"/>
      <c r="Z551" s="200">
        <f t="shared" si="34"/>
        <v>1</v>
      </c>
      <c r="AA551" s="200">
        <f t="shared" ca="1" si="36"/>
        <v>57</v>
      </c>
      <c r="AB551" s="200">
        <f t="shared" ca="1" si="36"/>
        <v>41</v>
      </c>
      <c r="AC551" s="200">
        <f t="shared" ca="1" si="36"/>
        <v>0</v>
      </c>
      <c r="AD551" s="201"/>
      <c r="AE551" s="201"/>
      <c r="AF551" s="201"/>
    </row>
    <row r="552" spans="1:32" x14ac:dyDescent="0.25">
      <c r="A552" t="s">
        <v>5568</v>
      </c>
      <c r="B552" s="16" t="str">
        <f ca="1">IFERROR(OFFSET('DERS PLANLARI'!$I$5,MATCH($J552,'DERS PLANLARI'!$I$6:$I$2011,0),B$1),"")</f>
        <v/>
      </c>
      <c r="C552" s="16" t="str">
        <f ca="1">IFERROR(OFFSET('DERS PLANLARI'!$I$5,MATCH($J552,'DERS PLANLARI'!$I$6:$I$2011,0),C$1),"")</f>
        <v/>
      </c>
      <c r="D552" s="16" t="str">
        <f ca="1">IFERROR(OFFSET('DERS PLANLARI'!$I$5,MATCH($J552,'DERS PLANLARI'!$I$6:$I$2011,0),D$1),"")</f>
        <v/>
      </c>
      <c r="E552" s="16" t="str">
        <f ca="1">IFERROR(OFFSET('DERS PLANLARI'!$I$5,MATCH($J552,'DERS PLANLARI'!$I$6:$I$2011,0),E$1),"")</f>
        <v/>
      </c>
      <c r="F552" s="16" t="str">
        <f ca="1">IFERROR(OFFSET('DERS PLANLARI'!$I$5,MATCH($J552,'DERS PLANLARI'!$I$6:$I$2011,0),F$1),"")</f>
        <v/>
      </c>
      <c r="G552" s="16" t="str">
        <f ca="1">IFERROR(OFFSET('DERS PLANLARI'!$I$5,MATCH($J552,'DERS PLANLARI'!$I$6:$I$2011,0),G$1),"")</f>
        <v/>
      </c>
      <c r="H552" s="16" t="str">
        <f ca="1">IFERROR(OFFSET('DERS PLANLARI'!$I$5,MATCH($J552,'DERS PLANLARI'!$I$6:$I$2011,0),H$1),"")</f>
        <v/>
      </c>
      <c r="I552" s="119"/>
      <c r="J552" s="127"/>
      <c r="K552" s="250" t="str">
        <f ca="1">IFERROR(OFFSET('DERS PLANLARI'!$I$5,MATCH($J552,'DERS PLANLARI'!$I$6:$I$2011,0),K$1),"")</f>
        <v/>
      </c>
      <c r="L552" s="256" t="str">
        <f ca="1">IFERROR(OFFSET('DERS PLANLARI'!$I$5,MATCH($J552,'DERS PLANLARI'!$I$6:$I$2011,0),L$1),"")</f>
        <v/>
      </c>
      <c r="M552" s="256" t="str">
        <f ca="1">IFERROR(OFFSET('DERS PLANLARI'!$I$5,MATCH($J552,'DERS PLANLARI'!$I$6:$I$2011,0),M$1),"")</f>
        <v/>
      </c>
      <c r="N552" s="256" t="str">
        <f ca="1">IFERROR(OFFSET('DERS PLANLARI'!$I$5,MATCH($J552,'DERS PLANLARI'!$I$6:$I$2011,0),N$1),"")</f>
        <v/>
      </c>
      <c r="O552" s="256" t="str">
        <f ca="1">IFERROR(OFFSET('DERS PLANLARI'!$I$5,MATCH($J552,'DERS PLANLARI'!$I$6:$I$2011,0),O$1),"")</f>
        <v/>
      </c>
      <c r="P552" s="256" t="str">
        <f ca="1">IFERROR(OFFSET('DERS PLANLARI'!$I$5,MATCH($J552,'DERS PLANLARI'!$I$6:$I$2011,0),P$1),"")</f>
        <v/>
      </c>
      <c r="Q552" s="256" t="str">
        <f ca="1">IFERROR(OFFSET('DERS PLANLARI'!$I$5,MATCH($J552,'DERS PLANLARI'!$I$6:$I$2011,0),Q$1),"")</f>
        <v/>
      </c>
      <c r="R552" s="246" t="str">
        <f ca="1">IF($E552="UAD",OFFSET('DERS PLANLARI'!$I$5,MATCH($J552,'DERS PLANLARI'!$I$6:$I$2011,0),R$1),U552)</f>
        <v/>
      </c>
      <c r="S552" s="246">
        <f ca="1">IF($E552="UAD",OFFSET('DERS PLANLARI'!$I$5,MATCH($J552,'DERS PLANLARI'!$I$6:$I$2011,0),S$1),V552)</f>
        <v>0</v>
      </c>
      <c r="T552" s="104"/>
      <c r="U552" s="208" t="str">
        <f ca="1">IFERROR(OFFSET(ÖğretimÜyeleri!$D$2,MATCH($V552,ÖğretimÜyeleri!$D$3:$D$290,0),-2),"")</f>
        <v/>
      </c>
      <c r="V552" s="209"/>
      <c r="W552" s="208" t="str">
        <f ca="1">IFERROR(OFFSET(ÖğretimÜyeleri!$D$2,MATCH($S552,ÖğretimÜyeleri!$D$3:$D$290,0),3),"")</f>
        <v/>
      </c>
      <c r="X552" s="208"/>
      <c r="Y552" s="199"/>
      <c r="Z552" s="200">
        <f t="shared" si="34"/>
        <v>1</v>
      </c>
      <c r="AA552" s="200">
        <f t="shared" ca="1" si="36"/>
        <v>57</v>
      </c>
      <c r="AB552" s="200">
        <f t="shared" ca="1" si="36"/>
        <v>41</v>
      </c>
      <c r="AC552" s="200">
        <f t="shared" ca="1" si="36"/>
        <v>0</v>
      </c>
      <c r="AD552" s="201"/>
      <c r="AE552" s="201"/>
      <c r="AF552" s="201"/>
    </row>
    <row r="553" spans="1:32" x14ac:dyDescent="0.25">
      <c r="A553" t="s">
        <v>5568</v>
      </c>
      <c r="B553" s="16" t="str">
        <f ca="1">IFERROR(OFFSET('DERS PLANLARI'!$I$5,MATCH($J553,'DERS PLANLARI'!$I$6:$I$2011,0),B$1),"")</f>
        <v/>
      </c>
      <c r="C553" s="16" t="str">
        <f ca="1">IFERROR(OFFSET('DERS PLANLARI'!$I$5,MATCH($J553,'DERS PLANLARI'!$I$6:$I$2011,0),C$1),"")</f>
        <v/>
      </c>
      <c r="D553" s="16" t="str">
        <f ca="1">IFERROR(OFFSET('DERS PLANLARI'!$I$5,MATCH($J553,'DERS PLANLARI'!$I$6:$I$2011,0),D$1),"")</f>
        <v/>
      </c>
      <c r="E553" s="16" t="str">
        <f ca="1">IFERROR(OFFSET('DERS PLANLARI'!$I$5,MATCH($J553,'DERS PLANLARI'!$I$6:$I$2011,0),E$1),"")</f>
        <v/>
      </c>
      <c r="F553" s="16" t="str">
        <f ca="1">IFERROR(OFFSET('DERS PLANLARI'!$I$5,MATCH($J553,'DERS PLANLARI'!$I$6:$I$2011,0),F$1),"")</f>
        <v/>
      </c>
      <c r="G553" s="16" t="str">
        <f ca="1">IFERROR(OFFSET('DERS PLANLARI'!$I$5,MATCH($J553,'DERS PLANLARI'!$I$6:$I$2011,0),G$1),"")</f>
        <v/>
      </c>
      <c r="H553" s="16" t="str">
        <f ca="1">IFERROR(OFFSET('DERS PLANLARI'!$I$5,MATCH($J553,'DERS PLANLARI'!$I$6:$I$2011,0),H$1),"")</f>
        <v/>
      </c>
      <c r="I553" s="119"/>
      <c r="J553" s="127"/>
      <c r="K553" s="250" t="str">
        <f ca="1">IFERROR(OFFSET('DERS PLANLARI'!$I$5,MATCH($J553,'DERS PLANLARI'!$I$6:$I$2011,0),K$1),"")</f>
        <v/>
      </c>
      <c r="L553" s="256" t="str">
        <f ca="1">IFERROR(OFFSET('DERS PLANLARI'!$I$5,MATCH($J553,'DERS PLANLARI'!$I$6:$I$2011,0),L$1),"")</f>
        <v/>
      </c>
      <c r="M553" s="256" t="str">
        <f ca="1">IFERROR(OFFSET('DERS PLANLARI'!$I$5,MATCH($J553,'DERS PLANLARI'!$I$6:$I$2011,0),M$1),"")</f>
        <v/>
      </c>
      <c r="N553" s="256" t="str">
        <f ca="1">IFERROR(OFFSET('DERS PLANLARI'!$I$5,MATCH($J553,'DERS PLANLARI'!$I$6:$I$2011,0),N$1),"")</f>
        <v/>
      </c>
      <c r="O553" s="256" t="str">
        <f ca="1">IFERROR(OFFSET('DERS PLANLARI'!$I$5,MATCH($J553,'DERS PLANLARI'!$I$6:$I$2011,0),O$1),"")</f>
        <v/>
      </c>
      <c r="P553" s="256" t="str">
        <f ca="1">IFERROR(OFFSET('DERS PLANLARI'!$I$5,MATCH($J553,'DERS PLANLARI'!$I$6:$I$2011,0),P$1),"")</f>
        <v/>
      </c>
      <c r="Q553" s="256" t="str">
        <f ca="1">IFERROR(OFFSET('DERS PLANLARI'!$I$5,MATCH($J553,'DERS PLANLARI'!$I$6:$I$2011,0),Q$1),"")</f>
        <v/>
      </c>
      <c r="R553" s="246" t="str">
        <f ca="1">IF($E553="UAD",OFFSET('DERS PLANLARI'!$I$5,MATCH($J553,'DERS PLANLARI'!$I$6:$I$2011,0),R$1),U553)</f>
        <v/>
      </c>
      <c r="S553" s="246">
        <f ca="1">IF($E553="UAD",OFFSET('DERS PLANLARI'!$I$5,MATCH($J553,'DERS PLANLARI'!$I$6:$I$2011,0),S$1),V553)</f>
        <v>0</v>
      </c>
      <c r="T553" s="104"/>
      <c r="U553" s="208" t="str">
        <f ca="1">IFERROR(OFFSET(ÖğretimÜyeleri!$D$2,MATCH($V553,ÖğretimÜyeleri!$D$3:$D$290,0),-2),"")</f>
        <v/>
      </c>
      <c r="V553" s="209"/>
      <c r="W553" s="208" t="str">
        <f ca="1">IFERROR(OFFSET(ÖğretimÜyeleri!$D$2,MATCH($S553,ÖğretimÜyeleri!$D$3:$D$290,0),3),"")</f>
        <v/>
      </c>
      <c r="X553" s="208"/>
      <c r="Y553" s="199"/>
      <c r="Z553" s="200">
        <f t="shared" si="34"/>
        <v>1</v>
      </c>
      <c r="AA553" s="200">
        <f t="shared" ca="1" si="36"/>
        <v>57</v>
      </c>
      <c r="AB553" s="200">
        <f t="shared" ca="1" si="36"/>
        <v>41</v>
      </c>
      <c r="AC553" s="200">
        <f t="shared" ca="1" si="36"/>
        <v>0</v>
      </c>
      <c r="AD553" s="201"/>
      <c r="AE553" s="201"/>
      <c r="AF553" s="201"/>
    </row>
    <row r="554" spans="1:32" x14ac:dyDescent="0.25">
      <c r="A554" t="s">
        <v>5568</v>
      </c>
      <c r="B554" s="16" t="str">
        <f ca="1">IFERROR(OFFSET('DERS PLANLARI'!$I$5,MATCH($J554,'DERS PLANLARI'!$I$6:$I$2011,0),B$1),"")</f>
        <v/>
      </c>
      <c r="C554" s="16" t="str">
        <f ca="1">IFERROR(OFFSET('DERS PLANLARI'!$I$5,MATCH($J554,'DERS PLANLARI'!$I$6:$I$2011,0),C$1),"")</f>
        <v/>
      </c>
      <c r="D554" s="16" t="str">
        <f ca="1">IFERROR(OFFSET('DERS PLANLARI'!$I$5,MATCH($J554,'DERS PLANLARI'!$I$6:$I$2011,0),D$1),"")</f>
        <v/>
      </c>
      <c r="E554" s="16" t="str">
        <f ca="1">IFERROR(OFFSET('DERS PLANLARI'!$I$5,MATCH($J554,'DERS PLANLARI'!$I$6:$I$2011,0),E$1),"")</f>
        <v/>
      </c>
      <c r="F554" s="16" t="str">
        <f ca="1">IFERROR(OFFSET('DERS PLANLARI'!$I$5,MATCH($J554,'DERS PLANLARI'!$I$6:$I$2011,0),F$1),"")</f>
        <v/>
      </c>
      <c r="G554" s="16" t="str">
        <f ca="1">IFERROR(OFFSET('DERS PLANLARI'!$I$5,MATCH($J554,'DERS PLANLARI'!$I$6:$I$2011,0),G$1),"")</f>
        <v/>
      </c>
      <c r="H554" s="16" t="str">
        <f ca="1">IFERROR(OFFSET('DERS PLANLARI'!$I$5,MATCH($J554,'DERS PLANLARI'!$I$6:$I$2011,0),H$1),"")</f>
        <v/>
      </c>
      <c r="I554" s="119"/>
      <c r="J554" s="127"/>
      <c r="K554" s="250" t="str">
        <f ca="1">IFERROR(OFFSET('DERS PLANLARI'!$I$5,MATCH($J554,'DERS PLANLARI'!$I$6:$I$2011,0),K$1),"")</f>
        <v/>
      </c>
      <c r="L554" s="256" t="str">
        <f ca="1">IFERROR(OFFSET('DERS PLANLARI'!$I$5,MATCH($J554,'DERS PLANLARI'!$I$6:$I$2011,0),L$1),"")</f>
        <v/>
      </c>
      <c r="M554" s="256" t="str">
        <f ca="1">IFERROR(OFFSET('DERS PLANLARI'!$I$5,MATCH($J554,'DERS PLANLARI'!$I$6:$I$2011,0),M$1),"")</f>
        <v/>
      </c>
      <c r="N554" s="256" t="str">
        <f ca="1">IFERROR(OFFSET('DERS PLANLARI'!$I$5,MATCH($J554,'DERS PLANLARI'!$I$6:$I$2011,0),N$1),"")</f>
        <v/>
      </c>
      <c r="O554" s="256" t="str">
        <f ca="1">IFERROR(OFFSET('DERS PLANLARI'!$I$5,MATCH($J554,'DERS PLANLARI'!$I$6:$I$2011,0),O$1),"")</f>
        <v/>
      </c>
      <c r="P554" s="256" t="str">
        <f ca="1">IFERROR(OFFSET('DERS PLANLARI'!$I$5,MATCH($J554,'DERS PLANLARI'!$I$6:$I$2011,0),P$1),"")</f>
        <v/>
      </c>
      <c r="Q554" s="256" t="str">
        <f ca="1">IFERROR(OFFSET('DERS PLANLARI'!$I$5,MATCH($J554,'DERS PLANLARI'!$I$6:$I$2011,0),Q$1),"")</f>
        <v/>
      </c>
      <c r="R554" s="246" t="str">
        <f ca="1">IF($E554="UAD",OFFSET('DERS PLANLARI'!$I$5,MATCH($J554,'DERS PLANLARI'!$I$6:$I$2011,0),R$1),U554)</f>
        <v/>
      </c>
      <c r="S554" s="246">
        <f ca="1">IF($E554="UAD",OFFSET('DERS PLANLARI'!$I$5,MATCH($J554,'DERS PLANLARI'!$I$6:$I$2011,0),S$1),V554)</f>
        <v>0</v>
      </c>
      <c r="T554" s="104"/>
      <c r="U554" s="208" t="str">
        <f ca="1">IFERROR(OFFSET(ÖğretimÜyeleri!$D$2,MATCH($V554,ÖğretimÜyeleri!$D$3:$D$290,0),-2),"")</f>
        <v/>
      </c>
      <c r="V554" s="209"/>
      <c r="W554" s="208" t="str">
        <f ca="1">IFERROR(OFFSET(ÖğretimÜyeleri!$D$2,MATCH($S554,ÖğretimÜyeleri!$D$3:$D$290,0),3),"")</f>
        <v/>
      </c>
      <c r="X554" s="208"/>
      <c r="Y554" s="199"/>
      <c r="Z554" s="200">
        <f t="shared" si="34"/>
        <v>1</v>
      </c>
      <c r="AA554" s="200">
        <f t="shared" ca="1" si="36"/>
        <v>57</v>
      </c>
      <c r="AB554" s="200">
        <f t="shared" ca="1" si="36"/>
        <v>41</v>
      </c>
      <c r="AC554" s="200">
        <f t="shared" ca="1" si="36"/>
        <v>0</v>
      </c>
      <c r="AD554" s="201"/>
      <c r="AE554" s="201"/>
      <c r="AF554" s="201"/>
    </row>
    <row r="555" spans="1:32" x14ac:dyDescent="0.25">
      <c r="A555" t="s">
        <v>5568</v>
      </c>
      <c r="B555" s="16" t="str">
        <f ca="1">IFERROR(OFFSET('DERS PLANLARI'!$I$5,MATCH($J555,'DERS PLANLARI'!$I$6:$I$2011,0),B$1),"")</f>
        <v/>
      </c>
      <c r="C555" s="16" t="str">
        <f ca="1">IFERROR(OFFSET('DERS PLANLARI'!$I$5,MATCH($J555,'DERS PLANLARI'!$I$6:$I$2011,0),C$1),"")</f>
        <v/>
      </c>
      <c r="D555" s="16" t="str">
        <f ca="1">IFERROR(OFFSET('DERS PLANLARI'!$I$5,MATCH($J555,'DERS PLANLARI'!$I$6:$I$2011,0),D$1),"")</f>
        <v/>
      </c>
      <c r="E555" s="16" t="str">
        <f ca="1">IFERROR(OFFSET('DERS PLANLARI'!$I$5,MATCH($J555,'DERS PLANLARI'!$I$6:$I$2011,0),E$1),"")</f>
        <v/>
      </c>
      <c r="F555" s="16" t="str">
        <f ca="1">IFERROR(OFFSET('DERS PLANLARI'!$I$5,MATCH($J555,'DERS PLANLARI'!$I$6:$I$2011,0),F$1),"")</f>
        <v/>
      </c>
      <c r="G555" s="16" t="str">
        <f ca="1">IFERROR(OFFSET('DERS PLANLARI'!$I$5,MATCH($J555,'DERS PLANLARI'!$I$6:$I$2011,0),G$1),"")</f>
        <v/>
      </c>
      <c r="H555" s="16" t="str">
        <f ca="1">IFERROR(OFFSET('DERS PLANLARI'!$I$5,MATCH($J555,'DERS PLANLARI'!$I$6:$I$2011,0),H$1),"")</f>
        <v/>
      </c>
      <c r="I555" s="119"/>
      <c r="J555" s="127"/>
      <c r="K555" s="250" t="str">
        <f ca="1">IFERROR(OFFSET('DERS PLANLARI'!$I$5,MATCH($J555,'DERS PLANLARI'!$I$6:$I$2011,0),K$1),"")</f>
        <v/>
      </c>
      <c r="L555" s="256" t="str">
        <f ca="1">IFERROR(OFFSET('DERS PLANLARI'!$I$5,MATCH($J555,'DERS PLANLARI'!$I$6:$I$2011,0),L$1),"")</f>
        <v/>
      </c>
      <c r="M555" s="256" t="str">
        <f ca="1">IFERROR(OFFSET('DERS PLANLARI'!$I$5,MATCH($J555,'DERS PLANLARI'!$I$6:$I$2011,0),M$1),"")</f>
        <v/>
      </c>
      <c r="N555" s="256" t="str">
        <f ca="1">IFERROR(OFFSET('DERS PLANLARI'!$I$5,MATCH($J555,'DERS PLANLARI'!$I$6:$I$2011,0),N$1),"")</f>
        <v/>
      </c>
      <c r="O555" s="256" t="str">
        <f ca="1">IFERROR(OFFSET('DERS PLANLARI'!$I$5,MATCH($J555,'DERS PLANLARI'!$I$6:$I$2011,0),O$1),"")</f>
        <v/>
      </c>
      <c r="P555" s="256" t="str">
        <f ca="1">IFERROR(OFFSET('DERS PLANLARI'!$I$5,MATCH($J555,'DERS PLANLARI'!$I$6:$I$2011,0),P$1),"")</f>
        <v/>
      </c>
      <c r="Q555" s="256" t="str">
        <f ca="1">IFERROR(OFFSET('DERS PLANLARI'!$I$5,MATCH($J555,'DERS PLANLARI'!$I$6:$I$2011,0),Q$1),"")</f>
        <v/>
      </c>
      <c r="R555" s="246" t="str">
        <f ca="1">IF($E555="UAD",OFFSET('DERS PLANLARI'!$I$5,MATCH($J555,'DERS PLANLARI'!$I$6:$I$2011,0),R$1),U555)</f>
        <v/>
      </c>
      <c r="S555" s="246">
        <f ca="1">IF($E555="UAD",OFFSET('DERS PLANLARI'!$I$5,MATCH($J555,'DERS PLANLARI'!$I$6:$I$2011,0),S$1),V555)</f>
        <v>0</v>
      </c>
      <c r="T555" s="104"/>
      <c r="U555" s="208" t="str">
        <f ca="1">IFERROR(OFFSET(ÖğretimÜyeleri!$D$2,MATCH($V555,ÖğretimÜyeleri!$D$3:$D$290,0),-2),"")</f>
        <v/>
      </c>
      <c r="V555" s="209"/>
      <c r="W555" s="208" t="str">
        <f ca="1">IFERROR(OFFSET(ÖğretimÜyeleri!$D$2,MATCH($S555,ÖğretimÜyeleri!$D$3:$D$290,0),3),"")</f>
        <v/>
      </c>
      <c r="X555" s="208"/>
      <c r="Y555" s="199"/>
      <c r="Z555" s="200">
        <f t="shared" si="34"/>
        <v>1</v>
      </c>
      <c r="AA555" s="200">
        <f t="shared" ca="1" si="36"/>
        <v>57</v>
      </c>
      <c r="AB555" s="200">
        <f t="shared" ca="1" si="36"/>
        <v>41</v>
      </c>
      <c r="AC555" s="200">
        <f t="shared" ca="1" si="36"/>
        <v>0</v>
      </c>
      <c r="AD555" s="201"/>
      <c r="AE555" s="201"/>
      <c r="AF555" s="201"/>
    </row>
    <row r="556" spans="1:32" x14ac:dyDescent="0.25">
      <c r="A556" t="s">
        <v>5568</v>
      </c>
      <c r="B556" s="16" t="str">
        <f ca="1">IFERROR(OFFSET('DERS PLANLARI'!$I$5,MATCH($J556,'DERS PLANLARI'!$I$6:$I$2011,0),B$1),"")</f>
        <v/>
      </c>
      <c r="C556" s="16" t="str">
        <f ca="1">IFERROR(OFFSET('DERS PLANLARI'!$I$5,MATCH($J556,'DERS PLANLARI'!$I$6:$I$2011,0),C$1),"")</f>
        <v/>
      </c>
      <c r="D556" s="16" t="str">
        <f ca="1">IFERROR(OFFSET('DERS PLANLARI'!$I$5,MATCH($J556,'DERS PLANLARI'!$I$6:$I$2011,0),D$1),"")</f>
        <v/>
      </c>
      <c r="E556" s="16" t="str">
        <f ca="1">IFERROR(OFFSET('DERS PLANLARI'!$I$5,MATCH($J556,'DERS PLANLARI'!$I$6:$I$2011,0),E$1),"")</f>
        <v/>
      </c>
      <c r="F556" s="16" t="str">
        <f ca="1">IFERROR(OFFSET('DERS PLANLARI'!$I$5,MATCH($J556,'DERS PLANLARI'!$I$6:$I$2011,0),F$1),"")</f>
        <v/>
      </c>
      <c r="G556" s="16" t="str">
        <f ca="1">IFERROR(OFFSET('DERS PLANLARI'!$I$5,MATCH($J556,'DERS PLANLARI'!$I$6:$I$2011,0),G$1),"")</f>
        <v/>
      </c>
      <c r="H556" s="16" t="str">
        <f ca="1">IFERROR(OFFSET('DERS PLANLARI'!$I$5,MATCH($J556,'DERS PLANLARI'!$I$6:$I$2011,0),H$1),"")</f>
        <v/>
      </c>
      <c r="I556" s="119"/>
      <c r="J556" s="127"/>
      <c r="K556" s="250" t="str">
        <f ca="1">IFERROR(OFFSET('DERS PLANLARI'!$I$5,MATCH($J556,'DERS PLANLARI'!$I$6:$I$2011,0),K$1),"")</f>
        <v/>
      </c>
      <c r="L556" s="256" t="str">
        <f ca="1">IFERROR(OFFSET('DERS PLANLARI'!$I$5,MATCH($J556,'DERS PLANLARI'!$I$6:$I$2011,0),L$1),"")</f>
        <v/>
      </c>
      <c r="M556" s="256" t="str">
        <f ca="1">IFERROR(OFFSET('DERS PLANLARI'!$I$5,MATCH($J556,'DERS PLANLARI'!$I$6:$I$2011,0),M$1),"")</f>
        <v/>
      </c>
      <c r="N556" s="256" t="str">
        <f ca="1">IFERROR(OFFSET('DERS PLANLARI'!$I$5,MATCH($J556,'DERS PLANLARI'!$I$6:$I$2011,0),N$1),"")</f>
        <v/>
      </c>
      <c r="O556" s="256" t="str">
        <f ca="1">IFERROR(OFFSET('DERS PLANLARI'!$I$5,MATCH($J556,'DERS PLANLARI'!$I$6:$I$2011,0),O$1),"")</f>
        <v/>
      </c>
      <c r="P556" s="256" t="str">
        <f ca="1">IFERROR(OFFSET('DERS PLANLARI'!$I$5,MATCH($J556,'DERS PLANLARI'!$I$6:$I$2011,0),P$1),"")</f>
        <v/>
      </c>
      <c r="Q556" s="256" t="str">
        <f ca="1">IFERROR(OFFSET('DERS PLANLARI'!$I$5,MATCH($J556,'DERS PLANLARI'!$I$6:$I$2011,0),Q$1),"")</f>
        <v/>
      </c>
      <c r="R556" s="246" t="str">
        <f ca="1">IF($E556="UAD",OFFSET('DERS PLANLARI'!$I$5,MATCH($J556,'DERS PLANLARI'!$I$6:$I$2011,0),R$1),U556)</f>
        <v/>
      </c>
      <c r="S556" s="246">
        <f ca="1">IF($E556="UAD",OFFSET('DERS PLANLARI'!$I$5,MATCH($J556,'DERS PLANLARI'!$I$6:$I$2011,0),S$1),V556)</f>
        <v>0</v>
      </c>
      <c r="T556" s="104"/>
      <c r="U556" s="208" t="str">
        <f ca="1">IFERROR(OFFSET(ÖğretimÜyeleri!$D$2,MATCH($V556,ÖğretimÜyeleri!$D$3:$D$290,0),-2),"")</f>
        <v/>
      </c>
      <c r="V556" s="209"/>
      <c r="W556" s="208" t="str">
        <f ca="1">IFERROR(OFFSET(ÖğretimÜyeleri!$D$2,MATCH($S556,ÖğretimÜyeleri!$D$3:$D$290,0),3),"")</f>
        <v/>
      </c>
      <c r="X556" s="208"/>
      <c r="Y556" s="199"/>
      <c r="Z556" s="200">
        <f t="shared" si="34"/>
        <v>1</v>
      </c>
      <c r="AA556" s="200">
        <f t="shared" ca="1" si="36"/>
        <v>57</v>
      </c>
      <c r="AB556" s="200">
        <f t="shared" ca="1" si="36"/>
        <v>41</v>
      </c>
      <c r="AC556" s="200">
        <f t="shared" ca="1" si="36"/>
        <v>0</v>
      </c>
      <c r="AD556" s="201"/>
      <c r="AE556" s="201"/>
      <c r="AF556" s="201"/>
    </row>
    <row r="557" spans="1:32" x14ac:dyDescent="0.25">
      <c r="A557" t="s">
        <v>5568</v>
      </c>
      <c r="B557" s="16" t="str">
        <f ca="1">IFERROR(OFFSET('DERS PLANLARI'!$I$5,MATCH($J557,'DERS PLANLARI'!$I$6:$I$2011,0),B$1),"")</f>
        <v/>
      </c>
      <c r="C557" s="16" t="str">
        <f ca="1">IFERROR(OFFSET('DERS PLANLARI'!$I$5,MATCH($J557,'DERS PLANLARI'!$I$6:$I$2011,0),C$1),"")</f>
        <v/>
      </c>
      <c r="D557" s="16" t="str">
        <f ca="1">IFERROR(OFFSET('DERS PLANLARI'!$I$5,MATCH($J557,'DERS PLANLARI'!$I$6:$I$2011,0),D$1),"")</f>
        <v/>
      </c>
      <c r="E557" s="16" t="str">
        <f ca="1">IFERROR(OFFSET('DERS PLANLARI'!$I$5,MATCH($J557,'DERS PLANLARI'!$I$6:$I$2011,0),E$1),"")</f>
        <v/>
      </c>
      <c r="F557" s="16" t="str">
        <f ca="1">IFERROR(OFFSET('DERS PLANLARI'!$I$5,MATCH($J557,'DERS PLANLARI'!$I$6:$I$2011,0),F$1),"")</f>
        <v/>
      </c>
      <c r="G557" s="16" t="str">
        <f ca="1">IFERROR(OFFSET('DERS PLANLARI'!$I$5,MATCH($J557,'DERS PLANLARI'!$I$6:$I$2011,0),G$1),"")</f>
        <v/>
      </c>
      <c r="H557" s="16" t="str">
        <f ca="1">IFERROR(OFFSET('DERS PLANLARI'!$I$5,MATCH($J557,'DERS PLANLARI'!$I$6:$I$2011,0),H$1),"")</f>
        <v/>
      </c>
      <c r="I557" s="119"/>
      <c r="J557" s="127"/>
      <c r="K557" s="250" t="str">
        <f ca="1">IFERROR(OFFSET('DERS PLANLARI'!$I$5,MATCH($J557,'DERS PLANLARI'!$I$6:$I$2011,0),K$1),"")</f>
        <v/>
      </c>
      <c r="L557" s="256" t="str">
        <f ca="1">IFERROR(OFFSET('DERS PLANLARI'!$I$5,MATCH($J557,'DERS PLANLARI'!$I$6:$I$2011,0),L$1),"")</f>
        <v/>
      </c>
      <c r="M557" s="256" t="str">
        <f ca="1">IFERROR(OFFSET('DERS PLANLARI'!$I$5,MATCH($J557,'DERS PLANLARI'!$I$6:$I$2011,0),M$1),"")</f>
        <v/>
      </c>
      <c r="N557" s="256" t="str">
        <f ca="1">IFERROR(OFFSET('DERS PLANLARI'!$I$5,MATCH($J557,'DERS PLANLARI'!$I$6:$I$2011,0),N$1),"")</f>
        <v/>
      </c>
      <c r="O557" s="256" t="str">
        <f ca="1">IFERROR(OFFSET('DERS PLANLARI'!$I$5,MATCH($J557,'DERS PLANLARI'!$I$6:$I$2011,0),O$1),"")</f>
        <v/>
      </c>
      <c r="P557" s="256" t="str">
        <f ca="1">IFERROR(OFFSET('DERS PLANLARI'!$I$5,MATCH($J557,'DERS PLANLARI'!$I$6:$I$2011,0),P$1),"")</f>
        <v/>
      </c>
      <c r="Q557" s="256" t="str">
        <f ca="1">IFERROR(OFFSET('DERS PLANLARI'!$I$5,MATCH($J557,'DERS PLANLARI'!$I$6:$I$2011,0),Q$1),"")</f>
        <v/>
      </c>
      <c r="R557" s="246" t="str">
        <f ca="1">IF($E557="UAD",OFFSET('DERS PLANLARI'!$I$5,MATCH($J557,'DERS PLANLARI'!$I$6:$I$2011,0),R$1),U557)</f>
        <v/>
      </c>
      <c r="S557" s="246">
        <f ca="1">IF($E557="UAD",OFFSET('DERS PLANLARI'!$I$5,MATCH($J557,'DERS PLANLARI'!$I$6:$I$2011,0),S$1),V557)</f>
        <v>0</v>
      </c>
      <c r="T557" s="104"/>
      <c r="U557" s="208" t="str">
        <f ca="1">IFERROR(OFFSET(ÖğretimÜyeleri!$D$2,MATCH($V557,ÖğretimÜyeleri!$D$3:$D$290,0),-2),"")</f>
        <v/>
      </c>
      <c r="V557" s="209"/>
      <c r="W557" s="208" t="str">
        <f ca="1">IFERROR(OFFSET(ÖğretimÜyeleri!$D$2,MATCH($S557,ÖğretimÜyeleri!$D$3:$D$290,0),3),"")</f>
        <v/>
      </c>
      <c r="X557" s="208"/>
      <c r="Y557" s="199"/>
      <c r="Z557" s="200">
        <f t="shared" si="34"/>
        <v>1</v>
      </c>
      <c r="AA557" s="200">
        <f t="shared" ca="1" si="36"/>
        <v>57</v>
      </c>
      <c r="AB557" s="200">
        <f t="shared" ca="1" si="36"/>
        <v>41</v>
      </c>
      <c r="AC557" s="200">
        <f t="shared" ca="1" si="36"/>
        <v>0</v>
      </c>
      <c r="AD557" s="201"/>
      <c r="AE557" s="201"/>
      <c r="AF557" s="201"/>
    </row>
    <row r="558" spans="1:32" x14ac:dyDescent="0.25">
      <c r="A558" t="s">
        <v>5568</v>
      </c>
      <c r="B558" s="16" t="str">
        <f ca="1">IFERROR(OFFSET('DERS PLANLARI'!$I$5,MATCH($J558,'DERS PLANLARI'!$I$6:$I$2011,0),B$1),"")</f>
        <v/>
      </c>
      <c r="C558" s="16" t="str">
        <f ca="1">IFERROR(OFFSET('DERS PLANLARI'!$I$5,MATCH($J558,'DERS PLANLARI'!$I$6:$I$2011,0),C$1),"")</f>
        <v/>
      </c>
      <c r="D558" s="16" t="str">
        <f ca="1">IFERROR(OFFSET('DERS PLANLARI'!$I$5,MATCH($J558,'DERS PLANLARI'!$I$6:$I$2011,0),D$1),"")</f>
        <v/>
      </c>
      <c r="E558" s="16" t="str">
        <f ca="1">IFERROR(OFFSET('DERS PLANLARI'!$I$5,MATCH($J558,'DERS PLANLARI'!$I$6:$I$2011,0),E$1),"")</f>
        <v/>
      </c>
      <c r="F558" s="16" t="str">
        <f ca="1">IFERROR(OFFSET('DERS PLANLARI'!$I$5,MATCH($J558,'DERS PLANLARI'!$I$6:$I$2011,0),F$1),"")</f>
        <v/>
      </c>
      <c r="G558" s="16" t="str">
        <f ca="1">IFERROR(OFFSET('DERS PLANLARI'!$I$5,MATCH($J558,'DERS PLANLARI'!$I$6:$I$2011,0),G$1),"")</f>
        <v/>
      </c>
      <c r="H558" s="16" t="str">
        <f ca="1">IFERROR(OFFSET('DERS PLANLARI'!$I$5,MATCH($J558,'DERS PLANLARI'!$I$6:$I$2011,0),H$1),"")</f>
        <v/>
      </c>
      <c r="I558" s="119"/>
      <c r="J558" s="127"/>
      <c r="K558" s="250" t="str">
        <f ca="1">IFERROR(OFFSET('DERS PLANLARI'!$I$5,MATCH($J558,'DERS PLANLARI'!$I$6:$I$2011,0),K$1),"")</f>
        <v/>
      </c>
      <c r="L558" s="256" t="str">
        <f ca="1">IFERROR(OFFSET('DERS PLANLARI'!$I$5,MATCH($J558,'DERS PLANLARI'!$I$6:$I$2011,0),L$1),"")</f>
        <v/>
      </c>
      <c r="M558" s="256" t="str">
        <f ca="1">IFERROR(OFFSET('DERS PLANLARI'!$I$5,MATCH($J558,'DERS PLANLARI'!$I$6:$I$2011,0),M$1),"")</f>
        <v/>
      </c>
      <c r="N558" s="256" t="str">
        <f ca="1">IFERROR(OFFSET('DERS PLANLARI'!$I$5,MATCH($J558,'DERS PLANLARI'!$I$6:$I$2011,0),N$1),"")</f>
        <v/>
      </c>
      <c r="O558" s="256" t="str">
        <f ca="1">IFERROR(OFFSET('DERS PLANLARI'!$I$5,MATCH($J558,'DERS PLANLARI'!$I$6:$I$2011,0),O$1),"")</f>
        <v/>
      </c>
      <c r="P558" s="256" t="str">
        <f ca="1">IFERROR(OFFSET('DERS PLANLARI'!$I$5,MATCH($J558,'DERS PLANLARI'!$I$6:$I$2011,0),P$1),"")</f>
        <v/>
      </c>
      <c r="Q558" s="256" t="str">
        <f ca="1">IFERROR(OFFSET('DERS PLANLARI'!$I$5,MATCH($J558,'DERS PLANLARI'!$I$6:$I$2011,0),Q$1),"")</f>
        <v/>
      </c>
      <c r="R558" s="246" t="str">
        <f ca="1">IF($E558="UAD",OFFSET('DERS PLANLARI'!$I$5,MATCH($J558,'DERS PLANLARI'!$I$6:$I$2011,0),R$1),U558)</f>
        <v/>
      </c>
      <c r="S558" s="246">
        <f ca="1">IF($E558="UAD",OFFSET('DERS PLANLARI'!$I$5,MATCH($J558,'DERS PLANLARI'!$I$6:$I$2011,0),S$1),V558)</f>
        <v>0</v>
      </c>
      <c r="T558" s="104"/>
      <c r="U558" s="208" t="str">
        <f ca="1">IFERROR(OFFSET(ÖğretimÜyeleri!$D$2,MATCH($V558,ÖğretimÜyeleri!$D$3:$D$290,0),-2),"")</f>
        <v/>
      </c>
      <c r="V558" s="209"/>
      <c r="W558" s="208" t="str">
        <f ca="1">IFERROR(OFFSET(ÖğretimÜyeleri!$D$2,MATCH($S558,ÖğretimÜyeleri!$D$3:$D$290,0),3),"")</f>
        <v/>
      </c>
      <c r="X558" s="208"/>
      <c r="Y558" s="199"/>
      <c r="Z558" s="200">
        <f t="shared" si="34"/>
        <v>1</v>
      </c>
      <c r="AA558" s="200">
        <f t="shared" ca="1" si="36"/>
        <v>57</v>
      </c>
      <c r="AB558" s="200">
        <f t="shared" ca="1" si="36"/>
        <v>41</v>
      </c>
      <c r="AC558" s="200">
        <f t="shared" ca="1" si="36"/>
        <v>0</v>
      </c>
      <c r="AD558" s="201"/>
      <c r="AE558" s="201"/>
      <c r="AF558" s="201"/>
    </row>
    <row r="559" spans="1:32" x14ac:dyDescent="0.25">
      <c r="A559" t="s">
        <v>5568</v>
      </c>
      <c r="B559" s="16" t="str">
        <f ca="1">IFERROR(OFFSET('DERS PLANLARI'!$I$5,MATCH($J559,'DERS PLANLARI'!$I$6:$I$2011,0),B$1),"")</f>
        <v/>
      </c>
      <c r="C559" s="16" t="str">
        <f ca="1">IFERROR(OFFSET('DERS PLANLARI'!$I$5,MATCH($J559,'DERS PLANLARI'!$I$6:$I$2011,0),C$1),"")</f>
        <v/>
      </c>
      <c r="D559" s="16" t="str">
        <f ca="1">IFERROR(OFFSET('DERS PLANLARI'!$I$5,MATCH($J559,'DERS PLANLARI'!$I$6:$I$2011,0),D$1),"")</f>
        <v/>
      </c>
      <c r="E559" s="16" t="str">
        <f ca="1">IFERROR(OFFSET('DERS PLANLARI'!$I$5,MATCH($J559,'DERS PLANLARI'!$I$6:$I$2011,0),E$1),"")</f>
        <v/>
      </c>
      <c r="F559" s="16" t="str">
        <f ca="1">IFERROR(OFFSET('DERS PLANLARI'!$I$5,MATCH($J559,'DERS PLANLARI'!$I$6:$I$2011,0),F$1),"")</f>
        <v/>
      </c>
      <c r="G559" s="16" t="str">
        <f ca="1">IFERROR(OFFSET('DERS PLANLARI'!$I$5,MATCH($J559,'DERS PLANLARI'!$I$6:$I$2011,0),G$1),"")</f>
        <v/>
      </c>
      <c r="H559" s="16" t="str">
        <f ca="1">IFERROR(OFFSET('DERS PLANLARI'!$I$5,MATCH($J559,'DERS PLANLARI'!$I$6:$I$2011,0),H$1),"")</f>
        <v/>
      </c>
      <c r="I559" s="119"/>
      <c r="J559" s="127"/>
      <c r="K559" s="250" t="str">
        <f ca="1">IFERROR(OFFSET('DERS PLANLARI'!$I$5,MATCH($J559,'DERS PLANLARI'!$I$6:$I$2011,0),K$1),"")</f>
        <v/>
      </c>
      <c r="L559" s="256" t="str">
        <f ca="1">IFERROR(OFFSET('DERS PLANLARI'!$I$5,MATCH($J559,'DERS PLANLARI'!$I$6:$I$2011,0),L$1),"")</f>
        <v/>
      </c>
      <c r="M559" s="256" t="str">
        <f ca="1">IFERROR(OFFSET('DERS PLANLARI'!$I$5,MATCH($J559,'DERS PLANLARI'!$I$6:$I$2011,0),M$1),"")</f>
        <v/>
      </c>
      <c r="N559" s="256" t="str">
        <f ca="1">IFERROR(OFFSET('DERS PLANLARI'!$I$5,MATCH($J559,'DERS PLANLARI'!$I$6:$I$2011,0),N$1),"")</f>
        <v/>
      </c>
      <c r="O559" s="256" t="str">
        <f ca="1">IFERROR(OFFSET('DERS PLANLARI'!$I$5,MATCH($J559,'DERS PLANLARI'!$I$6:$I$2011,0),O$1),"")</f>
        <v/>
      </c>
      <c r="P559" s="256" t="str">
        <f ca="1">IFERROR(OFFSET('DERS PLANLARI'!$I$5,MATCH($J559,'DERS PLANLARI'!$I$6:$I$2011,0),P$1),"")</f>
        <v/>
      </c>
      <c r="Q559" s="256" t="str">
        <f ca="1">IFERROR(OFFSET('DERS PLANLARI'!$I$5,MATCH($J559,'DERS PLANLARI'!$I$6:$I$2011,0),Q$1),"")</f>
        <v/>
      </c>
      <c r="R559" s="246" t="str">
        <f ca="1">IF($E559="UAD",OFFSET('DERS PLANLARI'!$I$5,MATCH($J559,'DERS PLANLARI'!$I$6:$I$2011,0),R$1),U559)</f>
        <v/>
      </c>
      <c r="S559" s="246">
        <f ca="1">IF($E559="UAD",OFFSET('DERS PLANLARI'!$I$5,MATCH($J559,'DERS PLANLARI'!$I$6:$I$2011,0),S$1),V559)</f>
        <v>0</v>
      </c>
      <c r="T559" s="104"/>
      <c r="U559" s="208" t="str">
        <f ca="1">IFERROR(OFFSET(ÖğretimÜyeleri!$D$2,MATCH($V559,ÖğretimÜyeleri!$D$3:$D$290,0),-2),"")</f>
        <v/>
      </c>
      <c r="V559" s="209"/>
      <c r="W559" s="208" t="str">
        <f ca="1">IFERROR(OFFSET(ÖğretimÜyeleri!$D$2,MATCH($S559,ÖğretimÜyeleri!$D$3:$D$290,0),3),"")</f>
        <v/>
      </c>
      <c r="X559" s="208"/>
      <c r="Y559" s="199"/>
      <c r="Z559" s="200">
        <f t="shared" si="34"/>
        <v>1</v>
      </c>
      <c r="AA559" s="200">
        <f t="shared" ca="1" si="36"/>
        <v>57</v>
      </c>
      <c r="AB559" s="200">
        <f t="shared" ca="1" si="36"/>
        <v>41</v>
      </c>
      <c r="AC559" s="200">
        <f t="shared" ca="1" si="36"/>
        <v>0</v>
      </c>
      <c r="AD559" s="201"/>
      <c r="AE559" s="201"/>
      <c r="AF559" s="201"/>
    </row>
    <row r="560" spans="1:32" x14ac:dyDescent="0.25">
      <c r="A560" s="217" t="s">
        <v>5568</v>
      </c>
      <c r="B560" s="210" t="s">
        <v>4498</v>
      </c>
      <c r="C560" s="211" t="s">
        <v>5101</v>
      </c>
      <c r="D560" s="212" t="s">
        <v>5128</v>
      </c>
      <c r="E560" s="212" t="s">
        <v>4510</v>
      </c>
      <c r="F560" s="212" t="s">
        <v>4488</v>
      </c>
      <c r="G560" s="212" t="s">
        <v>4488</v>
      </c>
      <c r="H560" s="212" t="s">
        <v>2427</v>
      </c>
      <c r="I560" s="213"/>
      <c r="J560" s="214" t="s">
        <v>5101</v>
      </c>
      <c r="K560" s="211"/>
      <c r="L560" s="215"/>
      <c r="M560" s="223"/>
      <c r="N560" s="211"/>
      <c r="O560" s="211"/>
      <c r="P560" s="211"/>
      <c r="Q560" s="212"/>
      <c r="R560" s="231"/>
      <c r="S560" s="231"/>
      <c r="T560" s="217"/>
      <c r="U560" s="219" t="str">
        <f ca="1">IFERROR(OFFSET(ÖğretimÜyeleri!$D$2,MATCH($V560,ÖğretimÜyeleri!$D$3:$D$290,0),-2),"")</f>
        <v/>
      </c>
      <c r="V560" s="218" t="s">
        <v>2423</v>
      </c>
      <c r="W560" s="219" t="str">
        <f ca="1">IFERROR(OFFSET(ÖğretimÜyeleri!$D$2,MATCH($S560,ÖğretimÜyeleri!$D$3:$D$290,0),3),"")</f>
        <v/>
      </c>
      <c r="X560" s="219"/>
      <c r="Y560" s="220"/>
      <c r="Z560" s="221">
        <f t="shared" si="34"/>
        <v>1</v>
      </c>
      <c r="AA560" s="221">
        <f t="shared" ca="1" si="36"/>
        <v>57</v>
      </c>
      <c r="AB560" s="221">
        <f t="shared" ca="1" si="36"/>
        <v>41</v>
      </c>
      <c r="AC560" s="221">
        <f t="shared" ca="1" si="36"/>
        <v>0</v>
      </c>
      <c r="AD560" s="220"/>
      <c r="AE560" s="220"/>
      <c r="AF560" s="220"/>
    </row>
    <row r="561" spans="1:32" x14ac:dyDescent="0.25">
      <c r="A561" t="s">
        <v>5568</v>
      </c>
      <c r="B561" s="16" t="str">
        <f ca="1">IFERROR(OFFSET('DERS PLANLARI'!$I$5,MATCH($J561,'DERS PLANLARI'!$I$6:$I$2011,0),B$1),"")</f>
        <v>TEMEL EĞİTİM</v>
      </c>
      <c r="C561" s="16" t="str">
        <f ca="1">IFERROR(OFFSET('DERS PLANLARI'!$I$5,MATCH($J561,'DERS PLANLARI'!$I$6:$I$2011,0),C$1),"")</f>
        <v>SINIF ÖĞRETMENLİĞİ EĞİTİMİ (YL) (TEZLİ)</v>
      </c>
      <c r="D561" s="16" t="str">
        <f ca="1">IFERROR(OFFSET('DERS PLANLARI'!$I$5,MATCH($J561,'DERS PLANLARI'!$I$6:$I$2011,0),D$1),"")</f>
        <v>(YL) (TEZLİ)</v>
      </c>
      <c r="E561" s="16" t="str">
        <f ca="1">IFERROR(OFFSET('DERS PLANLARI'!$I$5,MATCH($J561,'DERS PLANLARI'!$I$6:$I$2011,0),E$1),"")</f>
        <v>Tez</v>
      </c>
      <c r="F561" s="16" t="str">
        <f ca="1">IFERROR(OFFSET('DERS PLANLARI'!$I$5,MATCH($J561,'DERS PLANLARI'!$I$6:$I$2011,0),F$1),"")</f>
        <v>SNE</v>
      </c>
      <c r="G561" s="16">
        <f ca="1">IFERROR(OFFSET('DERS PLANLARI'!$I$5,MATCH($J561,'DERS PLANLARI'!$I$6:$I$2011,0),G$1),"")</f>
        <v>5000</v>
      </c>
      <c r="H561" s="16" t="str">
        <f ca="1">IFERROR(OFFSET('DERS PLANLARI'!$I$5,MATCH($J561,'DERS PLANLARI'!$I$6:$I$2011,0),H$1),"")</f>
        <v>TEZ</v>
      </c>
      <c r="I561" s="119"/>
      <c r="J561" s="127" t="s">
        <v>1447</v>
      </c>
      <c r="K561" s="243" t="str">
        <f ca="1">IFERROR(OFFSET('DERS PLANLARI'!$I$5,MATCH($J561,'DERS PLANLARI'!$I$6:$I$2011,0),K$1),"")</f>
        <v>Tez</v>
      </c>
      <c r="L561" s="248" t="str">
        <f ca="1">IFERROR(OFFSET('DERS PLANLARI'!$I$5,MATCH($J561,'DERS PLANLARI'!$I$6:$I$2011,0),L$1),"")</f>
        <v>Z. ksz</v>
      </c>
      <c r="M561" s="255">
        <f ca="1">IFERROR(OFFSET('DERS PLANLARI'!$I$5,MATCH($J561,'DERS PLANLARI'!$I$6:$I$2011,0),M$1),"")</f>
        <v>0</v>
      </c>
      <c r="N561" s="256">
        <f ca="1">IFERROR(OFFSET('DERS PLANLARI'!$I$5,MATCH($J561,'DERS PLANLARI'!$I$6:$I$2011,0),N$1),"")</f>
        <v>1</v>
      </c>
      <c r="O561" s="256">
        <f ca="1">IFERROR(OFFSET('DERS PLANLARI'!$I$5,MATCH($J561,'DERS PLANLARI'!$I$6:$I$2011,0),O$1),"")</f>
        <v>0</v>
      </c>
      <c r="P561" s="256">
        <f ca="1">IFERROR(OFFSET('DERS PLANLARI'!$I$5,MATCH($J561,'DERS PLANLARI'!$I$6:$I$2011,0),P$1),"")</f>
        <v>1</v>
      </c>
      <c r="Q561" s="256">
        <f ca="1">IFERROR(OFFSET('DERS PLANLARI'!$I$5,MATCH($J561,'DERS PLANLARI'!$I$6:$I$2011,0),Q$1),"")</f>
        <v>60</v>
      </c>
      <c r="R561" s="243">
        <f ca="1">IF($E561="UAD",OFFSET('DERS PLANLARI'!$I$5,MATCH($J561,'DERS PLANLARI'!$I$6:$I$2011,0),R$1),U561)</f>
        <v>0</v>
      </c>
      <c r="S561" s="246" t="str">
        <f ca="1">IF($E561="UAD",OFFSET('DERS PLANLARI'!$I$5,MATCH($J561,'DERS PLANLARI'!$I$6:$I$2011,0),S$1),V561)</f>
        <v>İlgili Öğretim Üyesi</v>
      </c>
      <c r="T561" s="104"/>
      <c r="U561" s="208">
        <f ca="1">IFERROR(OFFSET(ÖğretimÜyeleri!$D$2,MATCH($V561,ÖğretimÜyeleri!$D$3:$D$290,0),-2),"")</f>
        <v>0</v>
      </c>
      <c r="V561" s="209" t="s">
        <v>2896</v>
      </c>
      <c r="W561" s="208" t="str">
        <f ca="1">IFERROR(OFFSET(ÖğretimÜyeleri!$D$2,MATCH($S561,ÖğretimÜyeleri!$D$3:$D$290,0),3),"")</f>
        <v>İlgili Öğretim Üyesi</v>
      </c>
      <c r="X561" s="208"/>
      <c r="Y561" s="199"/>
      <c r="Z561" s="200">
        <f t="shared" si="34"/>
        <v>1</v>
      </c>
      <c r="AA561" s="200">
        <f t="shared" ca="1" si="36"/>
        <v>0</v>
      </c>
      <c r="AB561" s="200">
        <f t="shared" ca="1" si="36"/>
        <v>0</v>
      </c>
      <c r="AC561" s="200">
        <f t="shared" ca="1" si="36"/>
        <v>0</v>
      </c>
      <c r="AD561" s="201"/>
      <c r="AE561" s="201"/>
      <c r="AF561" s="201"/>
    </row>
    <row r="562" spans="1:32" x14ac:dyDescent="0.25">
      <c r="A562" t="s">
        <v>5568</v>
      </c>
      <c r="B562" s="16" t="str">
        <f ca="1">IFERROR(OFFSET('DERS PLANLARI'!$I$5,MATCH($J562,'DERS PLANLARI'!$I$6:$I$2011,0),B$1),"")</f>
        <v>TEMEL EĞİTİM</v>
      </c>
      <c r="C562" s="16" t="str">
        <f ca="1">IFERROR(OFFSET('DERS PLANLARI'!$I$5,MATCH($J562,'DERS PLANLARI'!$I$6:$I$2011,0),C$1),"")</f>
        <v>SINIF ÖĞRETMENLİĞİ EĞİTİMİ (YL) (TEZLİ)</v>
      </c>
      <c r="D562" s="16" t="str">
        <f ca="1">IFERROR(OFFSET('DERS PLANLARI'!$I$5,MATCH($J562,'DERS PLANLARI'!$I$6:$I$2011,0),D$1),"")</f>
        <v>(YL) (TEZLİ)</v>
      </c>
      <c r="E562" s="16" t="str">
        <f ca="1">IFERROR(OFFSET('DERS PLANLARI'!$I$5,MATCH($J562,'DERS PLANLARI'!$I$6:$I$2011,0),E$1),"")</f>
        <v>Sem</v>
      </c>
      <c r="F562" s="16" t="str">
        <f ca="1">IFERROR(OFFSET('DERS PLANLARI'!$I$5,MATCH($J562,'DERS PLANLARI'!$I$6:$I$2011,0),F$1),"")</f>
        <v>SNE</v>
      </c>
      <c r="G562" s="16">
        <f ca="1">IFERROR(OFFSET('DERS PLANLARI'!$I$5,MATCH($J562,'DERS PLANLARI'!$I$6:$I$2011,0),G$1),"")</f>
        <v>5001</v>
      </c>
      <c r="H562" s="16" t="str">
        <f ca="1">IFERROR(OFFSET('DERS PLANLARI'!$I$5,MATCH($J562,'DERS PLANLARI'!$I$6:$I$2011,0),H$1),"")</f>
        <v>SEM</v>
      </c>
      <c r="I562" s="119"/>
      <c r="J562" s="127" t="s">
        <v>1448</v>
      </c>
      <c r="K562" s="243" t="str">
        <f ca="1">IFERROR(OFFSET('DERS PLANLARI'!$I$5,MATCH($J562,'DERS PLANLARI'!$I$6:$I$2011,0),K$1),"")</f>
        <v>Seminer</v>
      </c>
      <c r="L562" s="248" t="str">
        <f ca="1">IFERROR(OFFSET('DERS PLANLARI'!$I$5,MATCH($J562,'DERS PLANLARI'!$I$6:$I$2011,0),L$1),"")</f>
        <v>Z. ksz</v>
      </c>
      <c r="M562" s="256">
        <f ca="1">IFERROR(OFFSET('DERS PLANLARI'!$I$5,MATCH($J562,'DERS PLANLARI'!$I$6:$I$2011,0),M$1),"")</f>
        <v>0</v>
      </c>
      <c r="N562" s="256">
        <f ca="1">IFERROR(OFFSET('DERS PLANLARI'!$I$5,MATCH($J562,'DERS PLANLARI'!$I$6:$I$2011,0),N$1),"")</f>
        <v>2</v>
      </c>
      <c r="O562" s="256">
        <f ca="1">IFERROR(OFFSET('DERS PLANLARI'!$I$5,MATCH($J562,'DERS PLANLARI'!$I$6:$I$2011,0),O$1),"")</f>
        <v>0</v>
      </c>
      <c r="P562" s="256">
        <f ca="1">IFERROR(OFFSET('DERS PLANLARI'!$I$5,MATCH($J562,'DERS PLANLARI'!$I$6:$I$2011,0),P$1),"")</f>
        <v>2</v>
      </c>
      <c r="Q562" s="256">
        <f ca="1">IFERROR(OFFSET('DERS PLANLARI'!$I$5,MATCH($J562,'DERS PLANLARI'!$I$6:$I$2011,0),Q$1),"")</f>
        <v>7.5</v>
      </c>
      <c r="R562" s="243">
        <f ca="1">IF($E562="UAD",OFFSET('DERS PLANLARI'!$I$5,MATCH($J562,'DERS PLANLARI'!$I$6:$I$2011,0),R$1),U562)</f>
        <v>0</v>
      </c>
      <c r="S562" s="246" t="str">
        <f ca="1">IF($E562="UAD",OFFSET('DERS PLANLARI'!$I$5,MATCH($J562,'DERS PLANLARI'!$I$6:$I$2011,0),S$1),V562)</f>
        <v>İlgili Öğretim Üyesi</v>
      </c>
      <c r="T562" s="104"/>
      <c r="U562" s="208">
        <f ca="1">IFERROR(OFFSET(ÖğretimÜyeleri!$D$2,MATCH($V562,ÖğretimÜyeleri!$D$3:$D$290,0),-2),"")</f>
        <v>0</v>
      </c>
      <c r="V562" s="209" t="s">
        <v>2896</v>
      </c>
      <c r="W562" s="208" t="str">
        <f ca="1">IFERROR(OFFSET(ÖğretimÜyeleri!$D$2,MATCH($S562,ÖğretimÜyeleri!$D$3:$D$290,0),3),"")</f>
        <v>İlgili Öğretim Üyesi</v>
      </c>
      <c r="X562" s="208"/>
      <c r="Y562" s="199"/>
      <c r="Z562" s="200">
        <f t="shared" si="34"/>
        <v>1</v>
      </c>
      <c r="AA562" s="200">
        <f t="shared" ca="1" si="36"/>
        <v>0</v>
      </c>
      <c r="AB562" s="200">
        <f t="shared" ca="1" si="36"/>
        <v>0</v>
      </c>
      <c r="AC562" s="200">
        <f t="shared" ca="1" si="36"/>
        <v>0</v>
      </c>
      <c r="AD562" s="201"/>
      <c r="AE562" s="201"/>
      <c r="AF562" s="201"/>
    </row>
    <row r="563" spans="1:32" x14ac:dyDescent="0.25">
      <c r="A563" t="s">
        <v>5568</v>
      </c>
      <c r="B563" s="16" t="str">
        <f ca="1">IFERROR(OFFSET('DERS PLANLARI'!$I$5,MATCH($J563,'DERS PLANLARI'!$I$6:$I$2011,0),B$1),"")</f>
        <v>TEMEL EĞİTİM</v>
      </c>
      <c r="C563" s="16" t="str">
        <f ca="1">IFERROR(OFFSET('DERS PLANLARI'!$I$5,MATCH($J563,'DERS PLANLARI'!$I$6:$I$2011,0),C$1),"")</f>
        <v>SINIF ÖĞRETMENLİĞİ EĞİTİMİ (YL) (TEZLİ)</v>
      </c>
      <c r="D563" s="16" t="str">
        <f ca="1">IFERROR(OFFSET('DERS PLANLARI'!$I$5,MATCH($J563,'DERS PLANLARI'!$I$6:$I$2011,0),D$1),"")</f>
        <v>(YL) (TEZLİ)</v>
      </c>
      <c r="E563" s="16" t="str">
        <f ca="1">IFERROR(OFFSET('DERS PLANLARI'!$I$5,MATCH($J563,'DERS PLANLARI'!$I$6:$I$2011,0),E$1),"")</f>
        <v>Ders</v>
      </c>
      <c r="F563" s="16" t="str">
        <f ca="1">IFERROR(OFFSET('DERS PLANLARI'!$I$5,MATCH($J563,'DERS PLANLARI'!$I$6:$I$2011,0),F$1),"")</f>
        <v>SNE</v>
      </c>
      <c r="G563" s="16">
        <f ca="1">IFERROR(OFFSET('DERS PLANLARI'!$I$5,MATCH($J563,'DERS PLANLARI'!$I$6:$I$2011,0),G$1),"")</f>
        <v>5051</v>
      </c>
      <c r="H563" s="16" t="str">
        <f ca="1">IFERROR(OFFSET('DERS PLANLARI'!$I$5,MATCH($J563,'DERS PLANLARI'!$I$6:$I$2011,0),H$1),"")</f>
        <v>BHR</v>
      </c>
      <c r="I563" s="119"/>
      <c r="J563" s="127" t="s">
        <v>1451</v>
      </c>
      <c r="K563" s="243" t="str">
        <f ca="1">IFERROR(OFFSET('DERS PLANLARI'!$I$5,MATCH($J563,'DERS PLANLARI'!$I$6:$I$2011,0),K$1),"")</f>
        <v>Dünya'da ve Türkiye'de S. Öğ. Y.</v>
      </c>
      <c r="L563" s="248" t="str">
        <f ca="1">IFERROR(OFFSET('DERS PLANLARI'!$I$5,MATCH($J563,'DERS PLANLARI'!$I$6:$I$2011,0),L$1),"")</f>
        <v>Z. kli</v>
      </c>
      <c r="M563" s="255">
        <f ca="1">IFERROR(OFFSET('DERS PLANLARI'!$I$5,MATCH($J563,'DERS PLANLARI'!$I$6:$I$2011,0),M$1),"")</f>
        <v>3</v>
      </c>
      <c r="N563" s="256">
        <f ca="1">IFERROR(OFFSET('DERS PLANLARI'!$I$5,MATCH($J563,'DERS PLANLARI'!$I$6:$I$2011,0),N$1),"")</f>
        <v>0</v>
      </c>
      <c r="O563" s="256">
        <f ca="1">IFERROR(OFFSET('DERS PLANLARI'!$I$5,MATCH($J563,'DERS PLANLARI'!$I$6:$I$2011,0),O$1),"")</f>
        <v>3</v>
      </c>
      <c r="P563" s="256">
        <f ca="1">IFERROR(OFFSET('DERS PLANLARI'!$I$5,MATCH($J563,'DERS PLANLARI'!$I$6:$I$2011,0),P$1),"")</f>
        <v>3</v>
      </c>
      <c r="Q563" s="256">
        <f ca="1">IFERROR(OFFSET('DERS PLANLARI'!$I$5,MATCH($J563,'DERS PLANLARI'!$I$6:$I$2011,0),Q$1),"")</f>
        <v>7.5</v>
      </c>
      <c r="R563" s="243" t="str">
        <f ca="1">IF($E563="UAD",OFFSET('DERS PLANLARI'!$I$5,MATCH($J563,'DERS PLANLARI'!$I$6:$I$2011,0),R$1),U563)</f>
        <v/>
      </c>
      <c r="S563" s="243">
        <f ca="1">IF($E563="UAD",OFFSET('DERS PLANLARI'!$I$5,MATCH($J563,'DERS PLANLARI'!$I$6:$I$2011,0),S$1),V563)</f>
        <v>0</v>
      </c>
      <c r="T563" s="104"/>
      <c r="U563" s="208" t="str">
        <f ca="1">IFERROR(OFFSET(ÖğretimÜyeleri!$D$2,MATCH($V563,ÖğretimÜyeleri!$D$3:$D$290,0),-2),"")</f>
        <v/>
      </c>
      <c r="V563" s="209"/>
      <c r="W563" s="208" t="str">
        <f ca="1">IFERROR(OFFSET(ÖğretimÜyeleri!$D$2,MATCH($S563,ÖğretimÜyeleri!$D$3:$D$290,0),3),"")</f>
        <v/>
      </c>
      <c r="X563" s="208"/>
      <c r="Y563" s="199"/>
      <c r="Z563" s="200">
        <f t="shared" si="34"/>
        <v>1</v>
      </c>
      <c r="AA563" s="200">
        <f t="shared" ca="1" si="36"/>
        <v>57</v>
      </c>
      <c r="AB563" s="200">
        <f t="shared" ca="1" si="36"/>
        <v>41</v>
      </c>
      <c r="AC563" s="200">
        <f t="shared" ca="1" si="36"/>
        <v>0</v>
      </c>
      <c r="AD563" s="201"/>
      <c r="AE563" s="201"/>
      <c r="AF563" s="201"/>
    </row>
    <row r="564" spans="1:32" x14ac:dyDescent="0.25">
      <c r="A564" t="s">
        <v>5568</v>
      </c>
      <c r="B564" s="16" t="str">
        <f ca="1">IFERROR(OFFSET('DERS PLANLARI'!$I$5,MATCH($J564,'DERS PLANLARI'!$I$6:$I$2011,0),B$1),"")</f>
        <v/>
      </c>
      <c r="C564" s="16" t="str">
        <f ca="1">IFERROR(OFFSET('DERS PLANLARI'!$I$5,MATCH($J564,'DERS PLANLARI'!$I$6:$I$2011,0),C$1),"")</f>
        <v/>
      </c>
      <c r="D564" s="16" t="str">
        <f ca="1">IFERROR(OFFSET('DERS PLANLARI'!$I$5,MATCH($J564,'DERS PLANLARI'!$I$6:$I$2011,0),D$1),"")</f>
        <v/>
      </c>
      <c r="E564" s="16" t="str">
        <f ca="1">IFERROR(OFFSET('DERS PLANLARI'!$I$5,MATCH($J564,'DERS PLANLARI'!$I$6:$I$2011,0),E$1),"")</f>
        <v/>
      </c>
      <c r="F564" s="16" t="str">
        <f ca="1">IFERROR(OFFSET('DERS PLANLARI'!$I$5,MATCH($J564,'DERS PLANLARI'!$I$6:$I$2011,0),F$1),"")</f>
        <v/>
      </c>
      <c r="G564" s="16" t="str">
        <f ca="1">IFERROR(OFFSET('DERS PLANLARI'!$I$5,MATCH($J564,'DERS PLANLARI'!$I$6:$I$2011,0),G$1),"")</f>
        <v/>
      </c>
      <c r="H564" s="16" t="str">
        <f ca="1">IFERROR(OFFSET('DERS PLANLARI'!$I$5,MATCH($J564,'DERS PLANLARI'!$I$6:$I$2011,0),H$1),"")</f>
        <v/>
      </c>
      <c r="I564" s="119"/>
      <c r="J564" s="127"/>
      <c r="K564" s="243" t="str">
        <f ca="1">IFERROR(OFFSET('DERS PLANLARI'!$I$5,MATCH($J564,'DERS PLANLARI'!$I$6:$I$2011,0),K$1),"")</f>
        <v/>
      </c>
      <c r="L564" s="256" t="str">
        <f ca="1">IFERROR(OFFSET('DERS PLANLARI'!$I$5,MATCH($J564,'DERS PLANLARI'!$I$6:$I$2011,0),L$1),"")</f>
        <v/>
      </c>
      <c r="M564" s="255" t="str">
        <f ca="1">IFERROR(OFFSET('DERS PLANLARI'!$I$5,MATCH($J564,'DERS PLANLARI'!$I$6:$I$2011,0),M$1),"")</f>
        <v/>
      </c>
      <c r="N564" s="256" t="str">
        <f ca="1">IFERROR(OFFSET('DERS PLANLARI'!$I$5,MATCH($J564,'DERS PLANLARI'!$I$6:$I$2011,0),N$1),"")</f>
        <v/>
      </c>
      <c r="O564" s="256" t="str">
        <f ca="1">IFERROR(OFFSET('DERS PLANLARI'!$I$5,MATCH($J564,'DERS PLANLARI'!$I$6:$I$2011,0),O$1),"")</f>
        <v/>
      </c>
      <c r="P564" s="256" t="str">
        <f ca="1">IFERROR(OFFSET('DERS PLANLARI'!$I$5,MATCH($J564,'DERS PLANLARI'!$I$6:$I$2011,0),P$1),"")</f>
        <v/>
      </c>
      <c r="Q564" s="256" t="str">
        <f ca="1">IFERROR(OFFSET('DERS PLANLARI'!$I$5,MATCH($J564,'DERS PLANLARI'!$I$6:$I$2011,0),Q$1),"")</f>
        <v/>
      </c>
      <c r="R564" s="243" t="str">
        <f ca="1">IF($E564="UAD",OFFSET('DERS PLANLARI'!$I$5,MATCH($J564,'DERS PLANLARI'!$I$6:$I$2011,0),R$1),U564)</f>
        <v/>
      </c>
      <c r="S564" s="243">
        <f ca="1">IF($E564="UAD",OFFSET('DERS PLANLARI'!$I$5,MATCH($J564,'DERS PLANLARI'!$I$6:$I$2011,0),S$1),V564)</f>
        <v>0</v>
      </c>
      <c r="T564" s="104"/>
      <c r="U564" s="208" t="str">
        <f ca="1">IFERROR(OFFSET(ÖğretimÜyeleri!$D$2,MATCH($V564,ÖğretimÜyeleri!$D$3:$D$290,0),-2),"")</f>
        <v/>
      </c>
      <c r="V564" s="209"/>
      <c r="W564" s="208" t="str">
        <f ca="1">IFERROR(OFFSET(ÖğretimÜyeleri!$D$2,MATCH($S564,ÖğretimÜyeleri!$D$3:$D$290,0),3),"")</f>
        <v/>
      </c>
      <c r="X564" s="208"/>
      <c r="Y564" s="199"/>
      <c r="Z564" s="200">
        <f t="shared" si="34"/>
        <v>1</v>
      </c>
      <c r="AA564" s="200">
        <f t="shared" ca="1" si="36"/>
        <v>57</v>
      </c>
      <c r="AB564" s="200">
        <f t="shared" ca="1" si="36"/>
        <v>41</v>
      </c>
      <c r="AC564" s="200">
        <f t="shared" ca="1" si="36"/>
        <v>0</v>
      </c>
      <c r="AD564" s="201"/>
      <c r="AE564" s="201"/>
      <c r="AF564" s="201"/>
    </row>
    <row r="565" spans="1:32" x14ac:dyDescent="0.25">
      <c r="A565" t="s">
        <v>5568</v>
      </c>
      <c r="B565" s="16" t="str">
        <f ca="1">IFERROR(OFFSET('DERS PLANLARI'!$I$5,MATCH($J565,'DERS PLANLARI'!$I$6:$I$2011,0),B$1),"")</f>
        <v/>
      </c>
      <c r="C565" s="16" t="str">
        <f ca="1">IFERROR(OFFSET('DERS PLANLARI'!$I$5,MATCH($J565,'DERS PLANLARI'!$I$6:$I$2011,0),C$1),"")</f>
        <v/>
      </c>
      <c r="D565" s="16" t="str">
        <f ca="1">IFERROR(OFFSET('DERS PLANLARI'!$I$5,MATCH($J565,'DERS PLANLARI'!$I$6:$I$2011,0),D$1),"")</f>
        <v/>
      </c>
      <c r="E565" s="16" t="str">
        <f ca="1">IFERROR(OFFSET('DERS PLANLARI'!$I$5,MATCH($J565,'DERS PLANLARI'!$I$6:$I$2011,0),E$1),"")</f>
        <v/>
      </c>
      <c r="F565" s="16" t="str">
        <f ca="1">IFERROR(OFFSET('DERS PLANLARI'!$I$5,MATCH($J565,'DERS PLANLARI'!$I$6:$I$2011,0),F$1),"")</f>
        <v/>
      </c>
      <c r="G565" s="16" t="str">
        <f ca="1">IFERROR(OFFSET('DERS PLANLARI'!$I$5,MATCH($J565,'DERS PLANLARI'!$I$6:$I$2011,0),G$1),"")</f>
        <v/>
      </c>
      <c r="H565" s="16" t="str">
        <f ca="1">IFERROR(OFFSET('DERS PLANLARI'!$I$5,MATCH($J565,'DERS PLANLARI'!$I$6:$I$2011,0),H$1),"")</f>
        <v/>
      </c>
      <c r="I565" s="119"/>
      <c r="J565" s="127"/>
      <c r="K565" s="243" t="str">
        <f ca="1">IFERROR(OFFSET('DERS PLANLARI'!$I$5,MATCH($J565,'DERS PLANLARI'!$I$6:$I$2011,0),K$1),"")</f>
        <v/>
      </c>
      <c r="L565" s="256" t="str">
        <f ca="1">IFERROR(OFFSET('DERS PLANLARI'!$I$5,MATCH($J565,'DERS PLANLARI'!$I$6:$I$2011,0),L$1),"")</f>
        <v/>
      </c>
      <c r="M565" s="255" t="str">
        <f ca="1">IFERROR(OFFSET('DERS PLANLARI'!$I$5,MATCH($J565,'DERS PLANLARI'!$I$6:$I$2011,0),M$1),"")</f>
        <v/>
      </c>
      <c r="N565" s="256" t="str">
        <f ca="1">IFERROR(OFFSET('DERS PLANLARI'!$I$5,MATCH($J565,'DERS PLANLARI'!$I$6:$I$2011,0),N$1),"")</f>
        <v/>
      </c>
      <c r="O565" s="256" t="str">
        <f ca="1">IFERROR(OFFSET('DERS PLANLARI'!$I$5,MATCH($J565,'DERS PLANLARI'!$I$6:$I$2011,0),O$1),"")</f>
        <v/>
      </c>
      <c r="P565" s="256" t="str">
        <f ca="1">IFERROR(OFFSET('DERS PLANLARI'!$I$5,MATCH($J565,'DERS PLANLARI'!$I$6:$I$2011,0),P$1),"")</f>
        <v/>
      </c>
      <c r="Q565" s="256" t="str">
        <f ca="1">IFERROR(OFFSET('DERS PLANLARI'!$I$5,MATCH($J565,'DERS PLANLARI'!$I$6:$I$2011,0),Q$1),"")</f>
        <v/>
      </c>
      <c r="R565" s="243" t="str">
        <f ca="1">IF($E565="UAD",OFFSET('DERS PLANLARI'!$I$5,MATCH($J565,'DERS PLANLARI'!$I$6:$I$2011,0),R$1),U565)</f>
        <v/>
      </c>
      <c r="S565" s="243">
        <f ca="1">IF($E565="UAD",OFFSET('DERS PLANLARI'!$I$5,MATCH($J565,'DERS PLANLARI'!$I$6:$I$2011,0),S$1),V565)</f>
        <v>0</v>
      </c>
      <c r="T565" s="104"/>
      <c r="U565" s="208" t="str">
        <f ca="1">IFERROR(OFFSET(ÖğretimÜyeleri!$D$2,MATCH($V565,ÖğretimÜyeleri!$D$3:$D$290,0),-2),"")</f>
        <v/>
      </c>
      <c r="V565" s="209"/>
      <c r="W565" s="208" t="str">
        <f ca="1">IFERROR(OFFSET(ÖğretimÜyeleri!$D$2,MATCH($S565,ÖğretimÜyeleri!$D$3:$D$290,0),3),"")</f>
        <v/>
      </c>
      <c r="X565" s="208"/>
      <c r="Y565" s="199"/>
      <c r="Z565" s="200">
        <f t="shared" si="34"/>
        <v>1</v>
      </c>
      <c r="AA565" s="200">
        <f t="shared" ca="1" si="36"/>
        <v>57</v>
      </c>
      <c r="AB565" s="200">
        <f t="shared" ca="1" si="36"/>
        <v>41</v>
      </c>
      <c r="AC565" s="200">
        <f t="shared" ca="1" si="36"/>
        <v>0</v>
      </c>
      <c r="AD565" s="201"/>
      <c r="AE565" s="201"/>
      <c r="AF565" s="201"/>
    </row>
    <row r="566" spans="1:32" x14ac:dyDescent="0.25">
      <c r="A566" t="s">
        <v>5568</v>
      </c>
      <c r="B566" s="16" t="str">
        <f ca="1">IFERROR(OFFSET('DERS PLANLARI'!$I$5,MATCH($J566,'DERS PLANLARI'!$I$6:$I$2011,0),B$1),"")</f>
        <v/>
      </c>
      <c r="C566" s="16" t="str">
        <f ca="1">IFERROR(OFFSET('DERS PLANLARI'!$I$5,MATCH($J566,'DERS PLANLARI'!$I$6:$I$2011,0),C$1),"")</f>
        <v/>
      </c>
      <c r="D566" s="16" t="str">
        <f ca="1">IFERROR(OFFSET('DERS PLANLARI'!$I$5,MATCH($J566,'DERS PLANLARI'!$I$6:$I$2011,0),D$1),"")</f>
        <v/>
      </c>
      <c r="E566" s="16" t="str">
        <f ca="1">IFERROR(OFFSET('DERS PLANLARI'!$I$5,MATCH($J566,'DERS PLANLARI'!$I$6:$I$2011,0),E$1),"")</f>
        <v/>
      </c>
      <c r="F566" s="16" t="str">
        <f ca="1">IFERROR(OFFSET('DERS PLANLARI'!$I$5,MATCH($J566,'DERS PLANLARI'!$I$6:$I$2011,0),F$1),"")</f>
        <v/>
      </c>
      <c r="G566" s="16" t="str">
        <f ca="1">IFERROR(OFFSET('DERS PLANLARI'!$I$5,MATCH($J566,'DERS PLANLARI'!$I$6:$I$2011,0),G$1),"")</f>
        <v/>
      </c>
      <c r="H566" s="16" t="str">
        <f ca="1">IFERROR(OFFSET('DERS PLANLARI'!$I$5,MATCH($J566,'DERS PLANLARI'!$I$6:$I$2011,0),H$1),"")</f>
        <v/>
      </c>
      <c r="I566" s="119"/>
      <c r="J566" s="127"/>
      <c r="K566" s="243" t="str">
        <f ca="1">IFERROR(OFFSET('DERS PLANLARI'!$I$5,MATCH($J566,'DERS PLANLARI'!$I$6:$I$2011,0),K$1),"")</f>
        <v/>
      </c>
      <c r="L566" s="256" t="str">
        <f ca="1">IFERROR(OFFSET('DERS PLANLARI'!$I$5,MATCH($J566,'DERS PLANLARI'!$I$6:$I$2011,0),L$1),"")</f>
        <v/>
      </c>
      <c r="M566" s="255" t="str">
        <f ca="1">IFERROR(OFFSET('DERS PLANLARI'!$I$5,MATCH($J566,'DERS PLANLARI'!$I$6:$I$2011,0),M$1),"")</f>
        <v/>
      </c>
      <c r="N566" s="256" t="str">
        <f ca="1">IFERROR(OFFSET('DERS PLANLARI'!$I$5,MATCH($J566,'DERS PLANLARI'!$I$6:$I$2011,0),N$1),"")</f>
        <v/>
      </c>
      <c r="O566" s="256" t="str">
        <f ca="1">IFERROR(OFFSET('DERS PLANLARI'!$I$5,MATCH($J566,'DERS PLANLARI'!$I$6:$I$2011,0),O$1),"")</f>
        <v/>
      </c>
      <c r="P566" s="256" t="str">
        <f ca="1">IFERROR(OFFSET('DERS PLANLARI'!$I$5,MATCH($J566,'DERS PLANLARI'!$I$6:$I$2011,0),P$1),"")</f>
        <v/>
      </c>
      <c r="Q566" s="256" t="str">
        <f ca="1">IFERROR(OFFSET('DERS PLANLARI'!$I$5,MATCH($J566,'DERS PLANLARI'!$I$6:$I$2011,0),Q$1),"")</f>
        <v/>
      </c>
      <c r="R566" s="243" t="str">
        <f ca="1">IF($E566="UAD",OFFSET('DERS PLANLARI'!$I$5,MATCH($J566,'DERS PLANLARI'!$I$6:$I$2011,0),R$1),U566)</f>
        <v/>
      </c>
      <c r="S566" s="243">
        <f ca="1">IF($E566="UAD",OFFSET('DERS PLANLARI'!$I$5,MATCH($J566,'DERS PLANLARI'!$I$6:$I$2011,0),S$1),V566)</f>
        <v>0</v>
      </c>
      <c r="T566" s="104"/>
      <c r="U566" s="208" t="str">
        <f ca="1">IFERROR(OFFSET(ÖğretimÜyeleri!$D$2,MATCH($V566,ÖğretimÜyeleri!$D$3:$D$290,0),-2),"")</f>
        <v/>
      </c>
      <c r="V566" s="209"/>
      <c r="W566" s="208" t="str">
        <f ca="1">IFERROR(OFFSET(ÖğretimÜyeleri!$D$2,MATCH($S566,ÖğretimÜyeleri!$D$3:$D$290,0),3),"")</f>
        <v/>
      </c>
      <c r="X566" s="208"/>
      <c r="Y566" s="199"/>
      <c r="Z566" s="200">
        <f t="shared" si="34"/>
        <v>1</v>
      </c>
      <c r="AA566" s="200">
        <f t="shared" ca="1" si="36"/>
        <v>57</v>
      </c>
      <c r="AB566" s="200">
        <f t="shared" ca="1" si="36"/>
        <v>41</v>
      </c>
      <c r="AC566" s="200">
        <f t="shared" ca="1" si="36"/>
        <v>0</v>
      </c>
      <c r="AD566" s="201"/>
      <c r="AE566" s="201"/>
      <c r="AF566" s="201"/>
    </row>
    <row r="567" spans="1:32" x14ac:dyDescent="0.25">
      <c r="A567" t="s">
        <v>5568</v>
      </c>
      <c r="B567" s="16" t="str">
        <f ca="1">IFERROR(OFFSET('DERS PLANLARI'!$I$5,MATCH($J567,'DERS PLANLARI'!$I$6:$I$2011,0),B$1),"")</f>
        <v/>
      </c>
      <c r="C567" s="16" t="str">
        <f ca="1">IFERROR(OFFSET('DERS PLANLARI'!$I$5,MATCH($J567,'DERS PLANLARI'!$I$6:$I$2011,0),C$1),"")</f>
        <v/>
      </c>
      <c r="D567" s="16" t="str">
        <f ca="1">IFERROR(OFFSET('DERS PLANLARI'!$I$5,MATCH($J567,'DERS PLANLARI'!$I$6:$I$2011,0),D$1),"")</f>
        <v/>
      </c>
      <c r="E567" s="16" t="str">
        <f ca="1">IFERROR(OFFSET('DERS PLANLARI'!$I$5,MATCH($J567,'DERS PLANLARI'!$I$6:$I$2011,0),E$1),"")</f>
        <v/>
      </c>
      <c r="F567" s="16" t="str">
        <f ca="1">IFERROR(OFFSET('DERS PLANLARI'!$I$5,MATCH($J567,'DERS PLANLARI'!$I$6:$I$2011,0),F$1),"")</f>
        <v/>
      </c>
      <c r="G567" s="16" t="str">
        <f ca="1">IFERROR(OFFSET('DERS PLANLARI'!$I$5,MATCH($J567,'DERS PLANLARI'!$I$6:$I$2011,0),G$1),"")</f>
        <v/>
      </c>
      <c r="H567" s="16" t="str">
        <f ca="1">IFERROR(OFFSET('DERS PLANLARI'!$I$5,MATCH($J567,'DERS PLANLARI'!$I$6:$I$2011,0),H$1),"")</f>
        <v/>
      </c>
      <c r="I567" s="119"/>
      <c r="J567" s="127"/>
      <c r="K567" s="258" t="str">
        <f ca="1">IFERROR(OFFSET('DERS PLANLARI'!$I$5,MATCH($J567,'DERS PLANLARI'!$I$6:$I$2011,0),K$1),"")</f>
        <v/>
      </c>
      <c r="L567" s="256" t="str">
        <f ca="1">IFERROR(OFFSET('DERS PLANLARI'!$I$5,MATCH($J567,'DERS PLANLARI'!$I$6:$I$2011,0),L$1),"")</f>
        <v/>
      </c>
      <c r="M567" s="255" t="str">
        <f ca="1">IFERROR(OFFSET('DERS PLANLARI'!$I$5,MATCH($J567,'DERS PLANLARI'!$I$6:$I$2011,0),M$1),"")</f>
        <v/>
      </c>
      <c r="N567" s="256" t="str">
        <f ca="1">IFERROR(OFFSET('DERS PLANLARI'!$I$5,MATCH($J567,'DERS PLANLARI'!$I$6:$I$2011,0),N$1),"")</f>
        <v/>
      </c>
      <c r="O567" s="256" t="str">
        <f ca="1">IFERROR(OFFSET('DERS PLANLARI'!$I$5,MATCH($J567,'DERS PLANLARI'!$I$6:$I$2011,0),O$1),"")</f>
        <v/>
      </c>
      <c r="P567" s="256" t="str">
        <f ca="1">IFERROR(OFFSET('DERS PLANLARI'!$I$5,MATCH($J567,'DERS PLANLARI'!$I$6:$I$2011,0),P$1),"")</f>
        <v/>
      </c>
      <c r="Q567" s="256" t="str">
        <f ca="1">IFERROR(OFFSET('DERS PLANLARI'!$I$5,MATCH($J567,'DERS PLANLARI'!$I$6:$I$2011,0),Q$1),"")</f>
        <v/>
      </c>
      <c r="R567" s="243" t="str">
        <f ca="1">IF($E567="UAD",OFFSET('DERS PLANLARI'!$I$5,MATCH($J567,'DERS PLANLARI'!$I$6:$I$2011,0),R$1),U567)</f>
        <v/>
      </c>
      <c r="S567" s="243">
        <f ca="1">IF($E567="UAD",OFFSET('DERS PLANLARI'!$I$5,MATCH($J567,'DERS PLANLARI'!$I$6:$I$2011,0),S$1),V567)</f>
        <v>0</v>
      </c>
      <c r="T567" s="104"/>
      <c r="U567" s="208" t="str">
        <f ca="1">IFERROR(OFFSET(ÖğretimÜyeleri!$D$2,MATCH($V567,ÖğretimÜyeleri!$D$3:$D$290,0),-2),"")</f>
        <v/>
      </c>
      <c r="V567" s="209"/>
      <c r="W567" s="208" t="str">
        <f ca="1">IFERROR(OFFSET(ÖğretimÜyeleri!$D$2,MATCH($S567,ÖğretimÜyeleri!$D$3:$D$290,0),3),"")</f>
        <v/>
      </c>
      <c r="X567" s="208"/>
      <c r="Y567" s="199"/>
      <c r="Z567" s="200">
        <f t="shared" si="34"/>
        <v>1</v>
      </c>
      <c r="AA567" s="200">
        <f t="shared" ca="1" si="36"/>
        <v>57</v>
      </c>
      <c r="AB567" s="200">
        <f t="shared" ca="1" si="36"/>
        <v>41</v>
      </c>
      <c r="AC567" s="200">
        <f t="shared" ca="1" si="36"/>
        <v>0</v>
      </c>
      <c r="AD567" s="201"/>
      <c r="AE567" s="201"/>
      <c r="AF567" s="201"/>
    </row>
    <row r="568" spans="1:32" x14ac:dyDescent="0.25">
      <c r="A568" t="s">
        <v>5568</v>
      </c>
      <c r="B568" s="16" t="str">
        <f ca="1">IFERROR(OFFSET('DERS PLANLARI'!$I$5,MATCH($J568,'DERS PLANLARI'!$I$6:$I$2011,0),B$1),"")</f>
        <v/>
      </c>
      <c r="C568" s="16" t="str">
        <f ca="1">IFERROR(OFFSET('DERS PLANLARI'!$I$5,MATCH($J568,'DERS PLANLARI'!$I$6:$I$2011,0),C$1),"")</f>
        <v/>
      </c>
      <c r="D568" s="16" t="str">
        <f ca="1">IFERROR(OFFSET('DERS PLANLARI'!$I$5,MATCH($J568,'DERS PLANLARI'!$I$6:$I$2011,0),D$1),"")</f>
        <v/>
      </c>
      <c r="E568" s="16" t="str">
        <f ca="1">IFERROR(OFFSET('DERS PLANLARI'!$I$5,MATCH($J568,'DERS PLANLARI'!$I$6:$I$2011,0),E$1),"")</f>
        <v/>
      </c>
      <c r="F568" s="16" t="str">
        <f ca="1">IFERROR(OFFSET('DERS PLANLARI'!$I$5,MATCH($J568,'DERS PLANLARI'!$I$6:$I$2011,0),F$1),"")</f>
        <v/>
      </c>
      <c r="G568" s="16" t="str">
        <f ca="1">IFERROR(OFFSET('DERS PLANLARI'!$I$5,MATCH($J568,'DERS PLANLARI'!$I$6:$I$2011,0),G$1),"")</f>
        <v/>
      </c>
      <c r="H568" s="16" t="str">
        <f ca="1">IFERROR(OFFSET('DERS PLANLARI'!$I$5,MATCH($J568,'DERS PLANLARI'!$I$6:$I$2011,0),H$1),"")</f>
        <v/>
      </c>
      <c r="I568" s="119"/>
      <c r="J568" s="127"/>
      <c r="K568" s="258" t="str">
        <f ca="1">IFERROR(OFFSET('DERS PLANLARI'!$I$5,MATCH($J568,'DERS PLANLARI'!$I$6:$I$2011,0),K$1),"")</f>
        <v/>
      </c>
      <c r="L568" s="256" t="str">
        <f ca="1">IFERROR(OFFSET('DERS PLANLARI'!$I$5,MATCH($J568,'DERS PLANLARI'!$I$6:$I$2011,0),L$1),"")</f>
        <v/>
      </c>
      <c r="M568" s="255" t="str">
        <f ca="1">IFERROR(OFFSET('DERS PLANLARI'!$I$5,MATCH($J568,'DERS PLANLARI'!$I$6:$I$2011,0),M$1),"")</f>
        <v/>
      </c>
      <c r="N568" s="256" t="str">
        <f ca="1">IFERROR(OFFSET('DERS PLANLARI'!$I$5,MATCH($J568,'DERS PLANLARI'!$I$6:$I$2011,0),N$1),"")</f>
        <v/>
      </c>
      <c r="O568" s="256" t="str">
        <f ca="1">IFERROR(OFFSET('DERS PLANLARI'!$I$5,MATCH($J568,'DERS PLANLARI'!$I$6:$I$2011,0),O$1),"")</f>
        <v/>
      </c>
      <c r="P568" s="256" t="str">
        <f ca="1">IFERROR(OFFSET('DERS PLANLARI'!$I$5,MATCH($J568,'DERS PLANLARI'!$I$6:$I$2011,0),P$1),"")</f>
        <v/>
      </c>
      <c r="Q568" s="256" t="str">
        <f ca="1">IFERROR(OFFSET('DERS PLANLARI'!$I$5,MATCH($J568,'DERS PLANLARI'!$I$6:$I$2011,0),Q$1),"")</f>
        <v/>
      </c>
      <c r="R568" s="243" t="str">
        <f ca="1">IF($E568="UAD",OFFSET('DERS PLANLARI'!$I$5,MATCH($J568,'DERS PLANLARI'!$I$6:$I$2011,0),R$1),U568)</f>
        <v/>
      </c>
      <c r="S568" s="243">
        <f ca="1">IF($E568="UAD",OFFSET('DERS PLANLARI'!$I$5,MATCH($J568,'DERS PLANLARI'!$I$6:$I$2011,0),S$1),V568)</f>
        <v>0</v>
      </c>
      <c r="T568" s="104"/>
      <c r="U568" s="208" t="str">
        <f ca="1">IFERROR(OFFSET(ÖğretimÜyeleri!$D$2,MATCH($V568,ÖğretimÜyeleri!$D$3:$D$290,0),-2),"")</f>
        <v/>
      </c>
      <c r="V568" s="209"/>
      <c r="W568" s="208" t="str">
        <f ca="1">IFERROR(OFFSET(ÖğretimÜyeleri!$D$2,MATCH($S568,ÖğretimÜyeleri!$D$3:$D$290,0),3),"")</f>
        <v/>
      </c>
      <c r="X568" s="208"/>
      <c r="Y568" s="199"/>
      <c r="Z568" s="200">
        <f t="shared" si="34"/>
        <v>1</v>
      </c>
      <c r="AA568" s="200">
        <f t="shared" ca="1" si="36"/>
        <v>57</v>
      </c>
      <c r="AB568" s="200">
        <f t="shared" ca="1" si="36"/>
        <v>41</v>
      </c>
      <c r="AC568" s="200">
        <f t="shared" ca="1" si="36"/>
        <v>0</v>
      </c>
      <c r="AD568" s="201"/>
      <c r="AE568" s="201"/>
      <c r="AF568" s="201"/>
    </row>
    <row r="569" spans="1:32" x14ac:dyDescent="0.25">
      <c r="A569" t="s">
        <v>5568</v>
      </c>
      <c r="B569" s="16" t="str">
        <f ca="1">IFERROR(OFFSET('DERS PLANLARI'!$I$5,MATCH($J569,'DERS PLANLARI'!$I$6:$I$2011,0),B$1),"")</f>
        <v/>
      </c>
      <c r="C569" s="16" t="str">
        <f ca="1">IFERROR(OFFSET('DERS PLANLARI'!$I$5,MATCH($J569,'DERS PLANLARI'!$I$6:$I$2011,0),C$1),"")</f>
        <v/>
      </c>
      <c r="D569" s="16" t="str">
        <f ca="1">IFERROR(OFFSET('DERS PLANLARI'!$I$5,MATCH($J569,'DERS PLANLARI'!$I$6:$I$2011,0),D$1),"")</f>
        <v/>
      </c>
      <c r="E569" s="16" t="str">
        <f ca="1">IFERROR(OFFSET('DERS PLANLARI'!$I$5,MATCH($J569,'DERS PLANLARI'!$I$6:$I$2011,0),E$1),"")</f>
        <v/>
      </c>
      <c r="F569" s="16" t="str">
        <f ca="1">IFERROR(OFFSET('DERS PLANLARI'!$I$5,MATCH($J569,'DERS PLANLARI'!$I$6:$I$2011,0),F$1),"")</f>
        <v/>
      </c>
      <c r="G569" s="16" t="str">
        <f ca="1">IFERROR(OFFSET('DERS PLANLARI'!$I$5,MATCH($J569,'DERS PLANLARI'!$I$6:$I$2011,0),G$1),"")</f>
        <v/>
      </c>
      <c r="H569" s="16" t="str">
        <f ca="1">IFERROR(OFFSET('DERS PLANLARI'!$I$5,MATCH($J569,'DERS PLANLARI'!$I$6:$I$2011,0),H$1),"")</f>
        <v/>
      </c>
      <c r="I569" s="119"/>
      <c r="J569" s="127"/>
      <c r="K569" s="243" t="str">
        <f ca="1">IFERROR(OFFSET('DERS PLANLARI'!$I$5,MATCH($J569,'DERS PLANLARI'!$I$6:$I$2011,0),K$1),"")</f>
        <v/>
      </c>
      <c r="L569" s="256" t="str">
        <f ca="1">IFERROR(OFFSET('DERS PLANLARI'!$I$5,MATCH($J569,'DERS PLANLARI'!$I$6:$I$2011,0),L$1),"")</f>
        <v/>
      </c>
      <c r="M569" s="255" t="str">
        <f ca="1">IFERROR(OFFSET('DERS PLANLARI'!$I$5,MATCH($J569,'DERS PLANLARI'!$I$6:$I$2011,0),M$1),"")</f>
        <v/>
      </c>
      <c r="N569" s="256" t="str">
        <f ca="1">IFERROR(OFFSET('DERS PLANLARI'!$I$5,MATCH($J569,'DERS PLANLARI'!$I$6:$I$2011,0),N$1),"")</f>
        <v/>
      </c>
      <c r="O569" s="256" t="str">
        <f ca="1">IFERROR(OFFSET('DERS PLANLARI'!$I$5,MATCH($J569,'DERS PLANLARI'!$I$6:$I$2011,0),O$1),"")</f>
        <v/>
      </c>
      <c r="P569" s="256" t="str">
        <f ca="1">IFERROR(OFFSET('DERS PLANLARI'!$I$5,MATCH($J569,'DERS PLANLARI'!$I$6:$I$2011,0),P$1),"")</f>
        <v/>
      </c>
      <c r="Q569" s="256" t="str">
        <f ca="1">IFERROR(OFFSET('DERS PLANLARI'!$I$5,MATCH($J569,'DERS PLANLARI'!$I$6:$I$2011,0),Q$1),"")</f>
        <v/>
      </c>
      <c r="R569" s="243" t="str">
        <f ca="1">IF($E569="UAD",OFFSET('DERS PLANLARI'!$I$5,MATCH($J569,'DERS PLANLARI'!$I$6:$I$2011,0),R$1),U569)</f>
        <v/>
      </c>
      <c r="S569" s="243">
        <f ca="1">IF($E569="UAD",OFFSET('DERS PLANLARI'!$I$5,MATCH($J569,'DERS PLANLARI'!$I$6:$I$2011,0),S$1),V569)</f>
        <v>0</v>
      </c>
      <c r="T569" s="104"/>
      <c r="U569" s="208" t="str">
        <f ca="1">IFERROR(OFFSET(ÖğretimÜyeleri!$D$2,MATCH($V569,ÖğretimÜyeleri!$D$3:$D$290,0),-2),"")</f>
        <v/>
      </c>
      <c r="V569" s="209"/>
      <c r="W569" s="208" t="str">
        <f ca="1">IFERROR(OFFSET(ÖğretimÜyeleri!$D$2,MATCH($S569,ÖğretimÜyeleri!$D$3:$D$290,0),3),"")</f>
        <v/>
      </c>
      <c r="X569" s="208"/>
      <c r="Y569" s="199"/>
      <c r="Z569" s="200">
        <f t="shared" si="34"/>
        <v>1</v>
      </c>
      <c r="AA569" s="200">
        <f t="shared" ref="AA569:AC588" ca="1" si="37">COUNTIFS($E:$E,AA$6,$S:$S,$S569)</f>
        <v>57</v>
      </c>
      <c r="AB569" s="200">
        <f t="shared" ca="1" si="37"/>
        <v>41</v>
      </c>
      <c r="AC569" s="200">
        <f t="shared" ca="1" si="37"/>
        <v>0</v>
      </c>
      <c r="AD569" s="201"/>
      <c r="AE569" s="201"/>
      <c r="AF569" s="201"/>
    </row>
    <row r="570" spans="1:32" x14ac:dyDescent="0.25">
      <c r="A570" t="s">
        <v>5568</v>
      </c>
      <c r="B570" s="16" t="str">
        <f ca="1">IFERROR(OFFSET('DERS PLANLARI'!$I$5,MATCH($J570,'DERS PLANLARI'!$I$6:$I$2011,0),B$1),"")</f>
        <v/>
      </c>
      <c r="C570" s="16" t="str">
        <f ca="1">IFERROR(OFFSET('DERS PLANLARI'!$I$5,MATCH($J570,'DERS PLANLARI'!$I$6:$I$2011,0),C$1),"")</f>
        <v/>
      </c>
      <c r="D570" s="16" t="str">
        <f ca="1">IFERROR(OFFSET('DERS PLANLARI'!$I$5,MATCH($J570,'DERS PLANLARI'!$I$6:$I$2011,0),D$1),"")</f>
        <v/>
      </c>
      <c r="E570" s="16" t="str">
        <f ca="1">IFERROR(OFFSET('DERS PLANLARI'!$I$5,MATCH($J570,'DERS PLANLARI'!$I$6:$I$2011,0),E$1),"")</f>
        <v/>
      </c>
      <c r="F570" s="16" t="str">
        <f ca="1">IFERROR(OFFSET('DERS PLANLARI'!$I$5,MATCH($J570,'DERS PLANLARI'!$I$6:$I$2011,0),F$1),"")</f>
        <v/>
      </c>
      <c r="G570" s="16" t="str">
        <f ca="1">IFERROR(OFFSET('DERS PLANLARI'!$I$5,MATCH($J570,'DERS PLANLARI'!$I$6:$I$2011,0),G$1),"")</f>
        <v/>
      </c>
      <c r="H570" s="16" t="str">
        <f ca="1">IFERROR(OFFSET('DERS PLANLARI'!$I$5,MATCH($J570,'DERS PLANLARI'!$I$6:$I$2011,0),H$1),"")</f>
        <v/>
      </c>
      <c r="I570" s="119"/>
      <c r="J570" s="127"/>
      <c r="K570" s="243" t="str">
        <f ca="1">IFERROR(OFFSET('DERS PLANLARI'!$I$5,MATCH($J570,'DERS PLANLARI'!$I$6:$I$2011,0),K$1),"")</f>
        <v/>
      </c>
      <c r="L570" s="256" t="str">
        <f ca="1">IFERROR(OFFSET('DERS PLANLARI'!$I$5,MATCH($J570,'DERS PLANLARI'!$I$6:$I$2011,0),L$1),"")</f>
        <v/>
      </c>
      <c r="M570" s="255" t="str">
        <f ca="1">IFERROR(OFFSET('DERS PLANLARI'!$I$5,MATCH($J570,'DERS PLANLARI'!$I$6:$I$2011,0),M$1),"")</f>
        <v/>
      </c>
      <c r="N570" s="256" t="str">
        <f ca="1">IFERROR(OFFSET('DERS PLANLARI'!$I$5,MATCH($J570,'DERS PLANLARI'!$I$6:$I$2011,0),N$1),"")</f>
        <v/>
      </c>
      <c r="O570" s="256" t="str">
        <f ca="1">IFERROR(OFFSET('DERS PLANLARI'!$I$5,MATCH($J570,'DERS PLANLARI'!$I$6:$I$2011,0),O$1),"")</f>
        <v/>
      </c>
      <c r="P570" s="256" t="str">
        <f ca="1">IFERROR(OFFSET('DERS PLANLARI'!$I$5,MATCH($J570,'DERS PLANLARI'!$I$6:$I$2011,0),P$1),"")</f>
        <v/>
      </c>
      <c r="Q570" s="256" t="str">
        <f ca="1">IFERROR(OFFSET('DERS PLANLARI'!$I$5,MATCH($J570,'DERS PLANLARI'!$I$6:$I$2011,0),Q$1),"")</f>
        <v/>
      </c>
      <c r="R570" s="243" t="str">
        <f ca="1">IF($E570="UAD",OFFSET('DERS PLANLARI'!$I$5,MATCH($J570,'DERS PLANLARI'!$I$6:$I$2011,0),R$1),U570)</f>
        <v/>
      </c>
      <c r="S570" s="243">
        <f ca="1">IF($E570="UAD",OFFSET('DERS PLANLARI'!$I$5,MATCH($J570,'DERS PLANLARI'!$I$6:$I$2011,0),S$1),V570)</f>
        <v>0</v>
      </c>
      <c r="T570" s="104"/>
      <c r="U570" s="208" t="str">
        <f ca="1">IFERROR(OFFSET(ÖğretimÜyeleri!$D$2,MATCH($V570,ÖğretimÜyeleri!$D$3:$D$290,0),-2),"")</f>
        <v/>
      </c>
      <c r="V570" s="209"/>
      <c r="W570" s="208" t="str">
        <f ca="1">IFERROR(OFFSET(ÖğretimÜyeleri!$D$2,MATCH($S570,ÖğretimÜyeleri!$D$3:$D$290,0),3),"")</f>
        <v/>
      </c>
      <c r="X570" s="208"/>
      <c r="Y570" s="199"/>
      <c r="Z570" s="200">
        <f t="shared" si="34"/>
        <v>1</v>
      </c>
      <c r="AA570" s="200">
        <f t="shared" ca="1" si="37"/>
        <v>57</v>
      </c>
      <c r="AB570" s="200">
        <f t="shared" ca="1" si="37"/>
        <v>41</v>
      </c>
      <c r="AC570" s="200">
        <f t="shared" ca="1" si="37"/>
        <v>0</v>
      </c>
      <c r="AD570" s="201"/>
      <c r="AE570" s="201"/>
      <c r="AF570" s="201"/>
    </row>
    <row r="571" spans="1:32" x14ac:dyDescent="0.25">
      <c r="A571" t="s">
        <v>5568</v>
      </c>
      <c r="B571" s="16" t="str">
        <f ca="1">IFERROR(OFFSET('DERS PLANLARI'!$I$5,MATCH($J571,'DERS PLANLARI'!$I$6:$I$2011,0),B$1),"")</f>
        <v/>
      </c>
      <c r="C571" s="16" t="str">
        <f ca="1">IFERROR(OFFSET('DERS PLANLARI'!$I$5,MATCH($J571,'DERS PLANLARI'!$I$6:$I$2011,0),C$1),"")</f>
        <v/>
      </c>
      <c r="D571" s="16" t="str">
        <f ca="1">IFERROR(OFFSET('DERS PLANLARI'!$I$5,MATCH($J571,'DERS PLANLARI'!$I$6:$I$2011,0),D$1),"")</f>
        <v/>
      </c>
      <c r="E571" s="16" t="str">
        <f ca="1">IFERROR(OFFSET('DERS PLANLARI'!$I$5,MATCH($J571,'DERS PLANLARI'!$I$6:$I$2011,0),E$1),"")</f>
        <v/>
      </c>
      <c r="F571" s="16" t="str">
        <f ca="1">IFERROR(OFFSET('DERS PLANLARI'!$I$5,MATCH($J571,'DERS PLANLARI'!$I$6:$I$2011,0),F$1),"")</f>
        <v/>
      </c>
      <c r="G571" s="16" t="str">
        <f ca="1">IFERROR(OFFSET('DERS PLANLARI'!$I$5,MATCH($J571,'DERS PLANLARI'!$I$6:$I$2011,0),G$1),"")</f>
        <v/>
      </c>
      <c r="H571" s="16" t="str">
        <f ca="1">IFERROR(OFFSET('DERS PLANLARI'!$I$5,MATCH($J571,'DERS PLANLARI'!$I$6:$I$2011,0),H$1),"")</f>
        <v/>
      </c>
      <c r="I571" s="119"/>
      <c r="J571" s="127"/>
      <c r="K571" s="258" t="str">
        <f ca="1">IFERROR(OFFSET('DERS PLANLARI'!$I$5,MATCH($J571,'DERS PLANLARI'!$I$6:$I$2011,0),K$1),"")</f>
        <v/>
      </c>
      <c r="L571" s="256" t="str">
        <f ca="1">IFERROR(OFFSET('DERS PLANLARI'!$I$5,MATCH($J571,'DERS PLANLARI'!$I$6:$I$2011,0),L$1),"")</f>
        <v/>
      </c>
      <c r="M571" s="255" t="str">
        <f ca="1">IFERROR(OFFSET('DERS PLANLARI'!$I$5,MATCH($J571,'DERS PLANLARI'!$I$6:$I$2011,0),M$1),"")</f>
        <v/>
      </c>
      <c r="N571" s="256" t="str">
        <f ca="1">IFERROR(OFFSET('DERS PLANLARI'!$I$5,MATCH($J571,'DERS PLANLARI'!$I$6:$I$2011,0),N$1),"")</f>
        <v/>
      </c>
      <c r="O571" s="256" t="str">
        <f ca="1">IFERROR(OFFSET('DERS PLANLARI'!$I$5,MATCH($J571,'DERS PLANLARI'!$I$6:$I$2011,0),O$1),"")</f>
        <v/>
      </c>
      <c r="P571" s="256" t="str">
        <f ca="1">IFERROR(OFFSET('DERS PLANLARI'!$I$5,MATCH($J571,'DERS PLANLARI'!$I$6:$I$2011,0),P$1),"")</f>
        <v/>
      </c>
      <c r="Q571" s="256" t="str">
        <f ca="1">IFERROR(OFFSET('DERS PLANLARI'!$I$5,MATCH($J571,'DERS PLANLARI'!$I$6:$I$2011,0),Q$1),"")</f>
        <v/>
      </c>
      <c r="R571" s="243" t="str">
        <f ca="1">IF($E571="UAD",OFFSET('DERS PLANLARI'!$I$5,MATCH($J571,'DERS PLANLARI'!$I$6:$I$2011,0),R$1),U571)</f>
        <v/>
      </c>
      <c r="S571" s="243">
        <f ca="1">IF($E571="UAD",OFFSET('DERS PLANLARI'!$I$5,MATCH($J571,'DERS PLANLARI'!$I$6:$I$2011,0),S$1),V571)</f>
        <v>0</v>
      </c>
      <c r="T571" s="104"/>
      <c r="U571" s="208" t="str">
        <f ca="1">IFERROR(OFFSET(ÖğretimÜyeleri!$D$2,MATCH($V571,ÖğretimÜyeleri!$D$3:$D$290,0),-2),"")</f>
        <v/>
      </c>
      <c r="V571" s="209"/>
      <c r="W571" s="208" t="str">
        <f ca="1">IFERROR(OFFSET(ÖğretimÜyeleri!$D$2,MATCH($S571,ÖğretimÜyeleri!$D$3:$D$290,0),3),"")</f>
        <v/>
      </c>
      <c r="X571" s="208"/>
      <c r="Y571" s="199"/>
      <c r="Z571" s="200">
        <f t="shared" si="34"/>
        <v>1</v>
      </c>
      <c r="AA571" s="200">
        <f t="shared" ca="1" si="37"/>
        <v>57</v>
      </c>
      <c r="AB571" s="200">
        <f t="shared" ca="1" si="37"/>
        <v>41</v>
      </c>
      <c r="AC571" s="200">
        <f t="shared" ca="1" si="37"/>
        <v>0</v>
      </c>
      <c r="AD571" s="201"/>
      <c r="AE571" s="201"/>
      <c r="AF571" s="201"/>
    </row>
    <row r="572" spans="1:32" x14ac:dyDescent="0.25">
      <c r="A572" t="s">
        <v>5568</v>
      </c>
      <c r="B572" s="16" t="str">
        <f ca="1">IFERROR(OFFSET('DERS PLANLARI'!$I$5,MATCH($J572,'DERS PLANLARI'!$I$6:$I$2011,0),B$1),"")</f>
        <v/>
      </c>
      <c r="C572" s="16" t="str">
        <f ca="1">IFERROR(OFFSET('DERS PLANLARI'!$I$5,MATCH($J572,'DERS PLANLARI'!$I$6:$I$2011,0),C$1),"")</f>
        <v/>
      </c>
      <c r="D572" s="16" t="str">
        <f ca="1">IFERROR(OFFSET('DERS PLANLARI'!$I$5,MATCH($J572,'DERS PLANLARI'!$I$6:$I$2011,0),D$1),"")</f>
        <v/>
      </c>
      <c r="E572" s="16" t="str">
        <f ca="1">IFERROR(OFFSET('DERS PLANLARI'!$I$5,MATCH($J572,'DERS PLANLARI'!$I$6:$I$2011,0),E$1),"")</f>
        <v/>
      </c>
      <c r="F572" s="16" t="str">
        <f ca="1">IFERROR(OFFSET('DERS PLANLARI'!$I$5,MATCH($J572,'DERS PLANLARI'!$I$6:$I$2011,0),F$1),"")</f>
        <v/>
      </c>
      <c r="G572" s="16" t="str">
        <f ca="1">IFERROR(OFFSET('DERS PLANLARI'!$I$5,MATCH($J572,'DERS PLANLARI'!$I$6:$I$2011,0),G$1),"")</f>
        <v/>
      </c>
      <c r="H572" s="16" t="str">
        <f ca="1">IFERROR(OFFSET('DERS PLANLARI'!$I$5,MATCH($J572,'DERS PLANLARI'!$I$6:$I$2011,0),H$1),"")</f>
        <v/>
      </c>
      <c r="I572" s="119"/>
      <c r="J572" s="127"/>
      <c r="K572" s="243" t="str">
        <f ca="1">IFERROR(OFFSET('DERS PLANLARI'!$I$5,MATCH($J572,'DERS PLANLARI'!$I$6:$I$2011,0),K$1),"")</f>
        <v/>
      </c>
      <c r="L572" s="256" t="str">
        <f ca="1">IFERROR(OFFSET('DERS PLANLARI'!$I$5,MATCH($J572,'DERS PLANLARI'!$I$6:$I$2011,0),L$1),"")</f>
        <v/>
      </c>
      <c r="M572" s="255" t="str">
        <f ca="1">IFERROR(OFFSET('DERS PLANLARI'!$I$5,MATCH($J572,'DERS PLANLARI'!$I$6:$I$2011,0),M$1),"")</f>
        <v/>
      </c>
      <c r="N572" s="256" t="str">
        <f ca="1">IFERROR(OFFSET('DERS PLANLARI'!$I$5,MATCH($J572,'DERS PLANLARI'!$I$6:$I$2011,0),N$1),"")</f>
        <v/>
      </c>
      <c r="O572" s="256" t="str">
        <f ca="1">IFERROR(OFFSET('DERS PLANLARI'!$I$5,MATCH($J572,'DERS PLANLARI'!$I$6:$I$2011,0),O$1),"")</f>
        <v/>
      </c>
      <c r="P572" s="256" t="str">
        <f ca="1">IFERROR(OFFSET('DERS PLANLARI'!$I$5,MATCH($J572,'DERS PLANLARI'!$I$6:$I$2011,0),P$1),"")</f>
        <v/>
      </c>
      <c r="Q572" s="256" t="str">
        <f ca="1">IFERROR(OFFSET('DERS PLANLARI'!$I$5,MATCH($J572,'DERS PLANLARI'!$I$6:$I$2011,0),Q$1),"")</f>
        <v/>
      </c>
      <c r="R572" s="243" t="str">
        <f ca="1">IF($E572="UAD",OFFSET('DERS PLANLARI'!$I$5,MATCH($J572,'DERS PLANLARI'!$I$6:$I$2011,0),R$1),U572)</f>
        <v/>
      </c>
      <c r="S572" s="243">
        <f ca="1">IF($E572="UAD",OFFSET('DERS PLANLARI'!$I$5,MATCH($J572,'DERS PLANLARI'!$I$6:$I$2011,0),S$1),V572)</f>
        <v>0</v>
      </c>
      <c r="T572" s="104"/>
      <c r="U572" s="208" t="str">
        <f ca="1">IFERROR(OFFSET(ÖğretimÜyeleri!$D$2,MATCH($V572,ÖğretimÜyeleri!$D$3:$D$290,0),-2),"")</f>
        <v/>
      </c>
      <c r="V572" s="209"/>
      <c r="W572" s="208" t="str">
        <f ca="1">IFERROR(OFFSET(ÖğretimÜyeleri!$D$2,MATCH($S572,ÖğretimÜyeleri!$D$3:$D$290,0),3),"")</f>
        <v/>
      </c>
      <c r="X572" s="208"/>
      <c r="Y572" s="199"/>
      <c r="Z572" s="200">
        <f t="shared" si="34"/>
        <v>1</v>
      </c>
      <c r="AA572" s="200">
        <f t="shared" ca="1" si="37"/>
        <v>57</v>
      </c>
      <c r="AB572" s="200">
        <f t="shared" ca="1" si="37"/>
        <v>41</v>
      </c>
      <c r="AC572" s="200">
        <f t="shared" ca="1" si="37"/>
        <v>0</v>
      </c>
      <c r="AD572" s="201"/>
      <c r="AE572" s="201"/>
      <c r="AF572" s="201"/>
    </row>
    <row r="573" spans="1:32" x14ac:dyDescent="0.25">
      <c r="A573" t="s">
        <v>5568</v>
      </c>
      <c r="B573" s="16" t="str">
        <f ca="1">IFERROR(OFFSET('DERS PLANLARI'!$I$5,MATCH($J573,'DERS PLANLARI'!$I$6:$I$2011,0),B$1),"")</f>
        <v/>
      </c>
      <c r="C573" s="16" t="str">
        <f ca="1">IFERROR(OFFSET('DERS PLANLARI'!$I$5,MATCH($J573,'DERS PLANLARI'!$I$6:$I$2011,0),C$1),"")</f>
        <v/>
      </c>
      <c r="D573" s="16" t="str">
        <f ca="1">IFERROR(OFFSET('DERS PLANLARI'!$I$5,MATCH($J573,'DERS PLANLARI'!$I$6:$I$2011,0),D$1),"")</f>
        <v/>
      </c>
      <c r="E573" s="16" t="str">
        <f ca="1">IFERROR(OFFSET('DERS PLANLARI'!$I$5,MATCH($J573,'DERS PLANLARI'!$I$6:$I$2011,0),E$1),"")</f>
        <v/>
      </c>
      <c r="F573" s="16" t="str">
        <f ca="1">IFERROR(OFFSET('DERS PLANLARI'!$I$5,MATCH($J573,'DERS PLANLARI'!$I$6:$I$2011,0),F$1),"")</f>
        <v/>
      </c>
      <c r="G573" s="16" t="str">
        <f ca="1">IFERROR(OFFSET('DERS PLANLARI'!$I$5,MATCH($J573,'DERS PLANLARI'!$I$6:$I$2011,0),G$1),"")</f>
        <v/>
      </c>
      <c r="H573" s="16" t="str">
        <f ca="1">IFERROR(OFFSET('DERS PLANLARI'!$I$5,MATCH($J573,'DERS PLANLARI'!$I$6:$I$2011,0),H$1),"")</f>
        <v/>
      </c>
      <c r="I573" s="119"/>
      <c r="J573" s="127"/>
      <c r="K573" s="243" t="str">
        <f ca="1">IFERROR(OFFSET('DERS PLANLARI'!$I$5,MATCH($J573,'DERS PLANLARI'!$I$6:$I$2011,0),K$1),"")</f>
        <v/>
      </c>
      <c r="L573" s="256" t="str">
        <f ca="1">IFERROR(OFFSET('DERS PLANLARI'!$I$5,MATCH($J573,'DERS PLANLARI'!$I$6:$I$2011,0),L$1),"")</f>
        <v/>
      </c>
      <c r="M573" s="255" t="str">
        <f ca="1">IFERROR(OFFSET('DERS PLANLARI'!$I$5,MATCH($J573,'DERS PLANLARI'!$I$6:$I$2011,0),M$1),"")</f>
        <v/>
      </c>
      <c r="N573" s="256" t="str">
        <f ca="1">IFERROR(OFFSET('DERS PLANLARI'!$I$5,MATCH($J573,'DERS PLANLARI'!$I$6:$I$2011,0),N$1),"")</f>
        <v/>
      </c>
      <c r="O573" s="256" t="str">
        <f ca="1">IFERROR(OFFSET('DERS PLANLARI'!$I$5,MATCH($J573,'DERS PLANLARI'!$I$6:$I$2011,0),O$1),"")</f>
        <v/>
      </c>
      <c r="P573" s="256" t="str">
        <f ca="1">IFERROR(OFFSET('DERS PLANLARI'!$I$5,MATCH($J573,'DERS PLANLARI'!$I$6:$I$2011,0),P$1),"")</f>
        <v/>
      </c>
      <c r="Q573" s="256" t="str">
        <f ca="1">IFERROR(OFFSET('DERS PLANLARI'!$I$5,MATCH($J573,'DERS PLANLARI'!$I$6:$I$2011,0),Q$1),"")</f>
        <v/>
      </c>
      <c r="R573" s="243" t="str">
        <f ca="1">IF($E573="UAD",OFFSET('DERS PLANLARI'!$I$5,MATCH($J573,'DERS PLANLARI'!$I$6:$I$2011,0),R$1),U573)</f>
        <v/>
      </c>
      <c r="S573" s="243">
        <f ca="1">IF($E573="UAD",OFFSET('DERS PLANLARI'!$I$5,MATCH($J573,'DERS PLANLARI'!$I$6:$I$2011,0),S$1),V573)</f>
        <v>0</v>
      </c>
      <c r="T573" s="104"/>
      <c r="U573" s="208" t="str">
        <f ca="1">IFERROR(OFFSET(ÖğretimÜyeleri!$D$2,MATCH($V573,ÖğretimÜyeleri!$D$3:$D$290,0),-2),"")</f>
        <v/>
      </c>
      <c r="V573" s="209"/>
      <c r="W573" s="208" t="str">
        <f ca="1">IFERROR(OFFSET(ÖğretimÜyeleri!$D$2,MATCH($S573,ÖğretimÜyeleri!$D$3:$D$290,0),3),"")</f>
        <v/>
      </c>
      <c r="X573" s="208"/>
      <c r="Y573" s="199"/>
      <c r="Z573" s="200">
        <f t="shared" si="34"/>
        <v>1</v>
      </c>
      <c r="AA573" s="200">
        <f t="shared" ca="1" si="37"/>
        <v>57</v>
      </c>
      <c r="AB573" s="200">
        <f t="shared" ca="1" si="37"/>
        <v>41</v>
      </c>
      <c r="AC573" s="200">
        <f t="shared" ca="1" si="37"/>
        <v>0</v>
      </c>
      <c r="AD573" s="201"/>
      <c r="AE573" s="201"/>
      <c r="AF573" s="201"/>
    </row>
    <row r="574" spans="1:32" x14ac:dyDescent="0.25">
      <c r="A574" t="s">
        <v>5568</v>
      </c>
      <c r="B574" s="16" t="str">
        <f ca="1">IFERROR(OFFSET('DERS PLANLARI'!$I$5,MATCH($J574,'DERS PLANLARI'!$I$6:$I$2011,0),B$1),"")</f>
        <v/>
      </c>
      <c r="C574" s="16" t="str">
        <f ca="1">IFERROR(OFFSET('DERS PLANLARI'!$I$5,MATCH($J574,'DERS PLANLARI'!$I$6:$I$2011,0),C$1),"")</f>
        <v/>
      </c>
      <c r="D574" s="16" t="str">
        <f ca="1">IFERROR(OFFSET('DERS PLANLARI'!$I$5,MATCH($J574,'DERS PLANLARI'!$I$6:$I$2011,0),D$1),"")</f>
        <v/>
      </c>
      <c r="E574" s="16" t="str">
        <f ca="1">IFERROR(OFFSET('DERS PLANLARI'!$I$5,MATCH($J574,'DERS PLANLARI'!$I$6:$I$2011,0),E$1),"")</f>
        <v/>
      </c>
      <c r="F574" s="16" t="str">
        <f ca="1">IFERROR(OFFSET('DERS PLANLARI'!$I$5,MATCH($J574,'DERS PLANLARI'!$I$6:$I$2011,0),F$1),"")</f>
        <v/>
      </c>
      <c r="G574" s="16" t="str">
        <f ca="1">IFERROR(OFFSET('DERS PLANLARI'!$I$5,MATCH($J574,'DERS PLANLARI'!$I$6:$I$2011,0),G$1),"")</f>
        <v/>
      </c>
      <c r="H574" s="16" t="str">
        <f ca="1">IFERROR(OFFSET('DERS PLANLARI'!$I$5,MATCH($J574,'DERS PLANLARI'!$I$6:$I$2011,0),H$1),"")</f>
        <v/>
      </c>
      <c r="I574" s="119"/>
      <c r="J574" s="127"/>
      <c r="K574" s="243" t="str">
        <f ca="1">IFERROR(OFFSET('DERS PLANLARI'!$I$5,MATCH($J574,'DERS PLANLARI'!$I$6:$I$2011,0),K$1),"")</f>
        <v/>
      </c>
      <c r="L574" s="256" t="str">
        <f ca="1">IFERROR(OFFSET('DERS PLANLARI'!$I$5,MATCH($J574,'DERS PLANLARI'!$I$6:$I$2011,0),L$1),"")</f>
        <v/>
      </c>
      <c r="M574" s="255" t="str">
        <f ca="1">IFERROR(OFFSET('DERS PLANLARI'!$I$5,MATCH($J574,'DERS PLANLARI'!$I$6:$I$2011,0),M$1),"")</f>
        <v/>
      </c>
      <c r="N574" s="256" t="str">
        <f ca="1">IFERROR(OFFSET('DERS PLANLARI'!$I$5,MATCH($J574,'DERS PLANLARI'!$I$6:$I$2011,0),N$1),"")</f>
        <v/>
      </c>
      <c r="O574" s="256" t="str">
        <f ca="1">IFERROR(OFFSET('DERS PLANLARI'!$I$5,MATCH($J574,'DERS PLANLARI'!$I$6:$I$2011,0),O$1),"")</f>
        <v/>
      </c>
      <c r="P574" s="256" t="str">
        <f ca="1">IFERROR(OFFSET('DERS PLANLARI'!$I$5,MATCH($J574,'DERS PLANLARI'!$I$6:$I$2011,0),P$1),"")</f>
        <v/>
      </c>
      <c r="Q574" s="256" t="str">
        <f ca="1">IFERROR(OFFSET('DERS PLANLARI'!$I$5,MATCH($J574,'DERS PLANLARI'!$I$6:$I$2011,0),Q$1),"")</f>
        <v/>
      </c>
      <c r="R574" s="243" t="str">
        <f ca="1">IF($E574="UAD",OFFSET('DERS PLANLARI'!$I$5,MATCH($J574,'DERS PLANLARI'!$I$6:$I$2011,0),R$1),U574)</f>
        <v/>
      </c>
      <c r="S574" s="243">
        <f ca="1">IF($E574="UAD",OFFSET('DERS PLANLARI'!$I$5,MATCH($J574,'DERS PLANLARI'!$I$6:$I$2011,0),S$1),V574)</f>
        <v>0</v>
      </c>
      <c r="T574" s="104"/>
      <c r="U574" s="208" t="str">
        <f ca="1">IFERROR(OFFSET(ÖğretimÜyeleri!$D$2,MATCH($V574,ÖğretimÜyeleri!$D$3:$D$290,0),-2),"")</f>
        <v/>
      </c>
      <c r="V574" s="209"/>
      <c r="W574" s="208" t="str">
        <f ca="1">IFERROR(OFFSET(ÖğretimÜyeleri!$D$2,MATCH($S574,ÖğretimÜyeleri!$D$3:$D$290,0),3),"")</f>
        <v/>
      </c>
      <c r="X574" s="208"/>
      <c r="Y574" s="199"/>
      <c r="Z574" s="200">
        <f t="shared" si="34"/>
        <v>1</v>
      </c>
      <c r="AA574" s="200">
        <f t="shared" ca="1" si="37"/>
        <v>57</v>
      </c>
      <c r="AB574" s="200">
        <f t="shared" ca="1" si="37"/>
        <v>41</v>
      </c>
      <c r="AC574" s="200">
        <f t="shared" ca="1" si="37"/>
        <v>0</v>
      </c>
      <c r="AD574" s="201"/>
      <c r="AE574" s="201"/>
      <c r="AF574" s="201"/>
    </row>
    <row r="575" spans="1:32" x14ac:dyDescent="0.25">
      <c r="A575" t="s">
        <v>5568</v>
      </c>
      <c r="B575" s="16" t="str">
        <f ca="1">IFERROR(OFFSET('DERS PLANLARI'!$I$5,MATCH($J575,'DERS PLANLARI'!$I$6:$I$2011,0),B$1),"")</f>
        <v/>
      </c>
      <c r="C575" s="16" t="str">
        <f ca="1">IFERROR(OFFSET('DERS PLANLARI'!$I$5,MATCH($J575,'DERS PLANLARI'!$I$6:$I$2011,0),C$1),"")</f>
        <v/>
      </c>
      <c r="D575" s="16" t="str">
        <f ca="1">IFERROR(OFFSET('DERS PLANLARI'!$I$5,MATCH($J575,'DERS PLANLARI'!$I$6:$I$2011,0),D$1),"")</f>
        <v/>
      </c>
      <c r="E575" s="16" t="str">
        <f ca="1">IFERROR(OFFSET('DERS PLANLARI'!$I$5,MATCH($J575,'DERS PLANLARI'!$I$6:$I$2011,0),E$1),"")</f>
        <v/>
      </c>
      <c r="F575" s="16" t="str">
        <f ca="1">IFERROR(OFFSET('DERS PLANLARI'!$I$5,MATCH($J575,'DERS PLANLARI'!$I$6:$I$2011,0),F$1),"")</f>
        <v/>
      </c>
      <c r="G575" s="16" t="str">
        <f ca="1">IFERROR(OFFSET('DERS PLANLARI'!$I$5,MATCH($J575,'DERS PLANLARI'!$I$6:$I$2011,0),G$1),"")</f>
        <v/>
      </c>
      <c r="H575" s="16" t="str">
        <f ca="1">IFERROR(OFFSET('DERS PLANLARI'!$I$5,MATCH($J575,'DERS PLANLARI'!$I$6:$I$2011,0),H$1),"")</f>
        <v/>
      </c>
      <c r="I575" s="119"/>
      <c r="J575" s="127"/>
      <c r="K575" s="243" t="str">
        <f ca="1">IFERROR(OFFSET('DERS PLANLARI'!$I$5,MATCH($J575,'DERS PLANLARI'!$I$6:$I$2011,0),K$1),"")</f>
        <v/>
      </c>
      <c r="L575" s="256" t="str">
        <f ca="1">IFERROR(OFFSET('DERS PLANLARI'!$I$5,MATCH($J575,'DERS PLANLARI'!$I$6:$I$2011,0),L$1),"")</f>
        <v/>
      </c>
      <c r="M575" s="255" t="str">
        <f ca="1">IFERROR(OFFSET('DERS PLANLARI'!$I$5,MATCH($J575,'DERS PLANLARI'!$I$6:$I$2011,0),M$1),"")</f>
        <v/>
      </c>
      <c r="N575" s="256" t="str">
        <f ca="1">IFERROR(OFFSET('DERS PLANLARI'!$I$5,MATCH($J575,'DERS PLANLARI'!$I$6:$I$2011,0),N$1),"")</f>
        <v/>
      </c>
      <c r="O575" s="256" t="str">
        <f ca="1">IFERROR(OFFSET('DERS PLANLARI'!$I$5,MATCH($J575,'DERS PLANLARI'!$I$6:$I$2011,0),O$1),"")</f>
        <v/>
      </c>
      <c r="P575" s="256" t="str">
        <f ca="1">IFERROR(OFFSET('DERS PLANLARI'!$I$5,MATCH($J575,'DERS PLANLARI'!$I$6:$I$2011,0),P$1),"")</f>
        <v/>
      </c>
      <c r="Q575" s="256" t="str">
        <f ca="1">IFERROR(OFFSET('DERS PLANLARI'!$I$5,MATCH($J575,'DERS PLANLARI'!$I$6:$I$2011,0),Q$1),"")</f>
        <v/>
      </c>
      <c r="R575" s="243" t="str">
        <f ca="1">IF($E575="UAD",OFFSET('DERS PLANLARI'!$I$5,MATCH($J575,'DERS PLANLARI'!$I$6:$I$2011,0),R$1),U575)</f>
        <v/>
      </c>
      <c r="S575" s="243">
        <f ca="1">IF($E575="UAD",OFFSET('DERS PLANLARI'!$I$5,MATCH($J575,'DERS PLANLARI'!$I$6:$I$2011,0),S$1),V575)</f>
        <v>0</v>
      </c>
      <c r="T575" s="104"/>
      <c r="U575" s="208" t="str">
        <f ca="1">IFERROR(OFFSET(ÖğretimÜyeleri!$D$2,MATCH($V575,ÖğretimÜyeleri!$D$3:$D$290,0),-2),"")</f>
        <v/>
      </c>
      <c r="V575" s="209"/>
      <c r="W575" s="208" t="str">
        <f ca="1">IFERROR(OFFSET(ÖğretimÜyeleri!$D$2,MATCH($S575,ÖğretimÜyeleri!$D$3:$D$290,0),3),"")</f>
        <v/>
      </c>
      <c r="X575" s="208"/>
      <c r="Y575" s="199"/>
      <c r="Z575" s="200">
        <f t="shared" si="34"/>
        <v>1</v>
      </c>
      <c r="AA575" s="200">
        <f t="shared" ca="1" si="37"/>
        <v>57</v>
      </c>
      <c r="AB575" s="200">
        <f t="shared" ca="1" si="37"/>
        <v>41</v>
      </c>
      <c r="AC575" s="200">
        <f t="shared" ca="1" si="37"/>
        <v>0</v>
      </c>
      <c r="AD575" s="201"/>
      <c r="AE575" s="201"/>
      <c r="AF575" s="201"/>
    </row>
    <row r="576" spans="1:32" x14ac:dyDescent="0.25">
      <c r="A576" t="s">
        <v>5568</v>
      </c>
      <c r="B576" s="16" t="str">
        <f ca="1">IFERROR(OFFSET('DERS PLANLARI'!$I$5,MATCH($J576,'DERS PLANLARI'!$I$6:$I$2011,0),B$1),"")</f>
        <v/>
      </c>
      <c r="C576" s="16" t="str">
        <f ca="1">IFERROR(OFFSET('DERS PLANLARI'!$I$5,MATCH($J576,'DERS PLANLARI'!$I$6:$I$2011,0),C$1),"")</f>
        <v/>
      </c>
      <c r="D576" s="16" t="str">
        <f ca="1">IFERROR(OFFSET('DERS PLANLARI'!$I$5,MATCH($J576,'DERS PLANLARI'!$I$6:$I$2011,0),D$1),"")</f>
        <v/>
      </c>
      <c r="E576" s="16" t="str">
        <f ca="1">IFERROR(OFFSET('DERS PLANLARI'!$I$5,MATCH($J576,'DERS PLANLARI'!$I$6:$I$2011,0),E$1),"")</f>
        <v/>
      </c>
      <c r="F576" s="16" t="str">
        <f ca="1">IFERROR(OFFSET('DERS PLANLARI'!$I$5,MATCH($J576,'DERS PLANLARI'!$I$6:$I$2011,0),F$1),"")</f>
        <v/>
      </c>
      <c r="G576" s="16" t="str">
        <f ca="1">IFERROR(OFFSET('DERS PLANLARI'!$I$5,MATCH($J576,'DERS PLANLARI'!$I$6:$I$2011,0),G$1),"")</f>
        <v/>
      </c>
      <c r="H576" s="16" t="str">
        <f ca="1">IFERROR(OFFSET('DERS PLANLARI'!$I$5,MATCH($J576,'DERS PLANLARI'!$I$6:$I$2011,0),H$1),"")</f>
        <v/>
      </c>
      <c r="I576" s="119"/>
      <c r="J576" s="127"/>
      <c r="K576" s="243" t="str">
        <f ca="1">IFERROR(OFFSET('DERS PLANLARI'!$I$5,MATCH($J576,'DERS PLANLARI'!$I$6:$I$2011,0),K$1),"")</f>
        <v/>
      </c>
      <c r="L576" s="256" t="str">
        <f ca="1">IFERROR(OFFSET('DERS PLANLARI'!$I$5,MATCH($J576,'DERS PLANLARI'!$I$6:$I$2011,0),L$1),"")</f>
        <v/>
      </c>
      <c r="M576" s="255" t="str">
        <f ca="1">IFERROR(OFFSET('DERS PLANLARI'!$I$5,MATCH($J576,'DERS PLANLARI'!$I$6:$I$2011,0),M$1),"")</f>
        <v/>
      </c>
      <c r="N576" s="256" t="str">
        <f ca="1">IFERROR(OFFSET('DERS PLANLARI'!$I$5,MATCH($J576,'DERS PLANLARI'!$I$6:$I$2011,0),N$1),"")</f>
        <v/>
      </c>
      <c r="O576" s="256" t="str">
        <f ca="1">IFERROR(OFFSET('DERS PLANLARI'!$I$5,MATCH($J576,'DERS PLANLARI'!$I$6:$I$2011,0),O$1),"")</f>
        <v/>
      </c>
      <c r="P576" s="256" t="str">
        <f ca="1">IFERROR(OFFSET('DERS PLANLARI'!$I$5,MATCH($J576,'DERS PLANLARI'!$I$6:$I$2011,0),P$1),"")</f>
        <v/>
      </c>
      <c r="Q576" s="256" t="str">
        <f ca="1">IFERROR(OFFSET('DERS PLANLARI'!$I$5,MATCH($J576,'DERS PLANLARI'!$I$6:$I$2011,0),Q$1),"")</f>
        <v/>
      </c>
      <c r="R576" s="243" t="str">
        <f ca="1">IF($E576="UAD",OFFSET('DERS PLANLARI'!$I$5,MATCH($J576,'DERS PLANLARI'!$I$6:$I$2011,0),R$1),U576)</f>
        <v/>
      </c>
      <c r="S576" s="243">
        <f ca="1">IF($E576="UAD",OFFSET('DERS PLANLARI'!$I$5,MATCH($J576,'DERS PLANLARI'!$I$6:$I$2011,0),S$1),V576)</f>
        <v>0</v>
      </c>
      <c r="T576" s="104"/>
      <c r="U576" s="208" t="str">
        <f ca="1">IFERROR(OFFSET(ÖğretimÜyeleri!$D$2,MATCH($V576,ÖğretimÜyeleri!$D$3:$D$290,0),-2),"")</f>
        <v/>
      </c>
      <c r="V576" s="209"/>
      <c r="W576" s="208" t="str">
        <f ca="1">IFERROR(OFFSET(ÖğretimÜyeleri!$D$2,MATCH($S576,ÖğretimÜyeleri!$D$3:$D$290,0),3),"")</f>
        <v/>
      </c>
      <c r="X576" s="208"/>
      <c r="Y576" s="199"/>
      <c r="Z576" s="200">
        <f t="shared" si="34"/>
        <v>1</v>
      </c>
      <c r="AA576" s="200">
        <f t="shared" ca="1" si="37"/>
        <v>57</v>
      </c>
      <c r="AB576" s="200">
        <f t="shared" ca="1" si="37"/>
        <v>41</v>
      </c>
      <c r="AC576" s="200">
        <f t="shared" ca="1" si="37"/>
        <v>0</v>
      </c>
      <c r="AD576" s="201"/>
      <c r="AE576" s="201"/>
      <c r="AF576" s="201"/>
    </row>
    <row r="577" spans="1:32" x14ac:dyDescent="0.25">
      <c r="A577" t="s">
        <v>5568</v>
      </c>
      <c r="B577" s="16" t="str">
        <f ca="1">IFERROR(OFFSET('DERS PLANLARI'!$I$5,MATCH($J577,'DERS PLANLARI'!$I$6:$I$2011,0),B$1),"")</f>
        <v/>
      </c>
      <c r="C577" s="16" t="str">
        <f ca="1">IFERROR(OFFSET('DERS PLANLARI'!$I$5,MATCH($J577,'DERS PLANLARI'!$I$6:$I$2011,0),C$1),"")</f>
        <v/>
      </c>
      <c r="D577" s="16" t="str">
        <f ca="1">IFERROR(OFFSET('DERS PLANLARI'!$I$5,MATCH($J577,'DERS PLANLARI'!$I$6:$I$2011,0),D$1),"")</f>
        <v/>
      </c>
      <c r="E577" s="16" t="str">
        <f ca="1">IFERROR(OFFSET('DERS PLANLARI'!$I$5,MATCH($J577,'DERS PLANLARI'!$I$6:$I$2011,0),E$1),"")</f>
        <v/>
      </c>
      <c r="F577" s="16" t="str">
        <f ca="1">IFERROR(OFFSET('DERS PLANLARI'!$I$5,MATCH($J577,'DERS PLANLARI'!$I$6:$I$2011,0),F$1),"")</f>
        <v/>
      </c>
      <c r="G577" s="16" t="str">
        <f ca="1">IFERROR(OFFSET('DERS PLANLARI'!$I$5,MATCH($J577,'DERS PLANLARI'!$I$6:$I$2011,0),G$1),"")</f>
        <v/>
      </c>
      <c r="H577" s="16" t="str">
        <f ca="1">IFERROR(OFFSET('DERS PLANLARI'!$I$5,MATCH($J577,'DERS PLANLARI'!$I$6:$I$2011,0),H$1),"")</f>
        <v/>
      </c>
      <c r="I577" s="119"/>
      <c r="J577" s="127"/>
      <c r="K577" s="243" t="str">
        <f ca="1">IFERROR(OFFSET('DERS PLANLARI'!$I$5,MATCH($J577,'DERS PLANLARI'!$I$6:$I$2011,0),K$1),"")</f>
        <v/>
      </c>
      <c r="L577" s="256" t="str">
        <f ca="1">IFERROR(OFFSET('DERS PLANLARI'!$I$5,MATCH($J577,'DERS PLANLARI'!$I$6:$I$2011,0),L$1),"")</f>
        <v/>
      </c>
      <c r="M577" s="255" t="str">
        <f ca="1">IFERROR(OFFSET('DERS PLANLARI'!$I$5,MATCH($J577,'DERS PLANLARI'!$I$6:$I$2011,0),M$1),"")</f>
        <v/>
      </c>
      <c r="N577" s="256" t="str">
        <f ca="1">IFERROR(OFFSET('DERS PLANLARI'!$I$5,MATCH($J577,'DERS PLANLARI'!$I$6:$I$2011,0),N$1),"")</f>
        <v/>
      </c>
      <c r="O577" s="256" t="str">
        <f ca="1">IFERROR(OFFSET('DERS PLANLARI'!$I$5,MATCH($J577,'DERS PLANLARI'!$I$6:$I$2011,0),O$1),"")</f>
        <v/>
      </c>
      <c r="P577" s="256" t="str">
        <f ca="1">IFERROR(OFFSET('DERS PLANLARI'!$I$5,MATCH($J577,'DERS PLANLARI'!$I$6:$I$2011,0),P$1),"")</f>
        <v/>
      </c>
      <c r="Q577" s="256" t="str">
        <f ca="1">IFERROR(OFFSET('DERS PLANLARI'!$I$5,MATCH($J577,'DERS PLANLARI'!$I$6:$I$2011,0),Q$1),"")</f>
        <v/>
      </c>
      <c r="R577" s="243" t="str">
        <f ca="1">IF($E577="UAD",OFFSET('DERS PLANLARI'!$I$5,MATCH($J577,'DERS PLANLARI'!$I$6:$I$2011,0),R$1),U577)</f>
        <v/>
      </c>
      <c r="S577" s="243">
        <f ca="1">IF($E577="UAD",OFFSET('DERS PLANLARI'!$I$5,MATCH($J577,'DERS PLANLARI'!$I$6:$I$2011,0),S$1),V577)</f>
        <v>0</v>
      </c>
      <c r="T577" s="104"/>
      <c r="U577" s="208" t="str">
        <f ca="1">IFERROR(OFFSET(ÖğretimÜyeleri!$D$2,MATCH($V577,ÖğretimÜyeleri!$D$3:$D$290,0),-2),"")</f>
        <v/>
      </c>
      <c r="V577" s="209"/>
      <c r="W577" s="208" t="str">
        <f ca="1">IFERROR(OFFSET(ÖğretimÜyeleri!$D$2,MATCH($S577,ÖğretimÜyeleri!$D$3:$D$290,0),3),"")</f>
        <v/>
      </c>
      <c r="X577" s="208"/>
      <c r="Y577" s="199"/>
      <c r="Z577" s="200">
        <f t="shared" si="34"/>
        <v>1</v>
      </c>
      <c r="AA577" s="200">
        <f t="shared" ca="1" si="37"/>
        <v>57</v>
      </c>
      <c r="AB577" s="200">
        <f t="shared" ca="1" si="37"/>
        <v>41</v>
      </c>
      <c r="AC577" s="200">
        <f t="shared" ca="1" si="37"/>
        <v>0</v>
      </c>
      <c r="AD577" s="201"/>
      <c r="AE577" s="201"/>
      <c r="AF577" s="201"/>
    </row>
    <row r="578" spans="1:32" x14ac:dyDescent="0.25">
      <c r="A578" t="s">
        <v>5568</v>
      </c>
      <c r="B578" s="16" t="str">
        <f ca="1">IFERROR(OFFSET('DERS PLANLARI'!$I$5,MATCH($J578,'DERS PLANLARI'!$I$6:$I$2011,0),B$1),"")</f>
        <v/>
      </c>
      <c r="C578" s="16" t="str">
        <f ca="1">IFERROR(OFFSET('DERS PLANLARI'!$I$5,MATCH($J578,'DERS PLANLARI'!$I$6:$I$2011,0),C$1),"")</f>
        <v/>
      </c>
      <c r="D578" s="16" t="str">
        <f ca="1">IFERROR(OFFSET('DERS PLANLARI'!$I$5,MATCH($J578,'DERS PLANLARI'!$I$6:$I$2011,0),D$1),"")</f>
        <v/>
      </c>
      <c r="E578" s="16" t="str">
        <f ca="1">IFERROR(OFFSET('DERS PLANLARI'!$I$5,MATCH($J578,'DERS PLANLARI'!$I$6:$I$2011,0),E$1),"")</f>
        <v/>
      </c>
      <c r="F578" s="16" t="str">
        <f ca="1">IFERROR(OFFSET('DERS PLANLARI'!$I$5,MATCH($J578,'DERS PLANLARI'!$I$6:$I$2011,0),F$1),"")</f>
        <v/>
      </c>
      <c r="G578" s="16" t="str">
        <f ca="1">IFERROR(OFFSET('DERS PLANLARI'!$I$5,MATCH($J578,'DERS PLANLARI'!$I$6:$I$2011,0),G$1),"")</f>
        <v/>
      </c>
      <c r="H578" s="16" t="str">
        <f ca="1">IFERROR(OFFSET('DERS PLANLARI'!$I$5,MATCH($J578,'DERS PLANLARI'!$I$6:$I$2011,0),H$1),"")</f>
        <v/>
      </c>
      <c r="I578" s="119"/>
      <c r="J578" s="127"/>
      <c r="K578" s="258" t="str">
        <f ca="1">IFERROR(OFFSET('DERS PLANLARI'!$I$5,MATCH($J578,'DERS PLANLARI'!$I$6:$I$2011,0),K$1),"")</f>
        <v/>
      </c>
      <c r="L578" s="256" t="str">
        <f ca="1">IFERROR(OFFSET('DERS PLANLARI'!$I$5,MATCH($J578,'DERS PLANLARI'!$I$6:$I$2011,0),L$1),"")</f>
        <v/>
      </c>
      <c r="M578" s="255" t="str">
        <f ca="1">IFERROR(OFFSET('DERS PLANLARI'!$I$5,MATCH($J578,'DERS PLANLARI'!$I$6:$I$2011,0),M$1),"")</f>
        <v/>
      </c>
      <c r="N578" s="256" t="str">
        <f ca="1">IFERROR(OFFSET('DERS PLANLARI'!$I$5,MATCH($J578,'DERS PLANLARI'!$I$6:$I$2011,0),N$1),"")</f>
        <v/>
      </c>
      <c r="O578" s="256" t="str">
        <f ca="1">IFERROR(OFFSET('DERS PLANLARI'!$I$5,MATCH($J578,'DERS PLANLARI'!$I$6:$I$2011,0),O$1),"")</f>
        <v/>
      </c>
      <c r="P578" s="256" t="str">
        <f ca="1">IFERROR(OFFSET('DERS PLANLARI'!$I$5,MATCH($J578,'DERS PLANLARI'!$I$6:$I$2011,0),P$1),"")</f>
        <v/>
      </c>
      <c r="Q578" s="256" t="str">
        <f ca="1">IFERROR(OFFSET('DERS PLANLARI'!$I$5,MATCH($J578,'DERS PLANLARI'!$I$6:$I$2011,0),Q$1),"")</f>
        <v/>
      </c>
      <c r="R578" s="243" t="str">
        <f ca="1">IF($E578="UAD",OFFSET('DERS PLANLARI'!$I$5,MATCH($J578,'DERS PLANLARI'!$I$6:$I$2011,0),R$1),U578)</f>
        <v/>
      </c>
      <c r="S578" s="243">
        <f ca="1">IF($E578="UAD",OFFSET('DERS PLANLARI'!$I$5,MATCH($J578,'DERS PLANLARI'!$I$6:$I$2011,0),S$1),V578)</f>
        <v>0</v>
      </c>
      <c r="T578" s="104"/>
      <c r="U578" s="208" t="str">
        <f ca="1">IFERROR(OFFSET(ÖğretimÜyeleri!$D$2,MATCH($V578,ÖğretimÜyeleri!$D$3:$D$290,0),-2),"")</f>
        <v/>
      </c>
      <c r="V578" s="209"/>
      <c r="W578" s="208" t="str">
        <f ca="1">IFERROR(OFFSET(ÖğretimÜyeleri!$D$2,MATCH($S578,ÖğretimÜyeleri!$D$3:$D$290,0),3),"")</f>
        <v/>
      </c>
      <c r="X578" s="208"/>
      <c r="Y578" s="199"/>
      <c r="Z578" s="200">
        <f t="shared" si="34"/>
        <v>1</v>
      </c>
      <c r="AA578" s="200">
        <f t="shared" ca="1" si="37"/>
        <v>57</v>
      </c>
      <c r="AB578" s="200">
        <f t="shared" ca="1" si="37"/>
        <v>41</v>
      </c>
      <c r="AC578" s="200">
        <f t="shared" ca="1" si="37"/>
        <v>0</v>
      </c>
      <c r="AD578" s="201"/>
      <c r="AE578" s="201"/>
      <c r="AF578" s="201"/>
    </row>
    <row r="579" spans="1:32" x14ac:dyDescent="0.25">
      <c r="A579" t="s">
        <v>5568</v>
      </c>
      <c r="B579" s="16" t="str">
        <f ca="1">IFERROR(OFFSET('DERS PLANLARI'!$I$5,MATCH($J579,'DERS PLANLARI'!$I$6:$I$2011,0),B$1),"")</f>
        <v/>
      </c>
      <c r="C579" s="16" t="str">
        <f ca="1">IFERROR(OFFSET('DERS PLANLARI'!$I$5,MATCH($J579,'DERS PLANLARI'!$I$6:$I$2011,0),C$1),"")</f>
        <v/>
      </c>
      <c r="D579" s="16" t="str">
        <f ca="1">IFERROR(OFFSET('DERS PLANLARI'!$I$5,MATCH($J579,'DERS PLANLARI'!$I$6:$I$2011,0),D$1),"")</f>
        <v/>
      </c>
      <c r="E579" s="16" t="str">
        <f ca="1">IFERROR(OFFSET('DERS PLANLARI'!$I$5,MATCH($J579,'DERS PLANLARI'!$I$6:$I$2011,0),E$1),"")</f>
        <v/>
      </c>
      <c r="F579" s="16" t="str">
        <f ca="1">IFERROR(OFFSET('DERS PLANLARI'!$I$5,MATCH($J579,'DERS PLANLARI'!$I$6:$I$2011,0),F$1),"")</f>
        <v/>
      </c>
      <c r="G579" s="16" t="str">
        <f ca="1">IFERROR(OFFSET('DERS PLANLARI'!$I$5,MATCH($J579,'DERS PLANLARI'!$I$6:$I$2011,0),G$1),"")</f>
        <v/>
      </c>
      <c r="H579" s="16" t="str">
        <f ca="1">IFERROR(OFFSET('DERS PLANLARI'!$I$5,MATCH($J579,'DERS PLANLARI'!$I$6:$I$2011,0),H$1),"")</f>
        <v/>
      </c>
      <c r="I579" s="119"/>
      <c r="J579" s="127"/>
      <c r="K579" s="247" t="str">
        <f ca="1">IFERROR(OFFSET('DERS PLANLARI'!$I$5,MATCH($J579,'DERS PLANLARI'!$I$6:$I$2011,0),K$1),"")</f>
        <v/>
      </c>
      <c r="L579" s="256" t="str">
        <f ca="1">IFERROR(OFFSET('DERS PLANLARI'!$I$5,MATCH($J579,'DERS PLANLARI'!$I$6:$I$2011,0),L$1),"")</f>
        <v/>
      </c>
      <c r="M579" s="255" t="str">
        <f ca="1">IFERROR(OFFSET('DERS PLANLARI'!$I$5,MATCH($J579,'DERS PLANLARI'!$I$6:$I$2011,0),M$1),"")</f>
        <v/>
      </c>
      <c r="N579" s="256" t="str">
        <f ca="1">IFERROR(OFFSET('DERS PLANLARI'!$I$5,MATCH($J579,'DERS PLANLARI'!$I$6:$I$2011,0),N$1),"")</f>
        <v/>
      </c>
      <c r="O579" s="256" t="str">
        <f ca="1">IFERROR(OFFSET('DERS PLANLARI'!$I$5,MATCH($J579,'DERS PLANLARI'!$I$6:$I$2011,0),O$1),"")</f>
        <v/>
      </c>
      <c r="P579" s="256" t="str">
        <f ca="1">IFERROR(OFFSET('DERS PLANLARI'!$I$5,MATCH($J579,'DERS PLANLARI'!$I$6:$I$2011,0),P$1),"")</f>
        <v/>
      </c>
      <c r="Q579" s="256" t="str">
        <f ca="1">IFERROR(OFFSET('DERS PLANLARI'!$I$5,MATCH($J579,'DERS PLANLARI'!$I$6:$I$2011,0),Q$1),"")</f>
        <v/>
      </c>
      <c r="R579" s="243" t="str">
        <f ca="1">IF($E579="UAD",OFFSET('DERS PLANLARI'!$I$5,MATCH($J579,'DERS PLANLARI'!$I$6:$I$2011,0),R$1),U579)</f>
        <v/>
      </c>
      <c r="S579" s="243">
        <f ca="1">IF($E579="UAD",OFFSET('DERS PLANLARI'!$I$5,MATCH($J579,'DERS PLANLARI'!$I$6:$I$2011,0),S$1),V579)</f>
        <v>0</v>
      </c>
      <c r="T579" s="104"/>
      <c r="U579" s="208" t="str">
        <f ca="1">IFERROR(OFFSET(ÖğretimÜyeleri!$D$2,MATCH($V579,ÖğretimÜyeleri!$D$3:$D$290,0),-2),"")</f>
        <v/>
      </c>
      <c r="V579" s="209"/>
      <c r="W579" s="208" t="str">
        <f ca="1">IFERROR(OFFSET(ÖğretimÜyeleri!$D$2,MATCH($S579,ÖğretimÜyeleri!$D$3:$D$290,0),3),"")</f>
        <v/>
      </c>
      <c r="X579" s="208"/>
      <c r="Y579" s="199"/>
      <c r="Z579" s="200">
        <f t="shared" si="34"/>
        <v>1</v>
      </c>
      <c r="AA579" s="200">
        <f t="shared" ca="1" si="37"/>
        <v>57</v>
      </c>
      <c r="AB579" s="200">
        <f t="shared" ca="1" si="37"/>
        <v>41</v>
      </c>
      <c r="AC579" s="200">
        <f t="shared" ca="1" si="37"/>
        <v>0</v>
      </c>
      <c r="AD579" s="201"/>
      <c r="AE579" s="201"/>
      <c r="AF579" s="201"/>
    </row>
    <row r="580" spans="1:32" x14ac:dyDescent="0.25">
      <c r="A580" t="s">
        <v>5568</v>
      </c>
      <c r="B580" s="16" t="str">
        <f ca="1">IFERROR(OFFSET('DERS PLANLARI'!$I$5,MATCH($J580,'DERS PLANLARI'!$I$6:$I$2011,0),B$1),"")</f>
        <v/>
      </c>
      <c r="C580" s="16" t="str">
        <f ca="1">IFERROR(OFFSET('DERS PLANLARI'!$I$5,MATCH($J580,'DERS PLANLARI'!$I$6:$I$2011,0),C$1),"")</f>
        <v/>
      </c>
      <c r="D580" s="16" t="str">
        <f ca="1">IFERROR(OFFSET('DERS PLANLARI'!$I$5,MATCH($J580,'DERS PLANLARI'!$I$6:$I$2011,0),D$1),"")</f>
        <v/>
      </c>
      <c r="E580" s="16" t="str">
        <f ca="1">IFERROR(OFFSET('DERS PLANLARI'!$I$5,MATCH($J580,'DERS PLANLARI'!$I$6:$I$2011,0),E$1),"")</f>
        <v/>
      </c>
      <c r="F580" s="16" t="str">
        <f ca="1">IFERROR(OFFSET('DERS PLANLARI'!$I$5,MATCH($J580,'DERS PLANLARI'!$I$6:$I$2011,0),F$1),"")</f>
        <v/>
      </c>
      <c r="G580" s="16" t="str">
        <f ca="1">IFERROR(OFFSET('DERS PLANLARI'!$I$5,MATCH($J580,'DERS PLANLARI'!$I$6:$I$2011,0),G$1),"")</f>
        <v/>
      </c>
      <c r="H580" s="16" t="str">
        <f ca="1">IFERROR(OFFSET('DERS PLANLARI'!$I$5,MATCH($J580,'DERS PLANLARI'!$I$6:$I$2011,0),H$1),"")</f>
        <v/>
      </c>
      <c r="I580" s="119"/>
      <c r="J580" s="127"/>
      <c r="K580" s="247" t="str">
        <f ca="1">IFERROR(OFFSET('DERS PLANLARI'!$I$5,MATCH($J580,'DERS PLANLARI'!$I$6:$I$2011,0),K$1),"")</f>
        <v/>
      </c>
      <c r="L580" s="256" t="str">
        <f ca="1">IFERROR(OFFSET('DERS PLANLARI'!$I$5,MATCH($J580,'DERS PLANLARI'!$I$6:$I$2011,0),L$1),"")</f>
        <v/>
      </c>
      <c r="M580" s="255" t="str">
        <f ca="1">IFERROR(OFFSET('DERS PLANLARI'!$I$5,MATCH($J580,'DERS PLANLARI'!$I$6:$I$2011,0),M$1),"")</f>
        <v/>
      </c>
      <c r="N580" s="256" t="str">
        <f ca="1">IFERROR(OFFSET('DERS PLANLARI'!$I$5,MATCH($J580,'DERS PLANLARI'!$I$6:$I$2011,0),N$1),"")</f>
        <v/>
      </c>
      <c r="O580" s="256" t="str">
        <f ca="1">IFERROR(OFFSET('DERS PLANLARI'!$I$5,MATCH($J580,'DERS PLANLARI'!$I$6:$I$2011,0),O$1),"")</f>
        <v/>
      </c>
      <c r="P580" s="256" t="str">
        <f ca="1">IFERROR(OFFSET('DERS PLANLARI'!$I$5,MATCH($J580,'DERS PLANLARI'!$I$6:$I$2011,0),P$1),"")</f>
        <v/>
      </c>
      <c r="Q580" s="256" t="str">
        <f ca="1">IFERROR(OFFSET('DERS PLANLARI'!$I$5,MATCH($J580,'DERS PLANLARI'!$I$6:$I$2011,0),Q$1),"")</f>
        <v/>
      </c>
      <c r="R580" s="243" t="str">
        <f ca="1">IF($E580="UAD",OFFSET('DERS PLANLARI'!$I$5,MATCH($J580,'DERS PLANLARI'!$I$6:$I$2011,0),R$1),U580)</f>
        <v/>
      </c>
      <c r="S580" s="243">
        <f ca="1">IF($E580="UAD",OFFSET('DERS PLANLARI'!$I$5,MATCH($J580,'DERS PLANLARI'!$I$6:$I$2011,0),S$1),V580)</f>
        <v>0</v>
      </c>
      <c r="T580" s="104"/>
      <c r="U580" s="208" t="str">
        <f ca="1">IFERROR(OFFSET(ÖğretimÜyeleri!$D$2,MATCH($V580,ÖğretimÜyeleri!$D$3:$D$290,0),-2),"")</f>
        <v/>
      </c>
      <c r="V580" s="209"/>
      <c r="W580" s="208" t="str">
        <f ca="1">IFERROR(OFFSET(ÖğretimÜyeleri!$D$2,MATCH($S580,ÖğretimÜyeleri!$D$3:$D$290,0),3),"")</f>
        <v/>
      </c>
      <c r="X580" s="208"/>
      <c r="Y580" s="199"/>
      <c r="Z580" s="200">
        <f t="shared" si="34"/>
        <v>1</v>
      </c>
      <c r="AA580" s="200">
        <f t="shared" ca="1" si="37"/>
        <v>57</v>
      </c>
      <c r="AB580" s="200">
        <f t="shared" ca="1" si="37"/>
        <v>41</v>
      </c>
      <c r="AC580" s="200">
        <f t="shared" ca="1" si="37"/>
        <v>0</v>
      </c>
      <c r="AD580" s="201"/>
      <c r="AE580" s="201"/>
      <c r="AF580" s="201"/>
    </row>
    <row r="581" spans="1:32" ht="15.75" x14ac:dyDescent="0.25">
      <c r="A581" s="217" t="s">
        <v>5568</v>
      </c>
      <c r="B581" s="210" t="s">
        <v>4499</v>
      </c>
      <c r="C581" s="211" t="s">
        <v>5114</v>
      </c>
      <c r="D581" s="212" t="s">
        <v>5128</v>
      </c>
      <c r="E581" s="212" t="s">
        <v>4510</v>
      </c>
      <c r="F581" s="212" t="s">
        <v>4488</v>
      </c>
      <c r="G581" s="212" t="s">
        <v>4488</v>
      </c>
      <c r="H581" s="212" t="s">
        <v>2427</v>
      </c>
      <c r="I581" s="228"/>
      <c r="J581" s="234" t="s">
        <v>5114</v>
      </c>
      <c r="K581" s="211"/>
      <c r="L581" s="215"/>
      <c r="M581" s="223"/>
      <c r="N581" s="211"/>
      <c r="O581" s="211"/>
      <c r="P581" s="211"/>
      <c r="Q581" s="212"/>
      <c r="R581" s="231"/>
      <c r="S581" s="231"/>
      <c r="T581" s="217"/>
      <c r="U581" s="219" t="str">
        <f ca="1">IFERROR(OFFSET(ÖğretimÜyeleri!$D$2,MATCH($V581,ÖğretimÜyeleri!$D$3:$D$290,0),-2),"")</f>
        <v/>
      </c>
      <c r="V581" s="218" t="s">
        <v>2423</v>
      </c>
      <c r="W581" s="219" t="str">
        <f ca="1">IFERROR(OFFSET(ÖğretimÜyeleri!$D$2,MATCH($S581,ÖğretimÜyeleri!$D$3:$D$290,0),3),"")</f>
        <v/>
      </c>
      <c r="X581" s="219"/>
      <c r="Y581" s="220"/>
      <c r="Z581" s="221">
        <f t="shared" si="34"/>
        <v>1</v>
      </c>
      <c r="AA581" s="221">
        <f t="shared" ca="1" si="37"/>
        <v>57</v>
      </c>
      <c r="AB581" s="221">
        <f t="shared" ca="1" si="37"/>
        <v>41</v>
      </c>
      <c r="AC581" s="221">
        <f t="shared" ca="1" si="37"/>
        <v>0</v>
      </c>
      <c r="AD581" s="220"/>
      <c r="AE581" s="220"/>
      <c r="AF581" s="220"/>
    </row>
    <row r="582" spans="1:32" x14ac:dyDescent="0.25">
      <c r="A582" t="s">
        <v>5568</v>
      </c>
      <c r="B582" s="16" t="str">
        <f ca="1">IFERROR(OFFSET('DERS PLANLARI'!$I$5,MATCH($J582,'DERS PLANLARI'!$I$6:$I$2011,0),B$1),"")</f>
        <v>TEMEL İSLAM BİLİMLERİ</v>
      </c>
      <c r="C582" s="16" t="str">
        <f ca="1">IFERROR(OFFSET('DERS PLANLARI'!$I$5,MATCH($J582,'DERS PLANLARI'!$I$6:$I$2011,0),C$1),"")</f>
        <v>İSLAM HUKUKU (YL) (TEZLİ)</v>
      </c>
      <c r="D582" s="16" t="str">
        <f ca="1">IFERROR(OFFSET('DERS PLANLARI'!$I$5,MATCH($J582,'DERS PLANLARI'!$I$6:$I$2011,0),D$1),"")</f>
        <v>(YL) (TEZLİ)</v>
      </c>
      <c r="E582" s="16" t="str">
        <f ca="1">IFERROR(OFFSET('DERS PLANLARI'!$I$5,MATCH($J582,'DERS PLANLARI'!$I$6:$I$2011,0),E$1),"")</f>
        <v>Tez</v>
      </c>
      <c r="F582" s="16" t="str">
        <f ca="1">IFERROR(OFFSET('DERS PLANLARI'!$I$5,MATCH($J582,'DERS PLANLARI'!$I$6:$I$2011,0),F$1),"")</f>
        <v>İHUK</v>
      </c>
      <c r="G582" s="16">
        <f ca="1">IFERROR(OFFSET('DERS PLANLARI'!$I$5,MATCH($J582,'DERS PLANLARI'!$I$6:$I$2011,0),G$1),"")</f>
        <v>5000</v>
      </c>
      <c r="H582" s="16" t="str">
        <f ca="1">IFERROR(OFFSET('DERS PLANLARI'!$I$5,MATCH($J582,'DERS PLANLARI'!$I$6:$I$2011,0),H$1),"")</f>
        <v>TEZ</v>
      </c>
      <c r="I582" s="131"/>
      <c r="J582" s="155" t="s">
        <v>4354</v>
      </c>
      <c r="K582" s="271" t="str">
        <f ca="1">IFERROR(OFFSET('DERS PLANLARI'!$I$5,MATCH($J582,'DERS PLANLARI'!$I$6:$I$2011,0),K$1),"")</f>
        <v>Tez</v>
      </c>
      <c r="L582" s="269" t="str">
        <f ca="1">IFERROR(OFFSET('DERS PLANLARI'!$I$5,MATCH($J582,'DERS PLANLARI'!$I$6:$I$2011,0),L$1),"")</f>
        <v>Z. ksz</v>
      </c>
      <c r="M582" s="272">
        <f ca="1">IFERROR(OFFSET('DERS PLANLARI'!$I$5,MATCH($J582,'DERS PLANLARI'!$I$6:$I$2011,0),M$1),"")</f>
        <v>0</v>
      </c>
      <c r="N582" s="271">
        <f ca="1">IFERROR(OFFSET('DERS PLANLARI'!$I$5,MATCH($J582,'DERS PLANLARI'!$I$6:$I$2011,0),N$1),"")</f>
        <v>1</v>
      </c>
      <c r="O582" s="272">
        <f ca="1">IFERROR(OFFSET('DERS PLANLARI'!$I$5,MATCH($J582,'DERS PLANLARI'!$I$6:$I$2011,0),O$1),"")</f>
        <v>0</v>
      </c>
      <c r="P582" s="246">
        <f ca="1">IFERROR(OFFSET('DERS PLANLARI'!$I$5,MATCH($J582,'DERS PLANLARI'!$I$6:$I$2011,0),P$1),"")</f>
        <v>1</v>
      </c>
      <c r="Q582" s="271">
        <f ca="1">IFERROR(OFFSET('DERS PLANLARI'!$I$5,MATCH($J582,'DERS PLANLARI'!$I$6:$I$2011,0),Q$1),"")</f>
        <v>60</v>
      </c>
      <c r="R582" s="243">
        <f ca="1">IF($E582="UAD",OFFSET('DERS PLANLARI'!$I$5,MATCH($J582,'DERS PLANLARI'!$I$6:$I$2011,0),R$1),U582)</f>
        <v>0</v>
      </c>
      <c r="S582" s="243" t="str">
        <f ca="1">IF($E582="UAD",OFFSET('DERS PLANLARI'!$I$5,MATCH($J582,'DERS PLANLARI'!$I$6:$I$2011,0),S$1),V582)</f>
        <v>İlgili Öğretim Üyesi</v>
      </c>
      <c r="T582" s="104"/>
      <c r="U582" s="208">
        <f ca="1">IFERROR(OFFSET(ÖğretimÜyeleri!$D$2,MATCH($V582,ÖğretimÜyeleri!$D$3:$D$290,0),-2),"")</f>
        <v>0</v>
      </c>
      <c r="V582" s="209" t="s">
        <v>2896</v>
      </c>
      <c r="W582" s="208" t="str">
        <f ca="1">IFERROR(OFFSET(ÖğretimÜyeleri!$D$2,MATCH($S582,ÖğretimÜyeleri!$D$3:$D$290,0),3),"")</f>
        <v>İlgili Öğretim Üyesi</v>
      </c>
      <c r="X582" s="208"/>
      <c r="Y582" s="199"/>
      <c r="Z582" s="200">
        <f t="shared" si="34"/>
        <v>1</v>
      </c>
      <c r="AA582" s="200">
        <f t="shared" ca="1" si="37"/>
        <v>0</v>
      </c>
      <c r="AB582" s="200">
        <f t="shared" ca="1" si="37"/>
        <v>0</v>
      </c>
      <c r="AC582" s="200">
        <f t="shared" ca="1" si="37"/>
        <v>0</v>
      </c>
      <c r="AD582" s="201"/>
      <c r="AE582" s="201"/>
      <c r="AF582" s="201"/>
    </row>
    <row r="583" spans="1:32" x14ac:dyDescent="0.25">
      <c r="A583" t="s">
        <v>5568</v>
      </c>
      <c r="B583" s="16" t="str">
        <f ca="1">IFERROR(OFFSET('DERS PLANLARI'!$I$5,MATCH($J583,'DERS PLANLARI'!$I$6:$I$2011,0),B$1),"")</f>
        <v>TEMEL İSLAM BİLİMLERİ</v>
      </c>
      <c r="C583" s="16" t="str">
        <f ca="1">IFERROR(OFFSET('DERS PLANLARI'!$I$5,MATCH($J583,'DERS PLANLARI'!$I$6:$I$2011,0),C$1),"")</f>
        <v>İSLAM HUKUKU (YL) (TEZLİ)</v>
      </c>
      <c r="D583" s="16" t="str">
        <f ca="1">IFERROR(OFFSET('DERS PLANLARI'!$I$5,MATCH($J583,'DERS PLANLARI'!$I$6:$I$2011,0),D$1),"")</f>
        <v>(YL) (TEZLİ)</v>
      </c>
      <c r="E583" s="16" t="str">
        <f ca="1">IFERROR(OFFSET('DERS PLANLARI'!$I$5,MATCH($J583,'DERS PLANLARI'!$I$6:$I$2011,0),E$1),"")</f>
        <v>Sem</v>
      </c>
      <c r="F583" s="16" t="str">
        <f ca="1">IFERROR(OFFSET('DERS PLANLARI'!$I$5,MATCH($J583,'DERS PLANLARI'!$I$6:$I$2011,0),F$1),"")</f>
        <v>İHUK</v>
      </c>
      <c r="G583" s="16">
        <f ca="1">IFERROR(OFFSET('DERS PLANLARI'!$I$5,MATCH($J583,'DERS PLANLARI'!$I$6:$I$2011,0),G$1),"")</f>
        <v>5001</v>
      </c>
      <c r="H583" s="16" t="str">
        <f ca="1">IFERROR(OFFSET('DERS PLANLARI'!$I$5,MATCH($J583,'DERS PLANLARI'!$I$6:$I$2011,0),H$1),"")</f>
        <v>SEM</v>
      </c>
      <c r="I583" s="131"/>
      <c r="J583" s="155" t="s">
        <v>4355</v>
      </c>
      <c r="K583" s="271" t="str">
        <f ca="1">IFERROR(OFFSET('DERS PLANLARI'!$I$5,MATCH($J583,'DERS PLANLARI'!$I$6:$I$2011,0),K$1),"")</f>
        <v>Seminer</v>
      </c>
      <c r="L583" s="269" t="str">
        <f ca="1">IFERROR(OFFSET('DERS PLANLARI'!$I$5,MATCH($J583,'DERS PLANLARI'!$I$6:$I$2011,0),L$1),"")</f>
        <v>Z. ksz</v>
      </c>
      <c r="M583" s="272">
        <f ca="1">IFERROR(OFFSET('DERS PLANLARI'!$I$5,MATCH($J583,'DERS PLANLARI'!$I$6:$I$2011,0),M$1),"")</f>
        <v>0</v>
      </c>
      <c r="N583" s="271">
        <f ca="1">IFERROR(OFFSET('DERS PLANLARI'!$I$5,MATCH($J583,'DERS PLANLARI'!$I$6:$I$2011,0),N$1),"")</f>
        <v>2</v>
      </c>
      <c r="O583" s="272">
        <f ca="1">IFERROR(OFFSET('DERS PLANLARI'!$I$5,MATCH($J583,'DERS PLANLARI'!$I$6:$I$2011,0),O$1),"")</f>
        <v>0</v>
      </c>
      <c r="P583" s="246">
        <f ca="1">IFERROR(OFFSET('DERS PLANLARI'!$I$5,MATCH($J583,'DERS PLANLARI'!$I$6:$I$2011,0),P$1),"")</f>
        <v>2</v>
      </c>
      <c r="Q583" s="271">
        <f ca="1">IFERROR(OFFSET('DERS PLANLARI'!$I$5,MATCH($J583,'DERS PLANLARI'!$I$6:$I$2011,0),Q$1),"")</f>
        <v>7.5</v>
      </c>
      <c r="R583" s="243">
        <f ca="1">IF($E583="UAD",OFFSET('DERS PLANLARI'!$I$5,MATCH($J583,'DERS PLANLARI'!$I$6:$I$2011,0),R$1),U583)</f>
        <v>0</v>
      </c>
      <c r="S583" s="243" t="str">
        <f ca="1">IF($E583="UAD",OFFSET('DERS PLANLARI'!$I$5,MATCH($J583,'DERS PLANLARI'!$I$6:$I$2011,0),S$1),V583)</f>
        <v>İlgili Öğretim Üyesi</v>
      </c>
      <c r="T583" s="104"/>
      <c r="U583" s="208">
        <f ca="1">IFERROR(OFFSET(ÖğretimÜyeleri!$D$2,MATCH($V583,ÖğretimÜyeleri!$D$3:$D$290,0),-2),"")</f>
        <v>0</v>
      </c>
      <c r="V583" s="209" t="s">
        <v>2896</v>
      </c>
      <c r="W583" s="208" t="str">
        <f ca="1">IFERROR(OFFSET(ÖğretimÜyeleri!$D$2,MATCH($S583,ÖğretimÜyeleri!$D$3:$D$290,0),3),"")</f>
        <v>İlgili Öğretim Üyesi</v>
      </c>
      <c r="X583" s="208"/>
      <c r="Y583" s="199"/>
      <c r="Z583" s="200">
        <f t="shared" si="34"/>
        <v>1</v>
      </c>
      <c r="AA583" s="200">
        <f t="shared" ca="1" si="37"/>
        <v>0</v>
      </c>
      <c r="AB583" s="200">
        <f t="shared" ca="1" si="37"/>
        <v>0</v>
      </c>
      <c r="AC583" s="200">
        <f t="shared" ca="1" si="37"/>
        <v>0</v>
      </c>
      <c r="AD583" s="201"/>
      <c r="AE583" s="201"/>
      <c r="AF583" s="201"/>
    </row>
    <row r="584" spans="1:32" x14ac:dyDescent="0.25">
      <c r="A584" t="s">
        <v>5568</v>
      </c>
      <c r="B584" s="16" t="str">
        <f ca="1">IFERROR(OFFSET('DERS PLANLARI'!$I$5,MATCH($J584,'DERS PLANLARI'!$I$6:$I$2011,0),B$1),"")</f>
        <v>TEMEL İSLAM BİLİMLERİ</v>
      </c>
      <c r="C584" s="16" t="str">
        <f ca="1">IFERROR(OFFSET('DERS PLANLARI'!$I$5,MATCH($J584,'DERS PLANLARI'!$I$6:$I$2011,0),C$1),"")</f>
        <v>İSLAM HUKUKU (YL) (TEZLİ)</v>
      </c>
      <c r="D584" s="16" t="str">
        <f ca="1">IFERROR(OFFSET('DERS PLANLARI'!$I$5,MATCH($J584,'DERS PLANLARI'!$I$6:$I$2011,0),D$1),"")</f>
        <v>(YL) (TEZLİ)</v>
      </c>
      <c r="E584" s="16" t="str">
        <f ca="1">IFERROR(OFFSET('DERS PLANLARI'!$I$5,MATCH($J584,'DERS PLANLARI'!$I$6:$I$2011,0),E$1),"")</f>
        <v>Ders</v>
      </c>
      <c r="F584" s="16" t="str">
        <f ca="1">IFERROR(OFFSET('DERS PLANLARI'!$I$5,MATCH($J584,'DERS PLANLARI'!$I$6:$I$2011,0),F$1),"")</f>
        <v>İHUK</v>
      </c>
      <c r="G584" s="16">
        <f ca="1">IFERROR(OFFSET('DERS PLANLARI'!$I$5,MATCH($J584,'DERS PLANLARI'!$I$6:$I$2011,0),G$1),"")</f>
        <v>5051</v>
      </c>
      <c r="H584" s="16" t="str">
        <f ca="1">IFERROR(OFFSET('DERS PLANLARI'!$I$5,MATCH($J584,'DERS PLANLARI'!$I$6:$I$2011,0),H$1),"")</f>
        <v>BHR</v>
      </c>
      <c r="I584" s="131"/>
      <c r="J584" s="155" t="s">
        <v>4375</v>
      </c>
      <c r="K584" s="271" t="str">
        <f ca="1">IFERROR(OFFSET('DERS PLANLARI'!$I$5,MATCH($J584,'DERS PLANLARI'!$I$6:$I$2011,0),K$1),"")</f>
        <v>Fıkıh İlmi ve Mahiyeti</v>
      </c>
      <c r="L584" s="269" t="str">
        <f ca="1">IFERROR(OFFSET('DERS PLANLARI'!$I$5,MATCH($J584,'DERS PLANLARI'!$I$6:$I$2011,0),L$1),"")</f>
        <v>Z. kli</v>
      </c>
      <c r="M584" s="271">
        <f ca="1">IFERROR(OFFSET('DERS PLANLARI'!$I$5,MATCH($J584,'DERS PLANLARI'!$I$6:$I$2011,0),M$1),"")</f>
        <v>3</v>
      </c>
      <c r="N584" s="272">
        <f ca="1">IFERROR(OFFSET('DERS PLANLARI'!$I$5,MATCH($J584,'DERS PLANLARI'!$I$6:$I$2011,0),N$1),"")</f>
        <v>0</v>
      </c>
      <c r="O584" s="271">
        <f ca="1">IFERROR(OFFSET('DERS PLANLARI'!$I$5,MATCH($J584,'DERS PLANLARI'!$I$6:$I$2011,0),O$1),"")</f>
        <v>3</v>
      </c>
      <c r="P584" s="246">
        <f ca="1">IFERROR(OFFSET('DERS PLANLARI'!$I$5,MATCH($J584,'DERS PLANLARI'!$I$6:$I$2011,0),P$1),"")</f>
        <v>3</v>
      </c>
      <c r="Q584" s="271">
        <f ca="1">IFERROR(OFFSET('DERS PLANLARI'!$I$5,MATCH($J584,'DERS PLANLARI'!$I$6:$I$2011,0),Q$1),"")</f>
        <v>7.5</v>
      </c>
      <c r="R584" s="243" t="str">
        <f ca="1">IF($E584="UAD",OFFSET('DERS PLANLARI'!$I$5,MATCH($J584,'DERS PLANLARI'!$I$6:$I$2011,0),R$1),U584)</f>
        <v/>
      </c>
      <c r="S584" s="243">
        <f ca="1">IF($E584="UAD",OFFSET('DERS PLANLARI'!$I$5,MATCH($J584,'DERS PLANLARI'!$I$6:$I$2011,0),S$1),V584)</f>
        <v>0</v>
      </c>
      <c r="T584" s="104"/>
      <c r="U584" s="208" t="str">
        <f ca="1">IFERROR(OFFSET(ÖğretimÜyeleri!$D$2,MATCH($V584,ÖğretimÜyeleri!$D$3:$D$290,0),-2),"")</f>
        <v/>
      </c>
      <c r="V584" s="209"/>
      <c r="W584" s="208" t="str">
        <f ca="1">IFERROR(OFFSET(ÖğretimÜyeleri!$D$2,MATCH($S584,ÖğretimÜyeleri!$D$3:$D$290,0),3),"")</f>
        <v/>
      </c>
      <c r="X584" s="208"/>
      <c r="Y584" s="199"/>
      <c r="Z584" s="200">
        <f t="shared" si="34"/>
        <v>1</v>
      </c>
      <c r="AA584" s="200">
        <f t="shared" ca="1" si="37"/>
        <v>57</v>
      </c>
      <c r="AB584" s="200">
        <f t="shared" ca="1" si="37"/>
        <v>41</v>
      </c>
      <c r="AC584" s="200">
        <f t="shared" ca="1" si="37"/>
        <v>0</v>
      </c>
      <c r="AD584" s="201"/>
      <c r="AE584" s="201"/>
      <c r="AF584" s="201"/>
    </row>
    <row r="585" spans="1:32" x14ac:dyDescent="0.25">
      <c r="A585" t="s">
        <v>5568</v>
      </c>
      <c r="B585" s="16" t="str">
        <f ca="1">IFERROR(OFFSET('DERS PLANLARI'!$I$5,MATCH($J585,'DERS PLANLARI'!$I$6:$I$2011,0),B$1),"")</f>
        <v/>
      </c>
      <c r="C585" s="16" t="str">
        <f ca="1">IFERROR(OFFSET('DERS PLANLARI'!$I$5,MATCH($J585,'DERS PLANLARI'!$I$6:$I$2011,0),C$1),"")</f>
        <v/>
      </c>
      <c r="D585" s="16" t="str">
        <f ca="1">IFERROR(OFFSET('DERS PLANLARI'!$I$5,MATCH($J585,'DERS PLANLARI'!$I$6:$I$2011,0),D$1),"")</f>
        <v/>
      </c>
      <c r="E585" s="16" t="str">
        <f ca="1">IFERROR(OFFSET('DERS PLANLARI'!$I$5,MATCH($J585,'DERS PLANLARI'!$I$6:$I$2011,0),E$1),"")</f>
        <v/>
      </c>
      <c r="F585" s="16" t="str">
        <f ca="1">IFERROR(OFFSET('DERS PLANLARI'!$I$5,MATCH($J585,'DERS PLANLARI'!$I$6:$I$2011,0),F$1),"")</f>
        <v/>
      </c>
      <c r="G585" s="16" t="str">
        <f ca="1">IFERROR(OFFSET('DERS PLANLARI'!$I$5,MATCH($J585,'DERS PLANLARI'!$I$6:$I$2011,0),G$1),"")</f>
        <v/>
      </c>
      <c r="H585" s="16" t="str">
        <f ca="1">IFERROR(OFFSET('DERS PLANLARI'!$I$5,MATCH($J585,'DERS PLANLARI'!$I$6:$I$2011,0),H$1),"")</f>
        <v/>
      </c>
      <c r="I585" s="131"/>
      <c r="J585" s="155"/>
      <c r="K585" s="271" t="str">
        <f ca="1">IFERROR(OFFSET('DERS PLANLARI'!$I$5,MATCH($J585,'DERS PLANLARI'!$I$6:$I$2011,0),K$1),"")</f>
        <v/>
      </c>
      <c r="L585" s="269" t="str">
        <f ca="1">IFERROR(OFFSET('DERS PLANLARI'!$I$5,MATCH($J585,'DERS PLANLARI'!$I$6:$I$2011,0),L$1),"")</f>
        <v/>
      </c>
      <c r="M585" s="271" t="str">
        <f ca="1">IFERROR(OFFSET('DERS PLANLARI'!$I$5,MATCH($J585,'DERS PLANLARI'!$I$6:$I$2011,0),M$1),"")</f>
        <v/>
      </c>
      <c r="N585" s="272" t="str">
        <f ca="1">IFERROR(OFFSET('DERS PLANLARI'!$I$5,MATCH($J585,'DERS PLANLARI'!$I$6:$I$2011,0),N$1),"")</f>
        <v/>
      </c>
      <c r="O585" s="271" t="str">
        <f ca="1">IFERROR(OFFSET('DERS PLANLARI'!$I$5,MATCH($J585,'DERS PLANLARI'!$I$6:$I$2011,0),O$1),"")</f>
        <v/>
      </c>
      <c r="P585" s="246" t="str">
        <f ca="1">IFERROR(OFFSET('DERS PLANLARI'!$I$5,MATCH($J585,'DERS PLANLARI'!$I$6:$I$2011,0),P$1),"")</f>
        <v/>
      </c>
      <c r="Q585" s="271" t="str">
        <f ca="1">IFERROR(OFFSET('DERS PLANLARI'!$I$5,MATCH($J585,'DERS PLANLARI'!$I$6:$I$2011,0),Q$1),"")</f>
        <v/>
      </c>
      <c r="R585" s="243" t="str">
        <f ca="1">IF($E585="UAD",OFFSET('DERS PLANLARI'!$I$5,MATCH($J585,'DERS PLANLARI'!$I$6:$I$2011,0),R$1),U585)</f>
        <v/>
      </c>
      <c r="S585" s="243">
        <f ca="1">IF($E585="UAD",OFFSET('DERS PLANLARI'!$I$5,MATCH($J585,'DERS PLANLARI'!$I$6:$I$2011,0),S$1),V585)</f>
        <v>0</v>
      </c>
      <c r="T585" s="104"/>
      <c r="U585" s="208" t="str">
        <f ca="1">IFERROR(OFFSET(ÖğretimÜyeleri!$D$2,MATCH($V585,ÖğretimÜyeleri!$D$3:$D$290,0),-2),"")</f>
        <v/>
      </c>
      <c r="V585" s="209"/>
      <c r="W585" s="208" t="str">
        <f ca="1">IFERROR(OFFSET(ÖğretimÜyeleri!$D$2,MATCH($S585,ÖğretimÜyeleri!$D$3:$D$290,0),3),"")</f>
        <v/>
      </c>
      <c r="X585" s="208"/>
      <c r="Y585" s="199"/>
      <c r="Z585" s="200">
        <f t="shared" ref="Z585:Z648" si="38">COUNTIF(J:J,J585)</f>
        <v>1</v>
      </c>
      <c r="AA585" s="200">
        <f t="shared" ca="1" si="37"/>
        <v>57</v>
      </c>
      <c r="AB585" s="200">
        <f t="shared" ca="1" si="37"/>
        <v>41</v>
      </c>
      <c r="AC585" s="200">
        <f t="shared" ca="1" si="37"/>
        <v>0</v>
      </c>
      <c r="AD585" s="201"/>
      <c r="AE585" s="201"/>
      <c r="AF585" s="201"/>
    </row>
    <row r="586" spans="1:32" x14ac:dyDescent="0.25">
      <c r="A586" t="s">
        <v>5568</v>
      </c>
      <c r="B586" s="16" t="str">
        <f ca="1">IFERROR(OFFSET('DERS PLANLARI'!$I$5,MATCH($J586,'DERS PLANLARI'!$I$6:$I$2011,0),B$1),"")</f>
        <v/>
      </c>
      <c r="C586" s="16" t="str">
        <f ca="1">IFERROR(OFFSET('DERS PLANLARI'!$I$5,MATCH($J586,'DERS PLANLARI'!$I$6:$I$2011,0),C$1),"")</f>
        <v/>
      </c>
      <c r="D586" s="16" t="str">
        <f ca="1">IFERROR(OFFSET('DERS PLANLARI'!$I$5,MATCH($J586,'DERS PLANLARI'!$I$6:$I$2011,0),D$1),"")</f>
        <v/>
      </c>
      <c r="E586" s="16" t="str">
        <f ca="1">IFERROR(OFFSET('DERS PLANLARI'!$I$5,MATCH($J586,'DERS PLANLARI'!$I$6:$I$2011,0),E$1),"")</f>
        <v/>
      </c>
      <c r="F586" s="16" t="str">
        <f ca="1">IFERROR(OFFSET('DERS PLANLARI'!$I$5,MATCH($J586,'DERS PLANLARI'!$I$6:$I$2011,0),F$1),"")</f>
        <v/>
      </c>
      <c r="G586" s="16" t="str">
        <f ca="1">IFERROR(OFFSET('DERS PLANLARI'!$I$5,MATCH($J586,'DERS PLANLARI'!$I$6:$I$2011,0),G$1),"")</f>
        <v/>
      </c>
      <c r="H586" s="16" t="str">
        <f ca="1">IFERROR(OFFSET('DERS PLANLARI'!$I$5,MATCH($J586,'DERS PLANLARI'!$I$6:$I$2011,0),H$1),"")</f>
        <v/>
      </c>
      <c r="I586" s="131"/>
      <c r="J586" s="155"/>
      <c r="K586" s="271" t="str">
        <f ca="1">IFERROR(OFFSET('DERS PLANLARI'!$I$5,MATCH($J586,'DERS PLANLARI'!$I$6:$I$2011,0),K$1),"")</f>
        <v/>
      </c>
      <c r="L586" s="269" t="str">
        <f ca="1">IFERROR(OFFSET('DERS PLANLARI'!$I$5,MATCH($J586,'DERS PLANLARI'!$I$6:$I$2011,0),L$1),"")</f>
        <v/>
      </c>
      <c r="M586" s="271" t="str">
        <f ca="1">IFERROR(OFFSET('DERS PLANLARI'!$I$5,MATCH($J586,'DERS PLANLARI'!$I$6:$I$2011,0),M$1),"")</f>
        <v/>
      </c>
      <c r="N586" s="272" t="str">
        <f ca="1">IFERROR(OFFSET('DERS PLANLARI'!$I$5,MATCH($J586,'DERS PLANLARI'!$I$6:$I$2011,0),N$1),"")</f>
        <v/>
      </c>
      <c r="O586" s="271" t="str">
        <f ca="1">IFERROR(OFFSET('DERS PLANLARI'!$I$5,MATCH($J586,'DERS PLANLARI'!$I$6:$I$2011,0),O$1),"")</f>
        <v/>
      </c>
      <c r="P586" s="246" t="str">
        <f ca="1">IFERROR(OFFSET('DERS PLANLARI'!$I$5,MATCH($J586,'DERS PLANLARI'!$I$6:$I$2011,0),P$1),"")</f>
        <v/>
      </c>
      <c r="Q586" s="271" t="str">
        <f ca="1">IFERROR(OFFSET('DERS PLANLARI'!$I$5,MATCH($J586,'DERS PLANLARI'!$I$6:$I$2011,0),Q$1),"")</f>
        <v/>
      </c>
      <c r="R586" s="243" t="str">
        <f ca="1">IF($E586="UAD",OFFSET('DERS PLANLARI'!$I$5,MATCH($J586,'DERS PLANLARI'!$I$6:$I$2011,0),R$1),U586)</f>
        <v/>
      </c>
      <c r="S586" s="243">
        <f ca="1">IF($E586="UAD",OFFSET('DERS PLANLARI'!$I$5,MATCH($J586,'DERS PLANLARI'!$I$6:$I$2011,0),S$1),V586)</f>
        <v>0</v>
      </c>
      <c r="T586" s="104"/>
      <c r="U586" s="208" t="str">
        <f ca="1">IFERROR(OFFSET(ÖğretimÜyeleri!$D$2,MATCH($V586,ÖğretimÜyeleri!$D$3:$D$290,0),-2),"")</f>
        <v/>
      </c>
      <c r="V586" s="209"/>
      <c r="W586" s="208" t="str">
        <f ca="1">IFERROR(OFFSET(ÖğretimÜyeleri!$D$2,MATCH($S586,ÖğretimÜyeleri!$D$3:$D$290,0),3),"")</f>
        <v/>
      </c>
      <c r="X586" s="208"/>
      <c r="Y586" s="199"/>
      <c r="Z586" s="200">
        <f t="shared" si="38"/>
        <v>1</v>
      </c>
      <c r="AA586" s="200">
        <f t="shared" ca="1" si="37"/>
        <v>57</v>
      </c>
      <c r="AB586" s="200">
        <f t="shared" ca="1" si="37"/>
        <v>41</v>
      </c>
      <c r="AC586" s="200">
        <f t="shared" ca="1" si="37"/>
        <v>0</v>
      </c>
      <c r="AD586" s="201"/>
      <c r="AE586" s="201"/>
      <c r="AF586" s="201"/>
    </row>
    <row r="587" spans="1:32" x14ac:dyDescent="0.25">
      <c r="A587" t="s">
        <v>5568</v>
      </c>
      <c r="B587" s="16" t="str">
        <f ca="1">IFERROR(OFFSET('DERS PLANLARI'!$I$5,MATCH($J587,'DERS PLANLARI'!$I$6:$I$2011,0),B$1),"")</f>
        <v/>
      </c>
      <c r="C587" s="16" t="str">
        <f ca="1">IFERROR(OFFSET('DERS PLANLARI'!$I$5,MATCH($J587,'DERS PLANLARI'!$I$6:$I$2011,0),C$1),"")</f>
        <v/>
      </c>
      <c r="D587" s="16" t="str">
        <f ca="1">IFERROR(OFFSET('DERS PLANLARI'!$I$5,MATCH($J587,'DERS PLANLARI'!$I$6:$I$2011,0),D$1),"")</f>
        <v/>
      </c>
      <c r="E587" s="16" t="str">
        <f ca="1">IFERROR(OFFSET('DERS PLANLARI'!$I$5,MATCH($J587,'DERS PLANLARI'!$I$6:$I$2011,0),E$1),"")</f>
        <v/>
      </c>
      <c r="F587" s="16" t="str">
        <f ca="1">IFERROR(OFFSET('DERS PLANLARI'!$I$5,MATCH($J587,'DERS PLANLARI'!$I$6:$I$2011,0),F$1),"")</f>
        <v/>
      </c>
      <c r="G587" s="16" t="str">
        <f ca="1">IFERROR(OFFSET('DERS PLANLARI'!$I$5,MATCH($J587,'DERS PLANLARI'!$I$6:$I$2011,0),G$1),"")</f>
        <v/>
      </c>
      <c r="H587" s="16" t="str">
        <f ca="1">IFERROR(OFFSET('DERS PLANLARI'!$I$5,MATCH($J587,'DERS PLANLARI'!$I$6:$I$2011,0),H$1),"")</f>
        <v/>
      </c>
      <c r="I587" s="131"/>
      <c r="J587" s="155"/>
      <c r="K587" s="271" t="str">
        <f ca="1">IFERROR(OFFSET('DERS PLANLARI'!$I$5,MATCH($J587,'DERS PLANLARI'!$I$6:$I$2011,0),K$1),"")</f>
        <v/>
      </c>
      <c r="L587" s="269" t="str">
        <f ca="1">IFERROR(OFFSET('DERS PLANLARI'!$I$5,MATCH($J587,'DERS PLANLARI'!$I$6:$I$2011,0),L$1),"")</f>
        <v/>
      </c>
      <c r="M587" s="271" t="str">
        <f ca="1">IFERROR(OFFSET('DERS PLANLARI'!$I$5,MATCH($J587,'DERS PLANLARI'!$I$6:$I$2011,0),M$1),"")</f>
        <v/>
      </c>
      <c r="N587" s="272" t="str">
        <f ca="1">IFERROR(OFFSET('DERS PLANLARI'!$I$5,MATCH($J587,'DERS PLANLARI'!$I$6:$I$2011,0),N$1),"")</f>
        <v/>
      </c>
      <c r="O587" s="271" t="str">
        <f ca="1">IFERROR(OFFSET('DERS PLANLARI'!$I$5,MATCH($J587,'DERS PLANLARI'!$I$6:$I$2011,0),O$1),"")</f>
        <v/>
      </c>
      <c r="P587" s="246" t="str">
        <f ca="1">IFERROR(OFFSET('DERS PLANLARI'!$I$5,MATCH($J587,'DERS PLANLARI'!$I$6:$I$2011,0),P$1),"")</f>
        <v/>
      </c>
      <c r="Q587" s="271" t="str">
        <f ca="1">IFERROR(OFFSET('DERS PLANLARI'!$I$5,MATCH($J587,'DERS PLANLARI'!$I$6:$I$2011,0),Q$1),"")</f>
        <v/>
      </c>
      <c r="R587" s="243" t="str">
        <f ca="1">IF($E587="UAD",OFFSET('DERS PLANLARI'!$I$5,MATCH($J587,'DERS PLANLARI'!$I$6:$I$2011,0),R$1),U587)</f>
        <v/>
      </c>
      <c r="S587" s="243">
        <f ca="1">IF($E587="UAD",OFFSET('DERS PLANLARI'!$I$5,MATCH($J587,'DERS PLANLARI'!$I$6:$I$2011,0),S$1),V587)</f>
        <v>0</v>
      </c>
      <c r="T587" s="104"/>
      <c r="U587" s="208" t="str">
        <f ca="1">IFERROR(OFFSET(ÖğretimÜyeleri!$D$2,MATCH($V587,ÖğretimÜyeleri!$D$3:$D$290,0),-2),"")</f>
        <v/>
      </c>
      <c r="V587" s="209"/>
      <c r="W587" s="208" t="str">
        <f ca="1">IFERROR(OFFSET(ÖğretimÜyeleri!$D$2,MATCH($S587,ÖğretimÜyeleri!$D$3:$D$290,0),3),"")</f>
        <v/>
      </c>
      <c r="X587" s="208"/>
      <c r="Y587" s="199"/>
      <c r="Z587" s="200">
        <f t="shared" si="38"/>
        <v>1</v>
      </c>
      <c r="AA587" s="200">
        <f t="shared" ca="1" si="37"/>
        <v>57</v>
      </c>
      <c r="AB587" s="200">
        <f t="shared" ca="1" si="37"/>
        <v>41</v>
      </c>
      <c r="AC587" s="200">
        <f t="shared" ca="1" si="37"/>
        <v>0</v>
      </c>
      <c r="AD587" s="201"/>
      <c r="AE587" s="201"/>
      <c r="AF587" s="201"/>
    </row>
    <row r="588" spans="1:32" x14ac:dyDescent="0.25">
      <c r="A588" t="s">
        <v>5568</v>
      </c>
      <c r="B588" s="16" t="str">
        <f ca="1">IFERROR(OFFSET('DERS PLANLARI'!$I$5,MATCH($J588,'DERS PLANLARI'!$I$6:$I$2011,0),B$1),"")</f>
        <v/>
      </c>
      <c r="C588" s="16" t="str">
        <f ca="1">IFERROR(OFFSET('DERS PLANLARI'!$I$5,MATCH($J588,'DERS PLANLARI'!$I$6:$I$2011,0),C$1),"")</f>
        <v/>
      </c>
      <c r="D588" s="16" t="str">
        <f ca="1">IFERROR(OFFSET('DERS PLANLARI'!$I$5,MATCH($J588,'DERS PLANLARI'!$I$6:$I$2011,0),D$1),"")</f>
        <v/>
      </c>
      <c r="E588" s="16" t="str">
        <f ca="1">IFERROR(OFFSET('DERS PLANLARI'!$I$5,MATCH($J588,'DERS PLANLARI'!$I$6:$I$2011,0),E$1),"")</f>
        <v/>
      </c>
      <c r="F588" s="16" t="str">
        <f ca="1">IFERROR(OFFSET('DERS PLANLARI'!$I$5,MATCH($J588,'DERS PLANLARI'!$I$6:$I$2011,0),F$1),"")</f>
        <v/>
      </c>
      <c r="G588" s="16" t="str">
        <f ca="1">IFERROR(OFFSET('DERS PLANLARI'!$I$5,MATCH($J588,'DERS PLANLARI'!$I$6:$I$2011,0),G$1),"")</f>
        <v/>
      </c>
      <c r="H588" s="16" t="str">
        <f ca="1">IFERROR(OFFSET('DERS PLANLARI'!$I$5,MATCH($J588,'DERS PLANLARI'!$I$6:$I$2011,0),H$1),"")</f>
        <v/>
      </c>
      <c r="I588" s="131"/>
      <c r="J588" s="155"/>
      <c r="K588" s="271" t="str">
        <f ca="1">IFERROR(OFFSET('DERS PLANLARI'!$I$5,MATCH($J588,'DERS PLANLARI'!$I$6:$I$2011,0),K$1),"")</f>
        <v/>
      </c>
      <c r="L588" s="269" t="str">
        <f ca="1">IFERROR(OFFSET('DERS PLANLARI'!$I$5,MATCH($J588,'DERS PLANLARI'!$I$6:$I$2011,0),L$1),"")</f>
        <v/>
      </c>
      <c r="M588" s="271" t="str">
        <f ca="1">IFERROR(OFFSET('DERS PLANLARI'!$I$5,MATCH($J588,'DERS PLANLARI'!$I$6:$I$2011,0),M$1),"")</f>
        <v/>
      </c>
      <c r="N588" s="272" t="str">
        <f ca="1">IFERROR(OFFSET('DERS PLANLARI'!$I$5,MATCH($J588,'DERS PLANLARI'!$I$6:$I$2011,0),N$1),"")</f>
        <v/>
      </c>
      <c r="O588" s="271" t="str">
        <f ca="1">IFERROR(OFFSET('DERS PLANLARI'!$I$5,MATCH($J588,'DERS PLANLARI'!$I$6:$I$2011,0),O$1),"")</f>
        <v/>
      </c>
      <c r="P588" s="246" t="str">
        <f ca="1">IFERROR(OFFSET('DERS PLANLARI'!$I$5,MATCH($J588,'DERS PLANLARI'!$I$6:$I$2011,0),P$1),"")</f>
        <v/>
      </c>
      <c r="Q588" s="271" t="str">
        <f ca="1">IFERROR(OFFSET('DERS PLANLARI'!$I$5,MATCH($J588,'DERS PLANLARI'!$I$6:$I$2011,0),Q$1),"")</f>
        <v/>
      </c>
      <c r="R588" s="243" t="str">
        <f ca="1">IF($E588="UAD",OFFSET('DERS PLANLARI'!$I$5,MATCH($J588,'DERS PLANLARI'!$I$6:$I$2011,0),R$1),U588)</f>
        <v/>
      </c>
      <c r="S588" s="243">
        <f ca="1">IF($E588="UAD",OFFSET('DERS PLANLARI'!$I$5,MATCH($J588,'DERS PLANLARI'!$I$6:$I$2011,0),S$1),V588)</f>
        <v>0</v>
      </c>
      <c r="T588" s="104"/>
      <c r="U588" s="208" t="str">
        <f ca="1">IFERROR(OFFSET(ÖğretimÜyeleri!$D$2,MATCH($V588,ÖğretimÜyeleri!$D$3:$D$290,0),-2),"")</f>
        <v/>
      </c>
      <c r="V588" s="209"/>
      <c r="W588" s="208" t="str">
        <f ca="1">IFERROR(OFFSET(ÖğretimÜyeleri!$D$2,MATCH($S588,ÖğretimÜyeleri!$D$3:$D$290,0),3),"")</f>
        <v/>
      </c>
      <c r="X588" s="208"/>
      <c r="Y588" s="199"/>
      <c r="Z588" s="200">
        <f t="shared" si="38"/>
        <v>1</v>
      </c>
      <c r="AA588" s="200">
        <f t="shared" ca="1" si="37"/>
        <v>57</v>
      </c>
      <c r="AB588" s="200">
        <f t="shared" ca="1" si="37"/>
        <v>41</v>
      </c>
      <c r="AC588" s="200">
        <f t="shared" ca="1" si="37"/>
        <v>0</v>
      </c>
      <c r="AD588" s="201"/>
      <c r="AE588" s="201"/>
      <c r="AF588" s="201"/>
    </row>
    <row r="589" spans="1:32" x14ac:dyDescent="0.25">
      <c r="A589" t="s">
        <v>5568</v>
      </c>
      <c r="B589" s="16" t="str">
        <f ca="1">IFERROR(OFFSET('DERS PLANLARI'!$I$5,MATCH($J589,'DERS PLANLARI'!$I$6:$I$2011,0),B$1),"")</f>
        <v/>
      </c>
      <c r="C589" s="16" t="str">
        <f ca="1">IFERROR(OFFSET('DERS PLANLARI'!$I$5,MATCH($J589,'DERS PLANLARI'!$I$6:$I$2011,0),C$1),"")</f>
        <v/>
      </c>
      <c r="D589" s="16" t="str">
        <f ca="1">IFERROR(OFFSET('DERS PLANLARI'!$I$5,MATCH($J589,'DERS PLANLARI'!$I$6:$I$2011,0),D$1),"")</f>
        <v/>
      </c>
      <c r="E589" s="16" t="str">
        <f ca="1">IFERROR(OFFSET('DERS PLANLARI'!$I$5,MATCH($J589,'DERS PLANLARI'!$I$6:$I$2011,0),E$1),"")</f>
        <v/>
      </c>
      <c r="F589" s="16" t="str">
        <f ca="1">IFERROR(OFFSET('DERS PLANLARI'!$I$5,MATCH($J589,'DERS PLANLARI'!$I$6:$I$2011,0),F$1),"")</f>
        <v/>
      </c>
      <c r="G589" s="16" t="str">
        <f ca="1">IFERROR(OFFSET('DERS PLANLARI'!$I$5,MATCH($J589,'DERS PLANLARI'!$I$6:$I$2011,0),G$1),"")</f>
        <v/>
      </c>
      <c r="H589" s="16" t="str">
        <f ca="1">IFERROR(OFFSET('DERS PLANLARI'!$I$5,MATCH($J589,'DERS PLANLARI'!$I$6:$I$2011,0),H$1),"")</f>
        <v/>
      </c>
      <c r="I589" s="131"/>
      <c r="J589" s="155"/>
      <c r="K589" s="271" t="str">
        <f ca="1">IFERROR(OFFSET('DERS PLANLARI'!$I$5,MATCH($J589,'DERS PLANLARI'!$I$6:$I$2011,0),K$1),"")</f>
        <v/>
      </c>
      <c r="L589" s="269" t="str">
        <f ca="1">IFERROR(OFFSET('DERS PLANLARI'!$I$5,MATCH($J589,'DERS PLANLARI'!$I$6:$I$2011,0),L$1),"")</f>
        <v/>
      </c>
      <c r="M589" s="271" t="str">
        <f ca="1">IFERROR(OFFSET('DERS PLANLARI'!$I$5,MATCH($J589,'DERS PLANLARI'!$I$6:$I$2011,0),M$1),"")</f>
        <v/>
      </c>
      <c r="N589" s="272" t="str">
        <f ca="1">IFERROR(OFFSET('DERS PLANLARI'!$I$5,MATCH($J589,'DERS PLANLARI'!$I$6:$I$2011,0),N$1),"")</f>
        <v/>
      </c>
      <c r="O589" s="271" t="str">
        <f ca="1">IFERROR(OFFSET('DERS PLANLARI'!$I$5,MATCH($J589,'DERS PLANLARI'!$I$6:$I$2011,0),O$1),"")</f>
        <v/>
      </c>
      <c r="P589" s="246" t="str">
        <f ca="1">IFERROR(OFFSET('DERS PLANLARI'!$I$5,MATCH($J589,'DERS PLANLARI'!$I$6:$I$2011,0),P$1),"")</f>
        <v/>
      </c>
      <c r="Q589" s="271" t="str">
        <f ca="1">IFERROR(OFFSET('DERS PLANLARI'!$I$5,MATCH($J589,'DERS PLANLARI'!$I$6:$I$2011,0),Q$1),"")</f>
        <v/>
      </c>
      <c r="R589" s="243" t="str">
        <f ca="1">IF($E589="UAD",OFFSET('DERS PLANLARI'!$I$5,MATCH($J589,'DERS PLANLARI'!$I$6:$I$2011,0),R$1),U589)</f>
        <v/>
      </c>
      <c r="S589" s="243">
        <f ca="1">IF($E589="UAD",OFFSET('DERS PLANLARI'!$I$5,MATCH($J589,'DERS PLANLARI'!$I$6:$I$2011,0),S$1),V589)</f>
        <v>0</v>
      </c>
      <c r="T589" s="104"/>
      <c r="U589" s="208" t="str">
        <f ca="1">IFERROR(OFFSET(ÖğretimÜyeleri!$D$2,MATCH($V589,ÖğretimÜyeleri!$D$3:$D$290,0),-2),"")</f>
        <v/>
      </c>
      <c r="V589" s="209"/>
      <c r="W589" s="208" t="str">
        <f ca="1">IFERROR(OFFSET(ÖğretimÜyeleri!$D$2,MATCH($S589,ÖğretimÜyeleri!$D$3:$D$290,0),3),"")</f>
        <v/>
      </c>
      <c r="X589" s="208"/>
      <c r="Y589" s="199"/>
      <c r="Z589" s="200">
        <f t="shared" si="38"/>
        <v>1</v>
      </c>
      <c r="AA589" s="200">
        <f t="shared" ref="AA589:AC608" ca="1" si="39">COUNTIFS($E:$E,AA$6,$S:$S,$S589)</f>
        <v>57</v>
      </c>
      <c r="AB589" s="200">
        <f t="shared" ca="1" si="39"/>
        <v>41</v>
      </c>
      <c r="AC589" s="200">
        <f t="shared" ca="1" si="39"/>
        <v>0</v>
      </c>
      <c r="AD589" s="201"/>
      <c r="AE589" s="201"/>
      <c r="AF589" s="201"/>
    </row>
    <row r="590" spans="1:32" x14ac:dyDescent="0.25">
      <c r="A590" t="s">
        <v>5568</v>
      </c>
      <c r="B590" s="16" t="str">
        <f ca="1">IFERROR(OFFSET('DERS PLANLARI'!$I$5,MATCH($J590,'DERS PLANLARI'!$I$6:$I$2011,0),B$1),"")</f>
        <v/>
      </c>
      <c r="C590" s="16" t="str">
        <f ca="1">IFERROR(OFFSET('DERS PLANLARI'!$I$5,MATCH($J590,'DERS PLANLARI'!$I$6:$I$2011,0),C$1),"")</f>
        <v/>
      </c>
      <c r="D590" s="16" t="str">
        <f ca="1">IFERROR(OFFSET('DERS PLANLARI'!$I$5,MATCH($J590,'DERS PLANLARI'!$I$6:$I$2011,0),D$1),"")</f>
        <v/>
      </c>
      <c r="E590" s="16" t="str">
        <f ca="1">IFERROR(OFFSET('DERS PLANLARI'!$I$5,MATCH($J590,'DERS PLANLARI'!$I$6:$I$2011,0),E$1),"")</f>
        <v/>
      </c>
      <c r="F590" s="16" t="str">
        <f ca="1">IFERROR(OFFSET('DERS PLANLARI'!$I$5,MATCH($J590,'DERS PLANLARI'!$I$6:$I$2011,0),F$1),"")</f>
        <v/>
      </c>
      <c r="G590" s="16" t="str">
        <f ca="1">IFERROR(OFFSET('DERS PLANLARI'!$I$5,MATCH($J590,'DERS PLANLARI'!$I$6:$I$2011,0),G$1),"")</f>
        <v/>
      </c>
      <c r="H590" s="16" t="str">
        <f ca="1">IFERROR(OFFSET('DERS PLANLARI'!$I$5,MATCH($J590,'DERS PLANLARI'!$I$6:$I$2011,0),H$1),"")</f>
        <v/>
      </c>
      <c r="I590" s="131"/>
      <c r="J590" s="155"/>
      <c r="K590" s="271" t="str">
        <f ca="1">IFERROR(OFFSET('DERS PLANLARI'!$I$5,MATCH($J590,'DERS PLANLARI'!$I$6:$I$2011,0),K$1),"")</f>
        <v/>
      </c>
      <c r="L590" s="269" t="str">
        <f ca="1">IFERROR(OFFSET('DERS PLANLARI'!$I$5,MATCH($J590,'DERS PLANLARI'!$I$6:$I$2011,0),L$1),"")</f>
        <v/>
      </c>
      <c r="M590" s="271" t="str">
        <f ca="1">IFERROR(OFFSET('DERS PLANLARI'!$I$5,MATCH($J590,'DERS PLANLARI'!$I$6:$I$2011,0),M$1),"")</f>
        <v/>
      </c>
      <c r="N590" s="272" t="str">
        <f ca="1">IFERROR(OFFSET('DERS PLANLARI'!$I$5,MATCH($J590,'DERS PLANLARI'!$I$6:$I$2011,0),N$1),"")</f>
        <v/>
      </c>
      <c r="O590" s="271" t="str">
        <f ca="1">IFERROR(OFFSET('DERS PLANLARI'!$I$5,MATCH($J590,'DERS PLANLARI'!$I$6:$I$2011,0),O$1),"")</f>
        <v/>
      </c>
      <c r="P590" s="246" t="str">
        <f ca="1">IFERROR(OFFSET('DERS PLANLARI'!$I$5,MATCH($J590,'DERS PLANLARI'!$I$6:$I$2011,0),P$1),"")</f>
        <v/>
      </c>
      <c r="Q590" s="271" t="str">
        <f ca="1">IFERROR(OFFSET('DERS PLANLARI'!$I$5,MATCH($J590,'DERS PLANLARI'!$I$6:$I$2011,0),Q$1),"")</f>
        <v/>
      </c>
      <c r="R590" s="243" t="str">
        <f ca="1">IF($E590="UAD",OFFSET('DERS PLANLARI'!$I$5,MATCH($J590,'DERS PLANLARI'!$I$6:$I$2011,0),R$1),U590)</f>
        <v/>
      </c>
      <c r="S590" s="243">
        <f ca="1">IF($E590="UAD",OFFSET('DERS PLANLARI'!$I$5,MATCH($J590,'DERS PLANLARI'!$I$6:$I$2011,0),S$1),V590)</f>
        <v>0</v>
      </c>
      <c r="T590" s="104"/>
      <c r="U590" s="208" t="str">
        <f ca="1">IFERROR(OFFSET(ÖğretimÜyeleri!$D$2,MATCH($V590,ÖğretimÜyeleri!$D$3:$D$290,0),-2),"")</f>
        <v/>
      </c>
      <c r="V590" s="209"/>
      <c r="W590" s="208" t="str">
        <f ca="1">IFERROR(OFFSET(ÖğretimÜyeleri!$D$2,MATCH($S590,ÖğretimÜyeleri!$D$3:$D$290,0),3),"")</f>
        <v/>
      </c>
      <c r="X590" s="208"/>
      <c r="Y590" s="199"/>
      <c r="Z590" s="200">
        <f t="shared" si="38"/>
        <v>1</v>
      </c>
      <c r="AA590" s="200">
        <f t="shared" ca="1" si="39"/>
        <v>57</v>
      </c>
      <c r="AB590" s="200">
        <f t="shared" ca="1" si="39"/>
        <v>41</v>
      </c>
      <c r="AC590" s="200">
        <f t="shared" ca="1" si="39"/>
        <v>0</v>
      </c>
      <c r="AD590" s="201"/>
      <c r="AE590" s="201"/>
      <c r="AF590" s="201"/>
    </row>
    <row r="591" spans="1:32" x14ac:dyDescent="0.25">
      <c r="A591" t="s">
        <v>5568</v>
      </c>
      <c r="B591" s="16" t="str">
        <f ca="1">IFERROR(OFFSET('DERS PLANLARI'!$I$5,MATCH($J591,'DERS PLANLARI'!$I$6:$I$2011,0),B$1),"")</f>
        <v/>
      </c>
      <c r="C591" s="16" t="str">
        <f ca="1">IFERROR(OFFSET('DERS PLANLARI'!$I$5,MATCH($J591,'DERS PLANLARI'!$I$6:$I$2011,0),C$1),"")</f>
        <v/>
      </c>
      <c r="D591" s="16" t="str">
        <f ca="1">IFERROR(OFFSET('DERS PLANLARI'!$I$5,MATCH($J591,'DERS PLANLARI'!$I$6:$I$2011,0),D$1),"")</f>
        <v/>
      </c>
      <c r="E591" s="16" t="str">
        <f ca="1">IFERROR(OFFSET('DERS PLANLARI'!$I$5,MATCH($J591,'DERS PLANLARI'!$I$6:$I$2011,0),E$1),"")</f>
        <v/>
      </c>
      <c r="F591" s="16" t="str">
        <f ca="1">IFERROR(OFFSET('DERS PLANLARI'!$I$5,MATCH($J591,'DERS PLANLARI'!$I$6:$I$2011,0),F$1),"")</f>
        <v/>
      </c>
      <c r="G591" s="16" t="str">
        <f ca="1">IFERROR(OFFSET('DERS PLANLARI'!$I$5,MATCH($J591,'DERS PLANLARI'!$I$6:$I$2011,0),G$1),"")</f>
        <v/>
      </c>
      <c r="H591" s="16" t="str">
        <f ca="1">IFERROR(OFFSET('DERS PLANLARI'!$I$5,MATCH($J591,'DERS PLANLARI'!$I$6:$I$2011,0),H$1),"")</f>
        <v/>
      </c>
      <c r="I591" s="131"/>
      <c r="J591" s="155"/>
      <c r="K591" s="271" t="str">
        <f ca="1">IFERROR(OFFSET('DERS PLANLARI'!$I$5,MATCH($J591,'DERS PLANLARI'!$I$6:$I$2011,0),K$1),"")</f>
        <v/>
      </c>
      <c r="L591" s="269" t="str">
        <f ca="1">IFERROR(OFFSET('DERS PLANLARI'!$I$5,MATCH($J591,'DERS PLANLARI'!$I$6:$I$2011,0),L$1),"")</f>
        <v/>
      </c>
      <c r="M591" s="271" t="str">
        <f ca="1">IFERROR(OFFSET('DERS PLANLARI'!$I$5,MATCH($J591,'DERS PLANLARI'!$I$6:$I$2011,0),M$1),"")</f>
        <v/>
      </c>
      <c r="N591" s="272" t="str">
        <f ca="1">IFERROR(OFFSET('DERS PLANLARI'!$I$5,MATCH($J591,'DERS PLANLARI'!$I$6:$I$2011,0),N$1),"")</f>
        <v/>
      </c>
      <c r="O591" s="271" t="str">
        <f ca="1">IFERROR(OFFSET('DERS PLANLARI'!$I$5,MATCH($J591,'DERS PLANLARI'!$I$6:$I$2011,0),O$1),"")</f>
        <v/>
      </c>
      <c r="P591" s="246" t="str">
        <f ca="1">IFERROR(OFFSET('DERS PLANLARI'!$I$5,MATCH($J591,'DERS PLANLARI'!$I$6:$I$2011,0),P$1),"")</f>
        <v/>
      </c>
      <c r="Q591" s="271" t="str">
        <f ca="1">IFERROR(OFFSET('DERS PLANLARI'!$I$5,MATCH($J591,'DERS PLANLARI'!$I$6:$I$2011,0),Q$1),"")</f>
        <v/>
      </c>
      <c r="R591" s="243" t="str">
        <f ca="1">IF($E591="UAD",OFFSET('DERS PLANLARI'!$I$5,MATCH($J591,'DERS PLANLARI'!$I$6:$I$2011,0),R$1),U591)</f>
        <v/>
      </c>
      <c r="S591" s="243">
        <f ca="1">IF($E591="UAD",OFFSET('DERS PLANLARI'!$I$5,MATCH($J591,'DERS PLANLARI'!$I$6:$I$2011,0),S$1),V591)</f>
        <v>0</v>
      </c>
      <c r="T591" s="104"/>
      <c r="U591" s="208" t="str">
        <f ca="1">IFERROR(OFFSET(ÖğretimÜyeleri!$D$2,MATCH($V591,ÖğretimÜyeleri!$D$3:$D$290,0),-2),"")</f>
        <v/>
      </c>
      <c r="V591" s="209"/>
      <c r="W591" s="208" t="str">
        <f ca="1">IFERROR(OFFSET(ÖğretimÜyeleri!$D$2,MATCH($S591,ÖğretimÜyeleri!$D$3:$D$290,0),3),"")</f>
        <v/>
      </c>
      <c r="X591" s="208"/>
      <c r="Y591" s="199"/>
      <c r="Z591" s="200">
        <f t="shared" si="38"/>
        <v>1</v>
      </c>
      <c r="AA591" s="200">
        <f t="shared" ca="1" si="39"/>
        <v>57</v>
      </c>
      <c r="AB591" s="200">
        <f t="shared" ca="1" si="39"/>
        <v>41</v>
      </c>
      <c r="AC591" s="200">
        <f t="shared" ca="1" si="39"/>
        <v>0</v>
      </c>
      <c r="AD591" s="201"/>
      <c r="AE591" s="201"/>
      <c r="AF591" s="201"/>
    </row>
    <row r="592" spans="1:32" x14ac:dyDescent="0.25">
      <c r="A592" t="s">
        <v>5568</v>
      </c>
      <c r="B592" s="16" t="str">
        <f ca="1">IFERROR(OFFSET('DERS PLANLARI'!$I$5,MATCH($J592,'DERS PLANLARI'!$I$6:$I$2011,0),B$1),"")</f>
        <v/>
      </c>
      <c r="C592" s="16" t="str">
        <f ca="1">IFERROR(OFFSET('DERS PLANLARI'!$I$5,MATCH($J592,'DERS PLANLARI'!$I$6:$I$2011,0),C$1),"")</f>
        <v/>
      </c>
      <c r="D592" s="16" t="str">
        <f ca="1">IFERROR(OFFSET('DERS PLANLARI'!$I$5,MATCH($J592,'DERS PLANLARI'!$I$6:$I$2011,0),D$1),"")</f>
        <v/>
      </c>
      <c r="E592" s="16" t="str">
        <f ca="1">IFERROR(OFFSET('DERS PLANLARI'!$I$5,MATCH($J592,'DERS PLANLARI'!$I$6:$I$2011,0),E$1),"")</f>
        <v/>
      </c>
      <c r="F592" s="16" t="str">
        <f ca="1">IFERROR(OFFSET('DERS PLANLARI'!$I$5,MATCH($J592,'DERS PLANLARI'!$I$6:$I$2011,0),F$1),"")</f>
        <v/>
      </c>
      <c r="G592" s="16" t="str">
        <f ca="1">IFERROR(OFFSET('DERS PLANLARI'!$I$5,MATCH($J592,'DERS PLANLARI'!$I$6:$I$2011,0),G$1),"")</f>
        <v/>
      </c>
      <c r="H592" s="16" t="str">
        <f ca="1">IFERROR(OFFSET('DERS PLANLARI'!$I$5,MATCH($J592,'DERS PLANLARI'!$I$6:$I$2011,0),H$1),"")</f>
        <v/>
      </c>
      <c r="I592" s="131"/>
      <c r="J592" s="155"/>
      <c r="K592" s="271" t="str">
        <f ca="1">IFERROR(OFFSET('DERS PLANLARI'!$I$5,MATCH($J592,'DERS PLANLARI'!$I$6:$I$2011,0),K$1),"")</f>
        <v/>
      </c>
      <c r="L592" s="269" t="str">
        <f ca="1">IFERROR(OFFSET('DERS PLANLARI'!$I$5,MATCH($J592,'DERS PLANLARI'!$I$6:$I$2011,0),L$1),"")</f>
        <v/>
      </c>
      <c r="M592" s="271" t="str">
        <f ca="1">IFERROR(OFFSET('DERS PLANLARI'!$I$5,MATCH($J592,'DERS PLANLARI'!$I$6:$I$2011,0),M$1),"")</f>
        <v/>
      </c>
      <c r="N592" s="272" t="str">
        <f ca="1">IFERROR(OFFSET('DERS PLANLARI'!$I$5,MATCH($J592,'DERS PLANLARI'!$I$6:$I$2011,0),N$1),"")</f>
        <v/>
      </c>
      <c r="O592" s="271" t="str">
        <f ca="1">IFERROR(OFFSET('DERS PLANLARI'!$I$5,MATCH($J592,'DERS PLANLARI'!$I$6:$I$2011,0),O$1),"")</f>
        <v/>
      </c>
      <c r="P592" s="246" t="str">
        <f ca="1">IFERROR(OFFSET('DERS PLANLARI'!$I$5,MATCH($J592,'DERS PLANLARI'!$I$6:$I$2011,0),P$1),"")</f>
        <v/>
      </c>
      <c r="Q592" s="271" t="str">
        <f ca="1">IFERROR(OFFSET('DERS PLANLARI'!$I$5,MATCH($J592,'DERS PLANLARI'!$I$6:$I$2011,0),Q$1),"")</f>
        <v/>
      </c>
      <c r="R592" s="243" t="str">
        <f ca="1">IF($E592="UAD",OFFSET('DERS PLANLARI'!$I$5,MATCH($J592,'DERS PLANLARI'!$I$6:$I$2011,0),R$1),U592)</f>
        <v/>
      </c>
      <c r="S592" s="243">
        <f ca="1">IF($E592="UAD",OFFSET('DERS PLANLARI'!$I$5,MATCH($J592,'DERS PLANLARI'!$I$6:$I$2011,0),S$1),V592)</f>
        <v>0</v>
      </c>
      <c r="T592" s="104"/>
      <c r="U592" s="208" t="str">
        <f ca="1">IFERROR(OFFSET(ÖğretimÜyeleri!$D$2,MATCH($V592,ÖğretimÜyeleri!$D$3:$D$290,0),-2),"")</f>
        <v/>
      </c>
      <c r="V592" s="209"/>
      <c r="W592" s="208" t="str">
        <f ca="1">IFERROR(OFFSET(ÖğretimÜyeleri!$D$2,MATCH($S592,ÖğretimÜyeleri!$D$3:$D$290,0),3),"")</f>
        <v/>
      </c>
      <c r="X592" s="208"/>
      <c r="Y592" s="199"/>
      <c r="Z592" s="200">
        <f t="shared" si="38"/>
        <v>1</v>
      </c>
      <c r="AA592" s="200">
        <f t="shared" ca="1" si="39"/>
        <v>57</v>
      </c>
      <c r="AB592" s="200">
        <f t="shared" ca="1" si="39"/>
        <v>41</v>
      </c>
      <c r="AC592" s="200">
        <f t="shared" ca="1" si="39"/>
        <v>0</v>
      </c>
      <c r="AD592" s="201"/>
      <c r="AE592" s="201"/>
      <c r="AF592" s="201"/>
    </row>
    <row r="593" spans="1:32" x14ac:dyDescent="0.25">
      <c r="A593" s="217" t="s">
        <v>5568</v>
      </c>
      <c r="B593" s="210" t="s">
        <v>4499</v>
      </c>
      <c r="C593" s="211" t="s">
        <v>5102</v>
      </c>
      <c r="D593" s="212" t="s">
        <v>5128</v>
      </c>
      <c r="E593" s="212" t="s">
        <v>4510</v>
      </c>
      <c r="F593" s="212" t="s">
        <v>4488</v>
      </c>
      <c r="G593" s="212" t="s">
        <v>4488</v>
      </c>
      <c r="H593" s="212" t="s">
        <v>2427</v>
      </c>
      <c r="I593" s="213"/>
      <c r="J593" s="214" t="s">
        <v>5102</v>
      </c>
      <c r="K593" s="211"/>
      <c r="L593" s="215"/>
      <c r="M593" s="223"/>
      <c r="N593" s="211"/>
      <c r="O593" s="211"/>
      <c r="P593" s="211"/>
      <c r="Q593" s="212"/>
      <c r="R593" s="231"/>
      <c r="S593" s="231"/>
      <c r="T593" s="217"/>
      <c r="U593" s="219" t="str">
        <f ca="1">IFERROR(OFFSET(ÖğretimÜyeleri!$D$2,MATCH($V593,ÖğretimÜyeleri!$D$3:$D$290,0),-2),"")</f>
        <v/>
      </c>
      <c r="V593" s="218" t="s">
        <v>2423</v>
      </c>
      <c r="W593" s="219" t="str">
        <f ca="1">IFERROR(OFFSET(ÖğretimÜyeleri!$D$2,MATCH($S593,ÖğretimÜyeleri!$D$3:$D$290,0),3),"")</f>
        <v/>
      </c>
      <c r="X593" s="219"/>
      <c r="Y593" s="220"/>
      <c r="Z593" s="221">
        <f t="shared" si="38"/>
        <v>1</v>
      </c>
      <c r="AA593" s="221">
        <f t="shared" ca="1" si="39"/>
        <v>57</v>
      </c>
      <c r="AB593" s="221">
        <f t="shared" ca="1" si="39"/>
        <v>41</v>
      </c>
      <c r="AC593" s="221">
        <f t="shared" ca="1" si="39"/>
        <v>0</v>
      </c>
      <c r="AD593" s="220"/>
      <c r="AE593" s="220"/>
      <c r="AF593" s="220"/>
    </row>
    <row r="594" spans="1:32" x14ac:dyDescent="0.25">
      <c r="A594" t="s">
        <v>5568</v>
      </c>
      <c r="B594" s="16" t="str">
        <f ca="1">IFERROR(OFFSET('DERS PLANLARI'!$I$5,MATCH($J594,'DERS PLANLARI'!$I$6:$I$2011,0),B$1),"")</f>
        <v>TEMEL İSLAM BİLİMLERİ</v>
      </c>
      <c r="C594" s="16" t="str">
        <f ca="1">IFERROR(OFFSET('DERS PLANLARI'!$I$5,MATCH($J594,'DERS PLANLARI'!$I$6:$I$2011,0),C$1),"")</f>
        <v>TEMEL İSLAM BİLİMLERİ (YL) (TEZLİ)</v>
      </c>
      <c r="D594" s="16" t="str">
        <f ca="1">IFERROR(OFFSET('DERS PLANLARI'!$I$5,MATCH($J594,'DERS PLANLARI'!$I$6:$I$2011,0),D$1),"")</f>
        <v>(YL) (TEZLİ)</v>
      </c>
      <c r="E594" s="16" t="str">
        <f ca="1">IFERROR(OFFSET('DERS PLANLARI'!$I$5,MATCH($J594,'DERS PLANLARI'!$I$6:$I$2011,0),E$1),"")</f>
        <v>Tez</v>
      </c>
      <c r="F594" s="16" t="str">
        <f ca="1">IFERROR(OFFSET('DERS PLANLARI'!$I$5,MATCH($J594,'DERS PLANLARI'!$I$6:$I$2011,0),F$1),"")</f>
        <v>TİBİ</v>
      </c>
      <c r="G594" s="16">
        <f ca="1">IFERROR(OFFSET('DERS PLANLARI'!$I$5,MATCH($J594,'DERS PLANLARI'!$I$6:$I$2011,0),G$1),"")</f>
        <v>5000</v>
      </c>
      <c r="H594" s="16" t="str">
        <f ca="1">IFERROR(OFFSET('DERS PLANLARI'!$I$5,MATCH($J594,'DERS PLANLARI'!$I$6:$I$2011,0),H$1),"")</f>
        <v>TEZ</v>
      </c>
      <c r="I594" s="119"/>
      <c r="J594" s="127" t="s">
        <v>1535</v>
      </c>
      <c r="K594" s="250" t="str">
        <f ca="1">IFERROR(OFFSET('DERS PLANLARI'!$I$5,MATCH($J594,'DERS PLANLARI'!$I$6:$I$2011,0),K$1),"")</f>
        <v>Tez</v>
      </c>
      <c r="L594" s="248" t="str">
        <f ca="1">IFERROR(OFFSET('DERS PLANLARI'!$I$5,MATCH($J594,'DERS PLANLARI'!$I$6:$I$2011,0),L$1),"")</f>
        <v>Z. ksz</v>
      </c>
      <c r="M594" s="255">
        <f ca="1">IFERROR(OFFSET('DERS PLANLARI'!$I$5,MATCH($J594,'DERS PLANLARI'!$I$6:$I$2011,0),M$1),"")</f>
        <v>0</v>
      </c>
      <c r="N594" s="256">
        <f ca="1">IFERROR(OFFSET('DERS PLANLARI'!$I$5,MATCH($J594,'DERS PLANLARI'!$I$6:$I$2011,0),N$1),"")</f>
        <v>1</v>
      </c>
      <c r="O594" s="256">
        <f ca="1">IFERROR(OFFSET('DERS PLANLARI'!$I$5,MATCH($J594,'DERS PLANLARI'!$I$6:$I$2011,0),O$1),"")</f>
        <v>0</v>
      </c>
      <c r="P594" s="256">
        <f ca="1">IFERROR(OFFSET('DERS PLANLARI'!$I$5,MATCH($J594,'DERS PLANLARI'!$I$6:$I$2011,0),P$1),"")</f>
        <v>1</v>
      </c>
      <c r="Q594" s="256">
        <f ca="1">IFERROR(OFFSET('DERS PLANLARI'!$I$5,MATCH($J594,'DERS PLANLARI'!$I$6:$I$2011,0),Q$1),"")</f>
        <v>60</v>
      </c>
      <c r="R594" s="243">
        <f ca="1">IF($E594="UAD",OFFSET('DERS PLANLARI'!$I$5,MATCH($J594,'DERS PLANLARI'!$I$6:$I$2011,0),R$1),U594)</f>
        <v>0</v>
      </c>
      <c r="S594" s="246" t="str">
        <f ca="1">IF($E594="UAD",OFFSET('DERS PLANLARI'!$I$5,MATCH($J594,'DERS PLANLARI'!$I$6:$I$2011,0),S$1),V594)</f>
        <v>İlgili Öğretim Üyesi</v>
      </c>
      <c r="T594" s="104"/>
      <c r="U594" s="208">
        <f ca="1">IFERROR(OFFSET(ÖğretimÜyeleri!$D$2,MATCH($V594,ÖğretimÜyeleri!$D$3:$D$290,0),-2),"")</f>
        <v>0</v>
      </c>
      <c r="V594" s="209" t="s">
        <v>2896</v>
      </c>
      <c r="W594" s="208" t="str">
        <f ca="1">IFERROR(OFFSET(ÖğretimÜyeleri!$D$2,MATCH($S594,ÖğretimÜyeleri!$D$3:$D$290,0),3),"")</f>
        <v>İlgili Öğretim Üyesi</v>
      </c>
      <c r="X594" s="208"/>
      <c r="Y594" s="199"/>
      <c r="Z594" s="200">
        <f t="shared" si="38"/>
        <v>1</v>
      </c>
      <c r="AA594" s="200">
        <f t="shared" ca="1" si="39"/>
        <v>0</v>
      </c>
      <c r="AB594" s="200">
        <f t="shared" ca="1" si="39"/>
        <v>0</v>
      </c>
      <c r="AC594" s="200">
        <f t="shared" ca="1" si="39"/>
        <v>0</v>
      </c>
      <c r="AD594" s="201"/>
      <c r="AE594" s="201"/>
      <c r="AF594" s="201"/>
    </row>
    <row r="595" spans="1:32" x14ac:dyDescent="0.25">
      <c r="A595" t="s">
        <v>5568</v>
      </c>
      <c r="B595" s="16" t="str">
        <f ca="1">IFERROR(OFFSET('DERS PLANLARI'!$I$5,MATCH($J595,'DERS PLANLARI'!$I$6:$I$2011,0),B$1),"")</f>
        <v>TEMEL İSLAM BİLİMLERİ</v>
      </c>
      <c r="C595" s="16" t="str">
        <f ca="1">IFERROR(OFFSET('DERS PLANLARI'!$I$5,MATCH($J595,'DERS PLANLARI'!$I$6:$I$2011,0),C$1),"")</f>
        <v>TEMEL İSLAM BİLİMLERİ (YL) (TEZLİ)</v>
      </c>
      <c r="D595" s="16" t="str">
        <f ca="1">IFERROR(OFFSET('DERS PLANLARI'!$I$5,MATCH($J595,'DERS PLANLARI'!$I$6:$I$2011,0),D$1),"")</f>
        <v>(YL) (TEZLİ)</v>
      </c>
      <c r="E595" s="16" t="str">
        <f ca="1">IFERROR(OFFSET('DERS PLANLARI'!$I$5,MATCH($J595,'DERS PLANLARI'!$I$6:$I$2011,0),E$1),"")</f>
        <v>Sem</v>
      </c>
      <c r="F595" s="16" t="str">
        <f ca="1">IFERROR(OFFSET('DERS PLANLARI'!$I$5,MATCH($J595,'DERS PLANLARI'!$I$6:$I$2011,0),F$1),"")</f>
        <v>TİBİ</v>
      </c>
      <c r="G595" s="16">
        <f ca="1">IFERROR(OFFSET('DERS PLANLARI'!$I$5,MATCH($J595,'DERS PLANLARI'!$I$6:$I$2011,0),G$1),"")</f>
        <v>5001</v>
      </c>
      <c r="H595" s="16" t="str">
        <f ca="1">IFERROR(OFFSET('DERS PLANLARI'!$I$5,MATCH($J595,'DERS PLANLARI'!$I$6:$I$2011,0),H$1),"")</f>
        <v>SEM</v>
      </c>
      <c r="I595" s="119"/>
      <c r="J595" s="127" t="s">
        <v>1536</v>
      </c>
      <c r="K595" s="250" t="str">
        <f ca="1">IFERROR(OFFSET('DERS PLANLARI'!$I$5,MATCH($J595,'DERS PLANLARI'!$I$6:$I$2011,0),K$1),"")</f>
        <v>Seminer</v>
      </c>
      <c r="L595" s="248" t="str">
        <f ca="1">IFERROR(OFFSET('DERS PLANLARI'!$I$5,MATCH($J595,'DERS PLANLARI'!$I$6:$I$2011,0),L$1),"")</f>
        <v>Z. ksz</v>
      </c>
      <c r="M595" s="256">
        <f ca="1">IFERROR(OFFSET('DERS PLANLARI'!$I$5,MATCH($J595,'DERS PLANLARI'!$I$6:$I$2011,0),M$1),"")</f>
        <v>0</v>
      </c>
      <c r="N595" s="256">
        <f ca="1">IFERROR(OFFSET('DERS PLANLARI'!$I$5,MATCH($J595,'DERS PLANLARI'!$I$6:$I$2011,0),N$1),"")</f>
        <v>2</v>
      </c>
      <c r="O595" s="256">
        <f ca="1">IFERROR(OFFSET('DERS PLANLARI'!$I$5,MATCH($J595,'DERS PLANLARI'!$I$6:$I$2011,0),O$1),"")</f>
        <v>0</v>
      </c>
      <c r="P595" s="256">
        <f ca="1">IFERROR(OFFSET('DERS PLANLARI'!$I$5,MATCH($J595,'DERS PLANLARI'!$I$6:$I$2011,0),P$1),"")</f>
        <v>2</v>
      </c>
      <c r="Q595" s="256">
        <f ca="1">IFERROR(OFFSET('DERS PLANLARI'!$I$5,MATCH($J595,'DERS PLANLARI'!$I$6:$I$2011,0),Q$1),"")</f>
        <v>7.5</v>
      </c>
      <c r="R595" s="243">
        <f ca="1">IF($E595="UAD",OFFSET('DERS PLANLARI'!$I$5,MATCH($J595,'DERS PLANLARI'!$I$6:$I$2011,0),R$1),U595)</f>
        <v>0</v>
      </c>
      <c r="S595" s="246" t="str">
        <f ca="1">IF($E595="UAD",OFFSET('DERS PLANLARI'!$I$5,MATCH($J595,'DERS PLANLARI'!$I$6:$I$2011,0),S$1),V595)</f>
        <v>İlgili Öğretim Üyesi</v>
      </c>
      <c r="T595" s="104"/>
      <c r="U595" s="208">
        <f ca="1">IFERROR(OFFSET(ÖğretimÜyeleri!$D$2,MATCH($V595,ÖğretimÜyeleri!$D$3:$D$290,0),-2),"")</f>
        <v>0</v>
      </c>
      <c r="V595" s="209" t="s">
        <v>2896</v>
      </c>
      <c r="W595" s="208" t="str">
        <f ca="1">IFERROR(OFFSET(ÖğretimÜyeleri!$D$2,MATCH($S595,ÖğretimÜyeleri!$D$3:$D$290,0),3),"")</f>
        <v>İlgili Öğretim Üyesi</v>
      </c>
      <c r="X595" s="208"/>
      <c r="Y595" s="199"/>
      <c r="Z595" s="200">
        <f t="shared" si="38"/>
        <v>1</v>
      </c>
      <c r="AA595" s="200">
        <f t="shared" ca="1" si="39"/>
        <v>0</v>
      </c>
      <c r="AB595" s="200">
        <f t="shared" ca="1" si="39"/>
        <v>0</v>
      </c>
      <c r="AC595" s="200">
        <f t="shared" ca="1" si="39"/>
        <v>0</v>
      </c>
      <c r="AD595" s="201"/>
      <c r="AE595" s="201"/>
      <c r="AF595" s="201"/>
    </row>
    <row r="596" spans="1:32" x14ac:dyDescent="0.25">
      <c r="A596" t="s">
        <v>5568</v>
      </c>
      <c r="B596" s="16" t="str">
        <f ca="1">IFERROR(OFFSET('DERS PLANLARI'!$I$5,MATCH($J596,'DERS PLANLARI'!$I$6:$I$2011,0),B$1),"")</f>
        <v>TEMEL İSLAM BİLİMLERİ</v>
      </c>
      <c r="C596" s="16" t="str">
        <f ca="1">IFERROR(OFFSET('DERS PLANLARI'!$I$5,MATCH($J596,'DERS PLANLARI'!$I$6:$I$2011,0),C$1),"")</f>
        <v>TEMEL İSLAM BİLİMLERİ (YL) (TEZLİ)</v>
      </c>
      <c r="D596" s="16" t="str">
        <f ca="1">IFERROR(OFFSET('DERS PLANLARI'!$I$5,MATCH($J596,'DERS PLANLARI'!$I$6:$I$2011,0),D$1),"")</f>
        <v>(YL) (TEZLİ)</v>
      </c>
      <c r="E596" s="16" t="str">
        <f ca="1">IFERROR(OFFSET('DERS PLANLARI'!$I$5,MATCH($J596,'DERS PLANLARI'!$I$6:$I$2011,0),E$1),"")</f>
        <v>Ders</v>
      </c>
      <c r="F596" s="16" t="str">
        <f ca="1">IFERROR(OFFSET('DERS PLANLARI'!$I$5,MATCH($J596,'DERS PLANLARI'!$I$6:$I$2011,0),F$1),"")</f>
        <v>TİBİ</v>
      </c>
      <c r="G596" s="16">
        <f ca="1">IFERROR(OFFSET('DERS PLANLARI'!$I$5,MATCH($J596,'DERS PLANLARI'!$I$6:$I$2011,0),G$1),"")</f>
        <v>5051</v>
      </c>
      <c r="H596" s="16" t="str">
        <f ca="1">IFERROR(OFFSET('DERS PLANLARI'!$I$5,MATCH($J596,'DERS PLANLARI'!$I$6:$I$2011,0),H$1),"")</f>
        <v>BHR</v>
      </c>
      <c r="I596" s="119"/>
      <c r="J596" s="127" t="s">
        <v>1538</v>
      </c>
      <c r="K596" s="250" t="str">
        <f ca="1">IFERROR(OFFSET('DERS PLANLARI'!$I$5,MATCH($J596,'DERS PLANLARI'!$I$6:$I$2011,0),K$1),"")</f>
        <v>İslami İlimlere Giriş</v>
      </c>
      <c r="L596" s="248" t="str">
        <f ca="1">IFERROR(OFFSET('DERS PLANLARI'!$I$5,MATCH($J596,'DERS PLANLARI'!$I$6:$I$2011,0),L$1),"")</f>
        <v>Z. kli</v>
      </c>
      <c r="M596" s="255">
        <f ca="1">IFERROR(OFFSET('DERS PLANLARI'!$I$5,MATCH($J596,'DERS PLANLARI'!$I$6:$I$2011,0),M$1),"")</f>
        <v>3</v>
      </c>
      <c r="N596" s="256">
        <f ca="1">IFERROR(OFFSET('DERS PLANLARI'!$I$5,MATCH($J596,'DERS PLANLARI'!$I$6:$I$2011,0),N$1),"")</f>
        <v>0</v>
      </c>
      <c r="O596" s="256">
        <f ca="1">IFERROR(OFFSET('DERS PLANLARI'!$I$5,MATCH($J596,'DERS PLANLARI'!$I$6:$I$2011,0),O$1),"")</f>
        <v>3</v>
      </c>
      <c r="P596" s="256">
        <f ca="1">IFERROR(OFFSET('DERS PLANLARI'!$I$5,MATCH($J596,'DERS PLANLARI'!$I$6:$I$2011,0),P$1),"")</f>
        <v>3</v>
      </c>
      <c r="Q596" s="256">
        <f ca="1">IFERROR(OFFSET('DERS PLANLARI'!$I$5,MATCH($J596,'DERS PLANLARI'!$I$6:$I$2011,0),Q$1),"")</f>
        <v>7.5</v>
      </c>
      <c r="R596" s="243" t="str">
        <f ca="1">IF($E596="UAD",OFFSET('DERS PLANLARI'!$I$5,MATCH($J596,'DERS PLANLARI'!$I$6:$I$2011,0),R$1),U596)</f>
        <v/>
      </c>
      <c r="S596" s="243">
        <f ca="1">IF($E596="UAD",OFFSET('DERS PLANLARI'!$I$5,MATCH($J596,'DERS PLANLARI'!$I$6:$I$2011,0),S$1),V596)</f>
        <v>0</v>
      </c>
      <c r="T596" s="104"/>
      <c r="U596" s="208" t="str">
        <f ca="1">IFERROR(OFFSET(ÖğretimÜyeleri!$D$2,MATCH($V596,ÖğretimÜyeleri!$D$3:$D$290,0),-2),"")</f>
        <v/>
      </c>
      <c r="V596" s="209"/>
      <c r="W596" s="208" t="str">
        <f ca="1">IFERROR(OFFSET(ÖğretimÜyeleri!$D$2,MATCH($S596,ÖğretimÜyeleri!$D$3:$D$290,0),3),"")</f>
        <v/>
      </c>
      <c r="X596" s="208"/>
      <c r="Y596" s="199"/>
      <c r="Z596" s="200">
        <f t="shared" si="38"/>
        <v>1</v>
      </c>
      <c r="AA596" s="200">
        <f t="shared" ca="1" si="39"/>
        <v>57</v>
      </c>
      <c r="AB596" s="200">
        <f t="shared" ca="1" si="39"/>
        <v>41</v>
      </c>
      <c r="AC596" s="200">
        <f t="shared" ca="1" si="39"/>
        <v>0</v>
      </c>
      <c r="AD596" s="201"/>
      <c r="AE596" s="201"/>
      <c r="AF596" s="201"/>
    </row>
    <row r="597" spans="1:32" x14ac:dyDescent="0.25">
      <c r="A597" t="s">
        <v>5568</v>
      </c>
      <c r="B597" s="16" t="str">
        <f ca="1">IFERROR(OFFSET('DERS PLANLARI'!$I$5,MATCH($J597,'DERS PLANLARI'!$I$6:$I$2011,0),B$1),"")</f>
        <v/>
      </c>
      <c r="C597" s="16" t="str">
        <f ca="1">IFERROR(OFFSET('DERS PLANLARI'!$I$5,MATCH($J597,'DERS PLANLARI'!$I$6:$I$2011,0),C$1),"")</f>
        <v/>
      </c>
      <c r="D597" s="16" t="str">
        <f ca="1">IFERROR(OFFSET('DERS PLANLARI'!$I$5,MATCH($J597,'DERS PLANLARI'!$I$6:$I$2011,0),D$1),"")</f>
        <v/>
      </c>
      <c r="E597" s="16" t="str">
        <f ca="1">IFERROR(OFFSET('DERS PLANLARI'!$I$5,MATCH($J597,'DERS PLANLARI'!$I$6:$I$2011,0),E$1),"")</f>
        <v/>
      </c>
      <c r="F597" s="16" t="str">
        <f ca="1">IFERROR(OFFSET('DERS PLANLARI'!$I$5,MATCH($J597,'DERS PLANLARI'!$I$6:$I$2011,0),F$1),"")</f>
        <v/>
      </c>
      <c r="G597" s="16" t="str">
        <f ca="1">IFERROR(OFFSET('DERS PLANLARI'!$I$5,MATCH($J597,'DERS PLANLARI'!$I$6:$I$2011,0),G$1),"")</f>
        <v/>
      </c>
      <c r="H597" s="16" t="str">
        <f ca="1">IFERROR(OFFSET('DERS PLANLARI'!$I$5,MATCH($J597,'DERS PLANLARI'!$I$6:$I$2011,0),H$1),"")</f>
        <v/>
      </c>
      <c r="I597" s="119"/>
      <c r="J597" s="127"/>
      <c r="K597" s="250" t="str">
        <f ca="1">IFERROR(OFFSET('DERS PLANLARI'!$I$5,MATCH($J597,'DERS PLANLARI'!$I$6:$I$2011,0),K$1),"")</f>
        <v/>
      </c>
      <c r="L597" s="256" t="str">
        <f ca="1">IFERROR(OFFSET('DERS PLANLARI'!$I$5,MATCH($J597,'DERS PLANLARI'!$I$6:$I$2011,0),L$1),"")</f>
        <v/>
      </c>
      <c r="M597" s="255" t="str">
        <f ca="1">IFERROR(OFFSET('DERS PLANLARI'!$I$5,MATCH($J597,'DERS PLANLARI'!$I$6:$I$2011,0),M$1),"")</f>
        <v/>
      </c>
      <c r="N597" s="256" t="str">
        <f ca="1">IFERROR(OFFSET('DERS PLANLARI'!$I$5,MATCH($J597,'DERS PLANLARI'!$I$6:$I$2011,0),N$1),"")</f>
        <v/>
      </c>
      <c r="O597" s="256" t="str">
        <f ca="1">IFERROR(OFFSET('DERS PLANLARI'!$I$5,MATCH($J597,'DERS PLANLARI'!$I$6:$I$2011,0),O$1),"")</f>
        <v/>
      </c>
      <c r="P597" s="256" t="str">
        <f ca="1">IFERROR(OFFSET('DERS PLANLARI'!$I$5,MATCH($J597,'DERS PLANLARI'!$I$6:$I$2011,0),P$1),"")</f>
        <v/>
      </c>
      <c r="Q597" s="256" t="str">
        <f ca="1">IFERROR(OFFSET('DERS PLANLARI'!$I$5,MATCH($J597,'DERS PLANLARI'!$I$6:$I$2011,0),Q$1),"")</f>
        <v/>
      </c>
      <c r="R597" s="243" t="str">
        <f ca="1">IF($E597="UAD",OFFSET('DERS PLANLARI'!$I$5,MATCH($J597,'DERS PLANLARI'!$I$6:$I$2011,0),R$1),U597)</f>
        <v/>
      </c>
      <c r="S597" s="243">
        <f ca="1">IF($E597="UAD",OFFSET('DERS PLANLARI'!$I$5,MATCH($J597,'DERS PLANLARI'!$I$6:$I$2011,0),S$1),V597)</f>
        <v>0</v>
      </c>
      <c r="T597" s="104"/>
      <c r="U597" s="208" t="str">
        <f ca="1">IFERROR(OFFSET(ÖğretimÜyeleri!$D$2,MATCH($V597,ÖğretimÜyeleri!$D$3:$D$290,0),-2),"")</f>
        <v/>
      </c>
      <c r="V597" s="209"/>
      <c r="W597" s="208" t="str">
        <f ca="1">IFERROR(OFFSET(ÖğretimÜyeleri!$D$2,MATCH($S597,ÖğretimÜyeleri!$D$3:$D$290,0),3),"")</f>
        <v/>
      </c>
      <c r="X597" s="208"/>
      <c r="Y597" s="199"/>
      <c r="Z597" s="200">
        <f t="shared" si="38"/>
        <v>1</v>
      </c>
      <c r="AA597" s="200">
        <f t="shared" ca="1" si="39"/>
        <v>57</v>
      </c>
      <c r="AB597" s="200">
        <f t="shared" ca="1" si="39"/>
        <v>41</v>
      </c>
      <c r="AC597" s="200">
        <f t="shared" ca="1" si="39"/>
        <v>0</v>
      </c>
      <c r="AD597" s="201"/>
      <c r="AE597" s="201"/>
      <c r="AF597" s="201"/>
    </row>
    <row r="598" spans="1:32" x14ac:dyDescent="0.25">
      <c r="A598" t="s">
        <v>5568</v>
      </c>
      <c r="B598" s="16" t="str">
        <f ca="1">IFERROR(OFFSET('DERS PLANLARI'!$I$5,MATCH($J598,'DERS PLANLARI'!$I$6:$I$2011,0),B$1),"")</f>
        <v/>
      </c>
      <c r="C598" s="16" t="str">
        <f ca="1">IFERROR(OFFSET('DERS PLANLARI'!$I$5,MATCH($J598,'DERS PLANLARI'!$I$6:$I$2011,0),C$1),"")</f>
        <v/>
      </c>
      <c r="D598" s="16" t="str">
        <f ca="1">IFERROR(OFFSET('DERS PLANLARI'!$I$5,MATCH($J598,'DERS PLANLARI'!$I$6:$I$2011,0),D$1),"")</f>
        <v/>
      </c>
      <c r="E598" s="16" t="str">
        <f ca="1">IFERROR(OFFSET('DERS PLANLARI'!$I$5,MATCH($J598,'DERS PLANLARI'!$I$6:$I$2011,0),E$1),"")</f>
        <v/>
      </c>
      <c r="F598" s="16" t="str">
        <f ca="1">IFERROR(OFFSET('DERS PLANLARI'!$I$5,MATCH($J598,'DERS PLANLARI'!$I$6:$I$2011,0),F$1),"")</f>
        <v/>
      </c>
      <c r="G598" s="16" t="str">
        <f ca="1">IFERROR(OFFSET('DERS PLANLARI'!$I$5,MATCH($J598,'DERS PLANLARI'!$I$6:$I$2011,0),G$1),"")</f>
        <v/>
      </c>
      <c r="H598" s="16" t="str">
        <f ca="1">IFERROR(OFFSET('DERS PLANLARI'!$I$5,MATCH($J598,'DERS PLANLARI'!$I$6:$I$2011,0),H$1),"")</f>
        <v/>
      </c>
      <c r="I598" s="119"/>
      <c r="J598" s="127"/>
      <c r="K598" s="250" t="str">
        <f ca="1">IFERROR(OFFSET('DERS PLANLARI'!$I$5,MATCH($J598,'DERS PLANLARI'!$I$6:$I$2011,0),K$1),"")</f>
        <v/>
      </c>
      <c r="L598" s="256" t="str">
        <f ca="1">IFERROR(OFFSET('DERS PLANLARI'!$I$5,MATCH($J598,'DERS PLANLARI'!$I$6:$I$2011,0),L$1),"")</f>
        <v/>
      </c>
      <c r="M598" s="255" t="str">
        <f ca="1">IFERROR(OFFSET('DERS PLANLARI'!$I$5,MATCH($J598,'DERS PLANLARI'!$I$6:$I$2011,0),M$1),"")</f>
        <v/>
      </c>
      <c r="N598" s="256" t="str">
        <f ca="1">IFERROR(OFFSET('DERS PLANLARI'!$I$5,MATCH($J598,'DERS PLANLARI'!$I$6:$I$2011,0),N$1),"")</f>
        <v/>
      </c>
      <c r="O598" s="256" t="str">
        <f ca="1">IFERROR(OFFSET('DERS PLANLARI'!$I$5,MATCH($J598,'DERS PLANLARI'!$I$6:$I$2011,0),O$1),"")</f>
        <v/>
      </c>
      <c r="P598" s="256" t="str">
        <f ca="1">IFERROR(OFFSET('DERS PLANLARI'!$I$5,MATCH($J598,'DERS PLANLARI'!$I$6:$I$2011,0),P$1),"")</f>
        <v/>
      </c>
      <c r="Q598" s="256" t="str">
        <f ca="1">IFERROR(OFFSET('DERS PLANLARI'!$I$5,MATCH($J598,'DERS PLANLARI'!$I$6:$I$2011,0),Q$1),"")</f>
        <v/>
      </c>
      <c r="R598" s="243" t="str">
        <f ca="1">IF($E598="UAD",OFFSET('DERS PLANLARI'!$I$5,MATCH($J598,'DERS PLANLARI'!$I$6:$I$2011,0),R$1),U598)</f>
        <v/>
      </c>
      <c r="S598" s="243">
        <f ca="1">IF($E598="UAD",OFFSET('DERS PLANLARI'!$I$5,MATCH($J598,'DERS PLANLARI'!$I$6:$I$2011,0),S$1),V598)</f>
        <v>0</v>
      </c>
      <c r="T598" s="104"/>
      <c r="U598" s="208" t="str">
        <f ca="1">IFERROR(OFFSET(ÖğretimÜyeleri!$D$2,MATCH($V598,ÖğretimÜyeleri!$D$3:$D$290,0),-2),"")</f>
        <v/>
      </c>
      <c r="V598" s="209"/>
      <c r="W598" s="208" t="str">
        <f ca="1">IFERROR(OFFSET(ÖğretimÜyeleri!$D$2,MATCH($S598,ÖğretimÜyeleri!$D$3:$D$290,0),3),"")</f>
        <v/>
      </c>
      <c r="X598" s="208"/>
      <c r="Y598" s="199"/>
      <c r="Z598" s="200">
        <f t="shared" si="38"/>
        <v>1</v>
      </c>
      <c r="AA598" s="200">
        <f t="shared" ca="1" si="39"/>
        <v>57</v>
      </c>
      <c r="AB598" s="200">
        <f t="shared" ca="1" si="39"/>
        <v>41</v>
      </c>
      <c r="AC598" s="200">
        <f t="shared" ca="1" si="39"/>
        <v>0</v>
      </c>
      <c r="AD598" s="201"/>
      <c r="AE598" s="201"/>
      <c r="AF598" s="201"/>
    </row>
    <row r="599" spans="1:32" x14ac:dyDescent="0.25">
      <c r="A599" t="s">
        <v>5568</v>
      </c>
      <c r="B599" s="16" t="str">
        <f ca="1">IFERROR(OFFSET('DERS PLANLARI'!$I$5,MATCH($J599,'DERS PLANLARI'!$I$6:$I$2011,0),B$1),"")</f>
        <v/>
      </c>
      <c r="C599" s="16" t="str">
        <f ca="1">IFERROR(OFFSET('DERS PLANLARI'!$I$5,MATCH($J599,'DERS PLANLARI'!$I$6:$I$2011,0),C$1),"")</f>
        <v/>
      </c>
      <c r="D599" s="16" t="str">
        <f ca="1">IFERROR(OFFSET('DERS PLANLARI'!$I$5,MATCH($J599,'DERS PLANLARI'!$I$6:$I$2011,0),D$1),"")</f>
        <v/>
      </c>
      <c r="E599" s="16" t="str">
        <f ca="1">IFERROR(OFFSET('DERS PLANLARI'!$I$5,MATCH($J599,'DERS PLANLARI'!$I$6:$I$2011,0),E$1),"")</f>
        <v/>
      </c>
      <c r="F599" s="16" t="str">
        <f ca="1">IFERROR(OFFSET('DERS PLANLARI'!$I$5,MATCH($J599,'DERS PLANLARI'!$I$6:$I$2011,0),F$1),"")</f>
        <v/>
      </c>
      <c r="G599" s="16" t="str">
        <f ca="1">IFERROR(OFFSET('DERS PLANLARI'!$I$5,MATCH($J599,'DERS PLANLARI'!$I$6:$I$2011,0),G$1),"")</f>
        <v/>
      </c>
      <c r="H599" s="16" t="str">
        <f ca="1">IFERROR(OFFSET('DERS PLANLARI'!$I$5,MATCH($J599,'DERS PLANLARI'!$I$6:$I$2011,0),H$1),"")</f>
        <v/>
      </c>
      <c r="I599" s="119"/>
      <c r="J599" s="127"/>
      <c r="K599" s="250" t="str">
        <f ca="1">IFERROR(OFFSET('DERS PLANLARI'!$I$5,MATCH($J599,'DERS PLANLARI'!$I$6:$I$2011,0),K$1),"")</f>
        <v/>
      </c>
      <c r="L599" s="256" t="str">
        <f ca="1">IFERROR(OFFSET('DERS PLANLARI'!$I$5,MATCH($J599,'DERS PLANLARI'!$I$6:$I$2011,0),L$1),"")</f>
        <v/>
      </c>
      <c r="M599" s="255" t="str">
        <f ca="1">IFERROR(OFFSET('DERS PLANLARI'!$I$5,MATCH($J599,'DERS PLANLARI'!$I$6:$I$2011,0),M$1),"")</f>
        <v/>
      </c>
      <c r="N599" s="256" t="str">
        <f ca="1">IFERROR(OFFSET('DERS PLANLARI'!$I$5,MATCH($J599,'DERS PLANLARI'!$I$6:$I$2011,0),N$1),"")</f>
        <v/>
      </c>
      <c r="O599" s="256" t="str">
        <f ca="1">IFERROR(OFFSET('DERS PLANLARI'!$I$5,MATCH($J599,'DERS PLANLARI'!$I$6:$I$2011,0),O$1),"")</f>
        <v/>
      </c>
      <c r="P599" s="256" t="str">
        <f ca="1">IFERROR(OFFSET('DERS PLANLARI'!$I$5,MATCH($J599,'DERS PLANLARI'!$I$6:$I$2011,0),P$1),"")</f>
        <v/>
      </c>
      <c r="Q599" s="256" t="str">
        <f ca="1">IFERROR(OFFSET('DERS PLANLARI'!$I$5,MATCH($J599,'DERS PLANLARI'!$I$6:$I$2011,0),Q$1),"")</f>
        <v/>
      </c>
      <c r="R599" s="243" t="str">
        <f ca="1">IF($E599="UAD",OFFSET('DERS PLANLARI'!$I$5,MATCH($J599,'DERS PLANLARI'!$I$6:$I$2011,0),R$1),U599)</f>
        <v/>
      </c>
      <c r="S599" s="243">
        <f ca="1">IF($E599="UAD",OFFSET('DERS PLANLARI'!$I$5,MATCH($J599,'DERS PLANLARI'!$I$6:$I$2011,0),S$1),V599)</f>
        <v>0</v>
      </c>
      <c r="T599" s="104"/>
      <c r="U599" s="208" t="str">
        <f ca="1">IFERROR(OFFSET(ÖğretimÜyeleri!$D$2,MATCH($V599,ÖğretimÜyeleri!$D$3:$D$290,0),-2),"")</f>
        <v/>
      </c>
      <c r="V599" s="209"/>
      <c r="W599" s="208" t="str">
        <f ca="1">IFERROR(OFFSET(ÖğretimÜyeleri!$D$2,MATCH($S599,ÖğretimÜyeleri!$D$3:$D$290,0),3),"")</f>
        <v/>
      </c>
      <c r="X599" s="208"/>
      <c r="Y599" s="199"/>
      <c r="Z599" s="200">
        <f t="shared" si="38"/>
        <v>1</v>
      </c>
      <c r="AA599" s="200">
        <f t="shared" ca="1" si="39"/>
        <v>57</v>
      </c>
      <c r="AB599" s="200">
        <f t="shared" ca="1" si="39"/>
        <v>41</v>
      </c>
      <c r="AC599" s="200">
        <f t="shared" ca="1" si="39"/>
        <v>0</v>
      </c>
      <c r="AD599" s="201"/>
      <c r="AE599" s="201"/>
      <c r="AF599" s="201"/>
    </row>
    <row r="600" spans="1:32" x14ac:dyDescent="0.25">
      <c r="A600" t="s">
        <v>5568</v>
      </c>
      <c r="B600" s="16" t="str">
        <f ca="1">IFERROR(OFFSET('DERS PLANLARI'!$I$5,MATCH($J600,'DERS PLANLARI'!$I$6:$I$2011,0),B$1),"")</f>
        <v/>
      </c>
      <c r="C600" s="16" t="str">
        <f ca="1">IFERROR(OFFSET('DERS PLANLARI'!$I$5,MATCH($J600,'DERS PLANLARI'!$I$6:$I$2011,0),C$1),"")</f>
        <v/>
      </c>
      <c r="D600" s="16" t="str">
        <f ca="1">IFERROR(OFFSET('DERS PLANLARI'!$I$5,MATCH($J600,'DERS PLANLARI'!$I$6:$I$2011,0),D$1),"")</f>
        <v/>
      </c>
      <c r="E600" s="16" t="str">
        <f ca="1">IFERROR(OFFSET('DERS PLANLARI'!$I$5,MATCH($J600,'DERS PLANLARI'!$I$6:$I$2011,0),E$1),"")</f>
        <v/>
      </c>
      <c r="F600" s="16" t="str">
        <f ca="1">IFERROR(OFFSET('DERS PLANLARI'!$I$5,MATCH($J600,'DERS PLANLARI'!$I$6:$I$2011,0),F$1),"")</f>
        <v/>
      </c>
      <c r="G600" s="16" t="str">
        <f ca="1">IFERROR(OFFSET('DERS PLANLARI'!$I$5,MATCH($J600,'DERS PLANLARI'!$I$6:$I$2011,0),G$1),"")</f>
        <v/>
      </c>
      <c r="H600" s="16" t="str">
        <f ca="1">IFERROR(OFFSET('DERS PLANLARI'!$I$5,MATCH($J600,'DERS PLANLARI'!$I$6:$I$2011,0),H$1),"")</f>
        <v/>
      </c>
      <c r="I600" s="119"/>
      <c r="J600" s="127"/>
      <c r="K600" s="250" t="str">
        <f ca="1">IFERROR(OFFSET('DERS PLANLARI'!$I$5,MATCH($J600,'DERS PLANLARI'!$I$6:$I$2011,0),K$1),"")</f>
        <v/>
      </c>
      <c r="L600" s="256" t="str">
        <f ca="1">IFERROR(OFFSET('DERS PLANLARI'!$I$5,MATCH($J600,'DERS PLANLARI'!$I$6:$I$2011,0),L$1),"")</f>
        <v/>
      </c>
      <c r="M600" s="255" t="str">
        <f ca="1">IFERROR(OFFSET('DERS PLANLARI'!$I$5,MATCH($J600,'DERS PLANLARI'!$I$6:$I$2011,0),M$1),"")</f>
        <v/>
      </c>
      <c r="N600" s="256" t="str">
        <f ca="1">IFERROR(OFFSET('DERS PLANLARI'!$I$5,MATCH($J600,'DERS PLANLARI'!$I$6:$I$2011,0),N$1),"")</f>
        <v/>
      </c>
      <c r="O600" s="256" t="str">
        <f ca="1">IFERROR(OFFSET('DERS PLANLARI'!$I$5,MATCH($J600,'DERS PLANLARI'!$I$6:$I$2011,0),O$1),"")</f>
        <v/>
      </c>
      <c r="P600" s="256" t="str">
        <f ca="1">IFERROR(OFFSET('DERS PLANLARI'!$I$5,MATCH($J600,'DERS PLANLARI'!$I$6:$I$2011,0),P$1),"")</f>
        <v/>
      </c>
      <c r="Q600" s="256" t="str">
        <f ca="1">IFERROR(OFFSET('DERS PLANLARI'!$I$5,MATCH($J600,'DERS PLANLARI'!$I$6:$I$2011,0),Q$1),"")</f>
        <v/>
      </c>
      <c r="R600" s="243" t="str">
        <f ca="1">IF($E600="UAD",OFFSET('DERS PLANLARI'!$I$5,MATCH($J600,'DERS PLANLARI'!$I$6:$I$2011,0),R$1),U600)</f>
        <v/>
      </c>
      <c r="S600" s="243">
        <f ca="1">IF($E600="UAD",OFFSET('DERS PLANLARI'!$I$5,MATCH($J600,'DERS PLANLARI'!$I$6:$I$2011,0),S$1),V600)</f>
        <v>0</v>
      </c>
      <c r="T600" s="104"/>
      <c r="U600" s="208" t="str">
        <f ca="1">IFERROR(OFFSET(ÖğretimÜyeleri!$D$2,MATCH($V600,ÖğretimÜyeleri!$D$3:$D$290,0),-2),"")</f>
        <v/>
      </c>
      <c r="V600" s="209"/>
      <c r="W600" s="208" t="str">
        <f ca="1">IFERROR(OFFSET(ÖğretimÜyeleri!$D$2,MATCH($S600,ÖğretimÜyeleri!$D$3:$D$290,0),3),"")</f>
        <v/>
      </c>
      <c r="X600" s="208"/>
      <c r="Y600" s="199"/>
      <c r="Z600" s="200">
        <f t="shared" si="38"/>
        <v>1</v>
      </c>
      <c r="AA600" s="200">
        <f t="shared" ca="1" si="39"/>
        <v>57</v>
      </c>
      <c r="AB600" s="200">
        <f t="shared" ca="1" si="39"/>
        <v>41</v>
      </c>
      <c r="AC600" s="200">
        <f t="shared" ca="1" si="39"/>
        <v>0</v>
      </c>
      <c r="AD600" s="201"/>
      <c r="AE600" s="201"/>
      <c r="AF600" s="201"/>
    </row>
    <row r="601" spans="1:32" x14ac:dyDescent="0.25">
      <c r="A601" t="s">
        <v>5568</v>
      </c>
      <c r="B601" s="16" t="str">
        <f ca="1">IFERROR(OFFSET('DERS PLANLARI'!$I$5,MATCH($J601,'DERS PLANLARI'!$I$6:$I$2011,0),B$1),"")</f>
        <v/>
      </c>
      <c r="C601" s="16" t="str">
        <f ca="1">IFERROR(OFFSET('DERS PLANLARI'!$I$5,MATCH($J601,'DERS PLANLARI'!$I$6:$I$2011,0),C$1),"")</f>
        <v/>
      </c>
      <c r="D601" s="16" t="str">
        <f ca="1">IFERROR(OFFSET('DERS PLANLARI'!$I$5,MATCH($J601,'DERS PLANLARI'!$I$6:$I$2011,0),D$1),"")</f>
        <v/>
      </c>
      <c r="E601" s="16" t="str">
        <f ca="1">IFERROR(OFFSET('DERS PLANLARI'!$I$5,MATCH($J601,'DERS PLANLARI'!$I$6:$I$2011,0),E$1),"")</f>
        <v/>
      </c>
      <c r="F601" s="16" t="str">
        <f ca="1">IFERROR(OFFSET('DERS PLANLARI'!$I$5,MATCH($J601,'DERS PLANLARI'!$I$6:$I$2011,0),F$1),"")</f>
        <v/>
      </c>
      <c r="G601" s="16" t="str">
        <f ca="1">IFERROR(OFFSET('DERS PLANLARI'!$I$5,MATCH($J601,'DERS PLANLARI'!$I$6:$I$2011,0),G$1),"")</f>
        <v/>
      </c>
      <c r="H601" s="16" t="str">
        <f ca="1">IFERROR(OFFSET('DERS PLANLARI'!$I$5,MATCH($J601,'DERS PLANLARI'!$I$6:$I$2011,0),H$1),"")</f>
        <v/>
      </c>
      <c r="I601" s="119"/>
      <c r="J601" s="127"/>
      <c r="K601" s="250" t="str">
        <f ca="1">IFERROR(OFFSET('DERS PLANLARI'!$I$5,MATCH($J601,'DERS PLANLARI'!$I$6:$I$2011,0),K$1),"")</f>
        <v/>
      </c>
      <c r="L601" s="256" t="str">
        <f ca="1">IFERROR(OFFSET('DERS PLANLARI'!$I$5,MATCH($J601,'DERS PLANLARI'!$I$6:$I$2011,0),L$1),"")</f>
        <v/>
      </c>
      <c r="M601" s="255" t="str">
        <f ca="1">IFERROR(OFFSET('DERS PLANLARI'!$I$5,MATCH($J601,'DERS PLANLARI'!$I$6:$I$2011,0),M$1),"")</f>
        <v/>
      </c>
      <c r="N601" s="256" t="str">
        <f ca="1">IFERROR(OFFSET('DERS PLANLARI'!$I$5,MATCH($J601,'DERS PLANLARI'!$I$6:$I$2011,0),N$1),"")</f>
        <v/>
      </c>
      <c r="O601" s="256" t="str">
        <f ca="1">IFERROR(OFFSET('DERS PLANLARI'!$I$5,MATCH($J601,'DERS PLANLARI'!$I$6:$I$2011,0),O$1),"")</f>
        <v/>
      </c>
      <c r="P601" s="256" t="str">
        <f ca="1">IFERROR(OFFSET('DERS PLANLARI'!$I$5,MATCH($J601,'DERS PLANLARI'!$I$6:$I$2011,0),P$1),"")</f>
        <v/>
      </c>
      <c r="Q601" s="256" t="str">
        <f ca="1">IFERROR(OFFSET('DERS PLANLARI'!$I$5,MATCH($J601,'DERS PLANLARI'!$I$6:$I$2011,0),Q$1),"")</f>
        <v/>
      </c>
      <c r="R601" s="243" t="str">
        <f ca="1">IF($E601="UAD",OFFSET('DERS PLANLARI'!$I$5,MATCH($J601,'DERS PLANLARI'!$I$6:$I$2011,0),R$1),U601)</f>
        <v/>
      </c>
      <c r="S601" s="243">
        <f ca="1">IF($E601="UAD",OFFSET('DERS PLANLARI'!$I$5,MATCH($J601,'DERS PLANLARI'!$I$6:$I$2011,0),S$1),V601)</f>
        <v>0</v>
      </c>
      <c r="T601" s="104"/>
      <c r="U601" s="208" t="str">
        <f ca="1">IFERROR(OFFSET(ÖğretimÜyeleri!$D$2,MATCH($V601,ÖğretimÜyeleri!$D$3:$D$290,0),-2),"")</f>
        <v/>
      </c>
      <c r="V601" s="209"/>
      <c r="W601" s="208" t="str">
        <f ca="1">IFERROR(OFFSET(ÖğretimÜyeleri!$D$2,MATCH($S601,ÖğretimÜyeleri!$D$3:$D$290,0),3),"")</f>
        <v/>
      </c>
      <c r="X601" s="208"/>
      <c r="Y601" s="199"/>
      <c r="Z601" s="200">
        <f t="shared" si="38"/>
        <v>1</v>
      </c>
      <c r="AA601" s="200">
        <f t="shared" ca="1" si="39"/>
        <v>57</v>
      </c>
      <c r="AB601" s="200">
        <f t="shared" ca="1" si="39"/>
        <v>41</v>
      </c>
      <c r="AC601" s="200">
        <f t="shared" ca="1" si="39"/>
        <v>0</v>
      </c>
      <c r="AD601" s="201"/>
      <c r="AE601" s="201"/>
      <c r="AF601" s="201"/>
    </row>
    <row r="602" spans="1:32" x14ac:dyDescent="0.25">
      <c r="A602" t="s">
        <v>5568</v>
      </c>
      <c r="B602" s="16" t="str">
        <f ca="1">IFERROR(OFFSET('DERS PLANLARI'!$I$5,MATCH($J602,'DERS PLANLARI'!$I$6:$I$2011,0),B$1),"")</f>
        <v/>
      </c>
      <c r="C602" s="16" t="str">
        <f ca="1">IFERROR(OFFSET('DERS PLANLARI'!$I$5,MATCH($J602,'DERS PLANLARI'!$I$6:$I$2011,0),C$1),"")</f>
        <v/>
      </c>
      <c r="D602" s="16" t="str">
        <f ca="1">IFERROR(OFFSET('DERS PLANLARI'!$I$5,MATCH($J602,'DERS PLANLARI'!$I$6:$I$2011,0),D$1),"")</f>
        <v/>
      </c>
      <c r="E602" s="16" t="str">
        <f ca="1">IFERROR(OFFSET('DERS PLANLARI'!$I$5,MATCH($J602,'DERS PLANLARI'!$I$6:$I$2011,0),E$1),"")</f>
        <v/>
      </c>
      <c r="F602" s="16" t="str">
        <f ca="1">IFERROR(OFFSET('DERS PLANLARI'!$I$5,MATCH($J602,'DERS PLANLARI'!$I$6:$I$2011,0),F$1),"")</f>
        <v/>
      </c>
      <c r="G602" s="16" t="str">
        <f ca="1">IFERROR(OFFSET('DERS PLANLARI'!$I$5,MATCH($J602,'DERS PLANLARI'!$I$6:$I$2011,0),G$1),"")</f>
        <v/>
      </c>
      <c r="H602" s="16" t="str">
        <f ca="1">IFERROR(OFFSET('DERS PLANLARI'!$I$5,MATCH($J602,'DERS PLANLARI'!$I$6:$I$2011,0),H$1),"")</f>
        <v/>
      </c>
      <c r="I602" s="119"/>
      <c r="J602" s="127"/>
      <c r="K602" s="250" t="str">
        <f ca="1">IFERROR(OFFSET('DERS PLANLARI'!$I$5,MATCH($J602,'DERS PLANLARI'!$I$6:$I$2011,0),K$1),"")</f>
        <v/>
      </c>
      <c r="L602" s="256" t="str">
        <f ca="1">IFERROR(OFFSET('DERS PLANLARI'!$I$5,MATCH($J602,'DERS PLANLARI'!$I$6:$I$2011,0),L$1),"")</f>
        <v/>
      </c>
      <c r="M602" s="255" t="str">
        <f ca="1">IFERROR(OFFSET('DERS PLANLARI'!$I$5,MATCH($J602,'DERS PLANLARI'!$I$6:$I$2011,0),M$1),"")</f>
        <v/>
      </c>
      <c r="N602" s="256" t="str">
        <f ca="1">IFERROR(OFFSET('DERS PLANLARI'!$I$5,MATCH($J602,'DERS PLANLARI'!$I$6:$I$2011,0),N$1),"")</f>
        <v/>
      </c>
      <c r="O602" s="256" t="str">
        <f ca="1">IFERROR(OFFSET('DERS PLANLARI'!$I$5,MATCH($J602,'DERS PLANLARI'!$I$6:$I$2011,0),O$1),"")</f>
        <v/>
      </c>
      <c r="P602" s="256" t="str">
        <f ca="1">IFERROR(OFFSET('DERS PLANLARI'!$I$5,MATCH($J602,'DERS PLANLARI'!$I$6:$I$2011,0),P$1),"")</f>
        <v/>
      </c>
      <c r="Q602" s="256" t="str">
        <f ca="1">IFERROR(OFFSET('DERS PLANLARI'!$I$5,MATCH($J602,'DERS PLANLARI'!$I$6:$I$2011,0),Q$1),"")</f>
        <v/>
      </c>
      <c r="R602" s="243" t="str">
        <f ca="1">IF($E602="UAD",OFFSET('DERS PLANLARI'!$I$5,MATCH($J602,'DERS PLANLARI'!$I$6:$I$2011,0),R$1),U602)</f>
        <v/>
      </c>
      <c r="S602" s="243">
        <f ca="1">IF($E602="UAD",OFFSET('DERS PLANLARI'!$I$5,MATCH($J602,'DERS PLANLARI'!$I$6:$I$2011,0),S$1),V602)</f>
        <v>0</v>
      </c>
      <c r="T602" s="104"/>
      <c r="U602" s="208" t="str">
        <f ca="1">IFERROR(OFFSET(ÖğretimÜyeleri!$D$2,MATCH($V602,ÖğretimÜyeleri!$D$3:$D$290,0),-2),"")</f>
        <v/>
      </c>
      <c r="V602" s="209"/>
      <c r="W602" s="208" t="str">
        <f ca="1">IFERROR(OFFSET(ÖğretimÜyeleri!$D$2,MATCH($S602,ÖğretimÜyeleri!$D$3:$D$290,0),3),"")</f>
        <v/>
      </c>
      <c r="X602" s="208"/>
      <c r="Y602" s="199"/>
      <c r="Z602" s="200">
        <f t="shared" si="38"/>
        <v>1</v>
      </c>
      <c r="AA602" s="200">
        <f t="shared" ca="1" si="39"/>
        <v>57</v>
      </c>
      <c r="AB602" s="200">
        <f t="shared" ca="1" si="39"/>
        <v>41</v>
      </c>
      <c r="AC602" s="200">
        <f t="shared" ca="1" si="39"/>
        <v>0</v>
      </c>
      <c r="AD602" s="201"/>
      <c r="AE602" s="201"/>
      <c r="AF602" s="201"/>
    </row>
    <row r="603" spans="1:32" x14ac:dyDescent="0.25">
      <c r="A603" t="s">
        <v>5568</v>
      </c>
      <c r="B603" s="16" t="str">
        <f ca="1">IFERROR(OFFSET('DERS PLANLARI'!$I$5,MATCH($J603,'DERS PLANLARI'!$I$6:$I$2011,0),B$1),"")</f>
        <v/>
      </c>
      <c r="C603" s="16" t="str">
        <f ca="1">IFERROR(OFFSET('DERS PLANLARI'!$I$5,MATCH($J603,'DERS PLANLARI'!$I$6:$I$2011,0),C$1),"")</f>
        <v/>
      </c>
      <c r="D603" s="16" t="str">
        <f ca="1">IFERROR(OFFSET('DERS PLANLARI'!$I$5,MATCH($J603,'DERS PLANLARI'!$I$6:$I$2011,0),D$1),"")</f>
        <v/>
      </c>
      <c r="E603" s="16" t="str">
        <f ca="1">IFERROR(OFFSET('DERS PLANLARI'!$I$5,MATCH($J603,'DERS PLANLARI'!$I$6:$I$2011,0),E$1),"")</f>
        <v/>
      </c>
      <c r="F603" s="16" t="str">
        <f ca="1">IFERROR(OFFSET('DERS PLANLARI'!$I$5,MATCH($J603,'DERS PLANLARI'!$I$6:$I$2011,0),F$1),"")</f>
        <v/>
      </c>
      <c r="G603" s="16" t="str">
        <f ca="1">IFERROR(OFFSET('DERS PLANLARI'!$I$5,MATCH($J603,'DERS PLANLARI'!$I$6:$I$2011,0),G$1),"")</f>
        <v/>
      </c>
      <c r="H603" s="16" t="str">
        <f ca="1">IFERROR(OFFSET('DERS PLANLARI'!$I$5,MATCH($J603,'DERS PLANLARI'!$I$6:$I$2011,0),H$1),"")</f>
        <v/>
      </c>
      <c r="I603" s="119"/>
      <c r="J603" s="127"/>
      <c r="K603" s="250" t="str">
        <f ca="1">IFERROR(OFFSET('DERS PLANLARI'!$I$5,MATCH($J603,'DERS PLANLARI'!$I$6:$I$2011,0),K$1),"")</f>
        <v/>
      </c>
      <c r="L603" s="256" t="str">
        <f ca="1">IFERROR(OFFSET('DERS PLANLARI'!$I$5,MATCH($J603,'DERS PLANLARI'!$I$6:$I$2011,0),L$1),"")</f>
        <v/>
      </c>
      <c r="M603" s="255" t="str">
        <f ca="1">IFERROR(OFFSET('DERS PLANLARI'!$I$5,MATCH($J603,'DERS PLANLARI'!$I$6:$I$2011,0),M$1),"")</f>
        <v/>
      </c>
      <c r="N603" s="256" t="str">
        <f ca="1">IFERROR(OFFSET('DERS PLANLARI'!$I$5,MATCH($J603,'DERS PLANLARI'!$I$6:$I$2011,0),N$1),"")</f>
        <v/>
      </c>
      <c r="O603" s="256" t="str">
        <f ca="1">IFERROR(OFFSET('DERS PLANLARI'!$I$5,MATCH($J603,'DERS PLANLARI'!$I$6:$I$2011,0),O$1),"")</f>
        <v/>
      </c>
      <c r="P603" s="256" t="str">
        <f ca="1">IFERROR(OFFSET('DERS PLANLARI'!$I$5,MATCH($J603,'DERS PLANLARI'!$I$6:$I$2011,0),P$1),"")</f>
        <v/>
      </c>
      <c r="Q603" s="256" t="str">
        <f ca="1">IFERROR(OFFSET('DERS PLANLARI'!$I$5,MATCH($J603,'DERS PLANLARI'!$I$6:$I$2011,0),Q$1),"")</f>
        <v/>
      </c>
      <c r="R603" s="243" t="str">
        <f ca="1">IF($E603="UAD",OFFSET('DERS PLANLARI'!$I$5,MATCH($J603,'DERS PLANLARI'!$I$6:$I$2011,0),R$1),U603)</f>
        <v/>
      </c>
      <c r="S603" s="243">
        <f ca="1">IF($E603="UAD",OFFSET('DERS PLANLARI'!$I$5,MATCH($J603,'DERS PLANLARI'!$I$6:$I$2011,0),S$1),V603)</f>
        <v>0</v>
      </c>
      <c r="T603" s="104"/>
      <c r="U603" s="208" t="str">
        <f ca="1">IFERROR(OFFSET(ÖğretimÜyeleri!$D$2,MATCH($V603,ÖğretimÜyeleri!$D$3:$D$290,0),-2),"")</f>
        <v/>
      </c>
      <c r="V603" s="209"/>
      <c r="W603" s="208" t="str">
        <f ca="1">IFERROR(OFFSET(ÖğretimÜyeleri!$D$2,MATCH($S603,ÖğretimÜyeleri!$D$3:$D$290,0),3),"")</f>
        <v/>
      </c>
      <c r="X603" s="208"/>
      <c r="Y603" s="199"/>
      <c r="Z603" s="200">
        <f t="shared" si="38"/>
        <v>1</v>
      </c>
      <c r="AA603" s="200">
        <f t="shared" ca="1" si="39"/>
        <v>57</v>
      </c>
      <c r="AB603" s="200">
        <f t="shared" ca="1" si="39"/>
        <v>41</v>
      </c>
      <c r="AC603" s="200">
        <f t="shared" ca="1" si="39"/>
        <v>0</v>
      </c>
      <c r="AD603" s="201"/>
      <c r="AE603" s="201"/>
      <c r="AF603" s="201"/>
    </row>
    <row r="604" spans="1:32" x14ac:dyDescent="0.25">
      <c r="A604" t="s">
        <v>5568</v>
      </c>
      <c r="B604" s="16" t="str">
        <f ca="1">IFERROR(OFFSET('DERS PLANLARI'!$I$5,MATCH($J604,'DERS PLANLARI'!$I$6:$I$2011,0),B$1),"")</f>
        <v/>
      </c>
      <c r="C604" s="16" t="str">
        <f ca="1">IFERROR(OFFSET('DERS PLANLARI'!$I$5,MATCH($J604,'DERS PLANLARI'!$I$6:$I$2011,0),C$1),"")</f>
        <v/>
      </c>
      <c r="D604" s="16" t="str">
        <f ca="1">IFERROR(OFFSET('DERS PLANLARI'!$I$5,MATCH($J604,'DERS PLANLARI'!$I$6:$I$2011,0),D$1),"")</f>
        <v/>
      </c>
      <c r="E604" s="16" t="str">
        <f ca="1">IFERROR(OFFSET('DERS PLANLARI'!$I$5,MATCH($J604,'DERS PLANLARI'!$I$6:$I$2011,0),E$1),"")</f>
        <v/>
      </c>
      <c r="F604" s="16" t="str">
        <f ca="1">IFERROR(OFFSET('DERS PLANLARI'!$I$5,MATCH($J604,'DERS PLANLARI'!$I$6:$I$2011,0),F$1),"")</f>
        <v/>
      </c>
      <c r="G604" s="16" t="str">
        <f ca="1">IFERROR(OFFSET('DERS PLANLARI'!$I$5,MATCH($J604,'DERS PLANLARI'!$I$6:$I$2011,0),G$1),"")</f>
        <v/>
      </c>
      <c r="H604" s="16" t="str">
        <f ca="1">IFERROR(OFFSET('DERS PLANLARI'!$I$5,MATCH($J604,'DERS PLANLARI'!$I$6:$I$2011,0),H$1),"")</f>
        <v/>
      </c>
      <c r="I604" s="119"/>
      <c r="J604" s="127"/>
      <c r="K604" s="250" t="str">
        <f ca="1">IFERROR(OFFSET('DERS PLANLARI'!$I$5,MATCH($J604,'DERS PLANLARI'!$I$6:$I$2011,0),K$1),"")</f>
        <v/>
      </c>
      <c r="L604" s="256" t="str">
        <f ca="1">IFERROR(OFFSET('DERS PLANLARI'!$I$5,MATCH($J604,'DERS PLANLARI'!$I$6:$I$2011,0),L$1),"")</f>
        <v/>
      </c>
      <c r="M604" s="255" t="str">
        <f ca="1">IFERROR(OFFSET('DERS PLANLARI'!$I$5,MATCH($J604,'DERS PLANLARI'!$I$6:$I$2011,0),M$1),"")</f>
        <v/>
      </c>
      <c r="N604" s="256" t="str">
        <f ca="1">IFERROR(OFFSET('DERS PLANLARI'!$I$5,MATCH($J604,'DERS PLANLARI'!$I$6:$I$2011,0),N$1),"")</f>
        <v/>
      </c>
      <c r="O604" s="256" t="str">
        <f ca="1">IFERROR(OFFSET('DERS PLANLARI'!$I$5,MATCH($J604,'DERS PLANLARI'!$I$6:$I$2011,0),O$1),"")</f>
        <v/>
      </c>
      <c r="P604" s="256" t="str">
        <f ca="1">IFERROR(OFFSET('DERS PLANLARI'!$I$5,MATCH($J604,'DERS PLANLARI'!$I$6:$I$2011,0),P$1),"")</f>
        <v/>
      </c>
      <c r="Q604" s="256" t="str">
        <f ca="1">IFERROR(OFFSET('DERS PLANLARI'!$I$5,MATCH($J604,'DERS PLANLARI'!$I$6:$I$2011,0),Q$1),"")</f>
        <v/>
      </c>
      <c r="R604" s="243" t="str">
        <f ca="1">IF($E604="UAD",OFFSET('DERS PLANLARI'!$I$5,MATCH($J604,'DERS PLANLARI'!$I$6:$I$2011,0),R$1),U604)</f>
        <v/>
      </c>
      <c r="S604" s="243">
        <f ca="1">IF($E604="UAD",OFFSET('DERS PLANLARI'!$I$5,MATCH($J604,'DERS PLANLARI'!$I$6:$I$2011,0),S$1),V604)</f>
        <v>0</v>
      </c>
      <c r="T604" s="104"/>
      <c r="U604" s="208" t="str">
        <f ca="1">IFERROR(OFFSET(ÖğretimÜyeleri!$D$2,MATCH($V604,ÖğretimÜyeleri!$D$3:$D$290,0),-2),"")</f>
        <v/>
      </c>
      <c r="V604" s="209"/>
      <c r="W604" s="208" t="str">
        <f ca="1">IFERROR(OFFSET(ÖğretimÜyeleri!$D$2,MATCH($S604,ÖğretimÜyeleri!$D$3:$D$290,0),3),"")</f>
        <v/>
      </c>
      <c r="X604" s="208"/>
      <c r="Y604" s="199"/>
      <c r="Z604" s="200">
        <f t="shared" si="38"/>
        <v>1</v>
      </c>
      <c r="AA604" s="200">
        <f t="shared" ca="1" si="39"/>
        <v>57</v>
      </c>
      <c r="AB604" s="200">
        <f t="shared" ca="1" si="39"/>
        <v>41</v>
      </c>
      <c r="AC604" s="200">
        <f t="shared" ca="1" si="39"/>
        <v>0</v>
      </c>
      <c r="AD604" s="201"/>
      <c r="AE604" s="201"/>
      <c r="AF604" s="201"/>
    </row>
    <row r="605" spans="1:32" x14ac:dyDescent="0.25">
      <c r="A605" t="s">
        <v>5568</v>
      </c>
      <c r="B605" s="16" t="str">
        <f ca="1">IFERROR(OFFSET('DERS PLANLARI'!$I$5,MATCH($J605,'DERS PLANLARI'!$I$6:$I$2011,0),B$1),"")</f>
        <v/>
      </c>
      <c r="C605" s="16" t="str">
        <f ca="1">IFERROR(OFFSET('DERS PLANLARI'!$I$5,MATCH($J605,'DERS PLANLARI'!$I$6:$I$2011,0),C$1),"")</f>
        <v/>
      </c>
      <c r="D605" s="16" t="str">
        <f ca="1">IFERROR(OFFSET('DERS PLANLARI'!$I$5,MATCH($J605,'DERS PLANLARI'!$I$6:$I$2011,0),D$1),"")</f>
        <v/>
      </c>
      <c r="E605" s="16" t="str">
        <f ca="1">IFERROR(OFFSET('DERS PLANLARI'!$I$5,MATCH($J605,'DERS PLANLARI'!$I$6:$I$2011,0),E$1),"")</f>
        <v/>
      </c>
      <c r="F605" s="16" t="str">
        <f ca="1">IFERROR(OFFSET('DERS PLANLARI'!$I$5,MATCH($J605,'DERS PLANLARI'!$I$6:$I$2011,0),F$1),"")</f>
        <v/>
      </c>
      <c r="G605" s="16" t="str">
        <f ca="1">IFERROR(OFFSET('DERS PLANLARI'!$I$5,MATCH($J605,'DERS PLANLARI'!$I$6:$I$2011,0),G$1),"")</f>
        <v/>
      </c>
      <c r="H605" s="16" t="str">
        <f ca="1">IFERROR(OFFSET('DERS PLANLARI'!$I$5,MATCH($J605,'DERS PLANLARI'!$I$6:$I$2011,0),H$1),"")</f>
        <v/>
      </c>
      <c r="I605" s="119"/>
      <c r="J605" s="127"/>
      <c r="K605" s="250" t="str">
        <f ca="1">IFERROR(OFFSET('DERS PLANLARI'!$I$5,MATCH($J605,'DERS PLANLARI'!$I$6:$I$2011,0),K$1),"")</f>
        <v/>
      </c>
      <c r="L605" s="256" t="str">
        <f ca="1">IFERROR(OFFSET('DERS PLANLARI'!$I$5,MATCH($J605,'DERS PLANLARI'!$I$6:$I$2011,0),L$1),"")</f>
        <v/>
      </c>
      <c r="M605" s="255" t="str">
        <f ca="1">IFERROR(OFFSET('DERS PLANLARI'!$I$5,MATCH($J605,'DERS PLANLARI'!$I$6:$I$2011,0),M$1),"")</f>
        <v/>
      </c>
      <c r="N605" s="256" t="str">
        <f ca="1">IFERROR(OFFSET('DERS PLANLARI'!$I$5,MATCH($J605,'DERS PLANLARI'!$I$6:$I$2011,0),N$1),"")</f>
        <v/>
      </c>
      <c r="O605" s="256" t="str">
        <f ca="1">IFERROR(OFFSET('DERS PLANLARI'!$I$5,MATCH($J605,'DERS PLANLARI'!$I$6:$I$2011,0),O$1),"")</f>
        <v/>
      </c>
      <c r="P605" s="256" t="str">
        <f ca="1">IFERROR(OFFSET('DERS PLANLARI'!$I$5,MATCH($J605,'DERS PLANLARI'!$I$6:$I$2011,0),P$1),"")</f>
        <v/>
      </c>
      <c r="Q605" s="256" t="str">
        <f ca="1">IFERROR(OFFSET('DERS PLANLARI'!$I$5,MATCH($J605,'DERS PLANLARI'!$I$6:$I$2011,0),Q$1),"")</f>
        <v/>
      </c>
      <c r="R605" s="243" t="str">
        <f ca="1">IF($E605="UAD",OFFSET('DERS PLANLARI'!$I$5,MATCH($J605,'DERS PLANLARI'!$I$6:$I$2011,0),R$1),U605)</f>
        <v/>
      </c>
      <c r="S605" s="243">
        <f ca="1">IF($E605="UAD",OFFSET('DERS PLANLARI'!$I$5,MATCH($J605,'DERS PLANLARI'!$I$6:$I$2011,0),S$1),V605)</f>
        <v>0</v>
      </c>
      <c r="T605" s="104"/>
      <c r="U605" s="208" t="str">
        <f ca="1">IFERROR(OFFSET(ÖğretimÜyeleri!$D$2,MATCH($V605,ÖğretimÜyeleri!$D$3:$D$290,0),-2),"")</f>
        <v/>
      </c>
      <c r="V605" s="209"/>
      <c r="W605" s="208" t="str">
        <f ca="1">IFERROR(OFFSET(ÖğretimÜyeleri!$D$2,MATCH($S605,ÖğretimÜyeleri!$D$3:$D$290,0),3),"")</f>
        <v/>
      </c>
      <c r="X605" s="208"/>
      <c r="Y605" s="199"/>
      <c r="Z605" s="200">
        <f t="shared" si="38"/>
        <v>1</v>
      </c>
      <c r="AA605" s="200">
        <f t="shared" ca="1" si="39"/>
        <v>57</v>
      </c>
      <c r="AB605" s="200">
        <f t="shared" ca="1" si="39"/>
        <v>41</v>
      </c>
      <c r="AC605" s="200">
        <f t="shared" ca="1" si="39"/>
        <v>0</v>
      </c>
      <c r="AD605" s="201"/>
      <c r="AE605" s="201"/>
      <c r="AF605" s="201"/>
    </row>
    <row r="606" spans="1:32" x14ac:dyDescent="0.25">
      <c r="A606" t="s">
        <v>5568</v>
      </c>
      <c r="B606" s="16" t="str">
        <f ca="1">IFERROR(OFFSET('DERS PLANLARI'!$I$5,MATCH($J606,'DERS PLANLARI'!$I$6:$I$2011,0),B$1),"")</f>
        <v/>
      </c>
      <c r="C606" s="16" t="str">
        <f ca="1">IFERROR(OFFSET('DERS PLANLARI'!$I$5,MATCH($J606,'DERS PLANLARI'!$I$6:$I$2011,0),C$1),"")</f>
        <v/>
      </c>
      <c r="D606" s="16" t="str">
        <f ca="1">IFERROR(OFFSET('DERS PLANLARI'!$I$5,MATCH($J606,'DERS PLANLARI'!$I$6:$I$2011,0),D$1),"")</f>
        <v/>
      </c>
      <c r="E606" s="16" t="str">
        <f ca="1">IFERROR(OFFSET('DERS PLANLARI'!$I$5,MATCH($J606,'DERS PLANLARI'!$I$6:$I$2011,0),E$1),"")</f>
        <v/>
      </c>
      <c r="F606" s="16" t="str">
        <f ca="1">IFERROR(OFFSET('DERS PLANLARI'!$I$5,MATCH($J606,'DERS PLANLARI'!$I$6:$I$2011,0),F$1),"")</f>
        <v/>
      </c>
      <c r="G606" s="16" t="str">
        <f ca="1">IFERROR(OFFSET('DERS PLANLARI'!$I$5,MATCH($J606,'DERS PLANLARI'!$I$6:$I$2011,0),G$1),"")</f>
        <v/>
      </c>
      <c r="H606" s="16" t="str">
        <f ca="1">IFERROR(OFFSET('DERS PLANLARI'!$I$5,MATCH($J606,'DERS PLANLARI'!$I$6:$I$2011,0),H$1),"")</f>
        <v/>
      </c>
      <c r="I606" s="119"/>
      <c r="J606" s="127"/>
      <c r="K606" s="250" t="str">
        <f ca="1">IFERROR(OFFSET('DERS PLANLARI'!$I$5,MATCH($J606,'DERS PLANLARI'!$I$6:$I$2011,0),K$1),"")</f>
        <v/>
      </c>
      <c r="L606" s="256" t="str">
        <f ca="1">IFERROR(OFFSET('DERS PLANLARI'!$I$5,MATCH($J606,'DERS PLANLARI'!$I$6:$I$2011,0),L$1),"")</f>
        <v/>
      </c>
      <c r="M606" s="255" t="str">
        <f ca="1">IFERROR(OFFSET('DERS PLANLARI'!$I$5,MATCH($J606,'DERS PLANLARI'!$I$6:$I$2011,0),M$1),"")</f>
        <v/>
      </c>
      <c r="N606" s="256" t="str">
        <f ca="1">IFERROR(OFFSET('DERS PLANLARI'!$I$5,MATCH($J606,'DERS PLANLARI'!$I$6:$I$2011,0),N$1),"")</f>
        <v/>
      </c>
      <c r="O606" s="256" t="str">
        <f ca="1">IFERROR(OFFSET('DERS PLANLARI'!$I$5,MATCH($J606,'DERS PLANLARI'!$I$6:$I$2011,0),O$1),"")</f>
        <v/>
      </c>
      <c r="P606" s="256" t="str">
        <f ca="1">IFERROR(OFFSET('DERS PLANLARI'!$I$5,MATCH($J606,'DERS PLANLARI'!$I$6:$I$2011,0),P$1),"")</f>
        <v/>
      </c>
      <c r="Q606" s="256" t="str">
        <f ca="1">IFERROR(OFFSET('DERS PLANLARI'!$I$5,MATCH($J606,'DERS PLANLARI'!$I$6:$I$2011,0),Q$1),"")</f>
        <v/>
      </c>
      <c r="R606" s="243" t="str">
        <f ca="1">IF($E606="UAD",OFFSET('DERS PLANLARI'!$I$5,MATCH($J606,'DERS PLANLARI'!$I$6:$I$2011,0),R$1),U606)</f>
        <v/>
      </c>
      <c r="S606" s="243">
        <f ca="1">IF($E606="UAD",OFFSET('DERS PLANLARI'!$I$5,MATCH($J606,'DERS PLANLARI'!$I$6:$I$2011,0),S$1),V606)</f>
        <v>0</v>
      </c>
      <c r="T606" s="104"/>
      <c r="U606" s="208" t="str">
        <f ca="1">IFERROR(OFFSET(ÖğretimÜyeleri!$D$2,MATCH($V606,ÖğretimÜyeleri!$D$3:$D$290,0),-2),"")</f>
        <v/>
      </c>
      <c r="V606" s="209"/>
      <c r="W606" s="208" t="str">
        <f ca="1">IFERROR(OFFSET(ÖğretimÜyeleri!$D$2,MATCH($S606,ÖğretimÜyeleri!$D$3:$D$290,0),3),"")</f>
        <v/>
      </c>
      <c r="X606" s="208"/>
      <c r="Y606" s="199"/>
      <c r="Z606" s="200">
        <f t="shared" si="38"/>
        <v>1</v>
      </c>
      <c r="AA606" s="200">
        <f t="shared" ca="1" si="39"/>
        <v>57</v>
      </c>
      <c r="AB606" s="200">
        <f t="shared" ca="1" si="39"/>
        <v>41</v>
      </c>
      <c r="AC606" s="200">
        <f t="shared" ca="1" si="39"/>
        <v>0</v>
      </c>
      <c r="AD606" s="201"/>
      <c r="AE606" s="201"/>
      <c r="AF606" s="201"/>
    </row>
    <row r="607" spans="1:32" x14ac:dyDescent="0.25">
      <c r="A607" t="s">
        <v>5568</v>
      </c>
      <c r="B607" s="16" t="str">
        <f ca="1">IFERROR(OFFSET('DERS PLANLARI'!$I$5,MATCH($J607,'DERS PLANLARI'!$I$6:$I$2011,0),B$1),"")</f>
        <v/>
      </c>
      <c r="C607" s="16" t="str">
        <f ca="1">IFERROR(OFFSET('DERS PLANLARI'!$I$5,MATCH($J607,'DERS PLANLARI'!$I$6:$I$2011,0),C$1),"")</f>
        <v/>
      </c>
      <c r="D607" s="16" t="str">
        <f ca="1">IFERROR(OFFSET('DERS PLANLARI'!$I$5,MATCH($J607,'DERS PLANLARI'!$I$6:$I$2011,0),D$1),"")</f>
        <v/>
      </c>
      <c r="E607" s="16" t="str">
        <f ca="1">IFERROR(OFFSET('DERS PLANLARI'!$I$5,MATCH($J607,'DERS PLANLARI'!$I$6:$I$2011,0),E$1),"")</f>
        <v/>
      </c>
      <c r="F607" s="16" t="str">
        <f ca="1">IFERROR(OFFSET('DERS PLANLARI'!$I$5,MATCH($J607,'DERS PLANLARI'!$I$6:$I$2011,0),F$1),"")</f>
        <v/>
      </c>
      <c r="G607" s="16" t="str">
        <f ca="1">IFERROR(OFFSET('DERS PLANLARI'!$I$5,MATCH($J607,'DERS PLANLARI'!$I$6:$I$2011,0),G$1),"")</f>
        <v/>
      </c>
      <c r="H607" s="16" t="str">
        <f ca="1">IFERROR(OFFSET('DERS PLANLARI'!$I$5,MATCH($J607,'DERS PLANLARI'!$I$6:$I$2011,0),H$1),"")</f>
        <v/>
      </c>
      <c r="I607" s="119"/>
      <c r="J607" s="127"/>
      <c r="K607" s="250" t="str">
        <f ca="1">IFERROR(OFFSET('DERS PLANLARI'!$I$5,MATCH($J607,'DERS PLANLARI'!$I$6:$I$2011,0),K$1),"")</f>
        <v/>
      </c>
      <c r="L607" s="256" t="str">
        <f ca="1">IFERROR(OFFSET('DERS PLANLARI'!$I$5,MATCH($J607,'DERS PLANLARI'!$I$6:$I$2011,0),L$1),"")</f>
        <v/>
      </c>
      <c r="M607" s="255" t="str">
        <f ca="1">IFERROR(OFFSET('DERS PLANLARI'!$I$5,MATCH($J607,'DERS PLANLARI'!$I$6:$I$2011,0),M$1),"")</f>
        <v/>
      </c>
      <c r="N607" s="256" t="str">
        <f ca="1">IFERROR(OFFSET('DERS PLANLARI'!$I$5,MATCH($J607,'DERS PLANLARI'!$I$6:$I$2011,0),N$1),"")</f>
        <v/>
      </c>
      <c r="O607" s="256" t="str">
        <f ca="1">IFERROR(OFFSET('DERS PLANLARI'!$I$5,MATCH($J607,'DERS PLANLARI'!$I$6:$I$2011,0),O$1),"")</f>
        <v/>
      </c>
      <c r="P607" s="256" t="str">
        <f ca="1">IFERROR(OFFSET('DERS PLANLARI'!$I$5,MATCH($J607,'DERS PLANLARI'!$I$6:$I$2011,0),P$1),"")</f>
        <v/>
      </c>
      <c r="Q607" s="256" t="str">
        <f ca="1">IFERROR(OFFSET('DERS PLANLARI'!$I$5,MATCH($J607,'DERS PLANLARI'!$I$6:$I$2011,0),Q$1),"")</f>
        <v/>
      </c>
      <c r="R607" s="243" t="str">
        <f ca="1">IF($E607="UAD",OFFSET('DERS PLANLARI'!$I$5,MATCH($J607,'DERS PLANLARI'!$I$6:$I$2011,0),R$1),U607)</f>
        <v/>
      </c>
      <c r="S607" s="243">
        <f ca="1">IF($E607="UAD",OFFSET('DERS PLANLARI'!$I$5,MATCH($J607,'DERS PLANLARI'!$I$6:$I$2011,0),S$1),V607)</f>
        <v>0</v>
      </c>
      <c r="T607" s="104"/>
      <c r="U607" s="208" t="str">
        <f ca="1">IFERROR(OFFSET(ÖğretimÜyeleri!$D$2,MATCH($V607,ÖğretimÜyeleri!$D$3:$D$290,0),-2),"")</f>
        <v/>
      </c>
      <c r="V607" s="209"/>
      <c r="W607" s="208" t="str">
        <f ca="1">IFERROR(OFFSET(ÖğretimÜyeleri!$D$2,MATCH($S607,ÖğretimÜyeleri!$D$3:$D$290,0),3),"")</f>
        <v/>
      </c>
      <c r="X607" s="208"/>
      <c r="Y607" s="199"/>
      <c r="Z607" s="200">
        <f t="shared" si="38"/>
        <v>1</v>
      </c>
      <c r="AA607" s="200">
        <f t="shared" ca="1" si="39"/>
        <v>57</v>
      </c>
      <c r="AB607" s="200">
        <f t="shared" ca="1" si="39"/>
        <v>41</v>
      </c>
      <c r="AC607" s="200">
        <f t="shared" ca="1" si="39"/>
        <v>0</v>
      </c>
      <c r="AD607" s="201"/>
      <c r="AE607" s="201"/>
      <c r="AF607" s="201"/>
    </row>
    <row r="608" spans="1:32" x14ac:dyDescent="0.25">
      <c r="A608" t="s">
        <v>5568</v>
      </c>
      <c r="B608" s="16" t="str">
        <f ca="1">IFERROR(OFFSET('DERS PLANLARI'!$I$5,MATCH($J608,'DERS PLANLARI'!$I$6:$I$2011,0),B$1),"")</f>
        <v/>
      </c>
      <c r="C608" s="16" t="str">
        <f ca="1">IFERROR(OFFSET('DERS PLANLARI'!$I$5,MATCH($J608,'DERS PLANLARI'!$I$6:$I$2011,0),C$1),"")</f>
        <v/>
      </c>
      <c r="D608" s="16" t="str">
        <f ca="1">IFERROR(OFFSET('DERS PLANLARI'!$I$5,MATCH($J608,'DERS PLANLARI'!$I$6:$I$2011,0),D$1),"")</f>
        <v/>
      </c>
      <c r="E608" s="16" t="str">
        <f ca="1">IFERROR(OFFSET('DERS PLANLARI'!$I$5,MATCH($J608,'DERS PLANLARI'!$I$6:$I$2011,0),E$1),"")</f>
        <v/>
      </c>
      <c r="F608" s="16" t="str">
        <f ca="1">IFERROR(OFFSET('DERS PLANLARI'!$I$5,MATCH($J608,'DERS PLANLARI'!$I$6:$I$2011,0),F$1),"")</f>
        <v/>
      </c>
      <c r="G608" s="16" t="str">
        <f ca="1">IFERROR(OFFSET('DERS PLANLARI'!$I$5,MATCH($J608,'DERS PLANLARI'!$I$6:$I$2011,0),G$1),"")</f>
        <v/>
      </c>
      <c r="H608" s="16" t="str">
        <f ca="1">IFERROR(OFFSET('DERS PLANLARI'!$I$5,MATCH($J608,'DERS PLANLARI'!$I$6:$I$2011,0),H$1),"")</f>
        <v/>
      </c>
      <c r="I608" s="119"/>
      <c r="J608" s="127"/>
      <c r="K608" s="250" t="str">
        <f ca="1">IFERROR(OFFSET('DERS PLANLARI'!$I$5,MATCH($J608,'DERS PLANLARI'!$I$6:$I$2011,0),K$1),"")</f>
        <v/>
      </c>
      <c r="L608" s="256" t="str">
        <f ca="1">IFERROR(OFFSET('DERS PLANLARI'!$I$5,MATCH($J608,'DERS PLANLARI'!$I$6:$I$2011,0),L$1),"")</f>
        <v/>
      </c>
      <c r="M608" s="255" t="str">
        <f ca="1">IFERROR(OFFSET('DERS PLANLARI'!$I$5,MATCH($J608,'DERS PLANLARI'!$I$6:$I$2011,0),M$1),"")</f>
        <v/>
      </c>
      <c r="N608" s="256" t="str">
        <f ca="1">IFERROR(OFFSET('DERS PLANLARI'!$I$5,MATCH($J608,'DERS PLANLARI'!$I$6:$I$2011,0),N$1),"")</f>
        <v/>
      </c>
      <c r="O608" s="256" t="str">
        <f ca="1">IFERROR(OFFSET('DERS PLANLARI'!$I$5,MATCH($J608,'DERS PLANLARI'!$I$6:$I$2011,0),O$1),"")</f>
        <v/>
      </c>
      <c r="P608" s="256" t="str">
        <f ca="1">IFERROR(OFFSET('DERS PLANLARI'!$I$5,MATCH($J608,'DERS PLANLARI'!$I$6:$I$2011,0),P$1),"")</f>
        <v/>
      </c>
      <c r="Q608" s="256" t="str">
        <f ca="1">IFERROR(OFFSET('DERS PLANLARI'!$I$5,MATCH($J608,'DERS PLANLARI'!$I$6:$I$2011,0),Q$1),"")</f>
        <v/>
      </c>
      <c r="R608" s="243" t="str">
        <f ca="1">IF($E608="UAD",OFFSET('DERS PLANLARI'!$I$5,MATCH($J608,'DERS PLANLARI'!$I$6:$I$2011,0),R$1),U608)</f>
        <v/>
      </c>
      <c r="S608" s="243">
        <f ca="1">IF($E608="UAD",OFFSET('DERS PLANLARI'!$I$5,MATCH($J608,'DERS PLANLARI'!$I$6:$I$2011,0),S$1),V608)</f>
        <v>0</v>
      </c>
      <c r="T608" s="104"/>
      <c r="U608" s="208" t="str">
        <f ca="1">IFERROR(OFFSET(ÖğretimÜyeleri!$D$2,MATCH($V608,ÖğretimÜyeleri!$D$3:$D$290,0),-2),"")</f>
        <v/>
      </c>
      <c r="V608" s="209"/>
      <c r="W608" s="208" t="str">
        <f ca="1">IFERROR(OFFSET(ÖğretimÜyeleri!$D$2,MATCH($S608,ÖğretimÜyeleri!$D$3:$D$290,0),3),"")</f>
        <v/>
      </c>
      <c r="X608" s="208"/>
      <c r="Y608" s="199"/>
      <c r="Z608" s="200">
        <f t="shared" si="38"/>
        <v>1</v>
      </c>
      <c r="AA608" s="200">
        <f t="shared" ca="1" si="39"/>
        <v>57</v>
      </c>
      <c r="AB608" s="200">
        <f t="shared" ca="1" si="39"/>
        <v>41</v>
      </c>
      <c r="AC608" s="200">
        <f t="shared" ca="1" si="39"/>
        <v>0</v>
      </c>
      <c r="AD608" s="201"/>
      <c r="AE608" s="201"/>
      <c r="AF608" s="201"/>
    </row>
    <row r="609" spans="1:32" x14ac:dyDescent="0.25">
      <c r="A609" t="s">
        <v>5568</v>
      </c>
      <c r="B609" s="16" t="str">
        <f ca="1">IFERROR(OFFSET('DERS PLANLARI'!$I$5,MATCH($J609,'DERS PLANLARI'!$I$6:$I$2011,0),B$1),"")</f>
        <v/>
      </c>
      <c r="C609" s="16" t="str">
        <f ca="1">IFERROR(OFFSET('DERS PLANLARI'!$I$5,MATCH($J609,'DERS PLANLARI'!$I$6:$I$2011,0),C$1),"")</f>
        <v/>
      </c>
      <c r="D609" s="16" t="str">
        <f ca="1">IFERROR(OFFSET('DERS PLANLARI'!$I$5,MATCH($J609,'DERS PLANLARI'!$I$6:$I$2011,0),D$1),"")</f>
        <v/>
      </c>
      <c r="E609" s="16" t="str">
        <f ca="1">IFERROR(OFFSET('DERS PLANLARI'!$I$5,MATCH($J609,'DERS PLANLARI'!$I$6:$I$2011,0),E$1),"")</f>
        <v/>
      </c>
      <c r="F609" s="16" t="str">
        <f ca="1">IFERROR(OFFSET('DERS PLANLARI'!$I$5,MATCH($J609,'DERS PLANLARI'!$I$6:$I$2011,0),F$1),"")</f>
        <v/>
      </c>
      <c r="G609" s="16" t="str">
        <f ca="1">IFERROR(OFFSET('DERS PLANLARI'!$I$5,MATCH($J609,'DERS PLANLARI'!$I$6:$I$2011,0),G$1),"")</f>
        <v/>
      </c>
      <c r="H609" s="16" t="str">
        <f ca="1">IFERROR(OFFSET('DERS PLANLARI'!$I$5,MATCH($J609,'DERS PLANLARI'!$I$6:$I$2011,0),H$1),"")</f>
        <v/>
      </c>
      <c r="I609" s="119"/>
      <c r="J609" s="127"/>
      <c r="K609" s="250" t="str">
        <f ca="1">IFERROR(OFFSET('DERS PLANLARI'!$I$5,MATCH($J609,'DERS PLANLARI'!$I$6:$I$2011,0),K$1),"")</f>
        <v/>
      </c>
      <c r="L609" s="256" t="str">
        <f ca="1">IFERROR(OFFSET('DERS PLANLARI'!$I$5,MATCH($J609,'DERS PLANLARI'!$I$6:$I$2011,0),L$1),"")</f>
        <v/>
      </c>
      <c r="M609" s="255" t="str">
        <f ca="1">IFERROR(OFFSET('DERS PLANLARI'!$I$5,MATCH($J609,'DERS PLANLARI'!$I$6:$I$2011,0),M$1),"")</f>
        <v/>
      </c>
      <c r="N609" s="256" t="str">
        <f ca="1">IFERROR(OFFSET('DERS PLANLARI'!$I$5,MATCH($J609,'DERS PLANLARI'!$I$6:$I$2011,0),N$1),"")</f>
        <v/>
      </c>
      <c r="O609" s="256" t="str">
        <f ca="1">IFERROR(OFFSET('DERS PLANLARI'!$I$5,MATCH($J609,'DERS PLANLARI'!$I$6:$I$2011,0),O$1),"")</f>
        <v/>
      </c>
      <c r="P609" s="256" t="str">
        <f ca="1">IFERROR(OFFSET('DERS PLANLARI'!$I$5,MATCH($J609,'DERS PLANLARI'!$I$6:$I$2011,0),P$1),"")</f>
        <v/>
      </c>
      <c r="Q609" s="256" t="str">
        <f ca="1">IFERROR(OFFSET('DERS PLANLARI'!$I$5,MATCH($J609,'DERS PLANLARI'!$I$6:$I$2011,0),Q$1),"")</f>
        <v/>
      </c>
      <c r="R609" s="243" t="str">
        <f ca="1">IF($E609="UAD",OFFSET('DERS PLANLARI'!$I$5,MATCH($J609,'DERS PLANLARI'!$I$6:$I$2011,0),R$1),U609)</f>
        <v/>
      </c>
      <c r="S609" s="243">
        <f ca="1">IF($E609="UAD",OFFSET('DERS PLANLARI'!$I$5,MATCH($J609,'DERS PLANLARI'!$I$6:$I$2011,0),S$1),V609)</f>
        <v>0</v>
      </c>
      <c r="T609" s="104"/>
      <c r="U609" s="208" t="str">
        <f ca="1">IFERROR(OFFSET(ÖğretimÜyeleri!$D$2,MATCH($V609,ÖğretimÜyeleri!$D$3:$D$290,0),-2),"")</f>
        <v/>
      </c>
      <c r="V609" s="209"/>
      <c r="W609" s="208" t="str">
        <f ca="1">IFERROR(OFFSET(ÖğretimÜyeleri!$D$2,MATCH($S609,ÖğretimÜyeleri!$D$3:$D$290,0),3),"")</f>
        <v/>
      </c>
      <c r="X609" s="208"/>
      <c r="Y609" s="199"/>
      <c r="Z609" s="200">
        <f t="shared" si="38"/>
        <v>1</v>
      </c>
      <c r="AA609" s="200">
        <f t="shared" ref="AA609:AC628" ca="1" si="40">COUNTIFS($E:$E,AA$6,$S:$S,$S609)</f>
        <v>57</v>
      </c>
      <c r="AB609" s="200">
        <f t="shared" ca="1" si="40"/>
        <v>41</v>
      </c>
      <c r="AC609" s="200">
        <f t="shared" ca="1" si="40"/>
        <v>0</v>
      </c>
      <c r="AD609" s="201"/>
      <c r="AE609" s="201"/>
      <c r="AF609" s="201"/>
    </row>
    <row r="610" spans="1:32" x14ac:dyDescent="0.25">
      <c r="A610" t="s">
        <v>5568</v>
      </c>
      <c r="B610" s="16" t="str">
        <f ca="1">IFERROR(OFFSET('DERS PLANLARI'!$I$5,MATCH($J610,'DERS PLANLARI'!$I$6:$I$2011,0),B$1),"")</f>
        <v/>
      </c>
      <c r="C610" s="16" t="str">
        <f ca="1">IFERROR(OFFSET('DERS PLANLARI'!$I$5,MATCH($J610,'DERS PLANLARI'!$I$6:$I$2011,0),C$1),"")</f>
        <v/>
      </c>
      <c r="D610" s="16" t="str">
        <f ca="1">IFERROR(OFFSET('DERS PLANLARI'!$I$5,MATCH($J610,'DERS PLANLARI'!$I$6:$I$2011,0),D$1),"")</f>
        <v/>
      </c>
      <c r="E610" s="16" t="str">
        <f ca="1">IFERROR(OFFSET('DERS PLANLARI'!$I$5,MATCH($J610,'DERS PLANLARI'!$I$6:$I$2011,0),E$1),"")</f>
        <v/>
      </c>
      <c r="F610" s="16" t="str">
        <f ca="1">IFERROR(OFFSET('DERS PLANLARI'!$I$5,MATCH($J610,'DERS PLANLARI'!$I$6:$I$2011,0),F$1),"")</f>
        <v/>
      </c>
      <c r="G610" s="16" t="str">
        <f ca="1">IFERROR(OFFSET('DERS PLANLARI'!$I$5,MATCH($J610,'DERS PLANLARI'!$I$6:$I$2011,0),G$1),"")</f>
        <v/>
      </c>
      <c r="H610" s="16" t="str">
        <f ca="1">IFERROR(OFFSET('DERS PLANLARI'!$I$5,MATCH($J610,'DERS PLANLARI'!$I$6:$I$2011,0),H$1),"")</f>
        <v/>
      </c>
      <c r="I610" s="119"/>
      <c r="J610" s="127"/>
      <c r="K610" s="250" t="str">
        <f ca="1">IFERROR(OFFSET('DERS PLANLARI'!$I$5,MATCH($J610,'DERS PLANLARI'!$I$6:$I$2011,0),K$1),"")</f>
        <v/>
      </c>
      <c r="L610" s="256" t="str">
        <f ca="1">IFERROR(OFFSET('DERS PLANLARI'!$I$5,MATCH($J610,'DERS PLANLARI'!$I$6:$I$2011,0),L$1),"")</f>
        <v/>
      </c>
      <c r="M610" s="255" t="str">
        <f ca="1">IFERROR(OFFSET('DERS PLANLARI'!$I$5,MATCH($J610,'DERS PLANLARI'!$I$6:$I$2011,0),M$1),"")</f>
        <v/>
      </c>
      <c r="N610" s="256" t="str">
        <f ca="1">IFERROR(OFFSET('DERS PLANLARI'!$I$5,MATCH($J610,'DERS PLANLARI'!$I$6:$I$2011,0),N$1),"")</f>
        <v/>
      </c>
      <c r="O610" s="256" t="str">
        <f ca="1">IFERROR(OFFSET('DERS PLANLARI'!$I$5,MATCH($J610,'DERS PLANLARI'!$I$6:$I$2011,0),O$1),"")</f>
        <v/>
      </c>
      <c r="P610" s="256" t="str">
        <f ca="1">IFERROR(OFFSET('DERS PLANLARI'!$I$5,MATCH($J610,'DERS PLANLARI'!$I$6:$I$2011,0),P$1),"")</f>
        <v/>
      </c>
      <c r="Q610" s="256" t="str">
        <f ca="1">IFERROR(OFFSET('DERS PLANLARI'!$I$5,MATCH($J610,'DERS PLANLARI'!$I$6:$I$2011,0),Q$1),"")</f>
        <v/>
      </c>
      <c r="R610" s="243" t="str">
        <f ca="1">IF($E610="UAD",OFFSET('DERS PLANLARI'!$I$5,MATCH($J610,'DERS PLANLARI'!$I$6:$I$2011,0),R$1),U610)</f>
        <v/>
      </c>
      <c r="S610" s="243">
        <f ca="1">IF($E610="UAD",OFFSET('DERS PLANLARI'!$I$5,MATCH($J610,'DERS PLANLARI'!$I$6:$I$2011,0),S$1),V610)</f>
        <v>0</v>
      </c>
      <c r="T610" s="104"/>
      <c r="U610" s="208" t="str">
        <f ca="1">IFERROR(OFFSET(ÖğretimÜyeleri!$D$2,MATCH($V610,ÖğretimÜyeleri!$D$3:$D$290,0),-2),"")</f>
        <v/>
      </c>
      <c r="V610" s="209"/>
      <c r="W610" s="208" t="str">
        <f ca="1">IFERROR(OFFSET(ÖğretimÜyeleri!$D$2,MATCH($S610,ÖğretimÜyeleri!$D$3:$D$290,0),3),"")</f>
        <v/>
      </c>
      <c r="X610" s="208"/>
      <c r="Y610" s="199"/>
      <c r="Z610" s="200">
        <f t="shared" si="38"/>
        <v>1</v>
      </c>
      <c r="AA610" s="200">
        <f t="shared" ca="1" si="40"/>
        <v>57</v>
      </c>
      <c r="AB610" s="200">
        <f t="shared" ca="1" si="40"/>
        <v>41</v>
      </c>
      <c r="AC610" s="200">
        <f t="shared" ca="1" si="40"/>
        <v>0</v>
      </c>
      <c r="AD610" s="201"/>
      <c r="AE610" s="201"/>
      <c r="AF610" s="201"/>
    </row>
    <row r="611" spans="1:32" x14ac:dyDescent="0.25">
      <c r="A611" t="s">
        <v>5568</v>
      </c>
      <c r="B611" s="16" t="str">
        <f ca="1">IFERROR(OFFSET('DERS PLANLARI'!$I$5,MATCH($J611,'DERS PLANLARI'!$I$6:$I$2011,0),B$1),"")</f>
        <v/>
      </c>
      <c r="C611" s="16" t="str">
        <f ca="1">IFERROR(OFFSET('DERS PLANLARI'!$I$5,MATCH($J611,'DERS PLANLARI'!$I$6:$I$2011,0),C$1),"")</f>
        <v/>
      </c>
      <c r="D611" s="16" t="str">
        <f ca="1">IFERROR(OFFSET('DERS PLANLARI'!$I$5,MATCH($J611,'DERS PLANLARI'!$I$6:$I$2011,0),D$1),"")</f>
        <v/>
      </c>
      <c r="E611" s="16" t="str">
        <f ca="1">IFERROR(OFFSET('DERS PLANLARI'!$I$5,MATCH($J611,'DERS PLANLARI'!$I$6:$I$2011,0),E$1),"")</f>
        <v/>
      </c>
      <c r="F611" s="16" t="str">
        <f ca="1">IFERROR(OFFSET('DERS PLANLARI'!$I$5,MATCH($J611,'DERS PLANLARI'!$I$6:$I$2011,0),F$1),"")</f>
        <v/>
      </c>
      <c r="G611" s="16" t="str">
        <f ca="1">IFERROR(OFFSET('DERS PLANLARI'!$I$5,MATCH($J611,'DERS PLANLARI'!$I$6:$I$2011,0),G$1),"")</f>
        <v/>
      </c>
      <c r="H611" s="16" t="str">
        <f ca="1">IFERROR(OFFSET('DERS PLANLARI'!$I$5,MATCH($J611,'DERS PLANLARI'!$I$6:$I$2011,0),H$1),"")</f>
        <v/>
      </c>
      <c r="I611" s="119"/>
      <c r="J611" s="127"/>
      <c r="K611" s="250" t="str">
        <f ca="1">IFERROR(OFFSET('DERS PLANLARI'!$I$5,MATCH($J611,'DERS PLANLARI'!$I$6:$I$2011,0),K$1),"")</f>
        <v/>
      </c>
      <c r="L611" s="256" t="str">
        <f ca="1">IFERROR(OFFSET('DERS PLANLARI'!$I$5,MATCH($J611,'DERS PLANLARI'!$I$6:$I$2011,0),L$1),"")</f>
        <v/>
      </c>
      <c r="M611" s="255" t="str">
        <f ca="1">IFERROR(OFFSET('DERS PLANLARI'!$I$5,MATCH($J611,'DERS PLANLARI'!$I$6:$I$2011,0),M$1),"")</f>
        <v/>
      </c>
      <c r="N611" s="256" t="str">
        <f ca="1">IFERROR(OFFSET('DERS PLANLARI'!$I$5,MATCH($J611,'DERS PLANLARI'!$I$6:$I$2011,0),N$1),"")</f>
        <v/>
      </c>
      <c r="O611" s="256" t="str">
        <f ca="1">IFERROR(OFFSET('DERS PLANLARI'!$I$5,MATCH($J611,'DERS PLANLARI'!$I$6:$I$2011,0),O$1),"")</f>
        <v/>
      </c>
      <c r="P611" s="256" t="str">
        <f ca="1">IFERROR(OFFSET('DERS PLANLARI'!$I$5,MATCH($J611,'DERS PLANLARI'!$I$6:$I$2011,0),P$1),"")</f>
        <v/>
      </c>
      <c r="Q611" s="256" t="str">
        <f ca="1">IFERROR(OFFSET('DERS PLANLARI'!$I$5,MATCH($J611,'DERS PLANLARI'!$I$6:$I$2011,0),Q$1),"")</f>
        <v/>
      </c>
      <c r="R611" s="243" t="str">
        <f ca="1">IF($E611="UAD",OFFSET('DERS PLANLARI'!$I$5,MATCH($J611,'DERS PLANLARI'!$I$6:$I$2011,0),R$1),U611)</f>
        <v/>
      </c>
      <c r="S611" s="243">
        <f ca="1">IF($E611="UAD",OFFSET('DERS PLANLARI'!$I$5,MATCH($J611,'DERS PLANLARI'!$I$6:$I$2011,0),S$1),V611)</f>
        <v>0</v>
      </c>
      <c r="T611" s="104"/>
      <c r="U611" s="208" t="str">
        <f ca="1">IFERROR(OFFSET(ÖğretimÜyeleri!$D$2,MATCH($V611,ÖğretimÜyeleri!$D$3:$D$290,0),-2),"")</f>
        <v/>
      </c>
      <c r="V611" s="209"/>
      <c r="W611" s="208" t="str">
        <f ca="1">IFERROR(OFFSET(ÖğretimÜyeleri!$D$2,MATCH($S611,ÖğretimÜyeleri!$D$3:$D$290,0),3),"")</f>
        <v/>
      </c>
      <c r="X611" s="208"/>
      <c r="Y611" s="199"/>
      <c r="Z611" s="200">
        <f t="shared" si="38"/>
        <v>1</v>
      </c>
      <c r="AA611" s="200">
        <f t="shared" ca="1" si="40"/>
        <v>57</v>
      </c>
      <c r="AB611" s="200">
        <f t="shared" ca="1" si="40"/>
        <v>41</v>
      </c>
      <c r="AC611" s="200">
        <f t="shared" ca="1" si="40"/>
        <v>0</v>
      </c>
      <c r="AD611" s="201"/>
      <c r="AE611" s="201"/>
      <c r="AF611" s="201"/>
    </row>
    <row r="612" spans="1:32" x14ac:dyDescent="0.25">
      <c r="A612" t="s">
        <v>5568</v>
      </c>
      <c r="B612" s="16" t="str">
        <f ca="1">IFERROR(OFFSET('DERS PLANLARI'!$I$5,MATCH($J612,'DERS PLANLARI'!$I$6:$I$2011,0),B$1),"")</f>
        <v/>
      </c>
      <c r="C612" s="16" t="str">
        <f ca="1">IFERROR(OFFSET('DERS PLANLARI'!$I$5,MATCH($J612,'DERS PLANLARI'!$I$6:$I$2011,0),C$1),"")</f>
        <v/>
      </c>
      <c r="D612" s="16" t="str">
        <f ca="1">IFERROR(OFFSET('DERS PLANLARI'!$I$5,MATCH($J612,'DERS PLANLARI'!$I$6:$I$2011,0),D$1),"")</f>
        <v/>
      </c>
      <c r="E612" s="16" t="str">
        <f ca="1">IFERROR(OFFSET('DERS PLANLARI'!$I$5,MATCH($J612,'DERS PLANLARI'!$I$6:$I$2011,0),E$1),"")</f>
        <v/>
      </c>
      <c r="F612" s="16" t="str">
        <f ca="1">IFERROR(OFFSET('DERS PLANLARI'!$I$5,MATCH($J612,'DERS PLANLARI'!$I$6:$I$2011,0),F$1),"")</f>
        <v/>
      </c>
      <c r="G612" s="16" t="str">
        <f ca="1">IFERROR(OFFSET('DERS PLANLARI'!$I$5,MATCH($J612,'DERS PLANLARI'!$I$6:$I$2011,0),G$1),"")</f>
        <v/>
      </c>
      <c r="H612" s="16" t="str">
        <f ca="1">IFERROR(OFFSET('DERS PLANLARI'!$I$5,MATCH($J612,'DERS PLANLARI'!$I$6:$I$2011,0),H$1),"")</f>
        <v/>
      </c>
      <c r="I612" s="119"/>
      <c r="J612" s="127"/>
      <c r="K612" s="250" t="str">
        <f ca="1">IFERROR(OFFSET('DERS PLANLARI'!$I$5,MATCH($J612,'DERS PLANLARI'!$I$6:$I$2011,0),K$1),"")</f>
        <v/>
      </c>
      <c r="L612" s="256" t="str">
        <f ca="1">IFERROR(OFFSET('DERS PLANLARI'!$I$5,MATCH($J612,'DERS PLANLARI'!$I$6:$I$2011,0),L$1),"")</f>
        <v/>
      </c>
      <c r="M612" s="255" t="str">
        <f ca="1">IFERROR(OFFSET('DERS PLANLARI'!$I$5,MATCH($J612,'DERS PLANLARI'!$I$6:$I$2011,0),M$1),"")</f>
        <v/>
      </c>
      <c r="N612" s="256" t="str">
        <f ca="1">IFERROR(OFFSET('DERS PLANLARI'!$I$5,MATCH($J612,'DERS PLANLARI'!$I$6:$I$2011,0),N$1),"")</f>
        <v/>
      </c>
      <c r="O612" s="256" t="str">
        <f ca="1">IFERROR(OFFSET('DERS PLANLARI'!$I$5,MATCH($J612,'DERS PLANLARI'!$I$6:$I$2011,0),O$1),"")</f>
        <v/>
      </c>
      <c r="P612" s="256" t="str">
        <f ca="1">IFERROR(OFFSET('DERS PLANLARI'!$I$5,MATCH($J612,'DERS PLANLARI'!$I$6:$I$2011,0),P$1),"")</f>
        <v/>
      </c>
      <c r="Q612" s="256" t="str">
        <f ca="1">IFERROR(OFFSET('DERS PLANLARI'!$I$5,MATCH($J612,'DERS PLANLARI'!$I$6:$I$2011,0),Q$1),"")</f>
        <v/>
      </c>
      <c r="R612" s="243" t="str">
        <f ca="1">IF($E612="UAD",OFFSET('DERS PLANLARI'!$I$5,MATCH($J612,'DERS PLANLARI'!$I$6:$I$2011,0),R$1),U612)</f>
        <v/>
      </c>
      <c r="S612" s="243">
        <f ca="1">IF($E612="UAD",OFFSET('DERS PLANLARI'!$I$5,MATCH($J612,'DERS PLANLARI'!$I$6:$I$2011,0),S$1),V612)</f>
        <v>0</v>
      </c>
      <c r="T612" s="104"/>
      <c r="U612" s="208" t="str">
        <f ca="1">IFERROR(OFFSET(ÖğretimÜyeleri!$D$2,MATCH($V612,ÖğretimÜyeleri!$D$3:$D$290,0),-2),"")</f>
        <v/>
      </c>
      <c r="V612" s="209"/>
      <c r="W612" s="208" t="str">
        <f ca="1">IFERROR(OFFSET(ÖğretimÜyeleri!$D$2,MATCH($S612,ÖğretimÜyeleri!$D$3:$D$290,0),3),"")</f>
        <v/>
      </c>
      <c r="X612" s="208"/>
      <c r="Y612" s="199"/>
      <c r="Z612" s="200">
        <f t="shared" si="38"/>
        <v>1</v>
      </c>
      <c r="AA612" s="200">
        <f t="shared" ca="1" si="40"/>
        <v>57</v>
      </c>
      <c r="AB612" s="200">
        <f t="shared" ca="1" si="40"/>
        <v>41</v>
      </c>
      <c r="AC612" s="200">
        <f t="shared" ca="1" si="40"/>
        <v>0</v>
      </c>
      <c r="AD612" s="201"/>
      <c r="AE612" s="201"/>
      <c r="AF612" s="201"/>
    </row>
    <row r="613" spans="1:32" x14ac:dyDescent="0.25">
      <c r="A613" t="s">
        <v>5568</v>
      </c>
      <c r="B613" s="16" t="str">
        <f ca="1">IFERROR(OFFSET('DERS PLANLARI'!$I$5,MATCH($J613,'DERS PLANLARI'!$I$6:$I$2011,0),B$1),"")</f>
        <v/>
      </c>
      <c r="C613" s="16" t="str">
        <f ca="1">IFERROR(OFFSET('DERS PLANLARI'!$I$5,MATCH($J613,'DERS PLANLARI'!$I$6:$I$2011,0),C$1),"")</f>
        <v/>
      </c>
      <c r="D613" s="16" t="str">
        <f ca="1">IFERROR(OFFSET('DERS PLANLARI'!$I$5,MATCH($J613,'DERS PLANLARI'!$I$6:$I$2011,0),D$1),"")</f>
        <v/>
      </c>
      <c r="E613" s="16" t="str">
        <f ca="1">IFERROR(OFFSET('DERS PLANLARI'!$I$5,MATCH($J613,'DERS PLANLARI'!$I$6:$I$2011,0),E$1),"")</f>
        <v/>
      </c>
      <c r="F613" s="16" t="str">
        <f ca="1">IFERROR(OFFSET('DERS PLANLARI'!$I$5,MATCH($J613,'DERS PLANLARI'!$I$6:$I$2011,0),F$1),"")</f>
        <v/>
      </c>
      <c r="G613" s="16" t="str">
        <f ca="1">IFERROR(OFFSET('DERS PLANLARI'!$I$5,MATCH($J613,'DERS PLANLARI'!$I$6:$I$2011,0),G$1),"")</f>
        <v/>
      </c>
      <c r="H613" s="16" t="str">
        <f ca="1">IFERROR(OFFSET('DERS PLANLARI'!$I$5,MATCH($J613,'DERS PLANLARI'!$I$6:$I$2011,0),H$1),"")</f>
        <v/>
      </c>
      <c r="I613" s="119"/>
      <c r="J613" s="127"/>
      <c r="K613" s="250" t="str">
        <f ca="1">IFERROR(OFFSET('DERS PLANLARI'!$I$5,MATCH($J613,'DERS PLANLARI'!$I$6:$I$2011,0),K$1),"")</f>
        <v/>
      </c>
      <c r="L613" s="256" t="str">
        <f ca="1">IFERROR(OFFSET('DERS PLANLARI'!$I$5,MATCH($J613,'DERS PLANLARI'!$I$6:$I$2011,0),L$1),"")</f>
        <v/>
      </c>
      <c r="M613" s="255" t="str">
        <f ca="1">IFERROR(OFFSET('DERS PLANLARI'!$I$5,MATCH($J613,'DERS PLANLARI'!$I$6:$I$2011,0),M$1),"")</f>
        <v/>
      </c>
      <c r="N613" s="256" t="str">
        <f ca="1">IFERROR(OFFSET('DERS PLANLARI'!$I$5,MATCH($J613,'DERS PLANLARI'!$I$6:$I$2011,0),N$1),"")</f>
        <v/>
      </c>
      <c r="O613" s="256" t="str">
        <f ca="1">IFERROR(OFFSET('DERS PLANLARI'!$I$5,MATCH($J613,'DERS PLANLARI'!$I$6:$I$2011,0),O$1),"")</f>
        <v/>
      </c>
      <c r="P613" s="256" t="str">
        <f ca="1">IFERROR(OFFSET('DERS PLANLARI'!$I$5,MATCH($J613,'DERS PLANLARI'!$I$6:$I$2011,0),P$1),"")</f>
        <v/>
      </c>
      <c r="Q613" s="256" t="str">
        <f ca="1">IFERROR(OFFSET('DERS PLANLARI'!$I$5,MATCH($J613,'DERS PLANLARI'!$I$6:$I$2011,0),Q$1),"")</f>
        <v/>
      </c>
      <c r="R613" s="243" t="str">
        <f ca="1">IF($E613="UAD",OFFSET('DERS PLANLARI'!$I$5,MATCH($J613,'DERS PLANLARI'!$I$6:$I$2011,0),R$1),U613)</f>
        <v/>
      </c>
      <c r="S613" s="243">
        <f ca="1">IF($E613="UAD",OFFSET('DERS PLANLARI'!$I$5,MATCH($J613,'DERS PLANLARI'!$I$6:$I$2011,0),S$1),V613)</f>
        <v>0</v>
      </c>
      <c r="T613" s="104"/>
      <c r="U613" s="208" t="str">
        <f ca="1">IFERROR(OFFSET(ÖğretimÜyeleri!$D$2,MATCH($V613,ÖğretimÜyeleri!$D$3:$D$290,0),-2),"")</f>
        <v/>
      </c>
      <c r="V613" s="209"/>
      <c r="W613" s="208" t="str">
        <f ca="1">IFERROR(OFFSET(ÖğretimÜyeleri!$D$2,MATCH($S613,ÖğretimÜyeleri!$D$3:$D$290,0),3),"")</f>
        <v/>
      </c>
      <c r="X613" s="208"/>
      <c r="Y613" s="199"/>
      <c r="Z613" s="200">
        <f t="shared" si="38"/>
        <v>1</v>
      </c>
      <c r="AA613" s="200">
        <f t="shared" ca="1" si="40"/>
        <v>57</v>
      </c>
      <c r="AB613" s="200">
        <f t="shared" ca="1" si="40"/>
        <v>41</v>
      </c>
      <c r="AC613" s="200">
        <f t="shared" ca="1" si="40"/>
        <v>0</v>
      </c>
      <c r="AD613" s="201"/>
      <c r="AE613" s="201"/>
      <c r="AF613" s="201"/>
    </row>
    <row r="614" spans="1:32" x14ac:dyDescent="0.25">
      <c r="A614" t="s">
        <v>5568</v>
      </c>
      <c r="B614" s="16" t="str">
        <f ca="1">IFERROR(OFFSET('DERS PLANLARI'!$I$5,MATCH($J614,'DERS PLANLARI'!$I$6:$I$2011,0),B$1),"")</f>
        <v/>
      </c>
      <c r="C614" s="16" t="str">
        <f ca="1">IFERROR(OFFSET('DERS PLANLARI'!$I$5,MATCH($J614,'DERS PLANLARI'!$I$6:$I$2011,0),C$1),"")</f>
        <v/>
      </c>
      <c r="D614" s="16" t="str">
        <f ca="1">IFERROR(OFFSET('DERS PLANLARI'!$I$5,MATCH($J614,'DERS PLANLARI'!$I$6:$I$2011,0),D$1),"")</f>
        <v/>
      </c>
      <c r="E614" s="16" t="str">
        <f ca="1">IFERROR(OFFSET('DERS PLANLARI'!$I$5,MATCH($J614,'DERS PLANLARI'!$I$6:$I$2011,0),E$1),"")</f>
        <v/>
      </c>
      <c r="F614" s="16" t="str">
        <f ca="1">IFERROR(OFFSET('DERS PLANLARI'!$I$5,MATCH($J614,'DERS PLANLARI'!$I$6:$I$2011,0),F$1),"")</f>
        <v/>
      </c>
      <c r="G614" s="16" t="str">
        <f ca="1">IFERROR(OFFSET('DERS PLANLARI'!$I$5,MATCH($J614,'DERS PLANLARI'!$I$6:$I$2011,0),G$1),"")</f>
        <v/>
      </c>
      <c r="H614" s="16" t="str">
        <f ca="1">IFERROR(OFFSET('DERS PLANLARI'!$I$5,MATCH($J614,'DERS PLANLARI'!$I$6:$I$2011,0),H$1),"")</f>
        <v/>
      </c>
      <c r="I614" s="119"/>
      <c r="J614" s="127"/>
      <c r="K614" s="250" t="str">
        <f ca="1">IFERROR(OFFSET('DERS PLANLARI'!$I$5,MATCH($J614,'DERS PLANLARI'!$I$6:$I$2011,0),K$1),"")</f>
        <v/>
      </c>
      <c r="L614" s="256" t="str">
        <f ca="1">IFERROR(OFFSET('DERS PLANLARI'!$I$5,MATCH($J614,'DERS PLANLARI'!$I$6:$I$2011,0),L$1),"")</f>
        <v/>
      </c>
      <c r="M614" s="255" t="str">
        <f ca="1">IFERROR(OFFSET('DERS PLANLARI'!$I$5,MATCH($J614,'DERS PLANLARI'!$I$6:$I$2011,0),M$1),"")</f>
        <v/>
      </c>
      <c r="N614" s="256" t="str">
        <f ca="1">IFERROR(OFFSET('DERS PLANLARI'!$I$5,MATCH($J614,'DERS PLANLARI'!$I$6:$I$2011,0),N$1),"")</f>
        <v/>
      </c>
      <c r="O614" s="256" t="str">
        <f ca="1">IFERROR(OFFSET('DERS PLANLARI'!$I$5,MATCH($J614,'DERS PLANLARI'!$I$6:$I$2011,0),O$1),"")</f>
        <v/>
      </c>
      <c r="P614" s="256" t="str">
        <f ca="1">IFERROR(OFFSET('DERS PLANLARI'!$I$5,MATCH($J614,'DERS PLANLARI'!$I$6:$I$2011,0),P$1),"")</f>
        <v/>
      </c>
      <c r="Q614" s="256" t="str">
        <f ca="1">IFERROR(OFFSET('DERS PLANLARI'!$I$5,MATCH($J614,'DERS PLANLARI'!$I$6:$I$2011,0),Q$1),"")</f>
        <v/>
      </c>
      <c r="R614" s="243" t="str">
        <f ca="1">IF($E614="UAD",OFFSET('DERS PLANLARI'!$I$5,MATCH($J614,'DERS PLANLARI'!$I$6:$I$2011,0),R$1),U614)</f>
        <v/>
      </c>
      <c r="S614" s="243">
        <f ca="1">IF($E614="UAD",OFFSET('DERS PLANLARI'!$I$5,MATCH($J614,'DERS PLANLARI'!$I$6:$I$2011,0),S$1),V614)</f>
        <v>0</v>
      </c>
      <c r="T614" s="104"/>
      <c r="U614" s="208" t="str">
        <f ca="1">IFERROR(OFFSET(ÖğretimÜyeleri!$D$2,MATCH($V614,ÖğretimÜyeleri!$D$3:$D$290,0),-2),"")</f>
        <v/>
      </c>
      <c r="V614" s="209"/>
      <c r="W614" s="208" t="str">
        <f ca="1">IFERROR(OFFSET(ÖğretimÜyeleri!$D$2,MATCH($S614,ÖğretimÜyeleri!$D$3:$D$290,0),3),"")</f>
        <v/>
      </c>
      <c r="X614" s="208"/>
      <c r="Y614" s="199"/>
      <c r="Z614" s="200">
        <f t="shared" si="38"/>
        <v>1</v>
      </c>
      <c r="AA614" s="200">
        <f t="shared" ca="1" si="40"/>
        <v>57</v>
      </c>
      <c r="AB614" s="200">
        <f t="shared" ca="1" si="40"/>
        <v>41</v>
      </c>
      <c r="AC614" s="200">
        <f t="shared" ca="1" si="40"/>
        <v>0</v>
      </c>
      <c r="AD614" s="201"/>
      <c r="AE614" s="201"/>
      <c r="AF614" s="201"/>
    </row>
    <row r="615" spans="1:32" x14ac:dyDescent="0.25">
      <c r="A615" t="s">
        <v>5568</v>
      </c>
      <c r="B615" s="16" t="str">
        <f ca="1">IFERROR(OFFSET('DERS PLANLARI'!$I$5,MATCH($J615,'DERS PLANLARI'!$I$6:$I$2011,0),B$1),"")</f>
        <v/>
      </c>
      <c r="C615" s="16" t="str">
        <f ca="1">IFERROR(OFFSET('DERS PLANLARI'!$I$5,MATCH($J615,'DERS PLANLARI'!$I$6:$I$2011,0),C$1),"")</f>
        <v/>
      </c>
      <c r="D615" s="16" t="str">
        <f ca="1">IFERROR(OFFSET('DERS PLANLARI'!$I$5,MATCH($J615,'DERS PLANLARI'!$I$6:$I$2011,0),D$1),"")</f>
        <v/>
      </c>
      <c r="E615" s="16" t="str">
        <f ca="1">IFERROR(OFFSET('DERS PLANLARI'!$I$5,MATCH($J615,'DERS PLANLARI'!$I$6:$I$2011,0),E$1),"")</f>
        <v/>
      </c>
      <c r="F615" s="16" t="str">
        <f ca="1">IFERROR(OFFSET('DERS PLANLARI'!$I$5,MATCH($J615,'DERS PLANLARI'!$I$6:$I$2011,0),F$1),"")</f>
        <v/>
      </c>
      <c r="G615" s="16" t="str">
        <f ca="1">IFERROR(OFFSET('DERS PLANLARI'!$I$5,MATCH($J615,'DERS PLANLARI'!$I$6:$I$2011,0),G$1),"")</f>
        <v/>
      </c>
      <c r="H615" s="16" t="str">
        <f ca="1">IFERROR(OFFSET('DERS PLANLARI'!$I$5,MATCH($J615,'DERS PLANLARI'!$I$6:$I$2011,0),H$1),"")</f>
        <v/>
      </c>
      <c r="I615" s="119"/>
      <c r="J615" s="127"/>
      <c r="K615" s="250" t="str">
        <f ca="1">IFERROR(OFFSET('DERS PLANLARI'!$I$5,MATCH($J615,'DERS PLANLARI'!$I$6:$I$2011,0),K$1),"")</f>
        <v/>
      </c>
      <c r="L615" s="256" t="str">
        <f ca="1">IFERROR(OFFSET('DERS PLANLARI'!$I$5,MATCH($J615,'DERS PLANLARI'!$I$6:$I$2011,0),L$1),"")</f>
        <v/>
      </c>
      <c r="M615" s="255" t="str">
        <f ca="1">IFERROR(OFFSET('DERS PLANLARI'!$I$5,MATCH($J615,'DERS PLANLARI'!$I$6:$I$2011,0),M$1),"")</f>
        <v/>
      </c>
      <c r="N615" s="256" t="str">
        <f ca="1">IFERROR(OFFSET('DERS PLANLARI'!$I$5,MATCH($J615,'DERS PLANLARI'!$I$6:$I$2011,0),N$1),"")</f>
        <v/>
      </c>
      <c r="O615" s="256" t="str">
        <f ca="1">IFERROR(OFFSET('DERS PLANLARI'!$I$5,MATCH($J615,'DERS PLANLARI'!$I$6:$I$2011,0),O$1),"")</f>
        <v/>
      </c>
      <c r="P615" s="256" t="str">
        <f ca="1">IFERROR(OFFSET('DERS PLANLARI'!$I$5,MATCH($J615,'DERS PLANLARI'!$I$6:$I$2011,0),P$1),"")</f>
        <v/>
      </c>
      <c r="Q615" s="256" t="str">
        <f ca="1">IFERROR(OFFSET('DERS PLANLARI'!$I$5,MATCH($J615,'DERS PLANLARI'!$I$6:$I$2011,0),Q$1),"")</f>
        <v/>
      </c>
      <c r="R615" s="243" t="str">
        <f ca="1">IF($E615="UAD",OFFSET('DERS PLANLARI'!$I$5,MATCH($J615,'DERS PLANLARI'!$I$6:$I$2011,0),R$1),U615)</f>
        <v/>
      </c>
      <c r="S615" s="243">
        <f ca="1">IF($E615="UAD",OFFSET('DERS PLANLARI'!$I$5,MATCH($J615,'DERS PLANLARI'!$I$6:$I$2011,0),S$1),V615)</f>
        <v>0</v>
      </c>
      <c r="T615" s="104"/>
      <c r="U615" s="208" t="str">
        <f ca="1">IFERROR(OFFSET(ÖğretimÜyeleri!$D$2,MATCH($V615,ÖğretimÜyeleri!$D$3:$D$290,0),-2),"")</f>
        <v/>
      </c>
      <c r="V615" s="209"/>
      <c r="W615" s="208" t="str">
        <f ca="1">IFERROR(OFFSET(ÖğretimÜyeleri!$D$2,MATCH($S615,ÖğretimÜyeleri!$D$3:$D$290,0),3),"")</f>
        <v/>
      </c>
      <c r="X615" s="208"/>
      <c r="Y615" s="199"/>
      <c r="Z615" s="200">
        <f t="shared" si="38"/>
        <v>1</v>
      </c>
      <c r="AA615" s="200">
        <f t="shared" ca="1" si="40"/>
        <v>57</v>
      </c>
      <c r="AB615" s="200">
        <f t="shared" ca="1" si="40"/>
        <v>41</v>
      </c>
      <c r="AC615" s="200">
        <f t="shared" ca="1" si="40"/>
        <v>0</v>
      </c>
      <c r="AD615" s="201"/>
      <c r="AE615" s="201"/>
      <c r="AF615" s="201"/>
    </row>
    <row r="616" spans="1:32" x14ac:dyDescent="0.25">
      <c r="A616" t="s">
        <v>5568</v>
      </c>
      <c r="B616" s="16" t="str">
        <f ca="1">IFERROR(OFFSET('DERS PLANLARI'!$I$5,MATCH($J616,'DERS PLANLARI'!$I$6:$I$2011,0),B$1),"")</f>
        <v/>
      </c>
      <c r="C616" s="16" t="str">
        <f ca="1">IFERROR(OFFSET('DERS PLANLARI'!$I$5,MATCH($J616,'DERS PLANLARI'!$I$6:$I$2011,0),C$1),"")</f>
        <v/>
      </c>
      <c r="D616" s="16" t="str">
        <f ca="1">IFERROR(OFFSET('DERS PLANLARI'!$I$5,MATCH($J616,'DERS PLANLARI'!$I$6:$I$2011,0),D$1),"")</f>
        <v/>
      </c>
      <c r="E616" s="16" t="str">
        <f ca="1">IFERROR(OFFSET('DERS PLANLARI'!$I$5,MATCH($J616,'DERS PLANLARI'!$I$6:$I$2011,0),E$1),"")</f>
        <v/>
      </c>
      <c r="F616" s="16" t="str">
        <f ca="1">IFERROR(OFFSET('DERS PLANLARI'!$I$5,MATCH($J616,'DERS PLANLARI'!$I$6:$I$2011,0),F$1),"")</f>
        <v/>
      </c>
      <c r="G616" s="16" t="str">
        <f ca="1">IFERROR(OFFSET('DERS PLANLARI'!$I$5,MATCH($J616,'DERS PLANLARI'!$I$6:$I$2011,0),G$1),"")</f>
        <v/>
      </c>
      <c r="H616" s="16" t="str">
        <f ca="1">IFERROR(OFFSET('DERS PLANLARI'!$I$5,MATCH($J616,'DERS PLANLARI'!$I$6:$I$2011,0),H$1),"")</f>
        <v/>
      </c>
      <c r="I616" s="119"/>
      <c r="J616" s="127"/>
      <c r="K616" s="250" t="str">
        <f ca="1">IFERROR(OFFSET('DERS PLANLARI'!$I$5,MATCH($J616,'DERS PLANLARI'!$I$6:$I$2011,0),K$1),"")</f>
        <v/>
      </c>
      <c r="L616" s="256" t="str">
        <f ca="1">IFERROR(OFFSET('DERS PLANLARI'!$I$5,MATCH($J616,'DERS PLANLARI'!$I$6:$I$2011,0),L$1),"")</f>
        <v/>
      </c>
      <c r="M616" s="255" t="str">
        <f ca="1">IFERROR(OFFSET('DERS PLANLARI'!$I$5,MATCH($J616,'DERS PLANLARI'!$I$6:$I$2011,0),M$1),"")</f>
        <v/>
      </c>
      <c r="N616" s="256" t="str">
        <f ca="1">IFERROR(OFFSET('DERS PLANLARI'!$I$5,MATCH($J616,'DERS PLANLARI'!$I$6:$I$2011,0),N$1),"")</f>
        <v/>
      </c>
      <c r="O616" s="256" t="str">
        <f ca="1">IFERROR(OFFSET('DERS PLANLARI'!$I$5,MATCH($J616,'DERS PLANLARI'!$I$6:$I$2011,0),O$1),"")</f>
        <v/>
      </c>
      <c r="P616" s="256" t="str">
        <f ca="1">IFERROR(OFFSET('DERS PLANLARI'!$I$5,MATCH($J616,'DERS PLANLARI'!$I$6:$I$2011,0),P$1),"")</f>
        <v/>
      </c>
      <c r="Q616" s="256" t="str">
        <f ca="1">IFERROR(OFFSET('DERS PLANLARI'!$I$5,MATCH($J616,'DERS PLANLARI'!$I$6:$I$2011,0),Q$1),"")</f>
        <v/>
      </c>
      <c r="R616" s="243" t="str">
        <f ca="1">IF($E616="UAD",OFFSET('DERS PLANLARI'!$I$5,MATCH($J616,'DERS PLANLARI'!$I$6:$I$2011,0),R$1),U616)</f>
        <v/>
      </c>
      <c r="S616" s="243">
        <f ca="1">IF($E616="UAD",OFFSET('DERS PLANLARI'!$I$5,MATCH($J616,'DERS PLANLARI'!$I$6:$I$2011,0),S$1),V616)</f>
        <v>0</v>
      </c>
      <c r="T616" s="104"/>
      <c r="U616" s="208" t="str">
        <f ca="1">IFERROR(OFFSET(ÖğretimÜyeleri!$D$2,MATCH($V616,ÖğretimÜyeleri!$D$3:$D$290,0),-2),"")</f>
        <v/>
      </c>
      <c r="V616" s="209"/>
      <c r="W616" s="208" t="str">
        <f ca="1">IFERROR(OFFSET(ÖğretimÜyeleri!$D$2,MATCH($S616,ÖğretimÜyeleri!$D$3:$D$290,0),3),"")</f>
        <v/>
      </c>
      <c r="X616" s="208"/>
      <c r="Y616" s="199"/>
      <c r="Z616" s="200">
        <f t="shared" si="38"/>
        <v>1</v>
      </c>
      <c r="AA616" s="200">
        <f t="shared" ca="1" si="40"/>
        <v>57</v>
      </c>
      <c r="AB616" s="200">
        <f t="shared" ca="1" si="40"/>
        <v>41</v>
      </c>
      <c r="AC616" s="200">
        <f t="shared" ca="1" si="40"/>
        <v>0</v>
      </c>
      <c r="AD616" s="201"/>
      <c r="AE616" s="201"/>
      <c r="AF616" s="201"/>
    </row>
    <row r="617" spans="1:32" x14ac:dyDescent="0.25">
      <c r="A617" t="s">
        <v>5568</v>
      </c>
      <c r="B617" s="16" t="str">
        <f ca="1">IFERROR(OFFSET('DERS PLANLARI'!$I$5,MATCH($J617,'DERS PLANLARI'!$I$6:$I$2011,0),B$1),"")</f>
        <v/>
      </c>
      <c r="C617" s="16" t="str">
        <f ca="1">IFERROR(OFFSET('DERS PLANLARI'!$I$5,MATCH($J617,'DERS PLANLARI'!$I$6:$I$2011,0),C$1),"")</f>
        <v/>
      </c>
      <c r="D617" s="16" t="str">
        <f ca="1">IFERROR(OFFSET('DERS PLANLARI'!$I$5,MATCH($J617,'DERS PLANLARI'!$I$6:$I$2011,0),D$1),"")</f>
        <v/>
      </c>
      <c r="E617" s="16" t="str">
        <f ca="1">IFERROR(OFFSET('DERS PLANLARI'!$I$5,MATCH($J617,'DERS PLANLARI'!$I$6:$I$2011,0),E$1),"")</f>
        <v/>
      </c>
      <c r="F617" s="16" t="str">
        <f ca="1">IFERROR(OFFSET('DERS PLANLARI'!$I$5,MATCH($J617,'DERS PLANLARI'!$I$6:$I$2011,0),F$1),"")</f>
        <v/>
      </c>
      <c r="G617" s="16" t="str">
        <f ca="1">IFERROR(OFFSET('DERS PLANLARI'!$I$5,MATCH($J617,'DERS PLANLARI'!$I$6:$I$2011,0),G$1),"")</f>
        <v/>
      </c>
      <c r="H617" s="16" t="str">
        <f ca="1">IFERROR(OFFSET('DERS PLANLARI'!$I$5,MATCH($J617,'DERS PLANLARI'!$I$6:$I$2011,0),H$1),"")</f>
        <v/>
      </c>
      <c r="I617" s="119"/>
      <c r="J617" s="127"/>
      <c r="K617" s="250" t="str">
        <f ca="1">IFERROR(OFFSET('DERS PLANLARI'!$I$5,MATCH($J617,'DERS PLANLARI'!$I$6:$I$2011,0),K$1),"")</f>
        <v/>
      </c>
      <c r="L617" s="256" t="str">
        <f ca="1">IFERROR(OFFSET('DERS PLANLARI'!$I$5,MATCH($J617,'DERS PLANLARI'!$I$6:$I$2011,0),L$1),"")</f>
        <v/>
      </c>
      <c r="M617" s="255" t="str">
        <f ca="1">IFERROR(OFFSET('DERS PLANLARI'!$I$5,MATCH($J617,'DERS PLANLARI'!$I$6:$I$2011,0),M$1),"")</f>
        <v/>
      </c>
      <c r="N617" s="256" t="str">
        <f ca="1">IFERROR(OFFSET('DERS PLANLARI'!$I$5,MATCH($J617,'DERS PLANLARI'!$I$6:$I$2011,0),N$1),"")</f>
        <v/>
      </c>
      <c r="O617" s="256" t="str">
        <f ca="1">IFERROR(OFFSET('DERS PLANLARI'!$I$5,MATCH($J617,'DERS PLANLARI'!$I$6:$I$2011,0),O$1),"")</f>
        <v/>
      </c>
      <c r="P617" s="256" t="str">
        <f ca="1">IFERROR(OFFSET('DERS PLANLARI'!$I$5,MATCH($J617,'DERS PLANLARI'!$I$6:$I$2011,0),P$1),"")</f>
        <v/>
      </c>
      <c r="Q617" s="256" t="str">
        <f ca="1">IFERROR(OFFSET('DERS PLANLARI'!$I$5,MATCH($J617,'DERS PLANLARI'!$I$6:$I$2011,0),Q$1),"")</f>
        <v/>
      </c>
      <c r="R617" s="243" t="str">
        <f ca="1">IF($E617="UAD",OFFSET('DERS PLANLARI'!$I$5,MATCH($J617,'DERS PLANLARI'!$I$6:$I$2011,0),R$1),U617)</f>
        <v/>
      </c>
      <c r="S617" s="243">
        <f ca="1">IF($E617="UAD",OFFSET('DERS PLANLARI'!$I$5,MATCH($J617,'DERS PLANLARI'!$I$6:$I$2011,0),S$1),V617)</f>
        <v>0</v>
      </c>
      <c r="T617" s="104"/>
      <c r="U617" s="208" t="str">
        <f ca="1">IFERROR(OFFSET(ÖğretimÜyeleri!$D$2,MATCH($V617,ÖğretimÜyeleri!$D$3:$D$290,0),-2),"")</f>
        <v/>
      </c>
      <c r="V617" s="209"/>
      <c r="W617" s="208" t="str">
        <f ca="1">IFERROR(OFFSET(ÖğretimÜyeleri!$D$2,MATCH($S617,ÖğretimÜyeleri!$D$3:$D$290,0),3),"")</f>
        <v/>
      </c>
      <c r="X617" s="208"/>
      <c r="Y617" s="199"/>
      <c r="Z617" s="200">
        <f t="shared" si="38"/>
        <v>1</v>
      </c>
      <c r="AA617" s="200">
        <f t="shared" ca="1" si="40"/>
        <v>57</v>
      </c>
      <c r="AB617" s="200">
        <f t="shared" ca="1" si="40"/>
        <v>41</v>
      </c>
      <c r="AC617" s="200">
        <f t="shared" ca="1" si="40"/>
        <v>0</v>
      </c>
      <c r="AD617" s="201"/>
      <c r="AE617" s="201"/>
      <c r="AF617" s="201"/>
    </row>
    <row r="618" spans="1:32" x14ac:dyDescent="0.25">
      <c r="A618" t="s">
        <v>5568</v>
      </c>
      <c r="B618" s="16" t="str">
        <f ca="1">IFERROR(OFFSET('DERS PLANLARI'!$I$5,MATCH($J618,'DERS PLANLARI'!$I$6:$I$2011,0),B$1),"")</f>
        <v/>
      </c>
      <c r="C618" s="16" t="str">
        <f ca="1">IFERROR(OFFSET('DERS PLANLARI'!$I$5,MATCH($J618,'DERS PLANLARI'!$I$6:$I$2011,0),C$1),"")</f>
        <v/>
      </c>
      <c r="D618" s="16" t="str">
        <f ca="1">IFERROR(OFFSET('DERS PLANLARI'!$I$5,MATCH($J618,'DERS PLANLARI'!$I$6:$I$2011,0),D$1),"")</f>
        <v/>
      </c>
      <c r="E618" s="16" t="str">
        <f ca="1">IFERROR(OFFSET('DERS PLANLARI'!$I$5,MATCH($J618,'DERS PLANLARI'!$I$6:$I$2011,0),E$1),"")</f>
        <v/>
      </c>
      <c r="F618" s="16" t="str">
        <f ca="1">IFERROR(OFFSET('DERS PLANLARI'!$I$5,MATCH($J618,'DERS PLANLARI'!$I$6:$I$2011,0),F$1),"")</f>
        <v/>
      </c>
      <c r="G618" s="16" t="str">
        <f ca="1">IFERROR(OFFSET('DERS PLANLARI'!$I$5,MATCH($J618,'DERS PLANLARI'!$I$6:$I$2011,0),G$1),"")</f>
        <v/>
      </c>
      <c r="H618" s="16" t="str">
        <f ca="1">IFERROR(OFFSET('DERS PLANLARI'!$I$5,MATCH($J618,'DERS PLANLARI'!$I$6:$I$2011,0),H$1),"")</f>
        <v/>
      </c>
      <c r="I618" s="119"/>
      <c r="J618" s="127"/>
      <c r="K618" s="250" t="str">
        <f ca="1">IFERROR(OFFSET('DERS PLANLARI'!$I$5,MATCH($J618,'DERS PLANLARI'!$I$6:$I$2011,0),K$1),"")</f>
        <v/>
      </c>
      <c r="L618" s="256" t="str">
        <f ca="1">IFERROR(OFFSET('DERS PLANLARI'!$I$5,MATCH($J618,'DERS PLANLARI'!$I$6:$I$2011,0),L$1),"")</f>
        <v/>
      </c>
      <c r="M618" s="255" t="str">
        <f ca="1">IFERROR(OFFSET('DERS PLANLARI'!$I$5,MATCH($J618,'DERS PLANLARI'!$I$6:$I$2011,0),M$1),"")</f>
        <v/>
      </c>
      <c r="N618" s="256" t="str">
        <f ca="1">IFERROR(OFFSET('DERS PLANLARI'!$I$5,MATCH($J618,'DERS PLANLARI'!$I$6:$I$2011,0),N$1),"")</f>
        <v/>
      </c>
      <c r="O618" s="256" t="str">
        <f ca="1">IFERROR(OFFSET('DERS PLANLARI'!$I$5,MATCH($J618,'DERS PLANLARI'!$I$6:$I$2011,0),O$1),"")</f>
        <v/>
      </c>
      <c r="P618" s="256" t="str">
        <f ca="1">IFERROR(OFFSET('DERS PLANLARI'!$I$5,MATCH($J618,'DERS PLANLARI'!$I$6:$I$2011,0),P$1),"")</f>
        <v/>
      </c>
      <c r="Q618" s="256" t="str">
        <f ca="1">IFERROR(OFFSET('DERS PLANLARI'!$I$5,MATCH($J618,'DERS PLANLARI'!$I$6:$I$2011,0),Q$1),"")</f>
        <v/>
      </c>
      <c r="R618" s="243" t="str">
        <f ca="1">IF($E618="UAD",OFFSET('DERS PLANLARI'!$I$5,MATCH($J618,'DERS PLANLARI'!$I$6:$I$2011,0),R$1),U618)</f>
        <v/>
      </c>
      <c r="S618" s="243">
        <f ca="1">IF($E618="UAD",OFFSET('DERS PLANLARI'!$I$5,MATCH($J618,'DERS PLANLARI'!$I$6:$I$2011,0),S$1),V618)</f>
        <v>0</v>
      </c>
      <c r="T618" s="104"/>
      <c r="U618" s="208" t="str">
        <f ca="1">IFERROR(OFFSET(ÖğretimÜyeleri!$D$2,MATCH($V618,ÖğretimÜyeleri!$D$3:$D$290,0),-2),"")</f>
        <v/>
      </c>
      <c r="V618" s="209"/>
      <c r="W618" s="208" t="str">
        <f ca="1">IFERROR(OFFSET(ÖğretimÜyeleri!$D$2,MATCH($S618,ÖğretimÜyeleri!$D$3:$D$290,0),3),"")</f>
        <v/>
      </c>
      <c r="X618" s="208"/>
      <c r="Y618" s="199"/>
      <c r="Z618" s="200">
        <f t="shared" si="38"/>
        <v>1</v>
      </c>
      <c r="AA618" s="200">
        <f t="shared" ca="1" si="40"/>
        <v>57</v>
      </c>
      <c r="AB618" s="200">
        <f t="shared" ca="1" si="40"/>
        <v>41</v>
      </c>
      <c r="AC618" s="200">
        <f t="shared" ca="1" si="40"/>
        <v>0</v>
      </c>
      <c r="AD618" s="201"/>
      <c r="AE618" s="201"/>
      <c r="AF618" s="201"/>
    </row>
    <row r="619" spans="1:32" x14ac:dyDescent="0.25">
      <c r="A619" t="s">
        <v>5568</v>
      </c>
      <c r="B619" s="16" t="str">
        <f ca="1">IFERROR(OFFSET('DERS PLANLARI'!$I$5,MATCH($J619,'DERS PLANLARI'!$I$6:$I$2011,0),B$1),"")</f>
        <v/>
      </c>
      <c r="C619" s="16" t="str">
        <f ca="1">IFERROR(OFFSET('DERS PLANLARI'!$I$5,MATCH($J619,'DERS PLANLARI'!$I$6:$I$2011,0),C$1),"")</f>
        <v/>
      </c>
      <c r="D619" s="16" t="str">
        <f ca="1">IFERROR(OFFSET('DERS PLANLARI'!$I$5,MATCH($J619,'DERS PLANLARI'!$I$6:$I$2011,0),D$1),"")</f>
        <v/>
      </c>
      <c r="E619" s="16" t="str">
        <f ca="1">IFERROR(OFFSET('DERS PLANLARI'!$I$5,MATCH($J619,'DERS PLANLARI'!$I$6:$I$2011,0),E$1),"")</f>
        <v/>
      </c>
      <c r="F619" s="16" t="str">
        <f ca="1">IFERROR(OFFSET('DERS PLANLARI'!$I$5,MATCH($J619,'DERS PLANLARI'!$I$6:$I$2011,0),F$1),"")</f>
        <v/>
      </c>
      <c r="G619" s="16" t="str">
        <f ca="1">IFERROR(OFFSET('DERS PLANLARI'!$I$5,MATCH($J619,'DERS PLANLARI'!$I$6:$I$2011,0),G$1),"")</f>
        <v/>
      </c>
      <c r="H619" s="16" t="str">
        <f ca="1">IFERROR(OFFSET('DERS PLANLARI'!$I$5,MATCH($J619,'DERS PLANLARI'!$I$6:$I$2011,0),H$1),"")</f>
        <v/>
      </c>
      <c r="I619" s="119"/>
      <c r="J619" s="127"/>
      <c r="K619" s="250" t="str">
        <f ca="1">IFERROR(OFFSET('DERS PLANLARI'!$I$5,MATCH($J619,'DERS PLANLARI'!$I$6:$I$2011,0),K$1),"")</f>
        <v/>
      </c>
      <c r="L619" s="256" t="str">
        <f ca="1">IFERROR(OFFSET('DERS PLANLARI'!$I$5,MATCH($J619,'DERS PLANLARI'!$I$6:$I$2011,0),L$1),"")</f>
        <v/>
      </c>
      <c r="M619" s="255" t="str">
        <f ca="1">IFERROR(OFFSET('DERS PLANLARI'!$I$5,MATCH($J619,'DERS PLANLARI'!$I$6:$I$2011,0),M$1),"")</f>
        <v/>
      </c>
      <c r="N619" s="256" t="str">
        <f ca="1">IFERROR(OFFSET('DERS PLANLARI'!$I$5,MATCH($J619,'DERS PLANLARI'!$I$6:$I$2011,0),N$1),"")</f>
        <v/>
      </c>
      <c r="O619" s="256" t="str">
        <f ca="1">IFERROR(OFFSET('DERS PLANLARI'!$I$5,MATCH($J619,'DERS PLANLARI'!$I$6:$I$2011,0),O$1),"")</f>
        <v/>
      </c>
      <c r="P619" s="256" t="str">
        <f ca="1">IFERROR(OFFSET('DERS PLANLARI'!$I$5,MATCH($J619,'DERS PLANLARI'!$I$6:$I$2011,0),P$1),"")</f>
        <v/>
      </c>
      <c r="Q619" s="256" t="str">
        <f ca="1">IFERROR(OFFSET('DERS PLANLARI'!$I$5,MATCH($J619,'DERS PLANLARI'!$I$6:$I$2011,0),Q$1),"")</f>
        <v/>
      </c>
      <c r="R619" s="243" t="str">
        <f ca="1">IF($E619="UAD",OFFSET('DERS PLANLARI'!$I$5,MATCH($J619,'DERS PLANLARI'!$I$6:$I$2011,0),R$1),U619)</f>
        <v/>
      </c>
      <c r="S619" s="243">
        <f ca="1">IF($E619="UAD",OFFSET('DERS PLANLARI'!$I$5,MATCH($J619,'DERS PLANLARI'!$I$6:$I$2011,0),S$1),V619)</f>
        <v>0</v>
      </c>
      <c r="T619" s="104"/>
      <c r="U619" s="208" t="str">
        <f ca="1">IFERROR(OFFSET(ÖğretimÜyeleri!$D$2,MATCH($V619,ÖğretimÜyeleri!$D$3:$D$290,0),-2),"")</f>
        <v/>
      </c>
      <c r="V619" s="209"/>
      <c r="W619" s="208" t="str">
        <f ca="1">IFERROR(OFFSET(ÖğretimÜyeleri!$D$2,MATCH($S619,ÖğretimÜyeleri!$D$3:$D$290,0),3),"")</f>
        <v/>
      </c>
      <c r="X619" s="208"/>
      <c r="Y619" s="199"/>
      <c r="Z619" s="200">
        <f t="shared" si="38"/>
        <v>1</v>
      </c>
      <c r="AA619" s="200">
        <f t="shared" ca="1" si="40"/>
        <v>57</v>
      </c>
      <c r="AB619" s="200">
        <f t="shared" ca="1" si="40"/>
        <v>41</v>
      </c>
      <c r="AC619" s="200">
        <f t="shared" ca="1" si="40"/>
        <v>0</v>
      </c>
      <c r="AD619" s="201"/>
      <c r="AE619" s="201"/>
      <c r="AF619" s="201"/>
    </row>
    <row r="620" spans="1:32" x14ac:dyDescent="0.25">
      <c r="A620" t="s">
        <v>5568</v>
      </c>
      <c r="B620" s="16" t="str">
        <f ca="1">IFERROR(OFFSET('DERS PLANLARI'!$I$5,MATCH($J620,'DERS PLANLARI'!$I$6:$I$2011,0),B$1),"")</f>
        <v/>
      </c>
      <c r="C620" s="16" t="str">
        <f ca="1">IFERROR(OFFSET('DERS PLANLARI'!$I$5,MATCH($J620,'DERS PLANLARI'!$I$6:$I$2011,0),C$1),"")</f>
        <v/>
      </c>
      <c r="D620" s="16" t="str">
        <f ca="1">IFERROR(OFFSET('DERS PLANLARI'!$I$5,MATCH($J620,'DERS PLANLARI'!$I$6:$I$2011,0),D$1),"")</f>
        <v/>
      </c>
      <c r="E620" s="16" t="str">
        <f ca="1">IFERROR(OFFSET('DERS PLANLARI'!$I$5,MATCH($J620,'DERS PLANLARI'!$I$6:$I$2011,0),E$1),"")</f>
        <v/>
      </c>
      <c r="F620" s="16" t="str">
        <f ca="1">IFERROR(OFFSET('DERS PLANLARI'!$I$5,MATCH($J620,'DERS PLANLARI'!$I$6:$I$2011,0),F$1),"")</f>
        <v/>
      </c>
      <c r="G620" s="16" t="str">
        <f ca="1">IFERROR(OFFSET('DERS PLANLARI'!$I$5,MATCH($J620,'DERS PLANLARI'!$I$6:$I$2011,0),G$1),"")</f>
        <v/>
      </c>
      <c r="H620" s="16" t="str">
        <f ca="1">IFERROR(OFFSET('DERS PLANLARI'!$I$5,MATCH($J620,'DERS PLANLARI'!$I$6:$I$2011,0),H$1),"")</f>
        <v/>
      </c>
      <c r="I620" s="119"/>
      <c r="J620" s="127"/>
      <c r="K620" s="250" t="str">
        <f ca="1">IFERROR(OFFSET('DERS PLANLARI'!$I$5,MATCH($J620,'DERS PLANLARI'!$I$6:$I$2011,0),K$1),"")</f>
        <v/>
      </c>
      <c r="L620" s="256" t="str">
        <f ca="1">IFERROR(OFFSET('DERS PLANLARI'!$I$5,MATCH($J620,'DERS PLANLARI'!$I$6:$I$2011,0),L$1),"")</f>
        <v/>
      </c>
      <c r="M620" s="255" t="str">
        <f ca="1">IFERROR(OFFSET('DERS PLANLARI'!$I$5,MATCH($J620,'DERS PLANLARI'!$I$6:$I$2011,0),M$1),"")</f>
        <v/>
      </c>
      <c r="N620" s="256" t="str">
        <f ca="1">IFERROR(OFFSET('DERS PLANLARI'!$I$5,MATCH($J620,'DERS PLANLARI'!$I$6:$I$2011,0),N$1),"")</f>
        <v/>
      </c>
      <c r="O620" s="256" t="str">
        <f ca="1">IFERROR(OFFSET('DERS PLANLARI'!$I$5,MATCH($J620,'DERS PLANLARI'!$I$6:$I$2011,0),O$1),"")</f>
        <v/>
      </c>
      <c r="P620" s="256" t="str">
        <f ca="1">IFERROR(OFFSET('DERS PLANLARI'!$I$5,MATCH($J620,'DERS PLANLARI'!$I$6:$I$2011,0),P$1),"")</f>
        <v/>
      </c>
      <c r="Q620" s="256" t="str">
        <f ca="1">IFERROR(OFFSET('DERS PLANLARI'!$I$5,MATCH($J620,'DERS PLANLARI'!$I$6:$I$2011,0),Q$1),"")</f>
        <v/>
      </c>
      <c r="R620" s="243" t="str">
        <f ca="1">IF($E620="UAD",OFFSET('DERS PLANLARI'!$I$5,MATCH($J620,'DERS PLANLARI'!$I$6:$I$2011,0),R$1),U620)</f>
        <v/>
      </c>
      <c r="S620" s="243">
        <f ca="1">IF($E620="UAD",OFFSET('DERS PLANLARI'!$I$5,MATCH($J620,'DERS PLANLARI'!$I$6:$I$2011,0),S$1),V620)</f>
        <v>0</v>
      </c>
      <c r="T620" s="104"/>
      <c r="U620" s="208" t="str">
        <f ca="1">IFERROR(OFFSET(ÖğretimÜyeleri!$D$2,MATCH($V620,ÖğretimÜyeleri!$D$3:$D$290,0),-2),"")</f>
        <v/>
      </c>
      <c r="V620" s="209"/>
      <c r="W620" s="208" t="str">
        <f ca="1">IFERROR(OFFSET(ÖğretimÜyeleri!$D$2,MATCH($S620,ÖğretimÜyeleri!$D$3:$D$290,0),3),"")</f>
        <v/>
      </c>
      <c r="X620" s="208"/>
      <c r="Y620" s="199"/>
      <c r="Z620" s="200">
        <f t="shared" si="38"/>
        <v>1</v>
      </c>
      <c r="AA620" s="200">
        <f t="shared" ca="1" si="40"/>
        <v>57</v>
      </c>
      <c r="AB620" s="200">
        <f t="shared" ca="1" si="40"/>
        <v>41</v>
      </c>
      <c r="AC620" s="200">
        <f t="shared" ca="1" si="40"/>
        <v>0</v>
      </c>
      <c r="AD620" s="201"/>
      <c r="AE620" s="201"/>
      <c r="AF620" s="201"/>
    </row>
    <row r="621" spans="1:32" x14ac:dyDescent="0.25">
      <c r="A621" s="217" t="s">
        <v>5568</v>
      </c>
      <c r="B621" s="235" t="s">
        <v>5313</v>
      </c>
      <c r="C621" s="235" t="s">
        <v>5354</v>
      </c>
      <c r="D621" s="212" t="s">
        <v>5128</v>
      </c>
      <c r="E621" s="212" t="s">
        <v>4510</v>
      </c>
      <c r="F621" s="212" t="s">
        <v>4488</v>
      </c>
      <c r="G621" s="212" t="s">
        <v>4488</v>
      </c>
      <c r="H621" s="212" t="s">
        <v>2427</v>
      </c>
      <c r="I621" s="228"/>
      <c r="J621" s="224" t="s">
        <v>5354</v>
      </c>
      <c r="K621" s="229"/>
      <c r="L621" s="215"/>
      <c r="M621" s="229"/>
      <c r="N621" s="229"/>
      <c r="O621" s="229"/>
      <c r="P621" s="229"/>
      <c r="Q621" s="230"/>
      <c r="R621" s="231"/>
      <c r="S621" s="231"/>
      <c r="T621" s="217"/>
      <c r="U621" s="219" t="str">
        <f ca="1">IFERROR(OFFSET(ÖğretimÜyeleri!$D$2,MATCH($V621,ÖğretimÜyeleri!$D$3:$D$290,0),-2),"")</f>
        <v/>
      </c>
      <c r="V621" s="218" t="s">
        <v>2423</v>
      </c>
      <c r="W621" s="219" t="str">
        <f ca="1">IFERROR(OFFSET(ÖğretimÜyeleri!$D$2,MATCH($S621,ÖğretimÜyeleri!$D$3:$D$290,0),3),"")</f>
        <v/>
      </c>
      <c r="X621" s="219"/>
      <c r="Y621" s="220"/>
      <c r="Z621" s="221">
        <f t="shared" si="38"/>
        <v>1</v>
      </c>
      <c r="AA621" s="221">
        <f t="shared" ca="1" si="40"/>
        <v>57</v>
      </c>
      <c r="AB621" s="221">
        <f t="shared" ca="1" si="40"/>
        <v>41</v>
      </c>
      <c r="AC621" s="221">
        <f t="shared" ca="1" si="40"/>
        <v>0</v>
      </c>
      <c r="AD621" s="220"/>
      <c r="AE621" s="220"/>
      <c r="AF621" s="220"/>
    </row>
    <row r="622" spans="1:32" x14ac:dyDescent="0.25">
      <c r="A622" t="s">
        <v>5568</v>
      </c>
      <c r="B622" s="16" t="str">
        <f ca="1">IFERROR(OFFSET('DERS PLANLARI'!$I$5,MATCH($J622,'DERS PLANLARI'!$I$6:$I$2011,0),B$1),"")</f>
        <v>TEMEL İSLAM BİLİMLERİ ANABİLİM DALI</v>
      </c>
      <c r="C622" s="16" t="str">
        <f ca="1">IFERROR(OFFSET('DERS PLANLARI'!$I$5,MATCH($J622,'DERS PLANLARI'!$I$6:$I$2011,0),C$1),"")</f>
        <v>TEFSİR (YL) (TEZLİ)</v>
      </c>
      <c r="D622" s="16" t="str">
        <f ca="1">IFERROR(OFFSET('DERS PLANLARI'!$I$5,MATCH($J622,'DERS PLANLARI'!$I$6:$I$2011,0),D$1),"")</f>
        <v>(YL) (TEZLİ)</v>
      </c>
      <c r="E622" s="16" t="str">
        <f ca="1">IFERROR(OFFSET('DERS PLANLARI'!$I$5,MATCH($J622,'DERS PLANLARI'!$I$6:$I$2011,0),E$1),"")</f>
        <v>Tez</v>
      </c>
      <c r="F622" s="16" t="str">
        <f ca="1">IFERROR(OFFSET('DERS PLANLARI'!$I$5,MATCH($J622,'DERS PLANLARI'!$I$6:$I$2011,0),F$1),"")</f>
        <v>TFS</v>
      </c>
      <c r="G622" s="16">
        <f ca="1">IFERROR(OFFSET('DERS PLANLARI'!$I$5,MATCH($J622,'DERS PLANLARI'!$I$6:$I$2011,0),G$1),"")</f>
        <v>5000</v>
      </c>
      <c r="H622" s="16" t="str">
        <f ca="1">IFERROR(OFFSET('DERS PLANLARI'!$I$5,MATCH($J622,'DERS PLANLARI'!$I$6:$I$2011,0),H$1),"")</f>
        <v>TEZ</v>
      </c>
      <c r="I622" s="173"/>
      <c r="J622" s="129" t="s">
        <v>5380</v>
      </c>
      <c r="K622" s="252" t="str">
        <f ca="1">IFERROR(OFFSET('DERS PLANLARI'!$I$5,MATCH($J622,'DERS PLANLARI'!$I$6:$I$2011,0),K$1),"")</f>
        <v>Tez</v>
      </c>
      <c r="L622" s="248" t="str">
        <f ca="1">IFERROR(OFFSET('DERS PLANLARI'!$I$5,MATCH($J622,'DERS PLANLARI'!$I$6:$I$2011,0),L$1),"")</f>
        <v>Z. ksz</v>
      </c>
      <c r="M622" s="263">
        <f ca="1">IFERROR(OFFSET('DERS PLANLARI'!$I$5,MATCH($J622,'DERS PLANLARI'!$I$6:$I$2011,0),M$1),"")</f>
        <v>0</v>
      </c>
      <c r="N622" s="263">
        <f ca="1">IFERROR(OFFSET('DERS PLANLARI'!$I$5,MATCH($J622,'DERS PLANLARI'!$I$6:$I$2011,0),N$1),"")</f>
        <v>1</v>
      </c>
      <c r="O622" s="263">
        <f ca="1">IFERROR(OFFSET('DERS PLANLARI'!$I$5,MATCH($J622,'DERS PLANLARI'!$I$6:$I$2011,0),O$1),"")</f>
        <v>0</v>
      </c>
      <c r="P622" s="263">
        <f ca="1">IFERROR(OFFSET('DERS PLANLARI'!$I$5,MATCH($J622,'DERS PLANLARI'!$I$6:$I$2011,0),P$1),"")</f>
        <v>1</v>
      </c>
      <c r="Q622" s="263">
        <f ca="1">IFERROR(OFFSET('DERS PLANLARI'!$I$5,MATCH($J622,'DERS PLANLARI'!$I$6:$I$2011,0),Q$1),"")</f>
        <v>60</v>
      </c>
      <c r="R622" s="243">
        <f ca="1">IF($E622="UAD",OFFSET('DERS PLANLARI'!$I$5,MATCH($J622,'DERS PLANLARI'!$I$6:$I$2011,0),R$1),U622)</f>
        <v>0</v>
      </c>
      <c r="S622" s="246" t="str">
        <f ca="1">IF($E622="UAD",OFFSET('DERS PLANLARI'!$I$5,MATCH($J622,'DERS PLANLARI'!$I$6:$I$2011,0),S$1),V622)</f>
        <v>İlgili Öğretim Üyesi</v>
      </c>
      <c r="T622" s="104"/>
      <c r="U622" s="208">
        <f ca="1">IFERROR(OFFSET(ÖğretimÜyeleri!$D$2,MATCH($V622,ÖğretimÜyeleri!$D$3:$D$290,0),-2),"")</f>
        <v>0</v>
      </c>
      <c r="V622" s="209" t="s">
        <v>2896</v>
      </c>
      <c r="W622" s="208" t="str">
        <f ca="1">IFERROR(OFFSET(ÖğretimÜyeleri!$D$2,MATCH($S622,ÖğretimÜyeleri!$D$3:$D$290,0),3),"")</f>
        <v>İlgili Öğretim Üyesi</v>
      </c>
      <c r="X622" s="208"/>
      <c r="Y622" s="199"/>
      <c r="Z622" s="200">
        <f t="shared" si="38"/>
        <v>1</v>
      </c>
      <c r="AA622" s="200">
        <f t="shared" ca="1" si="40"/>
        <v>0</v>
      </c>
      <c r="AB622" s="200">
        <f t="shared" ca="1" si="40"/>
        <v>0</v>
      </c>
      <c r="AC622" s="200">
        <f t="shared" ca="1" si="40"/>
        <v>0</v>
      </c>
      <c r="AD622" s="201"/>
      <c r="AE622" s="201"/>
      <c r="AF622" s="201"/>
    </row>
    <row r="623" spans="1:32" x14ac:dyDescent="0.25">
      <c r="A623" t="s">
        <v>5568</v>
      </c>
      <c r="B623" s="16" t="str">
        <f ca="1">IFERROR(OFFSET('DERS PLANLARI'!$I$5,MATCH($J623,'DERS PLANLARI'!$I$6:$I$2011,0),B$1),"")</f>
        <v>TEMEL İSLAM BİLİMLERİ ANABİLİM DALI</v>
      </c>
      <c r="C623" s="16" t="str">
        <f ca="1">IFERROR(OFFSET('DERS PLANLARI'!$I$5,MATCH($J623,'DERS PLANLARI'!$I$6:$I$2011,0),C$1),"")</f>
        <v>TEFSİR (YL) (TEZLİ)</v>
      </c>
      <c r="D623" s="16" t="str">
        <f ca="1">IFERROR(OFFSET('DERS PLANLARI'!$I$5,MATCH($J623,'DERS PLANLARI'!$I$6:$I$2011,0),D$1),"")</f>
        <v>(YL) (TEZLİ)</v>
      </c>
      <c r="E623" s="16" t="str">
        <f ca="1">IFERROR(OFFSET('DERS PLANLARI'!$I$5,MATCH($J623,'DERS PLANLARI'!$I$6:$I$2011,0),E$1),"")</f>
        <v>Sem</v>
      </c>
      <c r="F623" s="16" t="str">
        <f ca="1">IFERROR(OFFSET('DERS PLANLARI'!$I$5,MATCH($J623,'DERS PLANLARI'!$I$6:$I$2011,0),F$1),"")</f>
        <v>TFS</v>
      </c>
      <c r="G623" s="16">
        <f ca="1">IFERROR(OFFSET('DERS PLANLARI'!$I$5,MATCH($J623,'DERS PLANLARI'!$I$6:$I$2011,0),G$1),"")</f>
        <v>5001</v>
      </c>
      <c r="H623" s="16" t="str">
        <f ca="1">IFERROR(OFFSET('DERS PLANLARI'!$I$5,MATCH($J623,'DERS PLANLARI'!$I$6:$I$2011,0),H$1),"")</f>
        <v>SEM</v>
      </c>
      <c r="I623" s="173"/>
      <c r="J623" s="129" t="s">
        <v>5381</v>
      </c>
      <c r="K623" s="252" t="str">
        <f ca="1">IFERROR(OFFSET('DERS PLANLARI'!$I$5,MATCH($J623,'DERS PLANLARI'!$I$6:$I$2011,0),K$1),"")</f>
        <v>Seminer</v>
      </c>
      <c r="L623" s="248" t="str">
        <f ca="1">IFERROR(OFFSET('DERS PLANLARI'!$I$5,MATCH($J623,'DERS PLANLARI'!$I$6:$I$2011,0),L$1),"")</f>
        <v>Z. ksz</v>
      </c>
      <c r="M623" s="263">
        <f ca="1">IFERROR(OFFSET('DERS PLANLARI'!$I$5,MATCH($J623,'DERS PLANLARI'!$I$6:$I$2011,0),M$1),"")</f>
        <v>0</v>
      </c>
      <c r="N623" s="263">
        <f ca="1">IFERROR(OFFSET('DERS PLANLARI'!$I$5,MATCH($J623,'DERS PLANLARI'!$I$6:$I$2011,0),N$1),"")</f>
        <v>2</v>
      </c>
      <c r="O623" s="263">
        <f ca="1">IFERROR(OFFSET('DERS PLANLARI'!$I$5,MATCH($J623,'DERS PLANLARI'!$I$6:$I$2011,0),O$1),"")</f>
        <v>0</v>
      </c>
      <c r="P623" s="263">
        <f ca="1">IFERROR(OFFSET('DERS PLANLARI'!$I$5,MATCH($J623,'DERS PLANLARI'!$I$6:$I$2011,0),P$1),"")</f>
        <v>2</v>
      </c>
      <c r="Q623" s="263">
        <f ca="1">IFERROR(OFFSET('DERS PLANLARI'!$I$5,MATCH($J623,'DERS PLANLARI'!$I$6:$I$2011,0),Q$1),"")</f>
        <v>7.5</v>
      </c>
      <c r="R623" s="243">
        <f ca="1">IF($E623="UAD",OFFSET('DERS PLANLARI'!$I$5,MATCH($J623,'DERS PLANLARI'!$I$6:$I$2011,0),R$1),U623)</f>
        <v>0</v>
      </c>
      <c r="S623" s="246" t="str">
        <f ca="1">IF($E623="UAD",OFFSET('DERS PLANLARI'!$I$5,MATCH($J623,'DERS PLANLARI'!$I$6:$I$2011,0),S$1),V623)</f>
        <v>İlgili Öğretim Üyesi</v>
      </c>
      <c r="T623" s="104"/>
      <c r="U623" s="208">
        <f ca="1">IFERROR(OFFSET(ÖğretimÜyeleri!$D$2,MATCH($V623,ÖğretimÜyeleri!$D$3:$D$290,0),-2),"")</f>
        <v>0</v>
      </c>
      <c r="V623" s="209" t="s">
        <v>2896</v>
      </c>
      <c r="W623" s="208" t="str">
        <f ca="1">IFERROR(OFFSET(ÖğretimÜyeleri!$D$2,MATCH($S623,ÖğretimÜyeleri!$D$3:$D$290,0),3),"")</f>
        <v>İlgili Öğretim Üyesi</v>
      </c>
      <c r="X623" s="208"/>
      <c r="Y623" s="199"/>
      <c r="Z623" s="200">
        <f t="shared" si="38"/>
        <v>1</v>
      </c>
      <c r="AA623" s="200">
        <f t="shared" ca="1" si="40"/>
        <v>0</v>
      </c>
      <c r="AB623" s="200">
        <f t="shared" ca="1" si="40"/>
        <v>0</v>
      </c>
      <c r="AC623" s="200">
        <f t="shared" ca="1" si="40"/>
        <v>0</v>
      </c>
      <c r="AD623" s="201"/>
      <c r="AE623" s="201"/>
      <c r="AF623" s="201"/>
    </row>
    <row r="624" spans="1:32" x14ac:dyDescent="0.25">
      <c r="A624" t="s">
        <v>5568</v>
      </c>
      <c r="B624" s="16" t="str">
        <f ca="1">IFERROR(OFFSET('DERS PLANLARI'!$I$5,MATCH($J624,'DERS PLANLARI'!$I$6:$I$2011,0),B$1),"")</f>
        <v>TEMEL İSLAM BİLİMLERİ ANABİLİM DALI</v>
      </c>
      <c r="C624" s="16" t="str">
        <f ca="1">IFERROR(OFFSET('DERS PLANLARI'!$I$5,MATCH($J624,'DERS PLANLARI'!$I$6:$I$2011,0),C$1),"")</f>
        <v>TEFSİR (YL) (TEZLİ)</v>
      </c>
      <c r="D624" s="16" t="str">
        <f ca="1">IFERROR(OFFSET('DERS PLANLARI'!$I$5,MATCH($J624,'DERS PLANLARI'!$I$6:$I$2011,0),D$1),"")</f>
        <v>(YL) (TEZLİ)</v>
      </c>
      <c r="E624" s="16" t="str">
        <f ca="1">IFERROR(OFFSET('DERS PLANLARI'!$I$5,MATCH($J624,'DERS PLANLARI'!$I$6:$I$2011,0),E$1),"")</f>
        <v>Ders</v>
      </c>
      <c r="F624" s="16" t="str">
        <f ca="1">IFERROR(OFFSET('DERS PLANLARI'!$I$5,MATCH($J624,'DERS PLANLARI'!$I$6:$I$2011,0),F$1),"")</f>
        <v>TFS</v>
      </c>
      <c r="G624" s="16">
        <f ca="1">IFERROR(OFFSET('DERS PLANLARI'!$I$5,MATCH($J624,'DERS PLANLARI'!$I$6:$I$2011,0),G$1),"")</f>
        <v>5051</v>
      </c>
      <c r="H624" s="16" t="str">
        <f ca="1">IFERROR(OFFSET('DERS PLANLARI'!$I$5,MATCH($J624,'DERS PLANLARI'!$I$6:$I$2011,0),H$1),"")</f>
        <v>BHR</v>
      </c>
      <c r="I624" s="173"/>
      <c r="J624" s="129" t="s">
        <v>5383</v>
      </c>
      <c r="K624" s="252" t="str">
        <f ca="1">IFERROR(OFFSET('DERS PLANLARI'!$I$5,MATCH($J624,'DERS PLANLARI'!$I$6:$I$2011,0),K$1),"")</f>
        <v>Kur’an İlimleri</v>
      </c>
      <c r="L624" s="248" t="str">
        <f ca="1">IFERROR(OFFSET('DERS PLANLARI'!$I$5,MATCH($J624,'DERS PLANLARI'!$I$6:$I$2011,0),L$1),"")</f>
        <v>Z. kli</v>
      </c>
      <c r="M624" s="263">
        <f ca="1">IFERROR(OFFSET('DERS PLANLARI'!$I$5,MATCH($J624,'DERS PLANLARI'!$I$6:$I$2011,0),M$1),"")</f>
        <v>3</v>
      </c>
      <c r="N624" s="263">
        <f ca="1">IFERROR(OFFSET('DERS PLANLARI'!$I$5,MATCH($J624,'DERS PLANLARI'!$I$6:$I$2011,0),N$1),"")</f>
        <v>0</v>
      </c>
      <c r="O624" s="263">
        <f ca="1">IFERROR(OFFSET('DERS PLANLARI'!$I$5,MATCH($J624,'DERS PLANLARI'!$I$6:$I$2011,0),O$1),"")</f>
        <v>3</v>
      </c>
      <c r="P624" s="263">
        <f ca="1">IFERROR(OFFSET('DERS PLANLARI'!$I$5,MATCH($J624,'DERS PLANLARI'!$I$6:$I$2011,0),P$1),"")</f>
        <v>3</v>
      </c>
      <c r="Q624" s="263">
        <f ca="1">IFERROR(OFFSET('DERS PLANLARI'!$I$5,MATCH($J624,'DERS PLANLARI'!$I$6:$I$2011,0),Q$1),"")</f>
        <v>7.5</v>
      </c>
      <c r="R624" s="243" t="str">
        <f ca="1">IF($E624="UAD",OFFSET('DERS PLANLARI'!$I$5,MATCH($J624,'DERS PLANLARI'!$I$6:$I$2011,0),R$1),U624)</f>
        <v/>
      </c>
      <c r="S624" s="243">
        <f ca="1">IF($E624="UAD",OFFSET('DERS PLANLARI'!$I$5,MATCH($J624,'DERS PLANLARI'!$I$6:$I$2011,0),S$1),V624)</f>
        <v>0</v>
      </c>
      <c r="T624" s="104"/>
      <c r="U624" s="208" t="str">
        <f ca="1">IFERROR(OFFSET(ÖğretimÜyeleri!$D$2,MATCH($V624,ÖğretimÜyeleri!$D$3:$D$290,0),-2),"")</f>
        <v/>
      </c>
      <c r="V624" s="209"/>
      <c r="W624" s="208" t="str">
        <f ca="1">IFERROR(OFFSET(ÖğretimÜyeleri!$D$2,MATCH($S624,ÖğretimÜyeleri!$D$3:$D$290,0),3),"")</f>
        <v/>
      </c>
      <c r="X624" s="208"/>
      <c r="Y624" s="199"/>
      <c r="Z624" s="200">
        <f t="shared" si="38"/>
        <v>1</v>
      </c>
      <c r="AA624" s="200">
        <f t="shared" ca="1" si="40"/>
        <v>57</v>
      </c>
      <c r="AB624" s="200">
        <f t="shared" ca="1" si="40"/>
        <v>41</v>
      </c>
      <c r="AC624" s="200">
        <f t="shared" ca="1" si="40"/>
        <v>0</v>
      </c>
      <c r="AD624" s="201"/>
      <c r="AE624" s="201"/>
      <c r="AF624" s="201"/>
    </row>
    <row r="625" spans="1:32" x14ac:dyDescent="0.25">
      <c r="A625" t="s">
        <v>5568</v>
      </c>
      <c r="B625" s="16" t="str">
        <f ca="1">IFERROR(OFFSET('DERS PLANLARI'!$I$5,MATCH($J625,'DERS PLANLARI'!$I$6:$I$2011,0),B$1),"")</f>
        <v/>
      </c>
      <c r="C625" s="16" t="str">
        <f ca="1">IFERROR(OFFSET('DERS PLANLARI'!$I$5,MATCH($J625,'DERS PLANLARI'!$I$6:$I$2011,0),C$1),"")</f>
        <v/>
      </c>
      <c r="D625" s="16" t="str">
        <f ca="1">IFERROR(OFFSET('DERS PLANLARI'!$I$5,MATCH($J625,'DERS PLANLARI'!$I$6:$I$2011,0),D$1),"")</f>
        <v/>
      </c>
      <c r="E625" s="16" t="str">
        <f ca="1">IFERROR(OFFSET('DERS PLANLARI'!$I$5,MATCH($J625,'DERS PLANLARI'!$I$6:$I$2011,0),E$1),"")</f>
        <v/>
      </c>
      <c r="F625" s="16" t="str">
        <f ca="1">IFERROR(OFFSET('DERS PLANLARI'!$I$5,MATCH($J625,'DERS PLANLARI'!$I$6:$I$2011,0),F$1),"")</f>
        <v/>
      </c>
      <c r="G625" s="16" t="str">
        <f ca="1">IFERROR(OFFSET('DERS PLANLARI'!$I$5,MATCH($J625,'DERS PLANLARI'!$I$6:$I$2011,0),G$1),"")</f>
        <v/>
      </c>
      <c r="H625" s="16" t="str">
        <f ca="1">IFERROR(OFFSET('DERS PLANLARI'!$I$5,MATCH($J625,'DERS PLANLARI'!$I$6:$I$2011,0),H$1),"")</f>
        <v/>
      </c>
      <c r="I625" s="173"/>
      <c r="J625" s="129"/>
      <c r="K625" s="252" t="str">
        <f ca="1">IFERROR(OFFSET('DERS PLANLARI'!$I$5,MATCH($J625,'DERS PLANLARI'!$I$6:$I$2011,0),K$1),"")</f>
        <v/>
      </c>
      <c r="L625" s="256" t="str">
        <f ca="1">IFERROR(OFFSET('DERS PLANLARI'!$I$5,MATCH($J625,'DERS PLANLARI'!$I$6:$I$2011,0),L$1),"")</f>
        <v/>
      </c>
      <c r="M625" s="263" t="str">
        <f ca="1">IFERROR(OFFSET('DERS PLANLARI'!$I$5,MATCH($J625,'DERS PLANLARI'!$I$6:$I$2011,0),M$1),"")</f>
        <v/>
      </c>
      <c r="N625" s="263" t="str">
        <f ca="1">IFERROR(OFFSET('DERS PLANLARI'!$I$5,MATCH($J625,'DERS PLANLARI'!$I$6:$I$2011,0),N$1),"")</f>
        <v/>
      </c>
      <c r="O625" s="263" t="str">
        <f ca="1">IFERROR(OFFSET('DERS PLANLARI'!$I$5,MATCH($J625,'DERS PLANLARI'!$I$6:$I$2011,0),O$1),"")</f>
        <v/>
      </c>
      <c r="P625" s="263" t="str">
        <f ca="1">IFERROR(OFFSET('DERS PLANLARI'!$I$5,MATCH($J625,'DERS PLANLARI'!$I$6:$I$2011,0),P$1),"")</f>
        <v/>
      </c>
      <c r="Q625" s="263" t="str">
        <f ca="1">IFERROR(OFFSET('DERS PLANLARI'!$I$5,MATCH($J625,'DERS PLANLARI'!$I$6:$I$2011,0),Q$1),"")</f>
        <v/>
      </c>
      <c r="R625" s="243" t="str">
        <f ca="1">IF($E625="UAD",OFFSET('DERS PLANLARI'!$I$5,MATCH($J625,'DERS PLANLARI'!$I$6:$I$2011,0),R$1),U625)</f>
        <v/>
      </c>
      <c r="S625" s="243">
        <f ca="1">IF($E625="UAD",OFFSET('DERS PLANLARI'!$I$5,MATCH($J625,'DERS PLANLARI'!$I$6:$I$2011,0),S$1),V625)</f>
        <v>0</v>
      </c>
      <c r="T625" s="104"/>
      <c r="U625" s="208" t="str">
        <f ca="1">IFERROR(OFFSET(ÖğretimÜyeleri!$D$2,MATCH($V625,ÖğretimÜyeleri!$D$3:$D$290,0),-2),"")</f>
        <v/>
      </c>
      <c r="V625" s="209"/>
      <c r="W625" s="208" t="str">
        <f ca="1">IFERROR(OFFSET(ÖğretimÜyeleri!$D$2,MATCH($S625,ÖğretimÜyeleri!$D$3:$D$290,0),3),"")</f>
        <v/>
      </c>
      <c r="X625" s="208"/>
      <c r="Y625" s="199"/>
      <c r="Z625" s="200">
        <f t="shared" si="38"/>
        <v>1</v>
      </c>
      <c r="AA625" s="200">
        <f t="shared" ca="1" si="40"/>
        <v>57</v>
      </c>
      <c r="AB625" s="200">
        <f t="shared" ca="1" si="40"/>
        <v>41</v>
      </c>
      <c r="AC625" s="200">
        <f t="shared" ca="1" si="40"/>
        <v>0</v>
      </c>
      <c r="AD625" s="201"/>
      <c r="AE625" s="201"/>
      <c r="AF625" s="201"/>
    </row>
    <row r="626" spans="1:32" x14ac:dyDescent="0.25">
      <c r="A626" t="s">
        <v>5568</v>
      </c>
      <c r="B626" s="16" t="str">
        <f ca="1">IFERROR(OFFSET('DERS PLANLARI'!$I$5,MATCH($J626,'DERS PLANLARI'!$I$6:$I$2011,0),B$1),"")</f>
        <v/>
      </c>
      <c r="C626" s="16" t="str">
        <f ca="1">IFERROR(OFFSET('DERS PLANLARI'!$I$5,MATCH($J626,'DERS PLANLARI'!$I$6:$I$2011,0),C$1),"")</f>
        <v/>
      </c>
      <c r="D626" s="16" t="str">
        <f ca="1">IFERROR(OFFSET('DERS PLANLARI'!$I$5,MATCH($J626,'DERS PLANLARI'!$I$6:$I$2011,0),D$1),"")</f>
        <v/>
      </c>
      <c r="E626" s="16" t="str">
        <f ca="1">IFERROR(OFFSET('DERS PLANLARI'!$I$5,MATCH($J626,'DERS PLANLARI'!$I$6:$I$2011,0),E$1),"")</f>
        <v/>
      </c>
      <c r="F626" s="16" t="str">
        <f ca="1">IFERROR(OFFSET('DERS PLANLARI'!$I$5,MATCH($J626,'DERS PLANLARI'!$I$6:$I$2011,0),F$1),"")</f>
        <v/>
      </c>
      <c r="G626" s="16" t="str">
        <f ca="1">IFERROR(OFFSET('DERS PLANLARI'!$I$5,MATCH($J626,'DERS PLANLARI'!$I$6:$I$2011,0),G$1),"")</f>
        <v/>
      </c>
      <c r="H626" s="16" t="str">
        <f ca="1">IFERROR(OFFSET('DERS PLANLARI'!$I$5,MATCH($J626,'DERS PLANLARI'!$I$6:$I$2011,0),H$1),"")</f>
        <v/>
      </c>
      <c r="I626" s="173"/>
      <c r="J626" s="129"/>
      <c r="K626" s="252" t="str">
        <f ca="1">IFERROR(OFFSET('DERS PLANLARI'!$I$5,MATCH($J626,'DERS PLANLARI'!$I$6:$I$2011,0),K$1),"")</f>
        <v/>
      </c>
      <c r="L626" s="256" t="str">
        <f ca="1">IFERROR(OFFSET('DERS PLANLARI'!$I$5,MATCH($J626,'DERS PLANLARI'!$I$6:$I$2011,0),L$1),"")</f>
        <v/>
      </c>
      <c r="M626" s="263" t="str">
        <f ca="1">IFERROR(OFFSET('DERS PLANLARI'!$I$5,MATCH($J626,'DERS PLANLARI'!$I$6:$I$2011,0),M$1),"")</f>
        <v/>
      </c>
      <c r="N626" s="263" t="str">
        <f ca="1">IFERROR(OFFSET('DERS PLANLARI'!$I$5,MATCH($J626,'DERS PLANLARI'!$I$6:$I$2011,0),N$1),"")</f>
        <v/>
      </c>
      <c r="O626" s="263" t="str">
        <f ca="1">IFERROR(OFFSET('DERS PLANLARI'!$I$5,MATCH($J626,'DERS PLANLARI'!$I$6:$I$2011,0),O$1),"")</f>
        <v/>
      </c>
      <c r="P626" s="263" t="str">
        <f ca="1">IFERROR(OFFSET('DERS PLANLARI'!$I$5,MATCH($J626,'DERS PLANLARI'!$I$6:$I$2011,0),P$1),"")</f>
        <v/>
      </c>
      <c r="Q626" s="263" t="str">
        <f ca="1">IFERROR(OFFSET('DERS PLANLARI'!$I$5,MATCH($J626,'DERS PLANLARI'!$I$6:$I$2011,0),Q$1),"")</f>
        <v/>
      </c>
      <c r="R626" s="243" t="str">
        <f ca="1">IF($E626="UAD",OFFSET('DERS PLANLARI'!$I$5,MATCH($J626,'DERS PLANLARI'!$I$6:$I$2011,0),R$1),U626)</f>
        <v/>
      </c>
      <c r="S626" s="243">
        <f ca="1">IF($E626="UAD",OFFSET('DERS PLANLARI'!$I$5,MATCH($J626,'DERS PLANLARI'!$I$6:$I$2011,0),S$1),V626)</f>
        <v>0</v>
      </c>
      <c r="T626" s="104"/>
      <c r="U626" s="208" t="str">
        <f ca="1">IFERROR(OFFSET(ÖğretimÜyeleri!$D$2,MATCH($V626,ÖğretimÜyeleri!$D$3:$D$290,0),-2),"")</f>
        <v/>
      </c>
      <c r="V626" s="209"/>
      <c r="W626" s="208" t="str">
        <f ca="1">IFERROR(OFFSET(ÖğretimÜyeleri!$D$2,MATCH($S626,ÖğretimÜyeleri!$D$3:$D$290,0),3),"")</f>
        <v/>
      </c>
      <c r="X626" s="208"/>
      <c r="Y626" s="199"/>
      <c r="Z626" s="200">
        <f t="shared" si="38"/>
        <v>1</v>
      </c>
      <c r="AA626" s="200">
        <f t="shared" ca="1" si="40"/>
        <v>57</v>
      </c>
      <c r="AB626" s="200">
        <f t="shared" ca="1" si="40"/>
        <v>41</v>
      </c>
      <c r="AC626" s="200">
        <f t="shared" ca="1" si="40"/>
        <v>0</v>
      </c>
      <c r="AD626" s="201"/>
      <c r="AE626" s="201"/>
      <c r="AF626" s="201"/>
    </row>
    <row r="627" spans="1:32" x14ac:dyDescent="0.25">
      <c r="A627" t="s">
        <v>5568</v>
      </c>
      <c r="B627" s="16" t="str">
        <f ca="1">IFERROR(OFFSET('DERS PLANLARI'!$I$5,MATCH($J627,'DERS PLANLARI'!$I$6:$I$2011,0),B$1),"")</f>
        <v/>
      </c>
      <c r="C627" s="16" t="str">
        <f ca="1">IFERROR(OFFSET('DERS PLANLARI'!$I$5,MATCH($J627,'DERS PLANLARI'!$I$6:$I$2011,0),C$1),"")</f>
        <v/>
      </c>
      <c r="D627" s="16" t="str">
        <f ca="1">IFERROR(OFFSET('DERS PLANLARI'!$I$5,MATCH($J627,'DERS PLANLARI'!$I$6:$I$2011,0),D$1),"")</f>
        <v/>
      </c>
      <c r="E627" s="16" t="str">
        <f ca="1">IFERROR(OFFSET('DERS PLANLARI'!$I$5,MATCH($J627,'DERS PLANLARI'!$I$6:$I$2011,0),E$1),"")</f>
        <v/>
      </c>
      <c r="F627" s="16" t="str">
        <f ca="1">IFERROR(OFFSET('DERS PLANLARI'!$I$5,MATCH($J627,'DERS PLANLARI'!$I$6:$I$2011,0),F$1),"")</f>
        <v/>
      </c>
      <c r="G627" s="16" t="str">
        <f ca="1">IFERROR(OFFSET('DERS PLANLARI'!$I$5,MATCH($J627,'DERS PLANLARI'!$I$6:$I$2011,0),G$1),"")</f>
        <v/>
      </c>
      <c r="H627" s="16" t="str">
        <f ca="1">IFERROR(OFFSET('DERS PLANLARI'!$I$5,MATCH($J627,'DERS PLANLARI'!$I$6:$I$2011,0),H$1),"")</f>
        <v/>
      </c>
      <c r="I627" s="173"/>
      <c r="J627" s="129"/>
      <c r="K627" s="252" t="str">
        <f ca="1">IFERROR(OFFSET('DERS PLANLARI'!$I$5,MATCH($J627,'DERS PLANLARI'!$I$6:$I$2011,0),K$1),"")</f>
        <v/>
      </c>
      <c r="L627" s="256" t="str">
        <f ca="1">IFERROR(OFFSET('DERS PLANLARI'!$I$5,MATCH($J627,'DERS PLANLARI'!$I$6:$I$2011,0),L$1),"")</f>
        <v/>
      </c>
      <c r="M627" s="263" t="str">
        <f ca="1">IFERROR(OFFSET('DERS PLANLARI'!$I$5,MATCH($J627,'DERS PLANLARI'!$I$6:$I$2011,0),M$1),"")</f>
        <v/>
      </c>
      <c r="N627" s="263" t="str">
        <f ca="1">IFERROR(OFFSET('DERS PLANLARI'!$I$5,MATCH($J627,'DERS PLANLARI'!$I$6:$I$2011,0),N$1),"")</f>
        <v/>
      </c>
      <c r="O627" s="263" t="str">
        <f ca="1">IFERROR(OFFSET('DERS PLANLARI'!$I$5,MATCH($J627,'DERS PLANLARI'!$I$6:$I$2011,0),O$1),"")</f>
        <v/>
      </c>
      <c r="P627" s="263" t="str">
        <f ca="1">IFERROR(OFFSET('DERS PLANLARI'!$I$5,MATCH($J627,'DERS PLANLARI'!$I$6:$I$2011,0),P$1),"")</f>
        <v/>
      </c>
      <c r="Q627" s="263" t="str">
        <f ca="1">IFERROR(OFFSET('DERS PLANLARI'!$I$5,MATCH($J627,'DERS PLANLARI'!$I$6:$I$2011,0),Q$1),"")</f>
        <v/>
      </c>
      <c r="R627" s="243" t="str">
        <f ca="1">IF($E627="UAD",OFFSET('DERS PLANLARI'!$I$5,MATCH($J627,'DERS PLANLARI'!$I$6:$I$2011,0),R$1),U627)</f>
        <v/>
      </c>
      <c r="S627" s="243">
        <f ca="1">IF($E627="UAD",OFFSET('DERS PLANLARI'!$I$5,MATCH($J627,'DERS PLANLARI'!$I$6:$I$2011,0),S$1),V627)</f>
        <v>0</v>
      </c>
      <c r="T627" s="104"/>
      <c r="U627" s="208" t="str">
        <f ca="1">IFERROR(OFFSET(ÖğretimÜyeleri!$D$2,MATCH($V627,ÖğretimÜyeleri!$D$3:$D$290,0),-2),"")</f>
        <v/>
      </c>
      <c r="V627" s="209"/>
      <c r="W627" s="208" t="str">
        <f ca="1">IFERROR(OFFSET(ÖğretimÜyeleri!$D$2,MATCH($S627,ÖğretimÜyeleri!$D$3:$D$290,0),3),"")</f>
        <v/>
      </c>
      <c r="X627" s="208"/>
      <c r="Y627" s="199"/>
      <c r="Z627" s="200">
        <f t="shared" si="38"/>
        <v>1</v>
      </c>
      <c r="AA627" s="200">
        <f t="shared" ca="1" si="40"/>
        <v>57</v>
      </c>
      <c r="AB627" s="200">
        <f t="shared" ca="1" si="40"/>
        <v>41</v>
      </c>
      <c r="AC627" s="200">
        <f t="shared" ca="1" si="40"/>
        <v>0</v>
      </c>
      <c r="AD627" s="201"/>
      <c r="AE627" s="201"/>
      <c r="AF627" s="201"/>
    </row>
    <row r="628" spans="1:32" x14ac:dyDescent="0.25">
      <c r="A628" t="s">
        <v>5568</v>
      </c>
      <c r="B628" s="16" t="str">
        <f ca="1">IFERROR(OFFSET('DERS PLANLARI'!$I$5,MATCH($J628,'DERS PLANLARI'!$I$6:$I$2011,0),B$1),"")</f>
        <v/>
      </c>
      <c r="C628" s="16" t="str">
        <f ca="1">IFERROR(OFFSET('DERS PLANLARI'!$I$5,MATCH($J628,'DERS PLANLARI'!$I$6:$I$2011,0),C$1),"")</f>
        <v/>
      </c>
      <c r="D628" s="16" t="str">
        <f ca="1">IFERROR(OFFSET('DERS PLANLARI'!$I$5,MATCH($J628,'DERS PLANLARI'!$I$6:$I$2011,0),D$1),"")</f>
        <v/>
      </c>
      <c r="E628" s="16" t="str">
        <f ca="1">IFERROR(OFFSET('DERS PLANLARI'!$I$5,MATCH($J628,'DERS PLANLARI'!$I$6:$I$2011,0),E$1),"")</f>
        <v/>
      </c>
      <c r="F628" s="16" t="str">
        <f ca="1">IFERROR(OFFSET('DERS PLANLARI'!$I$5,MATCH($J628,'DERS PLANLARI'!$I$6:$I$2011,0),F$1),"")</f>
        <v/>
      </c>
      <c r="G628" s="16" t="str">
        <f ca="1">IFERROR(OFFSET('DERS PLANLARI'!$I$5,MATCH($J628,'DERS PLANLARI'!$I$6:$I$2011,0),G$1),"")</f>
        <v/>
      </c>
      <c r="H628" s="16" t="str">
        <f ca="1">IFERROR(OFFSET('DERS PLANLARI'!$I$5,MATCH($J628,'DERS PLANLARI'!$I$6:$I$2011,0),H$1),"")</f>
        <v/>
      </c>
      <c r="I628" s="173"/>
      <c r="J628" s="129"/>
      <c r="K628" s="252" t="str">
        <f ca="1">IFERROR(OFFSET('DERS PLANLARI'!$I$5,MATCH($J628,'DERS PLANLARI'!$I$6:$I$2011,0),K$1),"")</f>
        <v/>
      </c>
      <c r="L628" s="256" t="str">
        <f ca="1">IFERROR(OFFSET('DERS PLANLARI'!$I$5,MATCH($J628,'DERS PLANLARI'!$I$6:$I$2011,0),L$1),"")</f>
        <v/>
      </c>
      <c r="M628" s="263" t="str">
        <f ca="1">IFERROR(OFFSET('DERS PLANLARI'!$I$5,MATCH($J628,'DERS PLANLARI'!$I$6:$I$2011,0),M$1),"")</f>
        <v/>
      </c>
      <c r="N628" s="263" t="str">
        <f ca="1">IFERROR(OFFSET('DERS PLANLARI'!$I$5,MATCH($J628,'DERS PLANLARI'!$I$6:$I$2011,0),N$1),"")</f>
        <v/>
      </c>
      <c r="O628" s="263" t="str">
        <f ca="1">IFERROR(OFFSET('DERS PLANLARI'!$I$5,MATCH($J628,'DERS PLANLARI'!$I$6:$I$2011,0),O$1),"")</f>
        <v/>
      </c>
      <c r="P628" s="263" t="str">
        <f ca="1">IFERROR(OFFSET('DERS PLANLARI'!$I$5,MATCH($J628,'DERS PLANLARI'!$I$6:$I$2011,0),P$1),"")</f>
        <v/>
      </c>
      <c r="Q628" s="263" t="str">
        <f ca="1">IFERROR(OFFSET('DERS PLANLARI'!$I$5,MATCH($J628,'DERS PLANLARI'!$I$6:$I$2011,0),Q$1),"")</f>
        <v/>
      </c>
      <c r="R628" s="243" t="str">
        <f ca="1">IF($E628="UAD",OFFSET('DERS PLANLARI'!$I$5,MATCH($J628,'DERS PLANLARI'!$I$6:$I$2011,0),R$1),U628)</f>
        <v/>
      </c>
      <c r="S628" s="243">
        <f ca="1">IF($E628="UAD",OFFSET('DERS PLANLARI'!$I$5,MATCH($J628,'DERS PLANLARI'!$I$6:$I$2011,0),S$1),V628)</f>
        <v>0</v>
      </c>
      <c r="T628" s="104"/>
      <c r="U628" s="208" t="str">
        <f ca="1">IFERROR(OFFSET(ÖğretimÜyeleri!$D$2,MATCH($V628,ÖğretimÜyeleri!$D$3:$D$290,0),-2),"")</f>
        <v/>
      </c>
      <c r="V628" s="209"/>
      <c r="W628" s="208" t="str">
        <f ca="1">IFERROR(OFFSET(ÖğretimÜyeleri!$D$2,MATCH($S628,ÖğretimÜyeleri!$D$3:$D$290,0),3),"")</f>
        <v/>
      </c>
      <c r="X628" s="208"/>
      <c r="Y628" s="199"/>
      <c r="Z628" s="200">
        <f t="shared" si="38"/>
        <v>1</v>
      </c>
      <c r="AA628" s="200">
        <f t="shared" ca="1" si="40"/>
        <v>57</v>
      </c>
      <c r="AB628" s="200">
        <f t="shared" ca="1" si="40"/>
        <v>41</v>
      </c>
      <c r="AC628" s="200">
        <f t="shared" ca="1" si="40"/>
        <v>0</v>
      </c>
      <c r="AD628" s="201"/>
      <c r="AE628" s="201"/>
      <c r="AF628" s="201"/>
    </row>
    <row r="629" spans="1:32" x14ac:dyDescent="0.25">
      <c r="A629" t="s">
        <v>5568</v>
      </c>
      <c r="B629" s="16" t="str">
        <f ca="1">IFERROR(OFFSET('DERS PLANLARI'!$I$5,MATCH($J629,'DERS PLANLARI'!$I$6:$I$2011,0),B$1),"")</f>
        <v/>
      </c>
      <c r="C629" s="16" t="str">
        <f ca="1">IFERROR(OFFSET('DERS PLANLARI'!$I$5,MATCH($J629,'DERS PLANLARI'!$I$6:$I$2011,0),C$1),"")</f>
        <v/>
      </c>
      <c r="D629" s="16" t="str">
        <f ca="1">IFERROR(OFFSET('DERS PLANLARI'!$I$5,MATCH($J629,'DERS PLANLARI'!$I$6:$I$2011,0),D$1),"")</f>
        <v/>
      </c>
      <c r="E629" s="16" t="str">
        <f ca="1">IFERROR(OFFSET('DERS PLANLARI'!$I$5,MATCH($J629,'DERS PLANLARI'!$I$6:$I$2011,0),E$1),"")</f>
        <v/>
      </c>
      <c r="F629" s="16" t="str">
        <f ca="1">IFERROR(OFFSET('DERS PLANLARI'!$I$5,MATCH($J629,'DERS PLANLARI'!$I$6:$I$2011,0),F$1),"")</f>
        <v/>
      </c>
      <c r="G629" s="16" t="str">
        <f ca="1">IFERROR(OFFSET('DERS PLANLARI'!$I$5,MATCH($J629,'DERS PLANLARI'!$I$6:$I$2011,0),G$1),"")</f>
        <v/>
      </c>
      <c r="H629" s="16" t="str">
        <f ca="1">IFERROR(OFFSET('DERS PLANLARI'!$I$5,MATCH($J629,'DERS PLANLARI'!$I$6:$I$2011,0),H$1),"")</f>
        <v/>
      </c>
      <c r="I629" s="173"/>
      <c r="J629" s="129"/>
      <c r="K629" s="252" t="str">
        <f ca="1">IFERROR(OFFSET('DERS PLANLARI'!$I$5,MATCH($J629,'DERS PLANLARI'!$I$6:$I$2011,0),K$1),"")</f>
        <v/>
      </c>
      <c r="L629" s="256" t="str">
        <f ca="1">IFERROR(OFFSET('DERS PLANLARI'!$I$5,MATCH($J629,'DERS PLANLARI'!$I$6:$I$2011,0),L$1),"")</f>
        <v/>
      </c>
      <c r="M629" s="263" t="str">
        <f ca="1">IFERROR(OFFSET('DERS PLANLARI'!$I$5,MATCH($J629,'DERS PLANLARI'!$I$6:$I$2011,0),M$1),"")</f>
        <v/>
      </c>
      <c r="N629" s="263" t="str">
        <f ca="1">IFERROR(OFFSET('DERS PLANLARI'!$I$5,MATCH($J629,'DERS PLANLARI'!$I$6:$I$2011,0),N$1),"")</f>
        <v/>
      </c>
      <c r="O629" s="263" t="str">
        <f ca="1">IFERROR(OFFSET('DERS PLANLARI'!$I$5,MATCH($J629,'DERS PLANLARI'!$I$6:$I$2011,0),O$1),"")</f>
        <v/>
      </c>
      <c r="P629" s="263" t="str">
        <f ca="1">IFERROR(OFFSET('DERS PLANLARI'!$I$5,MATCH($J629,'DERS PLANLARI'!$I$6:$I$2011,0),P$1),"")</f>
        <v/>
      </c>
      <c r="Q629" s="263" t="str">
        <f ca="1">IFERROR(OFFSET('DERS PLANLARI'!$I$5,MATCH($J629,'DERS PLANLARI'!$I$6:$I$2011,0),Q$1),"")</f>
        <v/>
      </c>
      <c r="R629" s="243" t="str">
        <f ca="1">IF($E629="UAD",OFFSET('DERS PLANLARI'!$I$5,MATCH($J629,'DERS PLANLARI'!$I$6:$I$2011,0),R$1),U629)</f>
        <v/>
      </c>
      <c r="S629" s="243">
        <f ca="1">IF($E629="UAD",OFFSET('DERS PLANLARI'!$I$5,MATCH($J629,'DERS PLANLARI'!$I$6:$I$2011,0),S$1),V629)</f>
        <v>0</v>
      </c>
      <c r="T629" s="104"/>
      <c r="U629" s="208" t="str">
        <f ca="1">IFERROR(OFFSET(ÖğretimÜyeleri!$D$2,MATCH($V629,ÖğretimÜyeleri!$D$3:$D$290,0),-2),"")</f>
        <v/>
      </c>
      <c r="V629" s="209"/>
      <c r="W629" s="208" t="str">
        <f ca="1">IFERROR(OFFSET(ÖğretimÜyeleri!$D$2,MATCH($S629,ÖğretimÜyeleri!$D$3:$D$290,0),3),"")</f>
        <v/>
      </c>
      <c r="X629" s="208"/>
      <c r="Y629" s="199"/>
      <c r="Z629" s="200">
        <f t="shared" si="38"/>
        <v>1</v>
      </c>
      <c r="AA629" s="200">
        <f t="shared" ref="AA629:AC648" ca="1" si="41">COUNTIFS($E:$E,AA$6,$S:$S,$S629)</f>
        <v>57</v>
      </c>
      <c r="AB629" s="200">
        <f t="shared" ca="1" si="41"/>
        <v>41</v>
      </c>
      <c r="AC629" s="200">
        <f t="shared" ca="1" si="41"/>
        <v>0</v>
      </c>
      <c r="AD629" s="201"/>
      <c r="AE629" s="201"/>
      <c r="AF629" s="201"/>
    </row>
    <row r="630" spans="1:32" x14ac:dyDescent="0.25">
      <c r="A630" t="s">
        <v>5568</v>
      </c>
      <c r="B630" s="16" t="str">
        <f ca="1">IFERROR(OFFSET('DERS PLANLARI'!$I$5,MATCH($J630,'DERS PLANLARI'!$I$6:$I$2011,0),B$1),"")</f>
        <v/>
      </c>
      <c r="C630" s="16" t="str">
        <f ca="1">IFERROR(OFFSET('DERS PLANLARI'!$I$5,MATCH($J630,'DERS PLANLARI'!$I$6:$I$2011,0),C$1),"")</f>
        <v/>
      </c>
      <c r="D630" s="16" t="str">
        <f ca="1">IFERROR(OFFSET('DERS PLANLARI'!$I$5,MATCH($J630,'DERS PLANLARI'!$I$6:$I$2011,0),D$1),"")</f>
        <v/>
      </c>
      <c r="E630" s="16" t="str">
        <f ca="1">IFERROR(OFFSET('DERS PLANLARI'!$I$5,MATCH($J630,'DERS PLANLARI'!$I$6:$I$2011,0),E$1),"")</f>
        <v/>
      </c>
      <c r="F630" s="16" t="str">
        <f ca="1">IFERROR(OFFSET('DERS PLANLARI'!$I$5,MATCH($J630,'DERS PLANLARI'!$I$6:$I$2011,0),F$1),"")</f>
        <v/>
      </c>
      <c r="G630" s="16" t="str">
        <f ca="1">IFERROR(OFFSET('DERS PLANLARI'!$I$5,MATCH($J630,'DERS PLANLARI'!$I$6:$I$2011,0),G$1),"")</f>
        <v/>
      </c>
      <c r="H630" s="16" t="str">
        <f ca="1">IFERROR(OFFSET('DERS PLANLARI'!$I$5,MATCH($J630,'DERS PLANLARI'!$I$6:$I$2011,0),H$1),"")</f>
        <v/>
      </c>
      <c r="I630" s="173"/>
      <c r="J630" s="129"/>
      <c r="K630" s="252" t="str">
        <f ca="1">IFERROR(OFFSET('DERS PLANLARI'!$I$5,MATCH($J630,'DERS PLANLARI'!$I$6:$I$2011,0),K$1),"")</f>
        <v/>
      </c>
      <c r="L630" s="256" t="str">
        <f ca="1">IFERROR(OFFSET('DERS PLANLARI'!$I$5,MATCH($J630,'DERS PLANLARI'!$I$6:$I$2011,0),L$1),"")</f>
        <v/>
      </c>
      <c r="M630" s="263" t="str">
        <f ca="1">IFERROR(OFFSET('DERS PLANLARI'!$I$5,MATCH($J630,'DERS PLANLARI'!$I$6:$I$2011,0),M$1),"")</f>
        <v/>
      </c>
      <c r="N630" s="263" t="str">
        <f ca="1">IFERROR(OFFSET('DERS PLANLARI'!$I$5,MATCH($J630,'DERS PLANLARI'!$I$6:$I$2011,0),N$1),"")</f>
        <v/>
      </c>
      <c r="O630" s="263" t="str">
        <f ca="1">IFERROR(OFFSET('DERS PLANLARI'!$I$5,MATCH($J630,'DERS PLANLARI'!$I$6:$I$2011,0),O$1),"")</f>
        <v/>
      </c>
      <c r="P630" s="263" t="str">
        <f ca="1">IFERROR(OFFSET('DERS PLANLARI'!$I$5,MATCH($J630,'DERS PLANLARI'!$I$6:$I$2011,0),P$1),"")</f>
        <v/>
      </c>
      <c r="Q630" s="263" t="str">
        <f ca="1">IFERROR(OFFSET('DERS PLANLARI'!$I$5,MATCH($J630,'DERS PLANLARI'!$I$6:$I$2011,0),Q$1),"")</f>
        <v/>
      </c>
      <c r="R630" s="243" t="str">
        <f ca="1">IF($E630="UAD",OFFSET('DERS PLANLARI'!$I$5,MATCH($J630,'DERS PLANLARI'!$I$6:$I$2011,0),R$1),U630)</f>
        <v/>
      </c>
      <c r="S630" s="243">
        <f ca="1">IF($E630="UAD",OFFSET('DERS PLANLARI'!$I$5,MATCH($J630,'DERS PLANLARI'!$I$6:$I$2011,0),S$1),V630)</f>
        <v>0</v>
      </c>
      <c r="T630" s="104"/>
      <c r="U630" s="208" t="str">
        <f ca="1">IFERROR(OFFSET(ÖğretimÜyeleri!$D$2,MATCH($V630,ÖğretimÜyeleri!$D$3:$D$290,0),-2),"")</f>
        <v/>
      </c>
      <c r="V630" s="209"/>
      <c r="W630" s="208" t="str">
        <f ca="1">IFERROR(OFFSET(ÖğretimÜyeleri!$D$2,MATCH($S630,ÖğretimÜyeleri!$D$3:$D$290,0),3),"")</f>
        <v/>
      </c>
      <c r="X630" s="208"/>
      <c r="Y630" s="199"/>
      <c r="Z630" s="200">
        <f t="shared" si="38"/>
        <v>1</v>
      </c>
      <c r="AA630" s="200">
        <f t="shared" ca="1" si="41"/>
        <v>57</v>
      </c>
      <c r="AB630" s="200">
        <f t="shared" ca="1" si="41"/>
        <v>41</v>
      </c>
      <c r="AC630" s="200">
        <f t="shared" ca="1" si="41"/>
        <v>0</v>
      </c>
      <c r="AD630" s="201"/>
      <c r="AE630" s="201"/>
      <c r="AF630" s="201"/>
    </row>
    <row r="631" spans="1:32" x14ac:dyDescent="0.25">
      <c r="A631" t="s">
        <v>5568</v>
      </c>
      <c r="B631" s="16" t="str">
        <f ca="1">IFERROR(OFFSET('DERS PLANLARI'!$I$5,MATCH($J631,'DERS PLANLARI'!$I$6:$I$2011,0),B$1),"")</f>
        <v/>
      </c>
      <c r="C631" s="16" t="str">
        <f ca="1">IFERROR(OFFSET('DERS PLANLARI'!$I$5,MATCH($J631,'DERS PLANLARI'!$I$6:$I$2011,0),C$1),"")</f>
        <v/>
      </c>
      <c r="D631" s="16" t="str">
        <f ca="1">IFERROR(OFFSET('DERS PLANLARI'!$I$5,MATCH($J631,'DERS PLANLARI'!$I$6:$I$2011,0),D$1),"")</f>
        <v/>
      </c>
      <c r="E631" s="16" t="str">
        <f ca="1">IFERROR(OFFSET('DERS PLANLARI'!$I$5,MATCH($J631,'DERS PLANLARI'!$I$6:$I$2011,0),E$1),"")</f>
        <v/>
      </c>
      <c r="F631" s="16" t="str">
        <f ca="1">IFERROR(OFFSET('DERS PLANLARI'!$I$5,MATCH($J631,'DERS PLANLARI'!$I$6:$I$2011,0),F$1),"")</f>
        <v/>
      </c>
      <c r="G631" s="16" t="str">
        <f ca="1">IFERROR(OFFSET('DERS PLANLARI'!$I$5,MATCH($J631,'DERS PLANLARI'!$I$6:$I$2011,0),G$1),"")</f>
        <v/>
      </c>
      <c r="H631" s="16" t="str">
        <f ca="1">IFERROR(OFFSET('DERS PLANLARI'!$I$5,MATCH($J631,'DERS PLANLARI'!$I$6:$I$2011,0),H$1),"")</f>
        <v/>
      </c>
      <c r="I631" s="173"/>
      <c r="J631" s="129"/>
      <c r="K631" s="252" t="str">
        <f ca="1">IFERROR(OFFSET('DERS PLANLARI'!$I$5,MATCH($J631,'DERS PLANLARI'!$I$6:$I$2011,0),K$1),"")</f>
        <v/>
      </c>
      <c r="L631" s="256" t="str">
        <f ca="1">IFERROR(OFFSET('DERS PLANLARI'!$I$5,MATCH($J631,'DERS PLANLARI'!$I$6:$I$2011,0),L$1),"")</f>
        <v/>
      </c>
      <c r="M631" s="263" t="str">
        <f ca="1">IFERROR(OFFSET('DERS PLANLARI'!$I$5,MATCH($J631,'DERS PLANLARI'!$I$6:$I$2011,0),M$1),"")</f>
        <v/>
      </c>
      <c r="N631" s="263" t="str">
        <f ca="1">IFERROR(OFFSET('DERS PLANLARI'!$I$5,MATCH($J631,'DERS PLANLARI'!$I$6:$I$2011,0),N$1),"")</f>
        <v/>
      </c>
      <c r="O631" s="263" t="str">
        <f ca="1">IFERROR(OFFSET('DERS PLANLARI'!$I$5,MATCH($J631,'DERS PLANLARI'!$I$6:$I$2011,0),O$1),"")</f>
        <v/>
      </c>
      <c r="P631" s="263" t="str">
        <f ca="1">IFERROR(OFFSET('DERS PLANLARI'!$I$5,MATCH($J631,'DERS PLANLARI'!$I$6:$I$2011,0),P$1),"")</f>
        <v/>
      </c>
      <c r="Q631" s="263" t="str">
        <f ca="1">IFERROR(OFFSET('DERS PLANLARI'!$I$5,MATCH($J631,'DERS PLANLARI'!$I$6:$I$2011,0),Q$1),"")</f>
        <v/>
      </c>
      <c r="R631" s="243" t="str">
        <f ca="1">IF($E631="UAD",OFFSET('DERS PLANLARI'!$I$5,MATCH($J631,'DERS PLANLARI'!$I$6:$I$2011,0),R$1),U631)</f>
        <v/>
      </c>
      <c r="S631" s="243">
        <f ca="1">IF($E631="UAD",OFFSET('DERS PLANLARI'!$I$5,MATCH($J631,'DERS PLANLARI'!$I$6:$I$2011,0),S$1),V631)</f>
        <v>0</v>
      </c>
      <c r="T631" s="104"/>
      <c r="U631" s="208" t="str">
        <f ca="1">IFERROR(OFFSET(ÖğretimÜyeleri!$D$2,MATCH($V631,ÖğretimÜyeleri!$D$3:$D$290,0),-2),"")</f>
        <v/>
      </c>
      <c r="V631" s="209"/>
      <c r="W631" s="208" t="str">
        <f ca="1">IFERROR(OFFSET(ÖğretimÜyeleri!$D$2,MATCH($S631,ÖğretimÜyeleri!$D$3:$D$290,0),3),"")</f>
        <v/>
      </c>
      <c r="X631" s="208"/>
      <c r="Y631" s="199"/>
      <c r="Z631" s="200">
        <f t="shared" si="38"/>
        <v>1</v>
      </c>
      <c r="AA631" s="200">
        <f t="shared" ca="1" si="41"/>
        <v>57</v>
      </c>
      <c r="AB631" s="200">
        <f t="shared" ca="1" si="41"/>
        <v>41</v>
      </c>
      <c r="AC631" s="200">
        <f t="shared" ca="1" si="41"/>
        <v>0</v>
      </c>
      <c r="AD631" s="201"/>
      <c r="AE631" s="201"/>
      <c r="AF631" s="201"/>
    </row>
    <row r="632" spans="1:32" x14ac:dyDescent="0.25">
      <c r="A632" t="s">
        <v>5568</v>
      </c>
      <c r="B632" s="16" t="str">
        <f ca="1">IFERROR(OFFSET('DERS PLANLARI'!$I$5,MATCH($J632,'DERS PLANLARI'!$I$6:$I$2011,0),B$1),"")</f>
        <v/>
      </c>
      <c r="C632" s="16" t="str">
        <f ca="1">IFERROR(OFFSET('DERS PLANLARI'!$I$5,MATCH($J632,'DERS PLANLARI'!$I$6:$I$2011,0),C$1),"")</f>
        <v/>
      </c>
      <c r="D632" s="16" t="str">
        <f ca="1">IFERROR(OFFSET('DERS PLANLARI'!$I$5,MATCH($J632,'DERS PLANLARI'!$I$6:$I$2011,0),D$1),"")</f>
        <v/>
      </c>
      <c r="E632" s="16" t="str">
        <f ca="1">IFERROR(OFFSET('DERS PLANLARI'!$I$5,MATCH($J632,'DERS PLANLARI'!$I$6:$I$2011,0),E$1),"")</f>
        <v/>
      </c>
      <c r="F632" s="16" t="str">
        <f ca="1">IFERROR(OFFSET('DERS PLANLARI'!$I$5,MATCH($J632,'DERS PLANLARI'!$I$6:$I$2011,0),F$1),"")</f>
        <v/>
      </c>
      <c r="G632" s="16" t="str">
        <f ca="1">IFERROR(OFFSET('DERS PLANLARI'!$I$5,MATCH($J632,'DERS PLANLARI'!$I$6:$I$2011,0),G$1),"")</f>
        <v/>
      </c>
      <c r="H632" s="16" t="str">
        <f ca="1">IFERROR(OFFSET('DERS PLANLARI'!$I$5,MATCH($J632,'DERS PLANLARI'!$I$6:$I$2011,0),H$1),"")</f>
        <v/>
      </c>
      <c r="I632" s="173"/>
      <c r="J632" s="129"/>
      <c r="K632" s="252" t="str">
        <f ca="1">IFERROR(OFFSET('DERS PLANLARI'!$I$5,MATCH($J632,'DERS PLANLARI'!$I$6:$I$2011,0),K$1),"")</f>
        <v/>
      </c>
      <c r="L632" s="256" t="str">
        <f ca="1">IFERROR(OFFSET('DERS PLANLARI'!$I$5,MATCH($J632,'DERS PLANLARI'!$I$6:$I$2011,0),L$1),"")</f>
        <v/>
      </c>
      <c r="M632" s="263" t="str">
        <f ca="1">IFERROR(OFFSET('DERS PLANLARI'!$I$5,MATCH($J632,'DERS PLANLARI'!$I$6:$I$2011,0),M$1),"")</f>
        <v/>
      </c>
      <c r="N632" s="263" t="str">
        <f ca="1">IFERROR(OFFSET('DERS PLANLARI'!$I$5,MATCH($J632,'DERS PLANLARI'!$I$6:$I$2011,0),N$1),"")</f>
        <v/>
      </c>
      <c r="O632" s="263" t="str">
        <f ca="1">IFERROR(OFFSET('DERS PLANLARI'!$I$5,MATCH($J632,'DERS PLANLARI'!$I$6:$I$2011,0),O$1),"")</f>
        <v/>
      </c>
      <c r="P632" s="263" t="str">
        <f ca="1">IFERROR(OFFSET('DERS PLANLARI'!$I$5,MATCH($J632,'DERS PLANLARI'!$I$6:$I$2011,0),P$1),"")</f>
        <v/>
      </c>
      <c r="Q632" s="263" t="str">
        <f ca="1">IFERROR(OFFSET('DERS PLANLARI'!$I$5,MATCH($J632,'DERS PLANLARI'!$I$6:$I$2011,0),Q$1),"")</f>
        <v/>
      </c>
      <c r="R632" s="243" t="str">
        <f ca="1">IF($E632="UAD",OFFSET('DERS PLANLARI'!$I$5,MATCH($J632,'DERS PLANLARI'!$I$6:$I$2011,0),R$1),U632)</f>
        <v/>
      </c>
      <c r="S632" s="243">
        <f ca="1">IF($E632="UAD",OFFSET('DERS PLANLARI'!$I$5,MATCH($J632,'DERS PLANLARI'!$I$6:$I$2011,0),S$1),V632)</f>
        <v>0</v>
      </c>
      <c r="T632" s="104"/>
      <c r="U632" s="208" t="str">
        <f ca="1">IFERROR(OFFSET(ÖğretimÜyeleri!$D$2,MATCH($V632,ÖğretimÜyeleri!$D$3:$D$290,0),-2),"")</f>
        <v/>
      </c>
      <c r="V632" s="209"/>
      <c r="W632" s="208" t="str">
        <f ca="1">IFERROR(OFFSET(ÖğretimÜyeleri!$D$2,MATCH($S632,ÖğretimÜyeleri!$D$3:$D$290,0),3),"")</f>
        <v/>
      </c>
      <c r="X632" s="208"/>
      <c r="Y632" s="199"/>
      <c r="Z632" s="200">
        <f t="shared" si="38"/>
        <v>1</v>
      </c>
      <c r="AA632" s="200">
        <f t="shared" ca="1" si="41"/>
        <v>57</v>
      </c>
      <c r="AB632" s="200">
        <f t="shared" ca="1" si="41"/>
        <v>41</v>
      </c>
      <c r="AC632" s="200">
        <f t="shared" ca="1" si="41"/>
        <v>0</v>
      </c>
      <c r="AD632" s="201"/>
      <c r="AE632" s="201"/>
      <c r="AF632" s="201"/>
    </row>
    <row r="633" spans="1:32" x14ac:dyDescent="0.25">
      <c r="A633" s="217" t="s">
        <v>5568</v>
      </c>
      <c r="B633" s="210" t="s">
        <v>4497</v>
      </c>
      <c r="C633" s="211" t="s">
        <v>5103</v>
      </c>
      <c r="D633" s="212" t="s">
        <v>5128</v>
      </c>
      <c r="E633" s="212" t="s">
        <v>4510</v>
      </c>
      <c r="F633" s="212" t="s">
        <v>4488</v>
      </c>
      <c r="G633" s="212" t="s">
        <v>4488</v>
      </c>
      <c r="H633" s="212" t="s">
        <v>2427</v>
      </c>
      <c r="I633" s="213"/>
      <c r="J633" s="214" t="s">
        <v>5103</v>
      </c>
      <c r="K633" s="211"/>
      <c r="L633" s="215"/>
      <c r="M633" s="223"/>
      <c r="N633" s="211"/>
      <c r="O633" s="211"/>
      <c r="P633" s="211"/>
      <c r="Q633" s="212"/>
      <c r="R633" s="231"/>
      <c r="S633" s="231"/>
      <c r="T633" s="217"/>
      <c r="U633" s="219" t="str">
        <f ca="1">IFERROR(OFFSET(ÖğretimÜyeleri!$D$2,MATCH($V633,ÖğretimÜyeleri!$D$3:$D$290,0),-2),"")</f>
        <v/>
      </c>
      <c r="V633" s="218" t="s">
        <v>2423</v>
      </c>
      <c r="W633" s="219" t="str">
        <f ca="1">IFERROR(OFFSET(ÖğretimÜyeleri!$D$2,MATCH($S633,ÖğretimÜyeleri!$D$3:$D$290,0),3),"")</f>
        <v/>
      </c>
      <c r="X633" s="219"/>
      <c r="Y633" s="220"/>
      <c r="Z633" s="221">
        <f t="shared" si="38"/>
        <v>1</v>
      </c>
      <c r="AA633" s="221">
        <f t="shared" ca="1" si="41"/>
        <v>57</v>
      </c>
      <c r="AB633" s="221">
        <f t="shared" ca="1" si="41"/>
        <v>41</v>
      </c>
      <c r="AC633" s="221">
        <f t="shared" ca="1" si="41"/>
        <v>0</v>
      </c>
      <c r="AD633" s="220"/>
      <c r="AE633" s="220"/>
      <c r="AF633" s="220"/>
    </row>
    <row r="634" spans="1:32" x14ac:dyDescent="0.25">
      <c r="A634" t="s">
        <v>5568</v>
      </c>
      <c r="B634" s="16" t="str">
        <f ca="1">IFERROR(OFFSET('DERS PLANLARI'!$I$5,MATCH($J634,'DERS PLANLARI'!$I$6:$I$2011,0),B$1),"")</f>
        <v>TÜRKÇE VE SOSYAL BİLİMLER EĞİTİMİ</v>
      </c>
      <c r="C634" s="16" t="str">
        <f ca="1">IFERROR(OFFSET('DERS PLANLARI'!$I$5,MATCH($J634,'DERS PLANLARI'!$I$6:$I$2011,0),C$1),"")</f>
        <v>COĞRAFYA EĞİTİMİ (YL) (TEZLİ)</v>
      </c>
      <c r="D634" s="16" t="str">
        <f ca="1">IFERROR(OFFSET('DERS PLANLARI'!$I$5,MATCH($J634,'DERS PLANLARI'!$I$6:$I$2011,0),D$1),"")</f>
        <v>(YL) (TEZLİ)</v>
      </c>
      <c r="E634" s="16" t="str">
        <f ca="1">IFERROR(OFFSET('DERS PLANLARI'!$I$5,MATCH($J634,'DERS PLANLARI'!$I$6:$I$2011,0),E$1),"")</f>
        <v>Tez</v>
      </c>
      <c r="F634" s="16" t="str">
        <f ca="1">IFERROR(OFFSET('DERS PLANLARI'!$I$5,MATCH($J634,'DERS PLANLARI'!$I$6:$I$2011,0),F$1),"")</f>
        <v>COE</v>
      </c>
      <c r="G634" s="16">
        <f ca="1">IFERROR(OFFSET('DERS PLANLARI'!$I$5,MATCH($J634,'DERS PLANLARI'!$I$6:$I$2011,0),G$1),"")</f>
        <v>5000</v>
      </c>
      <c r="H634" s="16" t="str">
        <f ca="1">IFERROR(OFFSET('DERS PLANLARI'!$I$5,MATCH($J634,'DERS PLANLARI'!$I$6:$I$2011,0),H$1),"")</f>
        <v>TEZ</v>
      </c>
      <c r="I634" s="119"/>
      <c r="J634" s="120" t="s">
        <v>1271</v>
      </c>
      <c r="K634" s="250" t="str">
        <f ca="1">IFERROR(OFFSET('DERS PLANLARI'!$I$5,MATCH($J634,'DERS PLANLARI'!$I$6:$I$2011,0),K$1),"")</f>
        <v>Tez</v>
      </c>
      <c r="L634" s="248" t="str">
        <f ca="1">IFERROR(OFFSET('DERS PLANLARI'!$I$5,MATCH($J634,'DERS PLANLARI'!$I$6:$I$2011,0),L$1),"")</f>
        <v>Z. ksz</v>
      </c>
      <c r="M634" s="255">
        <f ca="1">IFERROR(OFFSET('DERS PLANLARI'!$I$5,MATCH($J634,'DERS PLANLARI'!$I$6:$I$2011,0),M$1),"")</f>
        <v>0</v>
      </c>
      <c r="N634" s="256">
        <f ca="1">IFERROR(OFFSET('DERS PLANLARI'!$I$5,MATCH($J634,'DERS PLANLARI'!$I$6:$I$2011,0),N$1),"")</f>
        <v>1</v>
      </c>
      <c r="O634" s="256">
        <f ca="1">IFERROR(OFFSET('DERS PLANLARI'!$I$5,MATCH($J634,'DERS PLANLARI'!$I$6:$I$2011,0),O$1),"")</f>
        <v>0</v>
      </c>
      <c r="P634" s="256">
        <f ca="1">IFERROR(OFFSET('DERS PLANLARI'!$I$5,MATCH($J634,'DERS PLANLARI'!$I$6:$I$2011,0),P$1),"")</f>
        <v>1</v>
      </c>
      <c r="Q634" s="256">
        <f ca="1">IFERROR(OFFSET('DERS PLANLARI'!$I$5,MATCH($J634,'DERS PLANLARI'!$I$6:$I$2011,0),Q$1),"")</f>
        <v>60</v>
      </c>
      <c r="R634" s="243">
        <f ca="1">IF($E634="UAD",OFFSET('DERS PLANLARI'!$I$5,MATCH($J634,'DERS PLANLARI'!$I$6:$I$2011,0),R$1),U634)</f>
        <v>0</v>
      </c>
      <c r="S634" s="246" t="str">
        <f ca="1">IF($E634="UAD",OFFSET('DERS PLANLARI'!$I$5,MATCH($J634,'DERS PLANLARI'!$I$6:$I$2011,0),S$1),V634)</f>
        <v>İlgili Öğretim Üyesi</v>
      </c>
      <c r="T634" s="104"/>
      <c r="U634" s="208">
        <f ca="1">IFERROR(OFFSET(ÖğretimÜyeleri!$D$2,MATCH($V634,ÖğretimÜyeleri!$D$3:$D$290,0),-2),"")</f>
        <v>0</v>
      </c>
      <c r="V634" s="209" t="s">
        <v>2896</v>
      </c>
      <c r="W634" s="208" t="str">
        <f ca="1">IFERROR(OFFSET(ÖğretimÜyeleri!$D$2,MATCH($S634,ÖğretimÜyeleri!$D$3:$D$290,0),3),"")</f>
        <v>İlgili Öğretim Üyesi</v>
      </c>
      <c r="X634" s="208"/>
      <c r="Y634" s="199"/>
      <c r="Z634" s="200">
        <f t="shared" si="38"/>
        <v>1</v>
      </c>
      <c r="AA634" s="200">
        <f t="shared" ca="1" si="41"/>
        <v>0</v>
      </c>
      <c r="AB634" s="200">
        <f t="shared" ca="1" si="41"/>
        <v>0</v>
      </c>
      <c r="AC634" s="200">
        <f t="shared" ca="1" si="41"/>
        <v>0</v>
      </c>
      <c r="AD634" s="201"/>
      <c r="AE634" s="201"/>
      <c r="AF634" s="201"/>
    </row>
    <row r="635" spans="1:32" x14ac:dyDescent="0.25">
      <c r="A635" t="s">
        <v>5568</v>
      </c>
      <c r="B635" s="16" t="str">
        <f ca="1">IFERROR(OFFSET('DERS PLANLARI'!$I$5,MATCH($J635,'DERS PLANLARI'!$I$6:$I$2011,0),B$1),"")</f>
        <v>TÜRKÇE VE SOSYAL BİLİMLER EĞİTİMİ</v>
      </c>
      <c r="C635" s="16" t="str">
        <f ca="1">IFERROR(OFFSET('DERS PLANLARI'!$I$5,MATCH($J635,'DERS PLANLARI'!$I$6:$I$2011,0),C$1),"")</f>
        <v>COĞRAFYA EĞİTİMİ (YL) (TEZLİ)</v>
      </c>
      <c r="D635" s="16" t="str">
        <f ca="1">IFERROR(OFFSET('DERS PLANLARI'!$I$5,MATCH($J635,'DERS PLANLARI'!$I$6:$I$2011,0),D$1),"")</f>
        <v>(YL) (TEZLİ)</v>
      </c>
      <c r="E635" s="16" t="str">
        <f ca="1">IFERROR(OFFSET('DERS PLANLARI'!$I$5,MATCH($J635,'DERS PLANLARI'!$I$6:$I$2011,0),E$1),"")</f>
        <v>Sem</v>
      </c>
      <c r="F635" s="16" t="str">
        <f ca="1">IFERROR(OFFSET('DERS PLANLARI'!$I$5,MATCH($J635,'DERS PLANLARI'!$I$6:$I$2011,0),F$1),"")</f>
        <v>COE</v>
      </c>
      <c r="G635" s="16">
        <f ca="1">IFERROR(OFFSET('DERS PLANLARI'!$I$5,MATCH($J635,'DERS PLANLARI'!$I$6:$I$2011,0),G$1),"")</f>
        <v>5001</v>
      </c>
      <c r="H635" s="16" t="str">
        <f ca="1">IFERROR(OFFSET('DERS PLANLARI'!$I$5,MATCH($J635,'DERS PLANLARI'!$I$6:$I$2011,0),H$1),"")</f>
        <v>SEM</v>
      </c>
      <c r="I635" s="119"/>
      <c r="J635" s="120" t="s">
        <v>1272</v>
      </c>
      <c r="K635" s="250" t="str">
        <f ca="1">IFERROR(OFFSET('DERS PLANLARI'!$I$5,MATCH($J635,'DERS PLANLARI'!$I$6:$I$2011,0),K$1),"")</f>
        <v>Seminer</v>
      </c>
      <c r="L635" s="248" t="str">
        <f ca="1">IFERROR(OFFSET('DERS PLANLARI'!$I$5,MATCH($J635,'DERS PLANLARI'!$I$6:$I$2011,0),L$1),"")</f>
        <v>Z. ksz</v>
      </c>
      <c r="M635" s="256">
        <f ca="1">IFERROR(OFFSET('DERS PLANLARI'!$I$5,MATCH($J635,'DERS PLANLARI'!$I$6:$I$2011,0),M$1),"")</f>
        <v>0</v>
      </c>
      <c r="N635" s="256">
        <f ca="1">IFERROR(OFFSET('DERS PLANLARI'!$I$5,MATCH($J635,'DERS PLANLARI'!$I$6:$I$2011,0),N$1),"")</f>
        <v>2</v>
      </c>
      <c r="O635" s="256">
        <f ca="1">IFERROR(OFFSET('DERS PLANLARI'!$I$5,MATCH($J635,'DERS PLANLARI'!$I$6:$I$2011,0),O$1),"")</f>
        <v>0</v>
      </c>
      <c r="P635" s="256">
        <f ca="1">IFERROR(OFFSET('DERS PLANLARI'!$I$5,MATCH($J635,'DERS PLANLARI'!$I$6:$I$2011,0),P$1),"")</f>
        <v>2</v>
      </c>
      <c r="Q635" s="256">
        <f ca="1">IFERROR(OFFSET('DERS PLANLARI'!$I$5,MATCH($J635,'DERS PLANLARI'!$I$6:$I$2011,0),Q$1),"")</f>
        <v>7.5</v>
      </c>
      <c r="R635" s="243">
        <f ca="1">IF($E635="UAD",OFFSET('DERS PLANLARI'!$I$5,MATCH($J635,'DERS PLANLARI'!$I$6:$I$2011,0),R$1),U635)</f>
        <v>0</v>
      </c>
      <c r="S635" s="246" t="str">
        <f ca="1">IF($E635="UAD",OFFSET('DERS PLANLARI'!$I$5,MATCH($J635,'DERS PLANLARI'!$I$6:$I$2011,0),S$1),V635)</f>
        <v>İlgili Öğretim Üyesi</v>
      </c>
      <c r="T635" s="104"/>
      <c r="U635" s="208">
        <f ca="1">IFERROR(OFFSET(ÖğretimÜyeleri!$D$2,MATCH($V635,ÖğretimÜyeleri!$D$3:$D$290,0),-2),"")</f>
        <v>0</v>
      </c>
      <c r="V635" s="209" t="s">
        <v>2896</v>
      </c>
      <c r="W635" s="208" t="str">
        <f ca="1">IFERROR(OFFSET(ÖğretimÜyeleri!$D$2,MATCH($S635,ÖğretimÜyeleri!$D$3:$D$290,0),3),"")</f>
        <v>İlgili Öğretim Üyesi</v>
      </c>
      <c r="X635" s="208"/>
      <c r="Y635" s="199"/>
      <c r="Z635" s="200">
        <f t="shared" si="38"/>
        <v>1</v>
      </c>
      <c r="AA635" s="200">
        <f t="shared" ca="1" si="41"/>
        <v>0</v>
      </c>
      <c r="AB635" s="200">
        <f t="shared" ca="1" si="41"/>
        <v>0</v>
      </c>
      <c r="AC635" s="200">
        <f t="shared" ca="1" si="41"/>
        <v>0</v>
      </c>
      <c r="AD635" s="201"/>
      <c r="AE635" s="201"/>
      <c r="AF635" s="201"/>
    </row>
    <row r="636" spans="1:32" x14ac:dyDescent="0.25">
      <c r="A636" t="s">
        <v>5568</v>
      </c>
      <c r="B636" s="16" t="str">
        <f ca="1">IFERROR(OFFSET('DERS PLANLARI'!$I$5,MATCH($J636,'DERS PLANLARI'!$I$6:$I$2011,0),B$1),"")</f>
        <v/>
      </c>
      <c r="C636" s="16" t="str">
        <f ca="1">IFERROR(OFFSET('DERS PLANLARI'!$I$5,MATCH($J636,'DERS PLANLARI'!$I$6:$I$2011,0),C$1),"")</f>
        <v/>
      </c>
      <c r="D636" s="16" t="str">
        <f ca="1">IFERROR(OFFSET('DERS PLANLARI'!$I$5,MATCH($J636,'DERS PLANLARI'!$I$6:$I$2011,0),D$1),"")</f>
        <v/>
      </c>
      <c r="E636" s="16" t="str">
        <f ca="1">IFERROR(OFFSET('DERS PLANLARI'!$I$5,MATCH($J636,'DERS PLANLARI'!$I$6:$I$2011,0),E$1),"")</f>
        <v/>
      </c>
      <c r="F636" s="16" t="str">
        <f ca="1">IFERROR(OFFSET('DERS PLANLARI'!$I$5,MATCH($J636,'DERS PLANLARI'!$I$6:$I$2011,0),F$1),"")</f>
        <v/>
      </c>
      <c r="G636" s="16" t="str">
        <f ca="1">IFERROR(OFFSET('DERS PLANLARI'!$I$5,MATCH($J636,'DERS PLANLARI'!$I$6:$I$2011,0),G$1),"")</f>
        <v/>
      </c>
      <c r="H636" s="16" t="str">
        <f ca="1">IFERROR(OFFSET('DERS PLANLARI'!$I$5,MATCH($J636,'DERS PLANLARI'!$I$6:$I$2011,0),H$1),"")</f>
        <v/>
      </c>
      <c r="I636" s="119"/>
      <c r="J636" s="120"/>
      <c r="K636" s="250" t="str">
        <f ca="1">IFERROR(OFFSET('DERS PLANLARI'!$I$5,MATCH($J636,'DERS PLANLARI'!$I$6:$I$2011,0),K$1),"")</f>
        <v/>
      </c>
      <c r="L636" s="256" t="str">
        <f ca="1">IFERROR(OFFSET('DERS PLANLARI'!$I$5,MATCH($J636,'DERS PLANLARI'!$I$6:$I$2011,0),L$1),"")</f>
        <v/>
      </c>
      <c r="M636" s="255" t="str">
        <f ca="1">IFERROR(OFFSET('DERS PLANLARI'!$I$5,MATCH($J636,'DERS PLANLARI'!$I$6:$I$2011,0),M$1),"")</f>
        <v/>
      </c>
      <c r="N636" s="256" t="str">
        <f ca="1">IFERROR(OFFSET('DERS PLANLARI'!$I$5,MATCH($J636,'DERS PLANLARI'!$I$6:$I$2011,0),N$1),"")</f>
        <v/>
      </c>
      <c r="O636" s="256" t="str">
        <f ca="1">IFERROR(OFFSET('DERS PLANLARI'!$I$5,MATCH($J636,'DERS PLANLARI'!$I$6:$I$2011,0),O$1),"")</f>
        <v/>
      </c>
      <c r="P636" s="256" t="str">
        <f ca="1">IFERROR(OFFSET('DERS PLANLARI'!$I$5,MATCH($J636,'DERS PLANLARI'!$I$6:$I$2011,0),P$1),"")</f>
        <v/>
      </c>
      <c r="Q636" s="256" t="str">
        <f ca="1">IFERROR(OFFSET('DERS PLANLARI'!$I$5,MATCH($J636,'DERS PLANLARI'!$I$6:$I$2011,0),Q$1),"")</f>
        <v/>
      </c>
      <c r="R636" s="243" t="str">
        <f ca="1">IF($E636="UAD",OFFSET('DERS PLANLARI'!$I$5,MATCH($J636,'DERS PLANLARI'!$I$6:$I$2011,0),R$1),U636)</f>
        <v/>
      </c>
      <c r="S636" s="243">
        <f ca="1">IF($E636="UAD",OFFSET('DERS PLANLARI'!$I$5,MATCH($J636,'DERS PLANLARI'!$I$6:$I$2011,0),S$1),V636)</f>
        <v>0</v>
      </c>
      <c r="T636" s="104"/>
      <c r="U636" s="208" t="str">
        <f ca="1">IFERROR(OFFSET(ÖğretimÜyeleri!$D$2,MATCH($V636,ÖğretimÜyeleri!$D$3:$D$290,0),-2),"")</f>
        <v/>
      </c>
      <c r="V636" s="209"/>
      <c r="W636" s="208" t="str">
        <f ca="1">IFERROR(OFFSET(ÖğretimÜyeleri!$D$2,MATCH($S636,ÖğretimÜyeleri!$D$3:$D$290,0),3),"")</f>
        <v/>
      </c>
      <c r="X636" s="208"/>
      <c r="Y636" s="199"/>
      <c r="Z636" s="200">
        <f t="shared" si="38"/>
        <v>1</v>
      </c>
      <c r="AA636" s="200">
        <f t="shared" ca="1" si="41"/>
        <v>57</v>
      </c>
      <c r="AB636" s="200">
        <f t="shared" ca="1" si="41"/>
        <v>41</v>
      </c>
      <c r="AC636" s="200">
        <f t="shared" ca="1" si="41"/>
        <v>0</v>
      </c>
      <c r="AD636" s="201"/>
      <c r="AE636" s="201"/>
      <c r="AF636" s="201"/>
    </row>
    <row r="637" spans="1:32" x14ac:dyDescent="0.25">
      <c r="A637" t="s">
        <v>5568</v>
      </c>
      <c r="B637" s="16" t="str">
        <f ca="1">IFERROR(OFFSET('DERS PLANLARI'!$I$5,MATCH($J637,'DERS PLANLARI'!$I$6:$I$2011,0),B$1),"")</f>
        <v/>
      </c>
      <c r="C637" s="16" t="str">
        <f ca="1">IFERROR(OFFSET('DERS PLANLARI'!$I$5,MATCH($J637,'DERS PLANLARI'!$I$6:$I$2011,0),C$1),"")</f>
        <v/>
      </c>
      <c r="D637" s="16" t="str">
        <f ca="1">IFERROR(OFFSET('DERS PLANLARI'!$I$5,MATCH($J637,'DERS PLANLARI'!$I$6:$I$2011,0),D$1),"")</f>
        <v/>
      </c>
      <c r="E637" s="16" t="str">
        <f ca="1">IFERROR(OFFSET('DERS PLANLARI'!$I$5,MATCH($J637,'DERS PLANLARI'!$I$6:$I$2011,0),E$1),"")</f>
        <v/>
      </c>
      <c r="F637" s="16" t="str">
        <f ca="1">IFERROR(OFFSET('DERS PLANLARI'!$I$5,MATCH($J637,'DERS PLANLARI'!$I$6:$I$2011,0),F$1),"")</f>
        <v/>
      </c>
      <c r="G637" s="16" t="str">
        <f ca="1">IFERROR(OFFSET('DERS PLANLARI'!$I$5,MATCH($J637,'DERS PLANLARI'!$I$6:$I$2011,0),G$1),"")</f>
        <v/>
      </c>
      <c r="H637" s="16" t="str">
        <f ca="1">IFERROR(OFFSET('DERS PLANLARI'!$I$5,MATCH($J637,'DERS PLANLARI'!$I$6:$I$2011,0),H$1),"")</f>
        <v/>
      </c>
      <c r="I637" s="119"/>
      <c r="J637" s="120"/>
      <c r="K637" s="250" t="str">
        <f ca="1">IFERROR(OFFSET('DERS PLANLARI'!$I$5,MATCH($J637,'DERS PLANLARI'!$I$6:$I$2011,0),K$1),"")</f>
        <v/>
      </c>
      <c r="L637" s="256" t="str">
        <f ca="1">IFERROR(OFFSET('DERS PLANLARI'!$I$5,MATCH($J637,'DERS PLANLARI'!$I$6:$I$2011,0),L$1),"")</f>
        <v/>
      </c>
      <c r="M637" s="255" t="str">
        <f ca="1">IFERROR(OFFSET('DERS PLANLARI'!$I$5,MATCH($J637,'DERS PLANLARI'!$I$6:$I$2011,0),M$1),"")</f>
        <v/>
      </c>
      <c r="N637" s="256" t="str">
        <f ca="1">IFERROR(OFFSET('DERS PLANLARI'!$I$5,MATCH($J637,'DERS PLANLARI'!$I$6:$I$2011,0),N$1),"")</f>
        <v/>
      </c>
      <c r="O637" s="256" t="str">
        <f ca="1">IFERROR(OFFSET('DERS PLANLARI'!$I$5,MATCH($J637,'DERS PLANLARI'!$I$6:$I$2011,0),O$1),"")</f>
        <v/>
      </c>
      <c r="P637" s="256" t="str">
        <f ca="1">IFERROR(OFFSET('DERS PLANLARI'!$I$5,MATCH($J637,'DERS PLANLARI'!$I$6:$I$2011,0),P$1),"")</f>
        <v/>
      </c>
      <c r="Q637" s="256" t="str">
        <f ca="1">IFERROR(OFFSET('DERS PLANLARI'!$I$5,MATCH($J637,'DERS PLANLARI'!$I$6:$I$2011,0),Q$1),"")</f>
        <v/>
      </c>
      <c r="R637" s="243" t="str">
        <f ca="1">IF($E637="UAD",OFFSET('DERS PLANLARI'!$I$5,MATCH($J637,'DERS PLANLARI'!$I$6:$I$2011,0),R$1),U637)</f>
        <v/>
      </c>
      <c r="S637" s="243">
        <f ca="1">IF($E637="UAD",OFFSET('DERS PLANLARI'!$I$5,MATCH($J637,'DERS PLANLARI'!$I$6:$I$2011,0),S$1),V637)</f>
        <v>0</v>
      </c>
      <c r="T637" s="104"/>
      <c r="U637" s="208" t="str">
        <f ca="1">IFERROR(OFFSET(ÖğretimÜyeleri!$D$2,MATCH($V637,ÖğretimÜyeleri!$D$3:$D$290,0),-2),"")</f>
        <v/>
      </c>
      <c r="V637" s="209"/>
      <c r="W637" s="208" t="str">
        <f ca="1">IFERROR(OFFSET(ÖğretimÜyeleri!$D$2,MATCH($S637,ÖğretimÜyeleri!$D$3:$D$290,0),3),"")</f>
        <v/>
      </c>
      <c r="X637" s="208"/>
      <c r="Y637" s="199"/>
      <c r="Z637" s="200">
        <f t="shared" si="38"/>
        <v>1</v>
      </c>
      <c r="AA637" s="200">
        <f t="shared" ca="1" si="41"/>
        <v>57</v>
      </c>
      <c r="AB637" s="200">
        <f t="shared" ca="1" si="41"/>
        <v>41</v>
      </c>
      <c r="AC637" s="200">
        <f t="shared" ca="1" si="41"/>
        <v>0</v>
      </c>
      <c r="AD637" s="201"/>
      <c r="AE637" s="201"/>
      <c r="AF637" s="201"/>
    </row>
    <row r="638" spans="1:32" x14ac:dyDescent="0.25">
      <c r="A638" t="s">
        <v>5568</v>
      </c>
      <c r="B638" s="16" t="str">
        <f ca="1">IFERROR(OFFSET('DERS PLANLARI'!$I$5,MATCH($J638,'DERS PLANLARI'!$I$6:$I$2011,0),B$1),"")</f>
        <v/>
      </c>
      <c r="C638" s="16" t="str">
        <f ca="1">IFERROR(OFFSET('DERS PLANLARI'!$I$5,MATCH($J638,'DERS PLANLARI'!$I$6:$I$2011,0),C$1),"")</f>
        <v/>
      </c>
      <c r="D638" s="16" t="str">
        <f ca="1">IFERROR(OFFSET('DERS PLANLARI'!$I$5,MATCH($J638,'DERS PLANLARI'!$I$6:$I$2011,0),D$1),"")</f>
        <v/>
      </c>
      <c r="E638" s="16" t="str">
        <f ca="1">IFERROR(OFFSET('DERS PLANLARI'!$I$5,MATCH($J638,'DERS PLANLARI'!$I$6:$I$2011,0),E$1),"")</f>
        <v/>
      </c>
      <c r="F638" s="16" t="str">
        <f ca="1">IFERROR(OFFSET('DERS PLANLARI'!$I$5,MATCH($J638,'DERS PLANLARI'!$I$6:$I$2011,0),F$1),"")</f>
        <v/>
      </c>
      <c r="G638" s="16" t="str">
        <f ca="1">IFERROR(OFFSET('DERS PLANLARI'!$I$5,MATCH($J638,'DERS PLANLARI'!$I$6:$I$2011,0),G$1),"")</f>
        <v/>
      </c>
      <c r="H638" s="16" t="str">
        <f ca="1">IFERROR(OFFSET('DERS PLANLARI'!$I$5,MATCH($J638,'DERS PLANLARI'!$I$6:$I$2011,0),H$1),"")</f>
        <v/>
      </c>
      <c r="I638" s="119"/>
      <c r="J638" s="120"/>
      <c r="K638" s="250" t="str">
        <f ca="1">IFERROR(OFFSET('DERS PLANLARI'!$I$5,MATCH($J638,'DERS PLANLARI'!$I$6:$I$2011,0),K$1),"")</f>
        <v/>
      </c>
      <c r="L638" s="256" t="str">
        <f ca="1">IFERROR(OFFSET('DERS PLANLARI'!$I$5,MATCH($J638,'DERS PLANLARI'!$I$6:$I$2011,0),L$1),"")</f>
        <v/>
      </c>
      <c r="M638" s="255" t="str">
        <f ca="1">IFERROR(OFFSET('DERS PLANLARI'!$I$5,MATCH($J638,'DERS PLANLARI'!$I$6:$I$2011,0),M$1),"")</f>
        <v/>
      </c>
      <c r="N638" s="256" t="str">
        <f ca="1">IFERROR(OFFSET('DERS PLANLARI'!$I$5,MATCH($J638,'DERS PLANLARI'!$I$6:$I$2011,0),N$1),"")</f>
        <v/>
      </c>
      <c r="O638" s="256" t="str">
        <f ca="1">IFERROR(OFFSET('DERS PLANLARI'!$I$5,MATCH($J638,'DERS PLANLARI'!$I$6:$I$2011,0),O$1),"")</f>
        <v/>
      </c>
      <c r="P638" s="256" t="str">
        <f ca="1">IFERROR(OFFSET('DERS PLANLARI'!$I$5,MATCH($J638,'DERS PLANLARI'!$I$6:$I$2011,0),P$1),"")</f>
        <v/>
      </c>
      <c r="Q638" s="256" t="str">
        <f ca="1">IFERROR(OFFSET('DERS PLANLARI'!$I$5,MATCH($J638,'DERS PLANLARI'!$I$6:$I$2011,0),Q$1),"")</f>
        <v/>
      </c>
      <c r="R638" s="243" t="str">
        <f ca="1">IF($E638="UAD",OFFSET('DERS PLANLARI'!$I$5,MATCH($J638,'DERS PLANLARI'!$I$6:$I$2011,0),R$1),U638)</f>
        <v/>
      </c>
      <c r="S638" s="243">
        <f ca="1">IF($E638="UAD",OFFSET('DERS PLANLARI'!$I$5,MATCH($J638,'DERS PLANLARI'!$I$6:$I$2011,0),S$1),V638)</f>
        <v>0</v>
      </c>
      <c r="T638" s="104"/>
      <c r="U638" s="208" t="str">
        <f ca="1">IFERROR(OFFSET(ÖğretimÜyeleri!$D$2,MATCH($V638,ÖğretimÜyeleri!$D$3:$D$290,0),-2),"")</f>
        <v/>
      </c>
      <c r="V638" s="209"/>
      <c r="W638" s="208" t="str">
        <f ca="1">IFERROR(OFFSET(ÖğretimÜyeleri!$D$2,MATCH($S638,ÖğretimÜyeleri!$D$3:$D$290,0),3),"")</f>
        <v/>
      </c>
      <c r="X638" s="208"/>
      <c r="Y638" s="199"/>
      <c r="Z638" s="200">
        <f t="shared" si="38"/>
        <v>1</v>
      </c>
      <c r="AA638" s="200">
        <f t="shared" ca="1" si="41"/>
        <v>57</v>
      </c>
      <c r="AB638" s="200">
        <f t="shared" ca="1" si="41"/>
        <v>41</v>
      </c>
      <c r="AC638" s="200">
        <f t="shared" ca="1" si="41"/>
        <v>0</v>
      </c>
      <c r="AD638" s="201"/>
      <c r="AE638" s="201"/>
      <c r="AF638" s="201"/>
    </row>
    <row r="639" spans="1:32" x14ac:dyDescent="0.25">
      <c r="A639" t="s">
        <v>5568</v>
      </c>
      <c r="B639" s="16" t="str">
        <f ca="1">IFERROR(OFFSET('DERS PLANLARI'!$I$5,MATCH($J639,'DERS PLANLARI'!$I$6:$I$2011,0),B$1),"")</f>
        <v/>
      </c>
      <c r="C639" s="16" t="str">
        <f ca="1">IFERROR(OFFSET('DERS PLANLARI'!$I$5,MATCH($J639,'DERS PLANLARI'!$I$6:$I$2011,0),C$1),"")</f>
        <v/>
      </c>
      <c r="D639" s="16" t="str">
        <f ca="1">IFERROR(OFFSET('DERS PLANLARI'!$I$5,MATCH($J639,'DERS PLANLARI'!$I$6:$I$2011,0),D$1),"")</f>
        <v/>
      </c>
      <c r="E639" s="16" t="str">
        <f ca="1">IFERROR(OFFSET('DERS PLANLARI'!$I$5,MATCH($J639,'DERS PLANLARI'!$I$6:$I$2011,0),E$1),"")</f>
        <v/>
      </c>
      <c r="F639" s="16" t="str">
        <f ca="1">IFERROR(OFFSET('DERS PLANLARI'!$I$5,MATCH($J639,'DERS PLANLARI'!$I$6:$I$2011,0),F$1),"")</f>
        <v/>
      </c>
      <c r="G639" s="16" t="str">
        <f ca="1">IFERROR(OFFSET('DERS PLANLARI'!$I$5,MATCH($J639,'DERS PLANLARI'!$I$6:$I$2011,0),G$1),"")</f>
        <v/>
      </c>
      <c r="H639" s="16" t="str">
        <f ca="1">IFERROR(OFFSET('DERS PLANLARI'!$I$5,MATCH($J639,'DERS PLANLARI'!$I$6:$I$2011,0),H$1),"")</f>
        <v/>
      </c>
      <c r="I639" s="119"/>
      <c r="J639" s="120"/>
      <c r="K639" s="250" t="str">
        <f ca="1">IFERROR(OFFSET('DERS PLANLARI'!$I$5,MATCH($J639,'DERS PLANLARI'!$I$6:$I$2011,0),K$1),"")</f>
        <v/>
      </c>
      <c r="L639" s="256" t="str">
        <f ca="1">IFERROR(OFFSET('DERS PLANLARI'!$I$5,MATCH($J639,'DERS PLANLARI'!$I$6:$I$2011,0),L$1),"")</f>
        <v/>
      </c>
      <c r="M639" s="255" t="str">
        <f ca="1">IFERROR(OFFSET('DERS PLANLARI'!$I$5,MATCH($J639,'DERS PLANLARI'!$I$6:$I$2011,0),M$1),"")</f>
        <v/>
      </c>
      <c r="N639" s="256" t="str">
        <f ca="1">IFERROR(OFFSET('DERS PLANLARI'!$I$5,MATCH($J639,'DERS PLANLARI'!$I$6:$I$2011,0),N$1),"")</f>
        <v/>
      </c>
      <c r="O639" s="256" t="str">
        <f ca="1">IFERROR(OFFSET('DERS PLANLARI'!$I$5,MATCH($J639,'DERS PLANLARI'!$I$6:$I$2011,0),O$1),"")</f>
        <v/>
      </c>
      <c r="P639" s="256" t="str">
        <f ca="1">IFERROR(OFFSET('DERS PLANLARI'!$I$5,MATCH($J639,'DERS PLANLARI'!$I$6:$I$2011,0),P$1),"")</f>
        <v/>
      </c>
      <c r="Q639" s="256" t="str">
        <f ca="1">IFERROR(OFFSET('DERS PLANLARI'!$I$5,MATCH($J639,'DERS PLANLARI'!$I$6:$I$2011,0),Q$1),"")</f>
        <v/>
      </c>
      <c r="R639" s="243" t="str">
        <f ca="1">IF($E639="UAD",OFFSET('DERS PLANLARI'!$I$5,MATCH($J639,'DERS PLANLARI'!$I$6:$I$2011,0),R$1),U639)</f>
        <v/>
      </c>
      <c r="S639" s="243">
        <f ca="1">IF($E639="UAD",OFFSET('DERS PLANLARI'!$I$5,MATCH($J639,'DERS PLANLARI'!$I$6:$I$2011,0),S$1),V639)</f>
        <v>0</v>
      </c>
      <c r="T639" s="104"/>
      <c r="U639" s="208" t="str">
        <f ca="1">IFERROR(OFFSET(ÖğretimÜyeleri!$D$2,MATCH($V639,ÖğretimÜyeleri!$D$3:$D$290,0),-2),"")</f>
        <v/>
      </c>
      <c r="V639" s="209"/>
      <c r="W639" s="208" t="str">
        <f ca="1">IFERROR(OFFSET(ÖğretimÜyeleri!$D$2,MATCH($S639,ÖğretimÜyeleri!$D$3:$D$290,0),3),"")</f>
        <v/>
      </c>
      <c r="X639" s="208"/>
      <c r="Y639" s="199"/>
      <c r="Z639" s="200">
        <f t="shared" si="38"/>
        <v>1</v>
      </c>
      <c r="AA639" s="200">
        <f t="shared" ca="1" si="41"/>
        <v>57</v>
      </c>
      <c r="AB639" s="200">
        <f t="shared" ca="1" si="41"/>
        <v>41</v>
      </c>
      <c r="AC639" s="200">
        <f t="shared" ca="1" si="41"/>
        <v>0</v>
      </c>
      <c r="AD639" s="201"/>
      <c r="AE639" s="201"/>
      <c r="AF639" s="201"/>
    </row>
    <row r="640" spans="1:32" x14ac:dyDescent="0.25">
      <c r="A640" s="217" t="s">
        <v>5568</v>
      </c>
      <c r="B640" s="210" t="s">
        <v>4497</v>
      </c>
      <c r="C640" s="211" t="s">
        <v>5104</v>
      </c>
      <c r="D640" s="212" t="s">
        <v>5128</v>
      </c>
      <c r="E640" s="212" t="s">
        <v>4510</v>
      </c>
      <c r="F640" s="212" t="s">
        <v>4488</v>
      </c>
      <c r="G640" s="212" t="s">
        <v>4488</v>
      </c>
      <c r="H640" s="212" t="s">
        <v>2427</v>
      </c>
      <c r="I640" s="213"/>
      <c r="J640" s="214" t="s">
        <v>5104</v>
      </c>
      <c r="K640" s="211"/>
      <c r="L640" s="215"/>
      <c r="M640" s="223"/>
      <c r="N640" s="211"/>
      <c r="O640" s="211"/>
      <c r="P640" s="211"/>
      <c r="Q640" s="212"/>
      <c r="R640" s="231"/>
      <c r="S640" s="231"/>
      <c r="T640" s="217"/>
      <c r="U640" s="219" t="str">
        <f ca="1">IFERROR(OFFSET(ÖğretimÜyeleri!$D$2,MATCH($V640,ÖğretimÜyeleri!$D$3:$D$290,0),-2),"")</f>
        <v/>
      </c>
      <c r="V640" s="218" t="s">
        <v>2423</v>
      </c>
      <c r="W640" s="219" t="str">
        <f ca="1">IFERROR(OFFSET(ÖğretimÜyeleri!$D$2,MATCH($S640,ÖğretimÜyeleri!$D$3:$D$290,0),3),"")</f>
        <v/>
      </c>
      <c r="X640" s="219"/>
      <c r="Y640" s="220"/>
      <c r="Z640" s="221">
        <f t="shared" si="38"/>
        <v>1</v>
      </c>
      <c r="AA640" s="221">
        <f t="shared" ca="1" si="41"/>
        <v>57</v>
      </c>
      <c r="AB640" s="221">
        <f t="shared" ca="1" si="41"/>
        <v>41</v>
      </c>
      <c r="AC640" s="221">
        <f t="shared" ca="1" si="41"/>
        <v>0</v>
      </c>
      <c r="AD640" s="220"/>
      <c r="AE640" s="220"/>
      <c r="AF640" s="220"/>
    </row>
    <row r="641" spans="1:32" x14ac:dyDescent="0.25">
      <c r="A641" t="s">
        <v>5568</v>
      </c>
      <c r="B641" s="16" t="str">
        <f ca="1">IFERROR(OFFSET('DERS PLANLARI'!$I$5,MATCH($J641,'DERS PLANLARI'!$I$6:$I$2011,0),B$1),"")</f>
        <v>TÜRKÇE VE SOSYAL BİLİMLER EĞİTİMİ</v>
      </c>
      <c r="C641" s="16" t="str">
        <f ca="1">IFERROR(OFFSET('DERS PLANLARI'!$I$5,MATCH($J641,'DERS PLANLARI'!$I$6:$I$2011,0),C$1),"")</f>
        <v>SOSYAL BİLGİLER EĞİTİMİ (YL) (TEZLİ)</v>
      </c>
      <c r="D641" s="16" t="str">
        <f ca="1">IFERROR(OFFSET('DERS PLANLARI'!$I$5,MATCH($J641,'DERS PLANLARI'!$I$6:$I$2011,0),D$1),"")</f>
        <v>(YL) (TEZLİ)</v>
      </c>
      <c r="E641" s="16" t="str">
        <f ca="1">IFERROR(OFFSET('DERS PLANLARI'!$I$5,MATCH($J641,'DERS PLANLARI'!$I$6:$I$2011,0),E$1),"")</f>
        <v>Tez</v>
      </c>
      <c r="F641" s="16" t="str">
        <f ca="1">IFERROR(OFFSET('DERS PLANLARI'!$I$5,MATCH($J641,'DERS PLANLARI'!$I$6:$I$2011,0),F$1),"")</f>
        <v>SBE</v>
      </c>
      <c r="G641" s="16">
        <f ca="1">IFERROR(OFFSET('DERS PLANLARI'!$I$5,MATCH($J641,'DERS PLANLARI'!$I$6:$I$2011,0),G$1),"")</f>
        <v>5000</v>
      </c>
      <c r="H641" s="16" t="str">
        <f ca="1">IFERROR(OFFSET('DERS PLANLARI'!$I$5,MATCH($J641,'DERS PLANLARI'!$I$6:$I$2011,0),H$1),"")</f>
        <v>TEZ</v>
      </c>
      <c r="I641" s="119"/>
      <c r="J641" s="127" t="s">
        <v>1316</v>
      </c>
      <c r="K641" s="243" t="str">
        <f ca="1">IFERROR(OFFSET('DERS PLANLARI'!$I$5,MATCH($J641,'DERS PLANLARI'!$I$6:$I$2011,0),K$1),"")</f>
        <v>Tez</v>
      </c>
      <c r="L641" s="248" t="str">
        <f ca="1">IFERROR(OFFSET('DERS PLANLARI'!$I$5,MATCH($J641,'DERS PLANLARI'!$I$6:$I$2011,0),L$1),"")</f>
        <v>Z. ksz</v>
      </c>
      <c r="M641" s="255">
        <f ca="1">IFERROR(OFFSET('DERS PLANLARI'!$I$5,MATCH($J641,'DERS PLANLARI'!$I$6:$I$2011,0),M$1),"")</f>
        <v>0</v>
      </c>
      <c r="N641" s="256">
        <f ca="1">IFERROR(OFFSET('DERS PLANLARI'!$I$5,MATCH($J641,'DERS PLANLARI'!$I$6:$I$2011,0),N$1),"")</f>
        <v>1</v>
      </c>
      <c r="O641" s="256">
        <f ca="1">IFERROR(OFFSET('DERS PLANLARI'!$I$5,MATCH($J641,'DERS PLANLARI'!$I$6:$I$2011,0),O$1),"")</f>
        <v>0</v>
      </c>
      <c r="P641" s="256">
        <f ca="1">IFERROR(OFFSET('DERS PLANLARI'!$I$5,MATCH($J641,'DERS PLANLARI'!$I$6:$I$2011,0),P$1),"")</f>
        <v>1</v>
      </c>
      <c r="Q641" s="256">
        <f ca="1">IFERROR(OFFSET('DERS PLANLARI'!$I$5,MATCH($J641,'DERS PLANLARI'!$I$6:$I$2011,0),Q$1),"")</f>
        <v>60</v>
      </c>
      <c r="R641" s="243">
        <f ca="1">IF($E641="UAD",OFFSET('DERS PLANLARI'!$I$5,MATCH($J641,'DERS PLANLARI'!$I$6:$I$2011,0),R$1),U641)</f>
        <v>0</v>
      </c>
      <c r="S641" s="246" t="str">
        <f ca="1">IF($E641="UAD",OFFSET('DERS PLANLARI'!$I$5,MATCH($J641,'DERS PLANLARI'!$I$6:$I$2011,0),S$1),V641)</f>
        <v>İlgili Öğretim Üyesi</v>
      </c>
      <c r="T641" s="104"/>
      <c r="U641" s="208">
        <f ca="1">IFERROR(OFFSET(ÖğretimÜyeleri!$D$2,MATCH($V641,ÖğretimÜyeleri!$D$3:$D$290,0),-2),"")</f>
        <v>0</v>
      </c>
      <c r="V641" s="209" t="s">
        <v>2896</v>
      </c>
      <c r="W641" s="208" t="str">
        <f ca="1">IFERROR(OFFSET(ÖğretimÜyeleri!$D$2,MATCH($S641,ÖğretimÜyeleri!$D$3:$D$290,0),3),"")</f>
        <v>İlgili Öğretim Üyesi</v>
      </c>
      <c r="X641" s="208"/>
      <c r="Y641" s="199"/>
      <c r="Z641" s="200">
        <f t="shared" si="38"/>
        <v>1</v>
      </c>
      <c r="AA641" s="200">
        <f t="shared" ca="1" si="41"/>
        <v>0</v>
      </c>
      <c r="AB641" s="200">
        <f t="shared" ca="1" si="41"/>
        <v>0</v>
      </c>
      <c r="AC641" s="200">
        <f t="shared" ca="1" si="41"/>
        <v>0</v>
      </c>
      <c r="AD641" s="201"/>
      <c r="AE641" s="201"/>
      <c r="AF641" s="201"/>
    </row>
    <row r="642" spans="1:32" x14ac:dyDescent="0.25">
      <c r="A642" t="s">
        <v>5568</v>
      </c>
      <c r="B642" s="16" t="str">
        <f ca="1">IFERROR(OFFSET('DERS PLANLARI'!$I$5,MATCH($J642,'DERS PLANLARI'!$I$6:$I$2011,0),B$1),"")</f>
        <v>TÜRKÇE VE SOSYAL BİLİMLER EĞİTİMİ</v>
      </c>
      <c r="C642" s="16" t="str">
        <f ca="1">IFERROR(OFFSET('DERS PLANLARI'!$I$5,MATCH($J642,'DERS PLANLARI'!$I$6:$I$2011,0),C$1),"")</f>
        <v>SOSYAL BİLGİLER EĞİTİMİ (YL) (TEZLİ)</v>
      </c>
      <c r="D642" s="16" t="str">
        <f ca="1">IFERROR(OFFSET('DERS PLANLARI'!$I$5,MATCH($J642,'DERS PLANLARI'!$I$6:$I$2011,0),D$1),"")</f>
        <v>(YL) (TEZLİ)</v>
      </c>
      <c r="E642" s="16" t="str">
        <f ca="1">IFERROR(OFFSET('DERS PLANLARI'!$I$5,MATCH($J642,'DERS PLANLARI'!$I$6:$I$2011,0),E$1),"")</f>
        <v>Sem</v>
      </c>
      <c r="F642" s="16" t="str">
        <f ca="1">IFERROR(OFFSET('DERS PLANLARI'!$I$5,MATCH($J642,'DERS PLANLARI'!$I$6:$I$2011,0),F$1),"")</f>
        <v>SBE</v>
      </c>
      <c r="G642" s="16">
        <f ca="1">IFERROR(OFFSET('DERS PLANLARI'!$I$5,MATCH($J642,'DERS PLANLARI'!$I$6:$I$2011,0),G$1),"")</f>
        <v>5001</v>
      </c>
      <c r="H642" s="16" t="str">
        <f ca="1">IFERROR(OFFSET('DERS PLANLARI'!$I$5,MATCH($J642,'DERS PLANLARI'!$I$6:$I$2011,0),H$1),"")</f>
        <v>SEM</v>
      </c>
      <c r="I642" s="119"/>
      <c r="J642" s="127" t="s">
        <v>1317</v>
      </c>
      <c r="K642" s="243" t="str">
        <f ca="1">IFERROR(OFFSET('DERS PLANLARI'!$I$5,MATCH($J642,'DERS PLANLARI'!$I$6:$I$2011,0),K$1),"")</f>
        <v>Seminer</v>
      </c>
      <c r="L642" s="248" t="str">
        <f ca="1">IFERROR(OFFSET('DERS PLANLARI'!$I$5,MATCH($J642,'DERS PLANLARI'!$I$6:$I$2011,0),L$1),"")</f>
        <v>Z. ksz</v>
      </c>
      <c r="M642" s="256">
        <f ca="1">IFERROR(OFFSET('DERS PLANLARI'!$I$5,MATCH($J642,'DERS PLANLARI'!$I$6:$I$2011,0),M$1),"")</f>
        <v>0</v>
      </c>
      <c r="N642" s="256">
        <f ca="1">IFERROR(OFFSET('DERS PLANLARI'!$I$5,MATCH($J642,'DERS PLANLARI'!$I$6:$I$2011,0),N$1),"")</f>
        <v>2</v>
      </c>
      <c r="O642" s="256">
        <f ca="1">IFERROR(OFFSET('DERS PLANLARI'!$I$5,MATCH($J642,'DERS PLANLARI'!$I$6:$I$2011,0),O$1),"")</f>
        <v>0</v>
      </c>
      <c r="P642" s="256">
        <f ca="1">IFERROR(OFFSET('DERS PLANLARI'!$I$5,MATCH($J642,'DERS PLANLARI'!$I$6:$I$2011,0),P$1),"")</f>
        <v>2</v>
      </c>
      <c r="Q642" s="256">
        <f ca="1">IFERROR(OFFSET('DERS PLANLARI'!$I$5,MATCH($J642,'DERS PLANLARI'!$I$6:$I$2011,0),Q$1),"")</f>
        <v>7.5</v>
      </c>
      <c r="R642" s="243">
        <f ca="1">IF($E642="UAD",OFFSET('DERS PLANLARI'!$I$5,MATCH($J642,'DERS PLANLARI'!$I$6:$I$2011,0),R$1),U642)</f>
        <v>0</v>
      </c>
      <c r="S642" s="246" t="str">
        <f ca="1">IF($E642="UAD",OFFSET('DERS PLANLARI'!$I$5,MATCH($J642,'DERS PLANLARI'!$I$6:$I$2011,0),S$1),V642)</f>
        <v>İlgili Öğretim Üyesi</v>
      </c>
      <c r="T642" s="104"/>
      <c r="U642" s="208">
        <f ca="1">IFERROR(OFFSET(ÖğretimÜyeleri!$D$2,MATCH($V642,ÖğretimÜyeleri!$D$3:$D$290,0),-2),"")</f>
        <v>0</v>
      </c>
      <c r="V642" s="209" t="s">
        <v>2896</v>
      </c>
      <c r="W642" s="208" t="str">
        <f ca="1">IFERROR(OFFSET(ÖğretimÜyeleri!$D$2,MATCH($S642,ÖğretimÜyeleri!$D$3:$D$290,0),3),"")</f>
        <v>İlgili Öğretim Üyesi</v>
      </c>
      <c r="X642" s="208"/>
      <c r="Y642" s="199"/>
      <c r="Z642" s="200">
        <f t="shared" si="38"/>
        <v>1</v>
      </c>
      <c r="AA642" s="200">
        <f t="shared" ca="1" si="41"/>
        <v>0</v>
      </c>
      <c r="AB642" s="200">
        <f t="shared" ca="1" si="41"/>
        <v>0</v>
      </c>
      <c r="AC642" s="200">
        <f t="shared" ca="1" si="41"/>
        <v>0</v>
      </c>
      <c r="AD642" s="201"/>
      <c r="AE642" s="201"/>
      <c r="AF642" s="201"/>
    </row>
    <row r="643" spans="1:32" x14ac:dyDescent="0.25">
      <c r="A643" t="s">
        <v>5568</v>
      </c>
      <c r="B643" s="16" t="str">
        <f ca="1">IFERROR(OFFSET('DERS PLANLARI'!$I$5,MATCH($J643,'DERS PLANLARI'!$I$6:$I$2011,0),B$1),"")</f>
        <v>TÜRKÇE VE SOSYAL BİLİMLER EĞİTİMİ</v>
      </c>
      <c r="C643" s="16" t="str">
        <f ca="1">IFERROR(OFFSET('DERS PLANLARI'!$I$5,MATCH($J643,'DERS PLANLARI'!$I$6:$I$2011,0),C$1),"")</f>
        <v>SOSYAL BİLGİLER EĞİTİMİ (YL) (TEZLİ)</v>
      </c>
      <c r="D643" s="16" t="str">
        <f ca="1">IFERROR(OFFSET('DERS PLANLARI'!$I$5,MATCH($J643,'DERS PLANLARI'!$I$6:$I$2011,0),D$1),"")</f>
        <v>(YL) (TEZLİ)</v>
      </c>
      <c r="E643" s="16" t="str">
        <f ca="1">IFERROR(OFFSET('DERS PLANLARI'!$I$5,MATCH($J643,'DERS PLANLARI'!$I$6:$I$2011,0),E$1),"")</f>
        <v>Ders</v>
      </c>
      <c r="F643" s="16" t="str">
        <f ca="1">IFERROR(OFFSET('DERS PLANLARI'!$I$5,MATCH($J643,'DERS PLANLARI'!$I$6:$I$2011,0),F$1),"")</f>
        <v>SBE</v>
      </c>
      <c r="G643" s="16">
        <f ca="1">IFERROR(OFFSET('DERS PLANLARI'!$I$5,MATCH($J643,'DERS PLANLARI'!$I$6:$I$2011,0),G$1),"")</f>
        <v>5051</v>
      </c>
      <c r="H643" s="16" t="str">
        <f ca="1">IFERROR(OFFSET('DERS PLANLARI'!$I$5,MATCH($J643,'DERS PLANLARI'!$I$6:$I$2011,0),H$1),"")</f>
        <v>BHR</v>
      </c>
      <c r="I643" s="119"/>
      <c r="J643" s="127" t="s">
        <v>1319</v>
      </c>
      <c r="K643" s="258" t="str">
        <f ca="1">IFERROR(OFFSET('DERS PLANLARI'!$I$5,MATCH($J643,'DERS PLANLARI'!$I$6:$I$2011,0),K$1),"")</f>
        <v>Sosyal Bilgiler Eğitiminde Kavram Öğretimi</v>
      </c>
      <c r="L643" s="248" t="str">
        <f ca="1">IFERROR(OFFSET('DERS PLANLARI'!$I$5,MATCH($J643,'DERS PLANLARI'!$I$6:$I$2011,0),L$1),"")</f>
        <v>Z. kli</v>
      </c>
      <c r="M643" s="255">
        <f ca="1">IFERROR(OFFSET('DERS PLANLARI'!$I$5,MATCH($J643,'DERS PLANLARI'!$I$6:$I$2011,0),M$1),"")</f>
        <v>3</v>
      </c>
      <c r="N643" s="256">
        <f ca="1">IFERROR(OFFSET('DERS PLANLARI'!$I$5,MATCH($J643,'DERS PLANLARI'!$I$6:$I$2011,0),N$1),"")</f>
        <v>0</v>
      </c>
      <c r="O643" s="256">
        <f ca="1">IFERROR(OFFSET('DERS PLANLARI'!$I$5,MATCH($J643,'DERS PLANLARI'!$I$6:$I$2011,0),O$1),"")</f>
        <v>3</v>
      </c>
      <c r="P643" s="256">
        <f ca="1">IFERROR(OFFSET('DERS PLANLARI'!$I$5,MATCH($J643,'DERS PLANLARI'!$I$6:$I$2011,0),P$1),"")</f>
        <v>3</v>
      </c>
      <c r="Q643" s="256">
        <f ca="1">IFERROR(OFFSET('DERS PLANLARI'!$I$5,MATCH($J643,'DERS PLANLARI'!$I$6:$I$2011,0),Q$1),"")</f>
        <v>7.5</v>
      </c>
      <c r="R643" s="243" t="str">
        <f ca="1">IF($E643="UAD",OFFSET('DERS PLANLARI'!$I$5,MATCH($J643,'DERS PLANLARI'!$I$6:$I$2011,0),R$1),U643)</f>
        <v/>
      </c>
      <c r="S643" s="243">
        <f ca="1">IF($E643="UAD",OFFSET('DERS PLANLARI'!$I$5,MATCH($J643,'DERS PLANLARI'!$I$6:$I$2011,0),S$1),V643)</f>
        <v>0</v>
      </c>
      <c r="T643" s="104"/>
      <c r="U643" s="208" t="str">
        <f ca="1">IFERROR(OFFSET(ÖğretimÜyeleri!$D$2,MATCH($V643,ÖğretimÜyeleri!$D$3:$D$290,0),-2),"")</f>
        <v/>
      </c>
      <c r="V643" s="209"/>
      <c r="W643" s="208" t="str">
        <f ca="1">IFERROR(OFFSET(ÖğretimÜyeleri!$D$2,MATCH($S643,ÖğretimÜyeleri!$D$3:$D$290,0),3),"")</f>
        <v/>
      </c>
      <c r="X643" s="208"/>
      <c r="Y643" s="199"/>
      <c r="Z643" s="200">
        <f t="shared" si="38"/>
        <v>1</v>
      </c>
      <c r="AA643" s="200">
        <f t="shared" ca="1" si="41"/>
        <v>57</v>
      </c>
      <c r="AB643" s="200">
        <f t="shared" ca="1" si="41"/>
        <v>41</v>
      </c>
      <c r="AC643" s="200">
        <f t="shared" ca="1" si="41"/>
        <v>0</v>
      </c>
      <c r="AD643" s="201"/>
      <c r="AE643" s="201"/>
      <c r="AF643" s="201"/>
    </row>
    <row r="644" spans="1:32" x14ac:dyDescent="0.25">
      <c r="A644" t="s">
        <v>5568</v>
      </c>
      <c r="B644" s="16" t="str">
        <f ca="1">IFERROR(OFFSET('DERS PLANLARI'!$I$5,MATCH($J644,'DERS PLANLARI'!$I$6:$I$2011,0),B$1),"")</f>
        <v/>
      </c>
      <c r="C644" s="16" t="str">
        <f ca="1">IFERROR(OFFSET('DERS PLANLARI'!$I$5,MATCH($J644,'DERS PLANLARI'!$I$6:$I$2011,0),C$1),"")</f>
        <v/>
      </c>
      <c r="D644" s="16" t="str">
        <f ca="1">IFERROR(OFFSET('DERS PLANLARI'!$I$5,MATCH($J644,'DERS PLANLARI'!$I$6:$I$2011,0),D$1),"")</f>
        <v/>
      </c>
      <c r="E644" s="16" t="str">
        <f ca="1">IFERROR(OFFSET('DERS PLANLARI'!$I$5,MATCH($J644,'DERS PLANLARI'!$I$6:$I$2011,0),E$1),"")</f>
        <v/>
      </c>
      <c r="F644" s="16" t="str">
        <f ca="1">IFERROR(OFFSET('DERS PLANLARI'!$I$5,MATCH($J644,'DERS PLANLARI'!$I$6:$I$2011,0),F$1),"")</f>
        <v/>
      </c>
      <c r="G644" s="16" t="str">
        <f ca="1">IFERROR(OFFSET('DERS PLANLARI'!$I$5,MATCH($J644,'DERS PLANLARI'!$I$6:$I$2011,0),G$1),"")</f>
        <v/>
      </c>
      <c r="H644" s="16" t="str">
        <f ca="1">IFERROR(OFFSET('DERS PLANLARI'!$I$5,MATCH($J644,'DERS PLANLARI'!$I$6:$I$2011,0),H$1),"")</f>
        <v/>
      </c>
      <c r="I644" s="119"/>
      <c r="J644" s="127"/>
      <c r="K644" s="258" t="str">
        <f ca="1">IFERROR(OFFSET('DERS PLANLARI'!$I$5,MATCH($J644,'DERS PLANLARI'!$I$6:$I$2011,0),K$1),"")</f>
        <v/>
      </c>
      <c r="L644" s="256" t="str">
        <f ca="1">IFERROR(OFFSET('DERS PLANLARI'!$I$5,MATCH($J644,'DERS PLANLARI'!$I$6:$I$2011,0),L$1),"")</f>
        <v/>
      </c>
      <c r="M644" s="255" t="str">
        <f ca="1">IFERROR(OFFSET('DERS PLANLARI'!$I$5,MATCH($J644,'DERS PLANLARI'!$I$6:$I$2011,0),M$1),"")</f>
        <v/>
      </c>
      <c r="N644" s="256" t="str">
        <f ca="1">IFERROR(OFFSET('DERS PLANLARI'!$I$5,MATCH($J644,'DERS PLANLARI'!$I$6:$I$2011,0),N$1),"")</f>
        <v/>
      </c>
      <c r="O644" s="256" t="str">
        <f ca="1">IFERROR(OFFSET('DERS PLANLARI'!$I$5,MATCH($J644,'DERS PLANLARI'!$I$6:$I$2011,0),O$1),"")</f>
        <v/>
      </c>
      <c r="P644" s="256" t="str">
        <f ca="1">IFERROR(OFFSET('DERS PLANLARI'!$I$5,MATCH($J644,'DERS PLANLARI'!$I$6:$I$2011,0),P$1),"")</f>
        <v/>
      </c>
      <c r="Q644" s="256" t="str">
        <f ca="1">IFERROR(OFFSET('DERS PLANLARI'!$I$5,MATCH($J644,'DERS PLANLARI'!$I$6:$I$2011,0),Q$1),"")</f>
        <v/>
      </c>
      <c r="R644" s="243" t="str">
        <f ca="1">IF($E644="UAD",OFFSET('DERS PLANLARI'!$I$5,MATCH($J644,'DERS PLANLARI'!$I$6:$I$2011,0),R$1),U644)</f>
        <v/>
      </c>
      <c r="S644" s="243">
        <f ca="1">IF($E644="UAD",OFFSET('DERS PLANLARI'!$I$5,MATCH($J644,'DERS PLANLARI'!$I$6:$I$2011,0),S$1),V644)</f>
        <v>0</v>
      </c>
      <c r="T644" s="104"/>
      <c r="U644" s="208" t="str">
        <f ca="1">IFERROR(OFFSET(ÖğretimÜyeleri!$D$2,MATCH($V644,ÖğretimÜyeleri!$D$3:$D$290,0),-2),"")</f>
        <v/>
      </c>
      <c r="V644" s="209"/>
      <c r="W644" s="208" t="str">
        <f ca="1">IFERROR(OFFSET(ÖğretimÜyeleri!$D$2,MATCH($S644,ÖğretimÜyeleri!$D$3:$D$290,0),3),"")</f>
        <v/>
      </c>
      <c r="X644" s="208"/>
      <c r="Y644" s="199"/>
      <c r="Z644" s="200">
        <f t="shared" si="38"/>
        <v>1</v>
      </c>
      <c r="AA644" s="200">
        <f t="shared" ca="1" si="41"/>
        <v>57</v>
      </c>
      <c r="AB644" s="200">
        <f t="shared" ca="1" si="41"/>
        <v>41</v>
      </c>
      <c r="AC644" s="200">
        <f t="shared" ca="1" si="41"/>
        <v>0</v>
      </c>
      <c r="AD644" s="201"/>
      <c r="AE644" s="201"/>
      <c r="AF644" s="201"/>
    </row>
    <row r="645" spans="1:32" x14ac:dyDescent="0.25">
      <c r="A645" t="s">
        <v>5568</v>
      </c>
      <c r="B645" s="16" t="str">
        <f ca="1">IFERROR(OFFSET('DERS PLANLARI'!$I$5,MATCH($J645,'DERS PLANLARI'!$I$6:$I$2011,0),B$1),"")</f>
        <v/>
      </c>
      <c r="C645" s="16" t="str">
        <f ca="1">IFERROR(OFFSET('DERS PLANLARI'!$I$5,MATCH($J645,'DERS PLANLARI'!$I$6:$I$2011,0),C$1),"")</f>
        <v/>
      </c>
      <c r="D645" s="16" t="str">
        <f ca="1">IFERROR(OFFSET('DERS PLANLARI'!$I$5,MATCH($J645,'DERS PLANLARI'!$I$6:$I$2011,0),D$1),"")</f>
        <v/>
      </c>
      <c r="E645" s="16" t="str">
        <f ca="1">IFERROR(OFFSET('DERS PLANLARI'!$I$5,MATCH($J645,'DERS PLANLARI'!$I$6:$I$2011,0),E$1),"")</f>
        <v/>
      </c>
      <c r="F645" s="16" t="str">
        <f ca="1">IFERROR(OFFSET('DERS PLANLARI'!$I$5,MATCH($J645,'DERS PLANLARI'!$I$6:$I$2011,0),F$1),"")</f>
        <v/>
      </c>
      <c r="G645" s="16" t="str">
        <f ca="1">IFERROR(OFFSET('DERS PLANLARI'!$I$5,MATCH($J645,'DERS PLANLARI'!$I$6:$I$2011,0),G$1),"")</f>
        <v/>
      </c>
      <c r="H645" s="16" t="str">
        <f ca="1">IFERROR(OFFSET('DERS PLANLARI'!$I$5,MATCH($J645,'DERS PLANLARI'!$I$6:$I$2011,0),H$1),"")</f>
        <v/>
      </c>
      <c r="I645" s="119"/>
      <c r="J645" s="127"/>
      <c r="K645" s="258" t="str">
        <f ca="1">IFERROR(OFFSET('DERS PLANLARI'!$I$5,MATCH($J645,'DERS PLANLARI'!$I$6:$I$2011,0),K$1),"")</f>
        <v/>
      </c>
      <c r="L645" s="256" t="str">
        <f ca="1">IFERROR(OFFSET('DERS PLANLARI'!$I$5,MATCH($J645,'DERS PLANLARI'!$I$6:$I$2011,0),L$1),"")</f>
        <v/>
      </c>
      <c r="M645" s="255" t="str">
        <f ca="1">IFERROR(OFFSET('DERS PLANLARI'!$I$5,MATCH($J645,'DERS PLANLARI'!$I$6:$I$2011,0),M$1),"")</f>
        <v/>
      </c>
      <c r="N645" s="256" t="str">
        <f ca="1">IFERROR(OFFSET('DERS PLANLARI'!$I$5,MATCH($J645,'DERS PLANLARI'!$I$6:$I$2011,0),N$1),"")</f>
        <v/>
      </c>
      <c r="O645" s="256" t="str">
        <f ca="1">IFERROR(OFFSET('DERS PLANLARI'!$I$5,MATCH($J645,'DERS PLANLARI'!$I$6:$I$2011,0),O$1),"")</f>
        <v/>
      </c>
      <c r="P645" s="256" t="str">
        <f ca="1">IFERROR(OFFSET('DERS PLANLARI'!$I$5,MATCH($J645,'DERS PLANLARI'!$I$6:$I$2011,0),P$1),"")</f>
        <v/>
      </c>
      <c r="Q645" s="256" t="str">
        <f ca="1">IFERROR(OFFSET('DERS PLANLARI'!$I$5,MATCH($J645,'DERS PLANLARI'!$I$6:$I$2011,0),Q$1),"")</f>
        <v/>
      </c>
      <c r="R645" s="243" t="str">
        <f ca="1">IF($E645="UAD",OFFSET('DERS PLANLARI'!$I$5,MATCH($J645,'DERS PLANLARI'!$I$6:$I$2011,0),R$1),U645)</f>
        <v/>
      </c>
      <c r="S645" s="243">
        <f ca="1">IF($E645="UAD",OFFSET('DERS PLANLARI'!$I$5,MATCH($J645,'DERS PLANLARI'!$I$6:$I$2011,0),S$1),V645)</f>
        <v>0</v>
      </c>
      <c r="T645" s="104"/>
      <c r="U645" s="208" t="str">
        <f ca="1">IFERROR(OFFSET(ÖğretimÜyeleri!$D$2,MATCH($V645,ÖğretimÜyeleri!$D$3:$D$290,0),-2),"")</f>
        <v/>
      </c>
      <c r="V645" s="209"/>
      <c r="W645" s="208" t="str">
        <f ca="1">IFERROR(OFFSET(ÖğretimÜyeleri!$D$2,MATCH($S645,ÖğretimÜyeleri!$D$3:$D$290,0),3),"")</f>
        <v/>
      </c>
      <c r="X645" s="208"/>
      <c r="Y645" s="199"/>
      <c r="Z645" s="200">
        <f t="shared" si="38"/>
        <v>1</v>
      </c>
      <c r="AA645" s="200">
        <f t="shared" ca="1" si="41"/>
        <v>57</v>
      </c>
      <c r="AB645" s="200">
        <f t="shared" ca="1" si="41"/>
        <v>41</v>
      </c>
      <c r="AC645" s="200">
        <f t="shared" ca="1" si="41"/>
        <v>0</v>
      </c>
      <c r="AD645" s="201"/>
      <c r="AE645" s="201"/>
      <c r="AF645" s="201"/>
    </row>
    <row r="646" spans="1:32" x14ac:dyDescent="0.25">
      <c r="A646" t="s">
        <v>5568</v>
      </c>
      <c r="B646" s="16" t="str">
        <f ca="1">IFERROR(OFFSET('DERS PLANLARI'!$I$5,MATCH($J646,'DERS PLANLARI'!$I$6:$I$2011,0),B$1),"")</f>
        <v/>
      </c>
      <c r="C646" s="16" t="str">
        <f ca="1">IFERROR(OFFSET('DERS PLANLARI'!$I$5,MATCH($J646,'DERS PLANLARI'!$I$6:$I$2011,0),C$1),"")</f>
        <v/>
      </c>
      <c r="D646" s="16" t="str">
        <f ca="1">IFERROR(OFFSET('DERS PLANLARI'!$I$5,MATCH($J646,'DERS PLANLARI'!$I$6:$I$2011,0),D$1),"")</f>
        <v/>
      </c>
      <c r="E646" s="16" t="str">
        <f ca="1">IFERROR(OFFSET('DERS PLANLARI'!$I$5,MATCH($J646,'DERS PLANLARI'!$I$6:$I$2011,0),E$1),"")</f>
        <v/>
      </c>
      <c r="F646" s="16" t="str">
        <f ca="1">IFERROR(OFFSET('DERS PLANLARI'!$I$5,MATCH($J646,'DERS PLANLARI'!$I$6:$I$2011,0),F$1),"")</f>
        <v/>
      </c>
      <c r="G646" s="16" t="str">
        <f ca="1">IFERROR(OFFSET('DERS PLANLARI'!$I$5,MATCH($J646,'DERS PLANLARI'!$I$6:$I$2011,0),G$1),"")</f>
        <v/>
      </c>
      <c r="H646" s="16" t="str">
        <f ca="1">IFERROR(OFFSET('DERS PLANLARI'!$I$5,MATCH($J646,'DERS PLANLARI'!$I$6:$I$2011,0),H$1),"")</f>
        <v/>
      </c>
      <c r="I646" s="119"/>
      <c r="J646" s="127"/>
      <c r="K646" s="258" t="str">
        <f ca="1">IFERROR(OFFSET('DERS PLANLARI'!$I$5,MATCH($J646,'DERS PLANLARI'!$I$6:$I$2011,0),K$1),"")</f>
        <v/>
      </c>
      <c r="L646" s="256" t="str">
        <f ca="1">IFERROR(OFFSET('DERS PLANLARI'!$I$5,MATCH($J646,'DERS PLANLARI'!$I$6:$I$2011,0),L$1),"")</f>
        <v/>
      </c>
      <c r="M646" s="255" t="str">
        <f ca="1">IFERROR(OFFSET('DERS PLANLARI'!$I$5,MATCH($J646,'DERS PLANLARI'!$I$6:$I$2011,0),M$1),"")</f>
        <v/>
      </c>
      <c r="N646" s="256" t="str">
        <f ca="1">IFERROR(OFFSET('DERS PLANLARI'!$I$5,MATCH($J646,'DERS PLANLARI'!$I$6:$I$2011,0),N$1),"")</f>
        <v/>
      </c>
      <c r="O646" s="256" t="str">
        <f ca="1">IFERROR(OFFSET('DERS PLANLARI'!$I$5,MATCH($J646,'DERS PLANLARI'!$I$6:$I$2011,0),O$1),"")</f>
        <v/>
      </c>
      <c r="P646" s="256" t="str">
        <f ca="1">IFERROR(OFFSET('DERS PLANLARI'!$I$5,MATCH($J646,'DERS PLANLARI'!$I$6:$I$2011,0),P$1),"")</f>
        <v/>
      </c>
      <c r="Q646" s="256" t="str">
        <f ca="1">IFERROR(OFFSET('DERS PLANLARI'!$I$5,MATCH($J646,'DERS PLANLARI'!$I$6:$I$2011,0),Q$1),"")</f>
        <v/>
      </c>
      <c r="R646" s="243" t="str">
        <f ca="1">IF($E646="UAD",OFFSET('DERS PLANLARI'!$I$5,MATCH($J646,'DERS PLANLARI'!$I$6:$I$2011,0),R$1),U646)</f>
        <v/>
      </c>
      <c r="S646" s="243">
        <f ca="1">IF($E646="UAD",OFFSET('DERS PLANLARI'!$I$5,MATCH($J646,'DERS PLANLARI'!$I$6:$I$2011,0),S$1),V646)</f>
        <v>0</v>
      </c>
      <c r="T646" s="104"/>
      <c r="U646" s="208" t="str">
        <f ca="1">IFERROR(OFFSET(ÖğretimÜyeleri!$D$2,MATCH($V646,ÖğretimÜyeleri!$D$3:$D$290,0),-2),"")</f>
        <v/>
      </c>
      <c r="V646" s="209"/>
      <c r="W646" s="208" t="str">
        <f ca="1">IFERROR(OFFSET(ÖğretimÜyeleri!$D$2,MATCH($S646,ÖğretimÜyeleri!$D$3:$D$290,0),3),"")</f>
        <v/>
      </c>
      <c r="X646" s="208"/>
      <c r="Y646" s="199"/>
      <c r="Z646" s="200">
        <f t="shared" si="38"/>
        <v>1</v>
      </c>
      <c r="AA646" s="200">
        <f t="shared" ca="1" si="41"/>
        <v>57</v>
      </c>
      <c r="AB646" s="200">
        <f t="shared" ca="1" si="41"/>
        <v>41</v>
      </c>
      <c r="AC646" s="200">
        <f t="shared" ca="1" si="41"/>
        <v>0</v>
      </c>
      <c r="AD646" s="201"/>
      <c r="AE646" s="201"/>
      <c r="AF646" s="201"/>
    </row>
    <row r="647" spans="1:32" x14ac:dyDescent="0.25">
      <c r="A647" t="s">
        <v>5568</v>
      </c>
      <c r="B647" s="16" t="str">
        <f ca="1">IFERROR(OFFSET('DERS PLANLARI'!$I$5,MATCH($J647,'DERS PLANLARI'!$I$6:$I$2011,0),B$1),"")</f>
        <v/>
      </c>
      <c r="C647" s="16" t="str">
        <f ca="1">IFERROR(OFFSET('DERS PLANLARI'!$I$5,MATCH($J647,'DERS PLANLARI'!$I$6:$I$2011,0),C$1),"")</f>
        <v/>
      </c>
      <c r="D647" s="16" t="str">
        <f ca="1">IFERROR(OFFSET('DERS PLANLARI'!$I$5,MATCH($J647,'DERS PLANLARI'!$I$6:$I$2011,0),D$1),"")</f>
        <v/>
      </c>
      <c r="E647" s="16" t="str">
        <f ca="1">IFERROR(OFFSET('DERS PLANLARI'!$I$5,MATCH($J647,'DERS PLANLARI'!$I$6:$I$2011,0),E$1),"")</f>
        <v/>
      </c>
      <c r="F647" s="16" t="str">
        <f ca="1">IFERROR(OFFSET('DERS PLANLARI'!$I$5,MATCH($J647,'DERS PLANLARI'!$I$6:$I$2011,0),F$1),"")</f>
        <v/>
      </c>
      <c r="G647" s="16" t="str">
        <f ca="1">IFERROR(OFFSET('DERS PLANLARI'!$I$5,MATCH($J647,'DERS PLANLARI'!$I$6:$I$2011,0),G$1),"")</f>
        <v/>
      </c>
      <c r="H647" s="16" t="str">
        <f ca="1">IFERROR(OFFSET('DERS PLANLARI'!$I$5,MATCH($J647,'DERS PLANLARI'!$I$6:$I$2011,0),H$1),"")</f>
        <v/>
      </c>
      <c r="I647" s="119"/>
      <c r="J647" s="127"/>
      <c r="K647" s="258" t="str">
        <f ca="1">IFERROR(OFFSET('DERS PLANLARI'!$I$5,MATCH($J647,'DERS PLANLARI'!$I$6:$I$2011,0),K$1),"")</f>
        <v/>
      </c>
      <c r="L647" s="256" t="str">
        <f ca="1">IFERROR(OFFSET('DERS PLANLARI'!$I$5,MATCH($J647,'DERS PLANLARI'!$I$6:$I$2011,0),L$1),"")</f>
        <v/>
      </c>
      <c r="M647" s="255" t="str">
        <f ca="1">IFERROR(OFFSET('DERS PLANLARI'!$I$5,MATCH($J647,'DERS PLANLARI'!$I$6:$I$2011,0),M$1),"")</f>
        <v/>
      </c>
      <c r="N647" s="256" t="str">
        <f ca="1">IFERROR(OFFSET('DERS PLANLARI'!$I$5,MATCH($J647,'DERS PLANLARI'!$I$6:$I$2011,0),N$1),"")</f>
        <v/>
      </c>
      <c r="O647" s="256" t="str">
        <f ca="1">IFERROR(OFFSET('DERS PLANLARI'!$I$5,MATCH($J647,'DERS PLANLARI'!$I$6:$I$2011,0),O$1),"")</f>
        <v/>
      </c>
      <c r="P647" s="256" t="str">
        <f ca="1">IFERROR(OFFSET('DERS PLANLARI'!$I$5,MATCH($J647,'DERS PLANLARI'!$I$6:$I$2011,0),P$1),"")</f>
        <v/>
      </c>
      <c r="Q647" s="256" t="str">
        <f ca="1">IFERROR(OFFSET('DERS PLANLARI'!$I$5,MATCH($J647,'DERS PLANLARI'!$I$6:$I$2011,0),Q$1),"")</f>
        <v/>
      </c>
      <c r="R647" s="243" t="str">
        <f ca="1">IF($E647="UAD",OFFSET('DERS PLANLARI'!$I$5,MATCH($J647,'DERS PLANLARI'!$I$6:$I$2011,0),R$1),U647)</f>
        <v/>
      </c>
      <c r="S647" s="243">
        <f ca="1">IF($E647="UAD",OFFSET('DERS PLANLARI'!$I$5,MATCH($J647,'DERS PLANLARI'!$I$6:$I$2011,0),S$1),V647)</f>
        <v>0</v>
      </c>
      <c r="T647" s="104"/>
      <c r="U647" s="208" t="str">
        <f ca="1">IFERROR(OFFSET(ÖğretimÜyeleri!$D$2,MATCH($V647,ÖğretimÜyeleri!$D$3:$D$290,0),-2),"")</f>
        <v/>
      </c>
      <c r="V647" s="209"/>
      <c r="W647" s="208" t="str">
        <f ca="1">IFERROR(OFFSET(ÖğretimÜyeleri!$D$2,MATCH($S647,ÖğretimÜyeleri!$D$3:$D$290,0),3),"")</f>
        <v/>
      </c>
      <c r="X647" s="208"/>
      <c r="Y647" s="199"/>
      <c r="Z647" s="200">
        <f t="shared" si="38"/>
        <v>1</v>
      </c>
      <c r="AA647" s="200">
        <f t="shared" ca="1" si="41"/>
        <v>57</v>
      </c>
      <c r="AB647" s="200">
        <f t="shared" ca="1" si="41"/>
        <v>41</v>
      </c>
      <c r="AC647" s="200">
        <f t="shared" ca="1" si="41"/>
        <v>0</v>
      </c>
      <c r="AD647" s="201"/>
      <c r="AE647" s="201"/>
      <c r="AF647" s="201"/>
    </row>
    <row r="648" spans="1:32" x14ac:dyDescent="0.25">
      <c r="A648" t="s">
        <v>5568</v>
      </c>
      <c r="B648" s="16" t="str">
        <f ca="1">IFERROR(OFFSET('DERS PLANLARI'!$I$5,MATCH($J648,'DERS PLANLARI'!$I$6:$I$2011,0),B$1),"")</f>
        <v/>
      </c>
      <c r="C648" s="16" t="str">
        <f ca="1">IFERROR(OFFSET('DERS PLANLARI'!$I$5,MATCH($J648,'DERS PLANLARI'!$I$6:$I$2011,0),C$1),"")</f>
        <v/>
      </c>
      <c r="D648" s="16" t="str">
        <f ca="1">IFERROR(OFFSET('DERS PLANLARI'!$I$5,MATCH($J648,'DERS PLANLARI'!$I$6:$I$2011,0),D$1),"")</f>
        <v/>
      </c>
      <c r="E648" s="16" t="str">
        <f ca="1">IFERROR(OFFSET('DERS PLANLARI'!$I$5,MATCH($J648,'DERS PLANLARI'!$I$6:$I$2011,0),E$1),"")</f>
        <v/>
      </c>
      <c r="F648" s="16" t="str">
        <f ca="1">IFERROR(OFFSET('DERS PLANLARI'!$I$5,MATCH($J648,'DERS PLANLARI'!$I$6:$I$2011,0),F$1),"")</f>
        <v/>
      </c>
      <c r="G648" s="16" t="str">
        <f ca="1">IFERROR(OFFSET('DERS PLANLARI'!$I$5,MATCH($J648,'DERS PLANLARI'!$I$6:$I$2011,0),G$1),"")</f>
        <v/>
      </c>
      <c r="H648" s="16" t="str">
        <f ca="1">IFERROR(OFFSET('DERS PLANLARI'!$I$5,MATCH($J648,'DERS PLANLARI'!$I$6:$I$2011,0),H$1),"")</f>
        <v/>
      </c>
      <c r="I648" s="119"/>
      <c r="J648" s="127"/>
      <c r="K648" s="258" t="str">
        <f ca="1">IFERROR(OFFSET('DERS PLANLARI'!$I$5,MATCH($J648,'DERS PLANLARI'!$I$6:$I$2011,0),K$1),"")</f>
        <v/>
      </c>
      <c r="L648" s="256" t="str">
        <f ca="1">IFERROR(OFFSET('DERS PLANLARI'!$I$5,MATCH($J648,'DERS PLANLARI'!$I$6:$I$2011,0),L$1),"")</f>
        <v/>
      </c>
      <c r="M648" s="255" t="str">
        <f ca="1">IFERROR(OFFSET('DERS PLANLARI'!$I$5,MATCH($J648,'DERS PLANLARI'!$I$6:$I$2011,0),M$1),"")</f>
        <v/>
      </c>
      <c r="N648" s="256" t="str">
        <f ca="1">IFERROR(OFFSET('DERS PLANLARI'!$I$5,MATCH($J648,'DERS PLANLARI'!$I$6:$I$2011,0),N$1),"")</f>
        <v/>
      </c>
      <c r="O648" s="256" t="str">
        <f ca="1">IFERROR(OFFSET('DERS PLANLARI'!$I$5,MATCH($J648,'DERS PLANLARI'!$I$6:$I$2011,0),O$1),"")</f>
        <v/>
      </c>
      <c r="P648" s="256" t="str">
        <f ca="1">IFERROR(OFFSET('DERS PLANLARI'!$I$5,MATCH($J648,'DERS PLANLARI'!$I$6:$I$2011,0),P$1),"")</f>
        <v/>
      </c>
      <c r="Q648" s="256" t="str">
        <f ca="1">IFERROR(OFFSET('DERS PLANLARI'!$I$5,MATCH($J648,'DERS PLANLARI'!$I$6:$I$2011,0),Q$1),"")</f>
        <v/>
      </c>
      <c r="R648" s="243" t="str">
        <f ca="1">IF($E648="UAD",OFFSET('DERS PLANLARI'!$I$5,MATCH($J648,'DERS PLANLARI'!$I$6:$I$2011,0),R$1),U648)</f>
        <v/>
      </c>
      <c r="S648" s="243">
        <f ca="1">IF($E648="UAD",OFFSET('DERS PLANLARI'!$I$5,MATCH($J648,'DERS PLANLARI'!$I$6:$I$2011,0),S$1),V648)</f>
        <v>0</v>
      </c>
      <c r="T648" s="104"/>
      <c r="U648" s="208" t="str">
        <f ca="1">IFERROR(OFFSET(ÖğretimÜyeleri!$D$2,MATCH($V648,ÖğretimÜyeleri!$D$3:$D$290,0),-2),"")</f>
        <v/>
      </c>
      <c r="V648" s="209"/>
      <c r="W648" s="208" t="str">
        <f ca="1">IFERROR(OFFSET(ÖğretimÜyeleri!$D$2,MATCH($S648,ÖğretimÜyeleri!$D$3:$D$290,0),3),"")</f>
        <v/>
      </c>
      <c r="X648" s="208"/>
      <c r="Y648" s="199"/>
      <c r="Z648" s="200">
        <f t="shared" si="38"/>
        <v>1</v>
      </c>
      <c r="AA648" s="200">
        <f t="shared" ca="1" si="41"/>
        <v>57</v>
      </c>
      <c r="AB648" s="200">
        <f t="shared" ca="1" si="41"/>
        <v>41</v>
      </c>
      <c r="AC648" s="200">
        <f t="shared" ca="1" si="41"/>
        <v>0</v>
      </c>
      <c r="AD648" s="201"/>
      <c r="AE648" s="201"/>
      <c r="AF648" s="201"/>
    </row>
    <row r="649" spans="1:32" x14ac:dyDescent="0.25">
      <c r="A649" t="s">
        <v>5568</v>
      </c>
      <c r="B649" s="16" t="str">
        <f ca="1">IFERROR(OFFSET('DERS PLANLARI'!$I$5,MATCH($J649,'DERS PLANLARI'!$I$6:$I$2011,0),B$1),"")</f>
        <v/>
      </c>
      <c r="C649" s="16" t="str">
        <f ca="1">IFERROR(OFFSET('DERS PLANLARI'!$I$5,MATCH($J649,'DERS PLANLARI'!$I$6:$I$2011,0),C$1),"")</f>
        <v/>
      </c>
      <c r="D649" s="16" t="str">
        <f ca="1">IFERROR(OFFSET('DERS PLANLARI'!$I$5,MATCH($J649,'DERS PLANLARI'!$I$6:$I$2011,0),D$1),"")</f>
        <v/>
      </c>
      <c r="E649" s="16" t="str">
        <f ca="1">IFERROR(OFFSET('DERS PLANLARI'!$I$5,MATCH($J649,'DERS PLANLARI'!$I$6:$I$2011,0),E$1),"")</f>
        <v/>
      </c>
      <c r="F649" s="16" t="str">
        <f ca="1">IFERROR(OFFSET('DERS PLANLARI'!$I$5,MATCH($J649,'DERS PLANLARI'!$I$6:$I$2011,0),F$1),"")</f>
        <v/>
      </c>
      <c r="G649" s="16" t="str">
        <f ca="1">IFERROR(OFFSET('DERS PLANLARI'!$I$5,MATCH($J649,'DERS PLANLARI'!$I$6:$I$2011,0),G$1),"")</f>
        <v/>
      </c>
      <c r="H649" s="16" t="str">
        <f ca="1">IFERROR(OFFSET('DERS PLANLARI'!$I$5,MATCH($J649,'DERS PLANLARI'!$I$6:$I$2011,0),H$1),"")</f>
        <v/>
      </c>
      <c r="I649" s="119"/>
      <c r="J649" s="127"/>
      <c r="K649" s="258" t="str">
        <f ca="1">IFERROR(OFFSET('DERS PLANLARI'!$I$5,MATCH($J649,'DERS PLANLARI'!$I$6:$I$2011,0),K$1),"")</f>
        <v/>
      </c>
      <c r="L649" s="256" t="str">
        <f ca="1">IFERROR(OFFSET('DERS PLANLARI'!$I$5,MATCH($J649,'DERS PLANLARI'!$I$6:$I$2011,0),L$1),"")</f>
        <v/>
      </c>
      <c r="M649" s="255" t="str">
        <f ca="1">IFERROR(OFFSET('DERS PLANLARI'!$I$5,MATCH($J649,'DERS PLANLARI'!$I$6:$I$2011,0),M$1),"")</f>
        <v/>
      </c>
      <c r="N649" s="256" t="str">
        <f ca="1">IFERROR(OFFSET('DERS PLANLARI'!$I$5,MATCH($J649,'DERS PLANLARI'!$I$6:$I$2011,0),N$1),"")</f>
        <v/>
      </c>
      <c r="O649" s="256" t="str">
        <f ca="1">IFERROR(OFFSET('DERS PLANLARI'!$I$5,MATCH($J649,'DERS PLANLARI'!$I$6:$I$2011,0),O$1),"")</f>
        <v/>
      </c>
      <c r="P649" s="256" t="str">
        <f ca="1">IFERROR(OFFSET('DERS PLANLARI'!$I$5,MATCH($J649,'DERS PLANLARI'!$I$6:$I$2011,0),P$1),"")</f>
        <v/>
      </c>
      <c r="Q649" s="256" t="str">
        <f ca="1">IFERROR(OFFSET('DERS PLANLARI'!$I$5,MATCH($J649,'DERS PLANLARI'!$I$6:$I$2011,0),Q$1),"")</f>
        <v/>
      </c>
      <c r="R649" s="243" t="str">
        <f ca="1">IF($E649="UAD",OFFSET('DERS PLANLARI'!$I$5,MATCH($J649,'DERS PLANLARI'!$I$6:$I$2011,0),R$1),U649)</f>
        <v/>
      </c>
      <c r="S649" s="243">
        <f ca="1">IF($E649="UAD",OFFSET('DERS PLANLARI'!$I$5,MATCH($J649,'DERS PLANLARI'!$I$6:$I$2011,0),S$1),V649)</f>
        <v>0</v>
      </c>
      <c r="T649" s="104"/>
      <c r="U649" s="208" t="str">
        <f ca="1">IFERROR(OFFSET(ÖğretimÜyeleri!$D$2,MATCH($V649,ÖğretimÜyeleri!$D$3:$D$290,0),-2),"")</f>
        <v/>
      </c>
      <c r="V649" s="209"/>
      <c r="W649" s="208" t="str">
        <f ca="1">IFERROR(OFFSET(ÖğretimÜyeleri!$D$2,MATCH($S649,ÖğretimÜyeleri!$D$3:$D$290,0),3),"")</f>
        <v/>
      </c>
      <c r="X649" s="208"/>
      <c r="Y649" s="199"/>
      <c r="Z649" s="200">
        <f t="shared" ref="Z649:Z712" si="42">COUNTIF(J:J,J649)</f>
        <v>1</v>
      </c>
      <c r="AA649" s="200">
        <f t="shared" ref="AA649:AC668" ca="1" si="43">COUNTIFS($E:$E,AA$6,$S:$S,$S649)</f>
        <v>57</v>
      </c>
      <c r="AB649" s="200">
        <f t="shared" ca="1" si="43"/>
        <v>41</v>
      </c>
      <c r="AC649" s="200">
        <f t="shared" ca="1" si="43"/>
        <v>0</v>
      </c>
      <c r="AD649" s="201"/>
      <c r="AE649" s="201"/>
      <c r="AF649" s="201"/>
    </row>
    <row r="650" spans="1:32" x14ac:dyDescent="0.25">
      <c r="A650" t="s">
        <v>5568</v>
      </c>
      <c r="B650" s="16" t="str">
        <f ca="1">IFERROR(OFFSET('DERS PLANLARI'!$I$5,MATCH($J650,'DERS PLANLARI'!$I$6:$I$2011,0),B$1),"")</f>
        <v/>
      </c>
      <c r="C650" s="16" t="str">
        <f ca="1">IFERROR(OFFSET('DERS PLANLARI'!$I$5,MATCH($J650,'DERS PLANLARI'!$I$6:$I$2011,0),C$1),"")</f>
        <v/>
      </c>
      <c r="D650" s="16" t="str">
        <f ca="1">IFERROR(OFFSET('DERS PLANLARI'!$I$5,MATCH($J650,'DERS PLANLARI'!$I$6:$I$2011,0),D$1),"")</f>
        <v/>
      </c>
      <c r="E650" s="16" t="str">
        <f ca="1">IFERROR(OFFSET('DERS PLANLARI'!$I$5,MATCH($J650,'DERS PLANLARI'!$I$6:$I$2011,0),E$1),"")</f>
        <v/>
      </c>
      <c r="F650" s="16" t="str">
        <f ca="1">IFERROR(OFFSET('DERS PLANLARI'!$I$5,MATCH($J650,'DERS PLANLARI'!$I$6:$I$2011,0),F$1),"")</f>
        <v/>
      </c>
      <c r="G650" s="16" t="str">
        <f ca="1">IFERROR(OFFSET('DERS PLANLARI'!$I$5,MATCH($J650,'DERS PLANLARI'!$I$6:$I$2011,0),G$1),"")</f>
        <v/>
      </c>
      <c r="H650" s="16" t="str">
        <f ca="1">IFERROR(OFFSET('DERS PLANLARI'!$I$5,MATCH($J650,'DERS PLANLARI'!$I$6:$I$2011,0),H$1),"")</f>
        <v/>
      </c>
      <c r="I650" s="119"/>
      <c r="J650" s="127"/>
      <c r="K650" s="258" t="str">
        <f ca="1">IFERROR(OFFSET('DERS PLANLARI'!$I$5,MATCH($J650,'DERS PLANLARI'!$I$6:$I$2011,0),K$1),"")</f>
        <v/>
      </c>
      <c r="L650" s="256" t="str">
        <f ca="1">IFERROR(OFFSET('DERS PLANLARI'!$I$5,MATCH($J650,'DERS PLANLARI'!$I$6:$I$2011,0),L$1),"")</f>
        <v/>
      </c>
      <c r="M650" s="255" t="str">
        <f ca="1">IFERROR(OFFSET('DERS PLANLARI'!$I$5,MATCH($J650,'DERS PLANLARI'!$I$6:$I$2011,0),M$1),"")</f>
        <v/>
      </c>
      <c r="N650" s="256" t="str">
        <f ca="1">IFERROR(OFFSET('DERS PLANLARI'!$I$5,MATCH($J650,'DERS PLANLARI'!$I$6:$I$2011,0),N$1),"")</f>
        <v/>
      </c>
      <c r="O650" s="256" t="str">
        <f ca="1">IFERROR(OFFSET('DERS PLANLARI'!$I$5,MATCH($J650,'DERS PLANLARI'!$I$6:$I$2011,0),O$1),"")</f>
        <v/>
      </c>
      <c r="P650" s="256" t="str">
        <f ca="1">IFERROR(OFFSET('DERS PLANLARI'!$I$5,MATCH($J650,'DERS PLANLARI'!$I$6:$I$2011,0),P$1),"")</f>
        <v/>
      </c>
      <c r="Q650" s="256" t="str">
        <f ca="1">IFERROR(OFFSET('DERS PLANLARI'!$I$5,MATCH($J650,'DERS PLANLARI'!$I$6:$I$2011,0),Q$1),"")</f>
        <v/>
      </c>
      <c r="R650" s="243" t="str">
        <f ca="1">IF($E650="UAD",OFFSET('DERS PLANLARI'!$I$5,MATCH($J650,'DERS PLANLARI'!$I$6:$I$2011,0),R$1),U650)</f>
        <v/>
      </c>
      <c r="S650" s="243">
        <f ca="1">IF($E650="UAD",OFFSET('DERS PLANLARI'!$I$5,MATCH($J650,'DERS PLANLARI'!$I$6:$I$2011,0),S$1),V650)</f>
        <v>0</v>
      </c>
      <c r="T650" s="104"/>
      <c r="U650" s="208" t="str">
        <f ca="1">IFERROR(OFFSET(ÖğretimÜyeleri!$D$2,MATCH($V650,ÖğretimÜyeleri!$D$3:$D$290,0),-2),"")</f>
        <v/>
      </c>
      <c r="V650" s="209"/>
      <c r="W650" s="208" t="str">
        <f ca="1">IFERROR(OFFSET(ÖğretimÜyeleri!$D$2,MATCH($S650,ÖğretimÜyeleri!$D$3:$D$290,0),3),"")</f>
        <v/>
      </c>
      <c r="X650" s="208"/>
      <c r="Y650" s="199"/>
      <c r="Z650" s="200">
        <f t="shared" si="42"/>
        <v>1</v>
      </c>
      <c r="AA650" s="200">
        <f t="shared" ca="1" si="43"/>
        <v>57</v>
      </c>
      <c r="AB650" s="200">
        <f t="shared" ca="1" si="43"/>
        <v>41</v>
      </c>
      <c r="AC650" s="200">
        <f t="shared" ca="1" si="43"/>
        <v>0</v>
      </c>
      <c r="AD650" s="201"/>
      <c r="AE650" s="201"/>
      <c r="AF650" s="201"/>
    </row>
    <row r="651" spans="1:32" x14ac:dyDescent="0.25">
      <c r="A651" t="s">
        <v>5568</v>
      </c>
      <c r="B651" s="16" t="str">
        <f ca="1">IFERROR(OFFSET('DERS PLANLARI'!$I$5,MATCH($J651,'DERS PLANLARI'!$I$6:$I$2011,0),B$1),"")</f>
        <v/>
      </c>
      <c r="C651" s="16" t="str">
        <f ca="1">IFERROR(OFFSET('DERS PLANLARI'!$I$5,MATCH($J651,'DERS PLANLARI'!$I$6:$I$2011,0),C$1),"")</f>
        <v/>
      </c>
      <c r="D651" s="16" t="str">
        <f ca="1">IFERROR(OFFSET('DERS PLANLARI'!$I$5,MATCH($J651,'DERS PLANLARI'!$I$6:$I$2011,0),D$1),"")</f>
        <v/>
      </c>
      <c r="E651" s="16" t="str">
        <f ca="1">IFERROR(OFFSET('DERS PLANLARI'!$I$5,MATCH($J651,'DERS PLANLARI'!$I$6:$I$2011,0),E$1),"")</f>
        <v/>
      </c>
      <c r="F651" s="16" t="str">
        <f ca="1">IFERROR(OFFSET('DERS PLANLARI'!$I$5,MATCH($J651,'DERS PLANLARI'!$I$6:$I$2011,0),F$1),"")</f>
        <v/>
      </c>
      <c r="G651" s="16" t="str">
        <f ca="1">IFERROR(OFFSET('DERS PLANLARI'!$I$5,MATCH($J651,'DERS PLANLARI'!$I$6:$I$2011,0),G$1),"")</f>
        <v/>
      </c>
      <c r="H651" s="16" t="str">
        <f ca="1">IFERROR(OFFSET('DERS PLANLARI'!$I$5,MATCH($J651,'DERS PLANLARI'!$I$6:$I$2011,0),H$1),"")</f>
        <v/>
      </c>
      <c r="I651" s="119"/>
      <c r="J651" s="127"/>
      <c r="K651" s="258" t="str">
        <f ca="1">IFERROR(OFFSET('DERS PLANLARI'!$I$5,MATCH($J651,'DERS PLANLARI'!$I$6:$I$2011,0),K$1),"")</f>
        <v/>
      </c>
      <c r="L651" s="256" t="str">
        <f ca="1">IFERROR(OFFSET('DERS PLANLARI'!$I$5,MATCH($J651,'DERS PLANLARI'!$I$6:$I$2011,0),L$1),"")</f>
        <v/>
      </c>
      <c r="M651" s="255" t="str">
        <f ca="1">IFERROR(OFFSET('DERS PLANLARI'!$I$5,MATCH($J651,'DERS PLANLARI'!$I$6:$I$2011,0),M$1),"")</f>
        <v/>
      </c>
      <c r="N651" s="256" t="str">
        <f ca="1">IFERROR(OFFSET('DERS PLANLARI'!$I$5,MATCH($J651,'DERS PLANLARI'!$I$6:$I$2011,0),N$1),"")</f>
        <v/>
      </c>
      <c r="O651" s="256" t="str">
        <f ca="1">IFERROR(OFFSET('DERS PLANLARI'!$I$5,MATCH($J651,'DERS PLANLARI'!$I$6:$I$2011,0),O$1),"")</f>
        <v/>
      </c>
      <c r="P651" s="256" t="str">
        <f ca="1">IFERROR(OFFSET('DERS PLANLARI'!$I$5,MATCH($J651,'DERS PLANLARI'!$I$6:$I$2011,0),P$1),"")</f>
        <v/>
      </c>
      <c r="Q651" s="256" t="str">
        <f ca="1">IFERROR(OFFSET('DERS PLANLARI'!$I$5,MATCH($J651,'DERS PLANLARI'!$I$6:$I$2011,0),Q$1),"")</f>
        <v/>
      </c>
      <c r="R651" s="243" t="str">
        <f ca="1">IF($E651="UAD",OFFSET('DERS PLANLARI'!$I$5,MATCH($J651,'DERS PLANLARI'!$I$6:$I$2011,0),R$1),U651)</f>
        <v/>
      </c>
      <c r="S651" s="243">
        <f ca="1">IF($E651="UAD",OFFSET('DERS PLANLARI'!$I$5,MATCH($J651,'DERS PLANLARI'!$I$6:$I$2011,0),S$1),V651)</f>
        <v>0</v>
      </c>
      <c r="T651" s="104"/>
      <c r="U651" s="208" t="str">
        <f ca="1">IFERROR(OFFSET(ÖğretimÜyeleri!$D$2,MATCH($V651,ÖğretimÜyeleri!$D$3:$D$290,0),-2),"")</f>
        <v/>
      </c>
      <c r="V651" s="209"/>
      <c r="W651" s="208" t="str">
        <f ca="1">IFERROR(OFFSET(ÖğretimÜyeleri!$D$2,MATCH($S651,ÖğretimÜyeleri!$D$3:$D$290,0),3),"")</f>
        <v/>
      </c>
      <c r="X651" s="208"/>
      <c r="Y651" s="199"/>
      <c r="Z651" s="200">
        <f t="shared" si="42"/>
        <v>1</v>
      </c>
      <c r="AA651" s="200">
        <f t="shared" ca="1" si="43"/>
        <v>57</v>
      </c>
      <c r="AB651" s="200">
        <f t="shared" ca="1" si="43"/>
        <v>41</v>
      </c>
      <c r="AC651" s="200">
        <f t="shared" ca="1" si="43"/>
        <v>0</v>
      </c>
      <c r="AD651" s="201"/>
      <c r="AE651" s="201"/>
      <c r="AF651" s="201"/>
    </row>
    <row r="652" spans="1:32" x14ac:dyDescent="0.25">
      <c r="A652" t="s">
        <v>5568</v>
      </c>
      <c r="B652" s="16" t="str">
        <f ca="1">IFERROR(OFFSET('DERS PLANLARI'!$I$5,MATCH($J652,'DERS PLANLARI'!$I$6:$I$2011,0),B$1),"")</f>
        <v/>
      </c>
      <c r="C652" s="16" t="str">
        <f ca="1">IFERROR(OFFSET('DERS PLANLARI'!$I$5,MATCH($J652,'DERS PLANLARI'!$I$6:$I$2011,0),C$1),"")</f>
        <v/>
      </c>
      <c r="D652" s="16" t="str">
        <f ca="1">IFERROR(OFFSET('DERS PLANLARI'!$I$5,MATCH($J652,'DERS PLANLARI'!$I$6:$I$2011,0),D$1),"")</f>
        <v/>
      </c>
      <c r="E652" s="16" t="str">
        <f ca="1">IFERROR(OFFSET('DERS PLANLARI'!$I$5,MATCH($J652,'DERS PLANLARI'!$I$6:$I$2011,0),E$1),"")</f>
        <v/>
      </c>
      <c r="F652" s="16" t="str">
        <f ca="1">IFERROR(OFFSET('DERS PLANLARI'!$I$5,MATCH($J652,'DERS PLANLARI'!$I$6:$I$2011,0),F$1),"")</f>
        <v/>
      </c>
      <c r="G652" s="16" t="str">
        <f ca="1">IFERROR(OFFSET('DERS PLANLARI'!$I$5,MATCH($J652,'DERS PLANLARI'!$I$6:$I$2011,0),G$1),"")</f>
        <v/>
      </c>
      <c r="H652" s="16" t="str">
        <f ca="1">IFERROR(OFFSET('DERS PLANLARI'!$I$5,MATCH($J652,'DERS PLANLARI'!$I$6:$I$2011,0),H$1),"")</f>
        <v/>
      </c>
      <c r="I652" s="119"/>
      <c r="J652" s="127"/>
      <c r="K652" s="258" t="str">
        <f ca="1">IFERROR(OFFSET('DERS PLANLARI'!$I$5,MATCH($J652,'DERS PLANLARI'!$I$6:$I$2011,0),K$1),"")</f>
        <v/>
      </c>
      <c r="L652" s="256" t="str">
        <f ca="1">IFERROR(OFFSET('DERS PLANLARI'!$I$5,MATCH($J652,'DERS PLANLARI'!$I$6:$I$2011,0),L$1),"")</f>
        <v/>
      </c>
      <c r="M652" s="255" t="str">
        <f ca="1">IFERROR(OFFSET('DERS PLANLARI'!$I$5,MATCH($J652,'DERS PLANLARI'!$I$6:$I$2011,0),M$1),"")</f>
        <v/>
      </c>
      <c r="N652" s="256" t="str">
        <f ca="1">IFERROR(OFFSET('DERS PLANLARI'!$I$5,MATCH($J652,'DERS PLANLARI'!$I$6:$I$2011,0),N$1),"")</f>
        <v/>
      </c>
      <c r="O652" s="256" t="str">
        <f ca="1">IFERROR(OFFSET('DERS PLANLARI'!$I$5,MATCH($J652,'DERS PLANLARI'!$I$6:$I$2011,0),O$1),"")</f>
        <v/>
      </c>
      <c r="P652" s="256" t="str">
        <f ca="1">IFERROR(OFFSET('DERS PLANLARI'!$I$5,MATCH($J652,'DERS PLANLARI'!$I$6:$I$2011,0),P$1),"")</f>
        <v/>
      </c>
      <c r="Q652" s="256" t="str">
        <f ca="1">IFERROR(OFFSET('DERS PLANLARI'!$I$5,MATCH($J652,'DERS PLANLARI'!$I$6:$I$2011,0),Q$1),"")</f>
        <v/>
      </c>
      <c r="R652" s="243" t="str">
        <f ca="1">IF($E652="UAD",OFFSET('DERS PLANLARI'!$I$5,MATCH($J652,'DERS PLANLARI'!$I$6:$I$2011,0),R$1),U652)</f>
        <v/>
      </c>
      <c r="S652" s="243">
        <f ca="1">IF($E652="UAD",OFFSET('DERS PLANLARI'!$I$5,MATCH($J652,'DERS PLANLARI'!$I$6:$I$2011,0),S$1),V652)</f>
        <v>0</v>
      </c>
      <c r="T652" s="104"/>
      <c r="U652" s="208" t="str">
        <f ca="1">IFERROR(OFFSET(ÖğretimÜyeleri!$D$2,MATCH($V652,ÖğretimÜyeleri!$D$3:$D$290,0),-2),"")</f>
        <v/>
      </c>
      <c r="V652" s="209"/>
      <c r="W652" s="208" t="str">
        <f ca="1">IFERROR(OFFSET(ÖğretimÜyeleri!$D$2,MATCH($S652,ÖğretimÜyeleri!$D$3:$D$290,0),3),"")</f>
        <v/>
      </c>
      <c r="X652" s="208"/>
      <c r="Y652" s="199"/>
      <c r="Z652" s="200">
        <f t="shared" si="42"/>
        <v>1</v>
      </c>
      <c r="AA652" s="200">
        <f t="shared" ca="1" si="43"/>
        <v>57</v>
      </c>
      <c r="AB652" s="200">
        <f t="shared" ca="1" si="43"/>
        <v>41</v>
      </c>
      <c r="AC652" s="200">
        <f t="shared" ca="1" si="43"/>
        <v>0</v>
      </c>
      <c r="AD652" s="201"/>
      <c r="AE652" s="201"/>
      <c r="AF652" s="201"/>
    </row>
    <row r="653" spans="1:32" x14ac:dyDescent="0.25">
      <c r="A653" t="s">
        <v>5568</v>
      </c>
      <c r="B653" s="16" t="str">
        <f ca="1">IFERROR(OFFSET('DERS PLANLARI'!$I$5,MATCH($J653,'DERS PLANLARI'!$I$6:$I$2011,0),B$1),"")</f>
        <v/>
      </c>
      <c r="C653" s="16" t="str">
        <f ca="1">IFERROR(OFFSET('DERS PLANLARI'!$I$5,MATCH($J653,'DERS PLANLARI'!$I$6:$I$2011,0),C$1),"")</f>
        <v/>
      </c>
      <c r="D653" s="16" t="str">
        <f ca="1">IFERROR(OFFSET('DERS PLANLARI'!$I$5,MATCH($J653,'DERS PLANLARI'!$I$6:$I$2011,0),D$1),"")</f>
        <v/>
      </c>
      <c r="E653" s="16" t="str">
        <f ca="1">IFERROR(OFFSET('DERS PLANLARI'!$I$5,MATCH($J653,'DERS PLANLARI'!$I$6:$I$2011,0),E$1),"")</f>
        <v/>
      </c>
      <c r="F653" s="16" t="str">
        <f ca="1">IFERROR(OFFSET('DERS PLANLARI'!$I$5,MATCH($J653,'DERS PLANLARI'!$I$6:$I$2011,0),F$1),"")</f>
        <v/>
      </c>
      <c r="G653" s="16" t="str">
        <f ca="1">IFERROR(OFFSET('DERS PLANLARI'!$I$5,MATCH($J653,'DERS PLANLARI'!$I$6:$I$2011,0),G$1),"")</f>
        <v/>
      </c>
      <c r="H653" s="16" t="str">
        <f ca="1">IFERROR(OFFSET('DERS PLANLARI'!$I$5,MATCH($J653,'DERS PLANLARI'!$I$6:$I$2011,0),H$1),"")</f>
        <v/>
      </c>
      <c r="I653" s="119"/>
      <c r="J653" s="127"/>
      <c r="K653" s="258" t="str">
        <f ca="1">IFERROR(OFFSET('DERS PLANLARI'!$I$5,MATCH($J653,'DERS PLANLARI'!$I$6:$I$2011,0),K$1),"")</f>
        <v/>
      </c>
      <c r="L653" s="256" t="str">
        <f ca="1">IFERROR(OFFSET('DERS PLANLARI'!$I$5,MATCH($J653,'DERS PLANLARI'!$I$6:$I$2011,0),L$1),"")</f>
        <v/>
      </c>
      <c r="M653" s="255" t="str">
        <f ca="1">IFERROR(OFFSET('DERS PLANLARI'!$I$5,MATCH($J653,'DERS PLANLARI'!$I$6:$I$2011,0),M$1),"")</f>
        <v/>
      </c>
      <c r="N653" s="256" t="str">
        <f ca="1">IFERROR(OFFSET('DERS PLANLARI'!$I$5,MATCH($J653,'DERS PLANLARI'!$I$6:$I$2011,0),N$1),"")</f>
        <v/>
      </c>
      <c r="O653" s="256" t="str">
        <f ca="1">IFERROR(OFFSET('DERS PLANLARI'!$I$5,MATCH($J653,'DERS PLANLARI'!$I$6:$I$2011,0),O$1),"")</f>
        <v/>
      </c>
      <c r="P653" s="256" t="str">
        <f ca="1">IFERROR(OFFSET('DERS PLANLARI'!$I$5,MATCH($J653,'DERS PLANLARI'!$I$6:$I$2011,0),P$1),"")</f>
        <v/>
      </c>
      <c r="Q653" s="256" t="str">
        <f ca="1">IFERROR(OFFSET('DERS PLANLARI'!$I$5,MATCH($J653,'DERS PLANLARI'!$I$6:$I$2011,0),Q$1),"")</f>
        <v/>
      </c>
      <c r="R653" s="243" t="str">
        <f ca="1">IF($E653="UAD",OFFSET('DERS PLANLARI'!$I$5,MATCH($J653,'DERS PLANLARI'!$I$6:$I$2011,0),R$1),U653)</f>
        <v/>
      </c>
      <c r="S653" s="243">
        <f ca="1">IF($E653="UAD",OFFSET('DERS PLANLARI'!$I$5,MATCH($J653,'DERS PLANLARI'!$I$6:$I$2011,0),S$1),V653)</f>
        <v>0</v>
      </c>
      <c r="T653" s="104"/>
      <c r="U653" s="208" t="str">
        <f ca="1">IFERROR(OFFSET(ÖğretimÜyeleri!$D$2,MATCH($V653,ÖğretimÜyeleri!$D$3:$D$290,0),-2),"")</f>
        <v/>
      </c>
      <c r="V653" s="209"/>
      <c r="W653" s="208" t="str">
        <f ca="1">IFERROR(OFFSET(ÖğretimÜyeleri!$D$2,MATCH($S653,ÖğretimÜyeleri!$D$3:$D$290,0),3),"")</f>
        <v/>
      </c>
      <c r="X653" s="208"/>
      <c r="Y653" s="199"/>
      <c r="Z653" s="200">
        <f t="shared" si="42"/>
        <v>1</v>
      </c>
      <c r="AA653" s="200">
        <f t="shared" ca="1" si="43"/>
        <v>57</v>
      </c>
      <c r="AB653" s="200">
        <f t="shared" ca="1" si="43"/>
        <v>41</v>
      </c>
      <c r="AC653" s="200">
        <f t="shared" ca="1" si="43"/>
        <v>0</v>
      </c>
      <c r="AD653" s="201"/>
      <c r="AE653" s="201"/>
      <c r="AF653" s="201"/>
    </row>
    <row r="654" spans="1:32" x14ac:dyDescent="0.25">
      <c r="A654" t="s">
        <v>5568</v>
      </c>
      <c r="B654" s="16" t="str">
        <f ca="1">IFERROR(OFFSET('DERS PLANLARI'!$I$5,MATCH($J654,'DERS PLANLARI'!$I$6:$I$2011,0),B$1),"")</f>
        <v/>
      </c>
      <c r="C654" s="16" t="str">
        <f ca="1">IFERROR(OFFSET('DERS PLANLARI'!$I$5,MATCH($J654,'DERS PLANLARI'!$I$6:$I$2011,0),C$1),"")</f>
        <v/>
      </c>
      <c r="D654" s="16" t="str">
        <f ca="1">IFERROR(OFFSET('DERS PLANLARI'!$I$5,MATCH($J654,'DERS PLANLARI'!$I$6:$I$2011,0),D$1),"")</f>
        <v/>
      </c>
      <c r="E654" s="16" t="str">
        <f ca="1">IFERROR(OFFSET('DERS PLANLARI'!$I$5,MATCH($J654,'DERS PLANLARI'!$I$6:$I$2011,0),E$1),"")</f>
        <v/>
      </c>
      <c r="F654" s="16" t="str">
        <f ca="1">IFERROR(OFFSET('DERS PLANLARI'!$I$5,MATCH($J654,'DERS PLANLARI'!$I$6:$I$2011,0),F$1),"")</f>
        <v/>
      </c>
      <c r="G654" s="16" t="str">
        <f ca="1">IFERROR(OFFSET('DERS PLANLARI'!$I$5,MATCH($J654,'DERS PLANLARI'!$I$6:$I$2011,0),G$1),"")</f>
        <v/>
      </c>
      <c r="H654" s="16" t="str">
        <f ca="1">IFERROR(OFFSET('DERS PLANLARI'!$I$5,MATCH($J654,'DERS PLANLARI'!$I$6:$I$2011,0),H$1),"")</f>
        <v/>
      </c>
      <c r="I654" s="119"/>
      <c r="J654" s="127"/>
      <c r="K654" s="258" t="str">
        <f ca="1">IFERROR(OFFSET('DERS PLANLARI'!$I$5,MATCH($J654,'DERS PLANLARI'!$I$6:$I$2011,0),K$1),"")</f>
        <v/>
      </c>
      <c r="L654" s="256" t="str">
        <f ca="1">IFERROR(OFFSET('DERS PLANLARI'!$I$5,MATCH($J654,'DERS PLANLARI'!$I$6:$I$2011,0),L$1),"")</f>
        <v/>
      </c>
      <c r="M654" s="255" t="str">
        <f ca="1">IFERROR(OFFSET('DERS PLANLARI'!$I$5,MATCH($J654,'DERS PLANLARI'!$I$6:$I$2011,0),M$1),"")</f>
        <v/>
      </c>
      <c r="N654" s="256" t="str">
        <f ca="1">IFERROR(OFFSET('DERS PLANLARI'!$I$5,MATCH($J654,'DERS PLANLARI'!$I$6:$I$2011,0),N$1),"")</f>
        <v/>
      </c>
      <c r="O654" s="256" t="str">
        <f ca="1">IFERROR(OFFSET('DERS PLANLARI'!$I$5,MATCH($J654,'DERS PLANLARI'!$I$6:$I$2011,0),O$1),"")</f>
        <v/>
      </c>
      <c r="P654" s="256" t="str">
        <f ca="1">IFERROR(OFFSET('DERS PLANLARI'!$I$5,MATCH($J654,'DERS PLANLARI'!$I$6:$I$2011,0),P$1),"")</f>
        <v/>
      </c>
      <c r="Q654" s="256" t="str">
        <f ca="1">IFERROR(OFFSET('DERS PLANLARI'!$I$5,MATCH($J654,'DERS PLANLARI'!$I$6:$I$2011,0),Q$1),"")</f>
        <v/>
      </c>
      <c r="R654" s="243" t="str">
        <f ca="1">IF($E654="UAD",OFFSET('DERS PLANLARI'!$I$5,MATCH($J654,'DERS PLANLARI'!$I$6:$I$2011,0),R$1),U654)</f>
        <v/>
      </c>
      <c r="S654" s="243">
        <f ca="1">IF($E654="UAD",OFFSET('DERS PLANLARI'!$I$5,MATCH($J654,'DERS PLANLARI'!$I$6:$I$2011,0),S$1),V654)</f>
        <v>0</v>
      </c>
      <c r="T654" s="104"/>
      <c r="U654" s="208" t="str">
        <f ca="1">IFERROR(OFFSET(ÖğretimÜyeleri!$D$2,MATCH($V654,ÖğretimÜyeleri!$D$3:$D$290,0),-2),"")</f>
        <v/>
      </c>
      <c r="V654" s="209"/>
      <c r="W654" s="208" t="str">
        <f ca="1">IFERROR(OFFSET(ÖğretimÜyeleri!$D$2,MATCH($S654,ÖğretimÜyeleri!$D$3:$D$290,0),3),"")</f>
        <v/>
      </c>
      <c r="X654" s="208"/>
      <c r="Y654" s="199"/>
      <c r="Z654" s="200">
        <f t="shared" si="42"/>
        <v>1</v>
      </c>
      <c r="AA654" s="200">
        <f t="shared" ca="1" si="43"/>
        <v>57</v>
      </c>
      <c r="AB654" s="200">
        <f t="shared" ca="1" si="43"/>
        <v>41</v>
      </c>
      <c r="AC654" s="200">
        <f t="shared" ca="1" si="43"/>
        <v>0</v>
      </c>
      <c r="AD654" s="201"/>
      <c r="AE654" s="201"/>
      <c r="AF654" s="201"/>
    </row>
    <row r="655" spans="1:32" x14ac:dyDescent="0.25">
      <c r="A655" t="s">
        <v>5568</v>
      </c>
      <c r="B655" s="16" t="str">
        <f ca="1">IFERROR(OFFSET('DERS PLANLARI'!$I$5,MATCH($J655,'DERS PLANLARI'!$I$6:$I$2011,0),B$1),"")</f>
        <v/>
      </c>
      <c r="C655" s="16" t="str">
        <f ca="1">IFERROR(OFFSET('DERS PLANLARI'!$I$5,MATCH($J655,'DERS PLANLARI'!$I$6:$I$2011,0),C$1),"")</f>
        <v/>
      </c>
      <c r="D655" s="16" t="str">
        <f ca="1">IFERROR(OFFSET('DERS PLANLARI'!$I$5,MATCH($J655,'DERS PLANLARI'!$I$6:$I$2011,0),D$1),"")</f>
        <v/>
      </c>
      <c r="E655" s="16" t="str">
        <f ca="1">IFERROR(OFFSET('DERS PLANLARI'!$I$5,MATCH($J655,'DERS PLANLARI'!$I$6:$I$2011,0),E$1),"")</f>
        <v/>
      </c>
      <c r="F655" s="16" t="str">
        <f ca="1">IFERROR(OFFSET('DERS PLANLARI'!$I$5,MATCH($J655,'DERS PLANLARI'!$I$6:$I$2011,0),F$1),"")</f>
        <v/>
      </c>
      <c r="G655" s="16" t="str">
        <f ca="1">IFERROR(OFFSET('DERS PLANLARI'!$I$5,MATCH($J655,'DERS PLANLARI'!$I$6:$I$2011,0),G$1),"")</f>
        <v/>
      </c>
      <c r="H655" s="16" t="str">
        <f ca="1">IFERROR(OFFSET('DERS PLANLARI'!$I$5,MATCH($J655,'DERS PLANLARI'!$I$6:$I$2011,0),H$1),"")</f>
        <v/>
      </c>
      <c r="I655" s="119"/>
      <c r="J655" s="127"/>
      <c r="K655" s="250" t="str">
        <f ca="1">IFERROR(OFFSET('DERS PLANLARI'!$I$5,MATCH($J655,'DERS PLANLARI'!$I$6:$I$2011,0),K$1),"")</f>
        <v/>
      </c>
      <c r="L655" s="256" t="str">
        <f ca="1">IFERROR(OFFSET('DERS PLANLARI'!$I$5,MATCH($J655,'DERS PLANLARI'!$I$6:$I$2011,0),L$1),"")</f>
        <v/>
      </c>
      <c r="M655" s="255" t="str">
        <f ca="1">IFERROR(OFFSET('DERS PLANLARI'!$I$5,MATCH($J655,'DERS PLANLARI'!$I$6:$I$2011,0),M$1),"")</f>
        <v/>
      </c>
      <c r="N655" s="256" t="str">
        <f ca="1">IFERROR(OFFSET('DERS PLANLARI'!$I$5,MATCH($J655,'DERS PLANLARI'!$I$6:$I$2011,0),N$1),"")</f>
        <v/>
      </c>
      <c r="O655" s="256" t="str">
        <f ca="1">IFERROR(OFFSET('DERS PLANLARI'!$I$5,MATCH($J655,'DERS PLANLARI'!$I$6:$I$2011,0),O$1),"")</f>
        <v/>
      </c>
      <c r="P655" s="256" t="str">
        <f ca="1">IFERROR(OFFSET('DERS PLANLARI'!$I$5,MATCH($J655,'DERS PLANLARI'!$I$6:$I$2011,0),P$1),"")</f>
        <v/>
      </c>
      <c r="Q655" s="256" t="str">
        <f ca="1">IFERROR(OFFSET('DERS PLANLARI'!$I$5,MATCH($J655,'DERS PLANLARI'!$I$6:$I$2011,0),Q$1),"")</f>
        <v/>
      </c>
      <c r="R655" s="243" t="str">
        <f ca="1">IF($E655="UAD",OFFSET('DERS PLANLARI'!$I$5,MATCH($J655,'DERS PLANLARI'!$I$6:$I$2011,0),R$1),U655)</f>
        <v/>
      </c>
      <c r="S655" s="243">
        <f ca="1">IF($E655="UAD",OFFSET('DERS PLANLARI'!$I$5,MATCH($J655,'DERS PLANLARI'!$I$6:$I$2011,0),S$1),V655)</f>
        <v>0</v>
      </c>
      <c r="T655" s="104"/>
      <c r="U655" s="208" t="str">
        <f ca="1">IFERROR(OFFSET(ÖğretimÜyeleri!$D$2,MATCH($V655,ÖğretimÜyeleri!$D$3:$D$290,0),-2),"")</f>
        <v/>
      </c>
      <c r="V655" s="209"/>
      <c r="W655" s="208" t="str">
        <f ca="1">IFERROR(OFFSET(ÖğretimÜyeleri!$D$2,MATCH($S655,ÖğretimÜyeleri!$D$3:$D$290,0),3),"")</f>
        <v/>
      </c>
      <c r="X655" s="208"/>
      <c r="Y655" s="199"/>
      <c r="Z655" s="200">
        <f t="shared" si="42"/>
        <v>1</v>
      </c>
      <c r="AA655" s="200">
        <f t="shared" ca="1" si="43"/>
        <v>57</v>
      </c>
      <c r="AB655" s="200">
        <f t="shared" ca="1" si="43"/>
        <v>41</v>
      </c>
      <c r="AC655" s="200">
        <f t="shared" ca="1" si="43"/>
        <v>0</v>
      </c>
      <c r="AD655" s="201"/>
      <c r="AE655" s="201"/>
      <c r="AF655" s="201"/>
    </row>
    <row r="656" spans="1:32" x14ac:dyDescent="0.25">
      <c r="A656" t="s">
        <v>5568</v>
      </c>
      <c r="B656" s="16" t="str">
        <f ca="1">IFERROR(OFFSET('DERS PLANLARI'!$I$5,MATCH($J656,'DERS PLANLARI'!$I$6:$I$2011,0),B$1),"")</f>
        <v/>
      </c>
      <c r="C656" s="16" t="str">
        <f ca="1">IFERROR(OFFSET('DERS PLANLARI'!$I$5,MATCH($J656,'DERS PLANLARI'!$I$6:$I$2011,0),C$1),"")</f>
        <v/>
      </c>
      <c r="D656" s="16" t="str">
        <f ca="1">IFERROR(OFFSET('DERS PLANLARI'!$I$5,MATCH($J656,'DERS PLANLARI'!$I$6:$I$2011,0),D$1),"")</f>
        <v/>
      </c>
      <c r="E656" s="16" t="str">
        <f ca="1">IFERROR(OFFSET('DERS PLANLARI'!$I$5,MATCH($J656,'DERS PLANLARI'!$I$6:$I$2011,0),E$1),"")</f>
        <v/>
      </c>
      <c r="F656" s="16" t="str">
        <f ca="1">IFERROR(OFFSET('DERS PLANLARI'!$I$5,MATCH($J656,'DERS PLANLARI'!$I$6:$I$2011,0),F$1),"")</f>
        <v/>
      </c>
      <c r="G656" s="16" t="str">
        <f ca="1">IFERROR(OFFSET('DERS PLANLARI'!$I$5,MATCH($J656,'DERS PLANLARI'!$I$6:$I$2011,0),G$1),"")</f>
        <v/>
      </c>
      <c r="H656" s="16" t="str">
        <f ca="1">IFERROR(OFFSET('DERS PLANLARI'!$I$5,MATCH($J656,'DERS PLANLARI'!$I$6:$I$2011,0),H$1),"")</f>
        <v/>
      </c>
      <c r="I656" s="119"/>
      <c r="J656" s="127"/>
      <c r="K656" s="264" t="str">
        <f ca="1">IFERROR(OFFSET('DERS PLANLARI'!$I$5,MATCH($J656,'DERS PLANLARI'!$I$6:$I$2011,0),K$1),"")</f>
        <v/>
      </c>
      <c r="L656" s="256" t="str">
        <f ca="1">IFERROR(OFFSET('DERS PLANLARI'!$I$5,MATCH($J656,'DERS PLANLARI'!$I$6:$I$2011,0),L$1),"")</f>
        <v/>
      </c>
      <c r="M656" s="255" t="str">
        <f ca="1">IFERROR(OFFSET('DERS PLANLARI'!$I$5,MATCH($J656,'DERS PLANLARI'!$I$6:$I$2011,0),M$1),"")</f>
        <v/>
      </c>
      <c r="N656" s="256" t="str">
        <f ca="1">IFERROR(OFFSET('DERS PLANLARI'!$I$5,MATCH($J656,'DERS PLANLARI'!$I$6:$I$2011,0),N$1),"")</f>
        <v/>
      </c>
      <c r="O656" s="256" t="str">
        <f ca="1">IFERROR(OFFSET('DERS PLANLARI'!$I$5,MATCH($J656,'DERS PLANLARI'!$I$6:$I$2011,0),O$1),"")</f>
        <v/>
      </c>
      <c r="P656" s="256" t="str">
        <f ca="1">IFERROR(OFFSET('DERS PLANLARI'!$I$5,MATCH($J656,'DERS PLANLARI'!$I$6:$I$2011,0),P$1),"")</f>
        <v/>
      </c>
      <c r="Q656" s="256" t="str">
        <f ca="1">IFERROR(OFFSET('DERS PLANLARI'!$I$5,MATCH($J656,'DERS PLANLARI'!$I$6:$I$2011,0),Q$1),"")</f>
        <v/>
      </c>
      <c r="R656" s="243" t="str">
        <f ca="1">IF($E656="UAD",OFFSET('DERS PLANLARI'!$I$5,MATCH($J656,'DERS PLANLARI'!$I$6:$I$2011,0),R$1),U656)</f>
        <v/>
      </c>
      <c r="S656" s="243">
        <f ca="1">IF($E656="UAD",OFFSET('DERS PLANLARI'!$I$5,MATCH($J656,'DERS PLANLARI'!$I$6:$I$2011,0),S$1),V656)</f>
        <v>0</v>
      </c>
      <c r="T656" s="104"/>
      <c r="U656" s="208" t="str">
        <f ca="1">IFERROR(OFFSET(ÖğretimÜyeleri!$D$2,MATCH($V656,ÖğretimÜyeleri!$D$3:$D$290,0),-2),"")</f>
        <v/>
      </c>
      <c r="V656" s="209"/>
      <c r="W656" s="208" t="str">
        <f ca="1">IFERROR(OFFSET(ÖğretimÜyeleri!$D$2,MATCH($S656,ÖğretimÜyeleri!$D$3:$D$290,0),3),"")</f>
        <v/>
      </c>
      <c r="X656" s="208"/>
      <c r="Y656" s="199"/>
      <c r="Z656" s="200">
        <f t="shared" si="42"/>
        <v>1</v>
      </c>
      <c r="AA656" s="200">
        <f t="shared" ca="1" si="43"/>
        <v>57</v>
      </c>
      <c r="AB656" s="200">
        <f t="shared" ca="1" si="43"/>
        <v>41</v>
      </c>
      <c r="AC656" s="200">
        <f t="shared" ca="1" si="43"/>
        <v>0</v>
      </c>
      <c r="AD656" s="201"/>
      <c r="AE656" s="201"/>
      <c r="AF656" s="201"/>
    </row>
    <row r="657" spans="1:32" x14ac:dyDescent="0.25">
      <c r="A657" t="s">
        <v>5568</v>
      </c>
      <c r="B657" s="16" t="str">
        <f ca="1">IFERROR(OFFSET('DERS PLANLARI'!$I$5,MATCH($J657,'DERS PLANLARI'!$I$6:$I$2011,0),B$1),"")</f>
        <v/>
      </c>
      <c r="C657" s="16" t="str">
        <f ca="1">IFERROR(OFFSET('DERS PLANLARI'!$I$5,MATCH($J657,'DERS PLANLARI'!$I$6:$I$2011,0),C$1),"")</f>
        <v/>
      </c>
      <c r="D657" s="16" t="str">
        <f ca="1">IFERROR(OFFSET('DERS PLANLARI'!$I$5,MATCH($J657,'DERS PLANLARI'!$I$6:$I$2011,0),D$1),"")</f>
        <v/>
      </c>
      <c r="E657" s="16" t="str">
        <f ca="1">IFERROR(OFFSET('DERS PLANLARI'!$I$5,MATCH($J657,'DERS PLANLARI'!$I$6:$I$2011,0),E$1),"")</f>
        <v/>
      </c>
      <c r="F657" s="16" t="str">
        <f ca="1">IFERROR(OFFSET('DERS PLANLARI'!$I$5,MATCH($J657,'DERS PLANLARI'!$I$6:$I$2011,0),F$1),"")</f>
        <v/>
      </c>
      <c r="G657" s="16" t="str">
        <f ca="1">IFERROR(OFFSET('DERS PLANLARI'!$I$5,MATCH($J657,'DERS PLANLARI'!$I$6:$I$2011,0),G$1),"")</f>
        <v/>
      </c>
      <c r="H657" s="16" t="str">
        <f ca="1">IFERROR(OFFSET('DERS PLANLARI'!$I$5,MATCH($J657,'DERS PLANLARI'!$I$6:$I$2011,0),H$1),"")</f>
        <v/>
      </c>
      <c r="I657" s="119"/>
      <c r="J657" s="127"/>
      <c r="K657" s="250" t="str">
        <f ca="1">IFERROR(OFFSET('DERS PLANLARI'!$I$5,MATCH($J657,'DERS PLANLARI'!$I$6:$I$2011,0),K$1),"")</f>
        <v/>
      </c>
      <c r="L657" s="256" t="str">
        <f ca="1">IFERROR(OFFSET('DERS PLANLARI'!$I$5,MATCH($J657,'DERS PLANLARI'!$I$6:$I$2011,0),L$1),"")</f>
        <v/>
      </c>
      <c r="M657" s="255" t="str">
        <f ca="1">IFERROR(OFFSET('DERS PLANLARI'!$I$5,MATCH($J657,'DERS PLANLARI'!$I$6:$I$2011,0),M$1),"")</f>
        <v/>
      </c>
      <c r="N657" s="256" t="str">
        <f ca="1">IFERROR(OFFSET('DERS PLANLARI'!$I$5,MATCH($J657,'DERS PLANLARI'!$I$6:$I$2011,0),N$1),"")</f>
        <v/>
      </c>
      <c r="O657" s="256" t="str">
        <f ca="1">IFERROR(OFFSET('DERS PLANLARI'!$I$5,MATCH($J657,'DERS PLANLARI'!$I$6:$I$2011,0),O$1),"")</f>
        <v/>
      </c>
      <c r="P657" s="256" t="str">
        <f ca="1">IFERROR(OFFSET('DERS PLANLARI'!$I$5,MATCH($J657,'DERS PLANLARI'!$I$6:$I$2011,0),P$1),"")</f>
        <v/>
      </c>
      <c r="Q657" s="256" t="str">
        <f ca="1">IFERROR(OFFSET('DERS PLANLARI'!$I$5,MATCH($J657,'DERS PLANLARI'!$I$6:$I$2011,0),Q$1),"")</f>
        <v/>
      </c>
      <c r="R657" s="243" t="str">
        <f ca="1">IF($E657="UAD",OFFSET('DERS PLANLARI'!$I$5,MATCH($J657,'DERS PLANLARI'!$I$6:$I$2011,0),R$1),U657)</f>
        <v/>
      </c>
      <c r="S657" s="243">
        <f ca="1">IF($E657="UAD",OFFSET('DERS PLANLARI'!$I$5,MATCH($J657,'DERS PLANLARI'!$I$6:$I$2011,0),S$1),V657)</f>
        <v>0</v>
      </c>
      <c r="T657" s="104"/>
      <c r="U657" s="208" t="str">
        <f ca="1">IFERROR(OFFSET(ÖğretimÜyeleri!$D$2,MATCH($V657,ÖğretimÜyeleri!$D$3:$D$290,0),-2),"")</f>
        <v/>
      </c>
      <c r="V657" s="209"/>
      <c r="W657" s="208" t="str">
        <f ca="1">IFERROR(OFFSET(ÖğretimÜyeleri!$D$2,MATCH($S657,ÖğretimÜyeleri!$D$3:$D$290,0),3),"")</f>
        <v/>
      </c>
      <c r="X657" s="208"/>
      <c r="Y657" s="199"/>
      <c r="Z657" s="200">
        <f t="shared" si="42"/>
        <v>1</v>
      </c>
      <c r="AA657" s="200">
        <f t="shared" ca="1" si="43"/>
        <v>57</v>
      </c>
      <c r="AB657" s="200">
        <f t="shared" ca="1" si="43"/>
        <v>41</v>
      </c>
      <c r="AC657" s="200">
        <f t="shared" ca="1" si="43"/>
        <v>0</v>
      </c>
      <c r="AD657" s="201"/>
      <c r="AE657" s="201"/>
      <c r="AF657" s="201"/>
    </row>
    <row r="658" spans="1:32" x14ac:dyDescent="0.25">
      <c r="A658" t="s">
        <v>5568</v>
      </c>
      <c r="B658" s="16" t="str">
        <f ca="1">IFERROR(OFFSET('DERS PLANLARI'!$I$5,MATCH($J658,'DERS PLANLARI'!$I$6:$I$2011,0),B$1),"")</f>
        <v/>
      </c>
      <c r="C658" s="16" t="str">
        <f ca="1">IFERROR(OFFSET('DERS PLANLARI'!$I$5,MATCH($J658,'DERS PLANLARI'!$I$6:$I$2011,0),C$1),"")</f>
        <v/>
      </c>
      <c r="D658" s="16" t="str">
        <f ca="1">IFERROR(OFFSET('DERS PLANLARI'!$I$5,MATCH($J658,'DERS PLANLARI'!$I$6:$I$2011,0),D$1),"")</f>
        <v/>
      </c>
      <c r="E658" s="16" t="str">
        <f ca="1">IFERROR(OFFSET('DERS PLANLARI'!$I$5,MATCH($J658,'DERS PLANLARI'!$I$6:$I$2011,0),E$1),"")</f>
        <v/>
      </c>
      <c r="F658" s="16" t="str">
        <f ca="1">IFERROR(OFFSET('DERS PLANLARI'!$I$5,MATCH($J658,'DERS PLANLARI'!$I$6:$I$2011,0),F$1),"")</f>
        <v/>
      </c>
      <c r="G658" s="16" t="str">
        <f ca="1">IFERROR(OFFSET('DERS PLANLARI'!$I$5,MATCH($J658,'DERS PLANLARI'!$I$6:$I$2011,0),G$1),"")</f>
        <v/>
      </c>
      <c r="H658" s="16" t="str">
        <f ca="1">IFERROR(OFFSET('DERS PLANLARI'!$I$5,MATCH($J658,'DERS PLANLARI'!$I$6:$I$2011,0),H$1),"")</f>
        <v/>
      </c>
      <c r="I658" s="119"/>
      <c r="J658" s="127"/>
      <c r="K658" s="250" t="str">
        <f ca="1">IFERROR(OFFSET('DERS PLANLARI'!$I$5,MATCH($J658,'DERS PLANLARI'!$I$6:$I$2011,0),K$1),"")</f>
        <v/>
      </c>
      <c r="L658" s="256" t="str">
        <f ca="1">IFERROR(OFFSET('DERS PLANLARI'!$I$5,MATCH($J658,'DERS PLANLARI'!$I$6:$I$2011,0),L$1),"")</f>
        <v/>
      </c>
      <c r="M658" s="255" t="str">
        <f ca="1">IFERROR(OFFSET('DERS PLANLARI'!$I$5,MATCH($J658,'DERS PLANLARI'!$I$6:$I$2011,0),M$1),"")</f>
        <v/>
      </c>
      <c r="N658" s="256" t="str">
        <f ca="1">IFERROR(OFFSET('DERS PLANLARI'!$I$5,MATCH($J658,'DERS PLANLARI'!$I$6:$I$2011,0),N$1),"")</f>
        <v/>
      </c>
      <c r="O658" s="256" t="str">
        <f ca="1">IFERROR(OFFSET('DERS PLANLARI'!$I$5,MATCH($J658,'DERS PLANLARI'!$I$6:$I$2011,0),O$1),"")</f>
        <v/>
      </c>
      <c r="P658" s="256" t="str">
        <f ca="1">IFERROR(OFFSET('DERS PLANLARI'!$I$5,MATCH($J658,'DERS PLANLARI'!$I$6:$I$2011,0),P$1),"")</f>
        <v/>
      </c>
      <c r="Q658" s="256" t="str">
        <f ca="1">IFERROR(OFFSET('DERS PLANLARI'!$I$5,MATCH($J658,'DERS PLANLARI'!$I$6:$I$2011,0),Q$1),"")</f>
        <v/>
      </c>
      <c r="R658" s="243" t="str">
        <f ca="1">IF($E658="UAD",OFFSET('DERS PLANLARI'!$I$5,MATCH($J658,'DERS PLANLARI'!$I$6:$I$2011,0),R$1),U658)</f>
        <v/>
      </c>
      <c r="S658" s="243">
        <f ca="1">IF($E658="UAD",OFFSET('DERS PLANLARI'!$I$5,MATCH($J658,'DERS PLANLARI'!$I$6:$I$2011,0),S$1),V658)</f>
        <v>0</v>
      </c>
      <c r="T658" s="104"/>
      <c r="U658" s="208" t="str">
        <f ca="1">IFERROR(OFFSET(ÖğretimÜyeleri!$D$2,MATCH($V658,ÖğretimÜyeleri!$D$3:$D$290,0),-2),"")</f>
        <v/>
      </c>
      <c r="V658" s="209"/>
      <c r="W658" s="208" t="str">
        <f ca="1">IFERROR(OFFSET(ÖğretimÜyeleri!$D$2,MATCH($S658,ÖğretimÜyeleri!$D$3:$D$290,0),3),"")</f>
        <v/>
      </c>
      <c r="X658" s="208"/>
      <c r="Y658" s="199"/>
      <c r="Z658" s="200">
        <f t="shared" si="42"/>
        <v>1</v>
      </c>
      <c r="AA658" s="200">
        <f t="shared" ca="1" si="43"/>
        <v>57</v>
      </c>
      <c r="AB658" s="200">
        <f t="shared" ca="1" si="43"/>
        <v>41</v>
      </c>
      <c r="AC658" s="200">
        <f t="shared" ca="1" si="43"/>
        <v>0</v>
      </c>
      <c r="AD658" s="201"/>
      <c r="AE658" s="201"/>
      <c r="AF658" s="201"/>
    </row>
    <row r="659" spans="1:32" x14ac:dyDescent="0.25">
      <c r="A659" t="s">
        <v>5568</v>
      </c>
      <c r="B659" s="16" t="str">
        <f ca="1">IFERROR(OFFSET('DERS PLANLARI'!$I$5,MATCH($J659,'DERS PLANLARI'!$I$6:$I$2011,0),B$1),"")</f>
        <v/>
      </c>
      <c r="C659" s="16" t="str">
        <f ca="1">IFERROR(OFFSET('DERS PLANLARI'!$I$5,MATCH($J659,'DERS PLANLARI'!$I$6:$I$2011,0),C$1),"")</f>
        <v/>
      </c>
      <c r="D659" s="16" t="str">
        <f ca="1">IFERROR(OFFSET('DERS PLANLARI'!$I$5,MATCH($J659,'DERS PLANLARI'!$I$6:$I$2011,0),D$1),"")</f>
        <v/>
      </c>
      <c r="E659" s="16" t="str">
        <f ca="1">IFERROR(OFFSET('DERS PLANLARI'!$I$5,MATCH($J659,'DERS PLANLARI'!$I$6:$I$2011,0),E$1),"")</f>
        <v/>
      </c>
      <c r="F659" s="16" t="str">
        <f ca="1">IFERROR(OFFSET('DERS PLANLARI'!$I$5,MATCH($J659,'DERS PLANLARI'!$I$6:$I$2011,0),F$1),"")</f>
        <v/>
      </c>
      <c r="G659" s="16" t="str">
        <f ca="1">IFERROR(OFFSET('DERS PLANLARI'!$I$5,MATCH($J659,'DERS PLANLARI'!$I$6:$I$2011,0),G$1),"")</f>
        <v/>
      </c>
      <c r="H659" s="16" t="str">
        <f ca="1">IFERROR(OFFSET('DERS PLANLARI'!$I$5,MATCH($J659,'DERS PLANLARI'!$I$6:$I$2011,0),H$1),"")</f>
        <v/>
      </c>
      <c r="I659" s="119"/>
      <c r="J659" s="127"/>
      <c r="K659" s="247" t="str">
        <f ca="1">IFERROR(OFFSET('DERS PLANLARI'!$I$5,MATCH($J659,'DERS PLANLARI'!$I$6:$I$2011,0),K$1),"")</f>
        <v/>
      </c>
      <c r="L659" s="256" t="str">
        <f ca="1">IFERROR(OFFSET('DERS PLANLARI'!$I$5,MATCH($J659,'DERS PLANLARI'!$I$6:$I$2011,0),L$1),"")</f>
        <v/>
      </c>
      <c r="M659" s="255" t="str">
        <f ca="1">IFERROR(OFFSET('DERS PLANLARI'!$I$5,MATCH($J659,'DERS PLANLARI'!$I$6:$I$2011,0),M$1),"")</f>
        <v/>
      </c>
      <c r="N659" s="256" t="str">
        <f ca="1">IFERROR(OFFSET('DERS PLANLARI'!$I$5,MATCH($J659,'DERS PLANLARI'!$I$6:$I$2011,0),N$1),"")</f>
        <v/>
      </c>
      <c r="O659" s="256" t="str">
        <f ca="1">IFERROR(OFFSET('DERS PLANLARI'!$I$5,MATCH($J659,'DERS PLANLARI'!$I$6:$I$2011,0),O$1),"")</f>
        <v/>
      </c>
      <c r="P659" s="256" t="str">
        <f ca="1">IFERROR(OFFSET('DERS PLANLARI'!$I$5,MATCH($J659,'DERS PLANLARI'!$I$6:$I$2011,0),P$1),"")</f>
        <v/>
      </c>
      <c r="Q659" s="256" t="str">
        <f ca="1">IFERROR(OFFSET('DERS PLANLARI'!$I$5,MATCH($J659,'DERS PLANLARI'!$I$6:$I$2011,0),Q$1),"")</f>
        <v/>
      </c>
      <c r="R659" s="243" t="str">
        <f ca="1">IF($E659="UAD",OFFSET('DERS PLANLARI'!$I$5,MATCH($J659,'DERS PLANLARI'!$I$6:$I$2011,0),R$1),U659)</f>
        <v/>
      </c>
      <c r="S659" s="243">
        <f ca="1">IF($E659="UAD",OFFSET('DERS PLANLARI'!$I$5,MATCH($J659,'DERS PLANLARI'!$I$6:$I$2011,0),S$1),V659)</f>
        <v>0</v>
      </c>
      <c r="T659" s="104"/>
      <c r="U659" s="208" t="str">
        <f ca="1">IFERROR(OFFSET(ÖğretimÜyeleri!$D$2,MATCH($V659,ÖğretimÜyeleri!$D$3:$D$290,0),-2),"")</f>
        <v/>
      </c>
      <c r="V659" s="209"/>
      <c r="W659" s="208" t="str">
        <f ca="1">IFERROR(OFFSET(ÖğretimÜyeleri!$D$2,MATCH($S659,ÖğretimÜyeleri!$D$3:$D$290,0),3),"")</f>
        <v/>
      </c>
      <c r="X659" s="208"/>
      <c r="Y659" s="199"/>
      <c r="Z659" s="200">
        <f t="shared" si="42"/>
        <v>1</v>
      </c>
      <c r="AA659" s="200">
        <f t="shared" ca="1" si="43"/>
        <v>57</v>
      </c>
      <c r="AB659" s="200">
        <f t="shared" ca="1" si="43"/>
        <v>41</v>
      </c>
      <c r="AC659" s="200">
        <f t="shared" ca="1" si="43"/>
        <v>0</v>
      </c>
      <c r="AD659" s="201"/>
      <c r="AE659" s="201"/>
      <c r="AF659" s="201"/>
    </row>
    <row r="660" spans="1:32" x14ac:dyDescent="0.25">
      <c r="A660" s="217" t="s">
        <v>5568</v>
      </c>
      <c r="B660" s="210" t="s">
        <v>4497</v>
      </c>
      <c r="C660" s="211" t="s">
        <v>5105</v>
      </c>
      <c r="D660" s="212" t="s">
        <v>5128</v>
      </c>
      <c r="E660" s="212" t="s">
        <v>4510</v>
      </c>
      <c r="F660" s="212" t="s">
        <v>4488</v>
      </c>
      <c r="G660" s="212" t="s">
        <v>4488</v>
      </c>
      <c r="H660" s="212" t="s">
        <v>2427</v>
      </c>
      <c r="I660" s="213"/>
      <c r="J660" s="214" t="s">
        <v>5105</v>
      </c>
      <c r="K660" s="211"/>
      <c r="L660" s="215"/>
      <c r="M660" s="223"/>
      <c r="N660" s="211"/>
      <c r="O660" s="211"/>
      <c r="P660" s="211"/>
      <c r="Q660" s="212"/>
      <c r="R660" s="231"/>
      <c r="S660" s="231"/>
      <c r="T660" s="217"/>
      <c r="U660" s="219" t="str">
        <f ca="1">IFERROR(OFFSET(ÖğretimÜyeleri!$D$2,MATCH($V660,ÖğretimÜyeleri!$D$3:$D$290,0),-2),"")</f>
        <v/>
      </c>
      <c r="V660" s="218" t="s">
        <v>2423</v>
      </c>
      <c r="W660" s="219" t="str">
        <f ca="1">IFERROR(OFFSET(ÖğretimÜyeleri!$D$2,MATCH($S660,ÖğretimÜyeleri!$D$3:$D$290,0),3),"")</f>
        <v/>
      </c>
      <c r="X660" s="219"/>
      <c r="Y660" s="220"/>
      <c r="Z660" s="221">
        <f t="shared" si="42"/>
        <v>1</v>
      </c>
      <c r="AA660" s="221">
        <f t="shared" ca="1" si="43"/>
        <v>57</v>
      </c>
      <c r="AB660" s="221">
        <f t="shared" ca="1" si="43"/>
        <v>41</v>
      </c>
      <c r="AC660" s="221">
        <f t="shared" ca="1" si="43"/>
        <v>0</v>
      </c>
      <c r="AD660" s="220"/>
      <c r="AE660" s="220"/>
      <c r="AF660" s="220"/>
    </row>
    <row r="661" spans="1:32" x14ac:dyDescent="0.25">
      <c r="A661" t="s">
        <v>5568</v>
      </c>
      <c r="B661" s="16" t="str">
        <f ca="1">IFERROR(OFFSET('DERS PLANLARI'!$I$5,MATCH($J661,'DERS PLANLARI'!$I$6:$I$2011,0),B$1),"")</f>
        <v>TÜRKÇE VE SOSYAL BİLİMLER EĞİTİMİ</v>
      </c>
      <c r="C661" s="16" t="str">
        <f ca="1">IFERROR(OFFSET('DERS PLANLARI'!$I$5,MATCH($J661,'DERS PLANLARI'!$I$6:$I$2011,0),C$1),"")</f>
        <v>TARİH ÖĞRETMENLİĞİ (YL) (TEZLİ)</v>
      </c>
      <c r="D661" s="16" t="str">
        <f ca="1">IFERROR(OFFSET('DERS PLANLARI'!$I$5,MATCH($J661,'DERS PLANLARI'!$I$6:$I$2011,0),D$1),"")</f>
        <v>(YL) (TEZLİ)</v>
      </c>
      <c r="E661" s="16" t="str">
        <f ca="1">IFERROR(OFFSET('DERS PLANLARI'!$I$5,MATCH($J661,'DERS PLANLARI'!$I$6:$I$2011,0),E$1),"")</f>
        <v>Tez</v>
      </c>
      <c r="F661" s="16" t="str">
        <f ca="1">IFERROR(OFFSET('DERS PLANLARI'!$I$5,MATCH($J661,'DERS PLANLARI'!$I$6:$I$2011,0),F$1),"")</f>
        <v>TAE</v>
      </c>
      <c r="G661" s="16">
        <f ca="1">IFERROR(OFFSET('DERS PLANLARI'!$I$5,MATCH($J661,'DERS PLANLARI'!$I$6:$I$2011,0),G$1),"")</f>
        <v>5000</v>
      </c>
      <c r="H661" s="16" t="str">
        <f ca="1">IFERROR(OFFSET('DERS PLANLARI'!$I$5,MATCH($J661,'DERS PLANLARI'!$I$6:$I$2011,0),H$1),"")</f>
        <v>TEZ</v>
      </c>
      <c r="I661" s="119"/>
      <c r="J661" s="120" t="s">
        <v>1286</v>
      </c>
      <c r="K661" s="250" t="str">
        <f ca="1">IFERROR(OFFSET('DERS PLANLARI'!$I$5,MATCH($J661,'DERS PLANLARI'!$I$6:$I$2011,0),K$1),"")</f>
        <v>Tez</v>
      </c>
      <c r="L661" s="248" t="str">
        <f ca="1">IFERROR(OFFSET('DERS PLANLARI'!$I$5,MATCH($J661,'DERS PLANLARI'!$I$6:$I$2011,0),L$1),"")</f>
        <v>Z. ksz</v>
      </c>
      <c r="M661" s="255">
        <f ca="1">IFERROR(OFFSET('DERS PLANLARI'!$I$5,MATCH($J661,'DERS PLANLARI'!$I$6:$I$2011,0),M$1),"")</f>
        <v>0</v>
      </c>
      <c r="N661" s="256">
        <f ca="1">IFERROR(OFFSET('DERS PLANLARI'!$I$5,MATCH($J661,'DERS PLANLARI'!$I$6:$I$2011,0),N$1),"")</f>
        <v>1</v>
      </c>
      <c r="O661" s="256">
        <f ca="1">IFERROR(OFFSET('DERS PLANLARI'!$I$5,MATCH($J661,'DERS PLANLARI'!$I$6:$I$2011,0),O$1),"")</f>
        <v>0</v>
      </c>
      <c r="P661" s="256">
        <f ca="1">IFERROR(OFFSET('DERS PLANLARI'!$I$5,MATCH($J661,'DERS PLANLARI'!$I$6:$I$2011,0),P$1),"")</f>
        <v>1</v>
      </c>
      <c r="Q661" s="256">
        <f ca="1">IFERROR(OFFSET('DERS PLANLARI'!$I$5,MATCH($J661,'DERS PLANLARI'!$I$6:$I$2011,0),Q$1),"")</f>
        <v>60</v>
      </c>
      <c r="R661" s="243">
        <f ca="1">IF($E661="UAD",OFFSET('DERS PLANLARI'!$I$5,MATCH($J661,'DERS PLANLARI'!$I$6:$I$2011,0),R$1),U661)</f>
        <v>0</v>
      </c>
      <c r="S661" s="246" t="str">
        <f ca="1">IF($E661="UAD",OFFSET('DERS PLANLARI'!$I$5,MATCH($J661,'DERS PLANLARI'!$I$6:$I$2011,0),S$1),V661)</f>
        <v>İlgili Öğretim Üyesi</v>
      </c>
      <c r="T661" s="104"/>
      <c r="U661" s="208">
        <f ca="1">IFERROR(OFFSET(ÖğretimÜyeleri!$D$2,MATCH($V661,ÖğretimÜyeleri!$D$3:$D$290,0),-2),"")</f>
        <v>0</v>
      </c>
      <c r="V661" s="209" t="s">
        <v>2896</v>
      </c>
      <c r="W661" s="208" t="str">
        <f ca="1">IFERROR(OFFSET(ÖğretimÜyeleri!$D$2,MATCH($S661,ÖğretimÜyeleri!$D$3:$D$290,0),3),"")</f>
        <v>İlgili Öğretim Üyesi</v>
      </c>
      <c r="X661" s="208"/>
      <c r="Y661" s="199"/>
      <c r="Z661" s="200">
        <f t="shared" si="42"/>
        <v>1</v>
      </c>
      <c r="AA661" s="200">
        <f t="shared" ca="1" si="43"/>
        <v>0</v>
      </c>
      <c r="AB661" s="200">
        <f t="shared" ca="1" si="43"/>
        <v>0</v>
      </c>
      <c r="AC661" s="200">
        <f t="shared" ca="1" si="43"/>
        <v>0</v>
      </c>
      <c r="AD661" s="201"/>
      <c r="AE661" s="201"/>
      <c r="AF661" s="201"/>
    </row>
    <row r="662" spans="1:32" x14ac:dyDescent="0.25">
      <c r="A662" t="s">
        <v>5568</v>
      </c>
      <c r="B662" s="16" t="str">
        <f ca="1">IFERROR(OFFSET('DERS PLANLARI'!$I$5,MATCH($J662,'DERS PLANLARI'!$I$6:$I$2011,0),B$1),"")</f>
        <v>TÜRKÇE VE SOSYAL BİLİMLER EĞİTİMİ</v>
      </c>
      <c r="C662" s="16" t="str">
        <f ca="1">IFERROR(OFFSET('DERS PLANLARI'!$I$5,MATCH($J662,'DERS PLANLARI'!$I$6:$I$2011,0),C$1),"")</f>
        <v>TARİH ÖĞRETMENLİĞİ (YL) (TEZLİ)</v>
      </c>
      <c r="D662" s="16" t="str">
        <f ca="1">IFERROR(OFFSET('DERS PLANLARI'!$I$5,MATCH($J662,'DERS PLANLARI'!$I$6:$I$2011,0),D$1),"")</f>
        <v>(YL) (TEZLİ)</v>
      </c>
      <c r="E662" s="16" t="str">
        <f ca="1">IFERROR(OFFSET('DERS PLANLARI'!$I$5,MATCH($J662,'DERS PLANLARI'!$I$6:$I$2011,0),E$1),"")</f>
        <v>Sem</v>
      </c>
      <c r="F662" s="16" t="str">
        <f ca="1">IFERROR(OFFSET('DERS PLANLARI'!$I$5,MATCH($J662,'DERS PLANLARI'!$I$6:$I$2011,0),F$1),"")</f>
        <v>TAE</v>
      </c>
      <c r="G662" s="16">
        <f ca="1">IFERROR(OFFSET('DERS PLANLARI'!$I$5,MATCH($J662,'DERS PLANLARI'!$I$6:$I$2011,0),G$1),"")</f>
        <v>5001</v>
      </c>
      <c r="H662" s="16" t="str">
        <f ca="1">IFERROR(OFFSET('DERS PLANLARI'!$I$5,MATCH($J662,'DERS PLANLARI'!$I$6:$I$2011,0),H$1),"")</f>
        <v>SEM</v>
      </c>
      <c r="I662" s="119"/>
      <c r="J662" s="120" t="s">
        <v>1287</v>
      </c>
      <c r="K662" s="250" t="str">
        <f ca="1">IFERROR(OFFSET('DERS PLANLARI'!$I$5,MATCH($J662,'DERS PLANLARI'!$I$6:$I$2011,0),K$1),"")</f>
        <v>Seminer</v>
      </c>
      <c r="L662" s="248" t="str">
        <f ca="1">IFERROR(OFFSET('DERS PLANLARI'!$I$5,MATCH($J662,'DERS PLANLARI'!$I$6:$I$2011,0),L$1),"")</f>
        <v>Z. ksz</v>
      </c>
      <c r="M662" s="256">
        <f ca="1">IFERROR(OFFSET('DERS PLANLARI'!$I$5,MATCH($J662,'DERS PLANLARI'!$I$6:$I$2011,0),M$1),"")</f>
        <v>0</v>
      </c>
      <c r="N662" s="256">
        <f ca="1">IFERROR(OFFSET('DERS PLANLARI'!$I$5,MATCH($J662,'DERS PLANLARI'!$I$6:$I$2011,0),N$1),"")</f>
        <v>2</v>
      </c>
      <c r="O662" s="256">
        <f ca="1">IFERROR(OFFSET('DERS PLANLARI'!$I$5,MATCH($J662,'DERS PLANLARI'!$I$6:$I$2011,0),O$1),"")</f>
        <v>0</v>
      </c>
      <c r="P662" s="256">
        <f ca="1">IFERROR(OFFSET('DERS PLANLARI'!$I$5,MATCH($J662,'DERS PLANLARI'!$I$6:$I$2011,0),P$1),"")</f>
        <v>2</v>
      </c>
      <c r="Q662" s="256">
        <f ca="1">IFERROR(OFFSET('DERS PLANLARI'!$I$5,MATCH($J662,'DERS PLANLARI'!$I$6:$I$2011,0),Q$1),"")</f>
        <v>7.5</v>
      </c>
      <c r="R662" s="243">
        <f ca="1">IF($E662="UAD",OFFSET('DERS PLANLARI'!$I$5,MATCH($J662,'DERS PLANLARI'!$I$6:$I$2011,0),R$1),U662)</f>
        <v>0</v>
      </c>
      <c r="S662" s="246" t="str">
        <f ca="1">IF($E662="UAD",OFFSET('DERS PLANLARI'!$I$5,MATCH($J662,'DERS PLANLARI'!$I$6:$I$2011,0),S$1),V662)</f>
        <v>İlgili Öğretim Üyesi</v>
      </c>
      <c r="T662" s="104"/>
      <c r="U662" s="208">
        <f ca="1">IFERROR(OFFSET(ÖğretimÜyeleri!$D$2,MATCH($V662,ÖğretimÜyeleri!$D$3:$D$290,0),-2),"")</f>
        <v>0</v>
      </c>
      <c r="V662" s="209" t="s">
        <v>2896</v>
      </c>
      <c r="W662" s="208" t="str">
        <f ca="1">IFERROR(OFFSET(ÖğretimÜyeleri!$D$2,MATCH($S662,ÖğretimÜyeleri!$D$3:$D$290,0),3),"")</f>
        <v>İlgili Öğretim Üyesi</v>
      </c>
      <c r="X662" s="208"/>
      <c r="Y662" s="199"/>
      <c r="Z662" s="200">
        <f t="shared" si="42"/>
        <v>1</v>
      </c>
      <c r="AA662" s="200">
        <f t="shared" ca="1" si="43"/>
        <v>0</v>
      </c>
      <c r="AB662" s="200">
        <f t="shared" ca="1" si="43"/>
        <v>0</v>
      </c>
      <c r="AC662" s="200">
        <f t="shared" ca="1" si="43"/>
        <v>0</v>
      </c>
      <c r="AD662" s="201"/>
      <c r="AE662" s="201"/>
      <c r="AF662" s="201"/>
    </row>
    <row r="663" spans="1:32" x14ac:dyDescent="0.25">
      <c r="A663" t="s">
        <v>5568</v>
      </c>
      <c r="B663" s="16" t="str">
        <f ca="1">IFERROR(OFFSET('DERS PLANLARI'!$I$5,MATCH($J663,'DERS PLANLARI'!$I$6:$I$2011,0),B$1),"")</f>
        <v>TÜRKÇE VE SOSYAL BİLİMLER EĞİTİMİ</v>
      </c>
      <c r="C663" s="16" t="str">
        <f ca="1">IFERROR(OFFSET('DERS PLANLARI'!$I$5,MATCH($J663,'DERS PLANLARI'!$I$6:$I$2011,0),C$1),"")</f>
        <v>TARİH ÖĞRETMENLİĞİ (YL) (TEZLİ)</v>
      </c>
      <c r="D663" s="16" t="str">
        <f ca="1">IFERROR(OFFSET('DERS PLANLARI'!$I$5,MATCH($J663,'DERS PLANLARI'!$I$6:$I$2011,0),D$1),"")</f>
        <v>(YL) (TEZLİ)</v>
      </c>
      <c r="E663" s="16" t="str">
        <f ca="1">IFERROR(OFFSET('DERS PLANLARI'!$I$5,MATCH($J663,'DERS PLANLARI'!$I$6:$I$2011,0),E$1),"")</f>
        <v>Ders</v>
      </c>
      <c r="F663" s="16" t="str">
        <f ca="1">IFERROR(OFFSET('DERS PLANLARI'!$I$5,MATCH($J663,'DERS PLANLARI'!$I$6:$I$2011,0),F$1),"")</f>
        <v>TAE</v>
      </c>
      <c r="G663" s="16">
        <f ca="1">IFERROR(OFFSET('DERS PLANLARI'!$I$5,MATCH($J663,'DERS PLANLARI'!$I$6:$I$2011,0),G$1),"")</f>
        <v>5051</v>
      </c>
      <c r="H663" s="16" t="str">
        <f ca="1">IFERROR(OFFSET('DERS PLANLARI'!$I$5,MATCH($J663,'DERS PLANLARI'!$I$6:$I$2011,0),H$1),"")</f>
        <v>BHR</v>
      </c>
      <c r="I663" s="119"/>
      <c r="J663" s="120" t="s">
        <v>1289</v>
      </c>
      <c r="K663" s="250" t="str">
        <f ca="1">IFERROR(OFFSET('DERS PLANLARI'!$I$5,MATCH($J663,'DERS PLANLARI'!$I$6:$I$2011,0),K$1),"")</f>
        <v>Tarih Öğretiminin Gelişimi</v>
      </c>
      <c r="L663" s="248" t="str">
        <f ca="1">IFERROR(OFFSET('DERS PLANLARI'!$I$5,MATCH($J663,'DERS PLANLARI'!$I$6:$I$2011,0),L$1),"")</f>
        <v>Z. kli</v>
      </c>
      <c r="M663" s="255">
        <f ca="1">IFERROR(OFFSET('DERS PLANLARI'!$I$5,MATCH($J663,'DERS PLANLARI'!$I$6:$I$2011,0),M$1),"")</f>
        <v>3</v>
      </c>
      <c r="N663" s="256">
        <f ca="1">IFERROR(OFFSET('DERS PLANLARI'!$I$5,MATCH($J663,'DERS PLANLARI'!$I$6:$I$2011,0),N$1),"")</f>
        <v>0</v>
      </c>
      <c r="O663" s="256">
        <f ca="1">IFERROR(OFFSET('DERS PLANLARI'!$I$5,MATCH($J663,'DERS PLANLARI'!$I$6:$I$2011,0),O$1),"")</f>
        <v>3</v>
      </c>
      <c r="P663" s="256">
        <f ca="1">IFERROR(OFFSET('DERS PLANLARI'!$I$5,MATCH($J663,'DERS PLANLARI'!$I$6:$I$2011,0),P$1),"")</f>
        <v>3</v>
      </c>
      <c r="Q663" s="256">
        <f ca="1">IFERROR(OFFSET('DERS PLANLARI'!$I$5,MATCH($J663,'DERS PLANLARI'!$I$6:$I$2011,0),Q$1),"")</f>
        <v>7.5</v>
      </c>
      <c r="R663" s="243" t="str">
        <f ca="1">IF($E663="UAD",OFFSET('DERS PLANLARI'!$I$5,MATCH($J663,'DERS PLANLARI'!$I$6:$I$2011,0),R$1),U663)</f>
        <v/>
      </c>
      <c r="S663" s="243">
        <f ca="1">IF($E663="UAD",OFFSET('DERS PLANLARI'!$I$5,MATCH($J663,'DERS PLANLARI'!$I$6:$I$2011,0),S$1),V663)</f>
        <v>0</v>
      </c>
      <c r="T663" s="104"/>
      <c r="U663" s="208" t="str">
        <f ca="1">IFERROR(OFFSET(ÖğretimÜyeleri!$D$2,MATCH($V663,ÖğretimÜyeleri!$D$3:$D$290,0),-2),"")</f>
        <v/>
      </c>
      <c r="V663" s="209"/>
      <c r="W663" s="208" t="str">
        <f ca="1">IFERROR(OFFSET(ÖğretimÜyeleri!$D$2,MATCH($S663,ÖğretimÜyeleri!$D$3:$D$290,0),3),"")</f>
        <v/>
      </c>
      <c r="X663" s="208"/>
      <c r="Y663" s="199"/>
      <c r="Z663" s="200">
        <f t="shared" si="42"/>
        <v>1</v>
      </c>
      <c r="AA663" s="200">
        <f t="shared" ca="1" si="43"/>
        <v>57</v>
      </c>
      <c r="AB663" s="200">
        <f t="shared" ca="1" si="43"/>
        <v>41</v>
      </c>
      <c r="AC663" s="200">
        <f t="shared" ca="1" si="43"/>
        <v>0</v>
      </c>
      <c r="AD663" s="201"/>
      <c r="AE663" s="201"/>
      <c r="AF663" s="201"/>
    </row>
    <row r="664" spans="1:32" x14ac:dyDescent="0.25">
      <c r="A664" t="s">
        <v>5568</v>
      </c>
      <c r="B664" s="16" t="str">
        <f ca="1">IFERROR(OFFSET('DERS PLANLARI'!$I$5,MATCH($J664,'DERS PLANLARI'!$I$6:$I$2011,0),B$1),"")</f>
        <v/>
      </c>
      <c r="C664" s="16" t="str">
        <f ca="1">IFERROR(OFFSET('DERS PLANLARI'!$I$5,MATCH($J664,'DERS PLANLARI'!$I$6:$I$2011,0),C$1),"")</f>
        <v/>
      </c>
      <c r="D664" s="16" t="str">
        <f ca="1">IFERROR(OFFSET('DERS PLANLARI'!$I$5,MATCH($J664,'DERS PLANLARI'!$I$6:$I$2011,0),D$1),"")</f>
        <v/>
      </c>
      <c r="E664" s="16" t="str">
        <f ca="1">IFERROR(OFFSET('DERS PLANLARI'!$I$5,MATCH($J664,'DERS PLANLARI'!$I$6:$I$2011,0),E$1),"")</f>
        <v/>
      </c>
      <c r="F664" s="16" t="str">
        <f ca="1">IFERROR(OFFSET('DERS PLANLARI'!$I$5,MATCH($J664,'DERS PLANLARI'!$I$6:$I$2011,0),F$1),"")</f>
        <v/>
      </c>
      <c r="G664" s="16" t="str">
        <f ca="1">IFERROR(OFFSET('DERS PLANLARI'!$I$5,MATCH($J664,'DERS PLANLARI'!$I$6:$I$2011,0),G$1),"")</f>
        <v/>
      </c>
      <c r="H664" s="16" t="str">
        <f ca="1">IFERROR(OFFSET('DERS PLANLARI'!$I$5,MATCH($J664,'DERS PLANLARI'!$I$6:$I$2011,0),H$1),"")</f>
        <v/>
      </c>
      <c r="I664" s="119"/>
      <c r="J664" s="120"/>
      <c r="K664" s="250" t="str">
        <f ca="1">IFERROR(OFFSET('DERS PLANLARI'!$I$5,MATCH($J664,'DERS PLANLARI'!$I$6:$I$2011,0),K$1),"")</f>
        <v/>
      </c>
      <c r="L664" s="256" t="str">
        <f ca="1">IFERROR(OFFSET('DERS PLANLARI'!$I$5,MATCH($J664,'DERS PLANLARI'!$I$6:$I$2011,0),L$1),"")</f>
        <v/>
      </c>
      <c r="M664" s="255" t="str">
        <f ca="1">IFERROR(OFFSET('DERS PLANLARI'!$I$5,MATCH($J664,'DERS PLANLARI'!$I$6:$I$2011,0),M$1),"")</f>
        <v/>
      </c>
      <c r="N664" s="256" t="str">
        <f ca="1">IFERROR(OFFSET('DERS PLANLARI'!$I$5,MATCH($J664,'DERS PLANLARI'!$I$6:$I$2011,0),N$1),"")</f>
        <v/>
      </c>
      <c r="O664" s="256" t="str">
        <f ca="1">IFERROR(OFFSET('DERS PLANLARI'!$I$5,MATCH($J664,'DERS PLANLARI'!$I$6:$I$2011,0),O$1),"")</f>
        <v/>
      </c>
      <c r="P664" s="256" t="str">
        <f ca="1">IFERROR(OFFSET('DERS PLANLARI'!$I$5,MATCH($J664,'DERS PLANLARI'!$I$6:$I$2011,0),P$1),"")</f>
        <v/>
      </c>
      <c r="Q664" s="256" t="str">
        <f ca="1">IFERROR(OFFSET('DERS PLANLARI'!$I$5,MATCH($J664,'DERS PLANLARI'!$I$6:$I$2011,0),Q$1),"")</f>
        <v/>
      </c>
      <c r="R664" s="243" t="str">
        <f ca="1">IF($E664="UAD",OFFSET('DERS PLANLARI'!$I$5,MATCH($J664,'DERS PLANLARI'!$I$6:$I$2011,0),R$1),U664)</f>
        <v/>
      </c>
      <c r="S664" s="243">
        <f ca="1">IF($E664="UAD",OFFSET('DERS PLANLARI'!$I$5,MATCH($J664,'DERS PLANLARI'!$I$6:$I$2011,0),S$1),V664)</f>
        <v>0</v>
      </c>
      <c r="T664" s="104"/>
      <c r="U664" s="208" t="str">
        <f ca="1">IFERROR(OFFSET(ÖğretimÜyeleri!$D$2,MATCH($V664,ÖğretimÜyeleri!$D$3:$D$290,0),-2),"")</f>
        <v/>
      </c>
      <c r="V664" s="209"/>
      <c r="W664" s="208" t="str">
        <f ca="1">IFERROR(OFFSET(ÖğretimÜyeleri!$D$2,MATCH($S664,ÖğretimÜyeleri!$D$3:$D$290,0),3),"")</f>
        <v/>
      </c>
      <c r="X664" s="208"/>
      <c r="Y664" s="199"/>
      <c r="Z664" s="200">
        <f t="shared" si="42"/>
        <v>1</v>
      </c>
      <c r="AA664" s="200">
        <f t="shared" ca="1" si="43"/>
        <v>57</v>
      </c>
      <c r="AB664" s="200">
        <f t="shared" ca="1" si="43"/>
        <v>41</v>
      </c>
      <c r="AC664" s="200">
        <f t="shared" ca="1" si="43"/>
        <v>0</v>
      </c>
      <c r="AD664" s="201"/>
      <c r="AE664" s="201"/>
      <c r="AF664" s="201"/>
    </row>
    <row r="665" spans="1:32" x14ac:dyDescent="0.25">
      <c r="A665" t="s">
        <v>5568</v>
      </c>
      <c r="B665" s="16" t="str">
        <f ca="1">IFERROR(OFFSET('DERS PLANLARI'!$I$5,MATCH($J665,'DERS PLANLARI'!$I$6:$I$2011,0),B$1),"")</f>
        <v/>
      </c>
      <c r="C665" s="16" t="str">
        <f ca="1">IFERROR(OFFSET('DERS PLANLARI'!$I$5,MATCH($J665,'DERS PLANLARI'!$I$6:$I$2011,0),C$1),"")</f>
        <v/>
      </c>
      <c r="D665" s="16" t="str">
        <f ca="1">IFERROR(OFFSET('DERS PLANLARI'!$I$5,MATCH($J665,'DERS PLANLARI'!$I$6:$I$2011,0),D$1),"")</f>
        <v/>
      </c>
      <c r="E665" s="16" t="str">
        <f ca="1">IFERROR(OFFSET('DERS PLANLARI'!$I$5,MATCH($J665,'DERS PLANLARI'!$I$6:$I$2011,0),E$1),"")</f>
        <v/>
      </c>
      <c r="F665" s="16" t="str">
        <f ca="1">IFERROR(OFFSET('DERS PLANLARI'!$I$5,MATCH($J665,'DERS PLANLARI'!$I$6:$I$2011,0),F$1),"")</f>
        <v/>
      </c>
      <c r="G665" s="16" t="str">
        <f ca="1">IFERROR(OFFSET('DERS PLANLARI'!$I$5,MATCH($J665,'DERS PLANLARI'!$I$6:$I$2011,0),G$1),"")</f>
        <v/>
      </c>
      <c r="H665" s="16" t="str">
        <f ca="1">IFERROR(OFFSET('DERS PLANLARI'!$I$5,MATCH($J665,'DERS PLANLARI'!$I$6:$I$2011,0),H$1),"")</f>
        <v/>
      </c>
      <c r="I665" s="119"/>
      <c r="J665" s="120"/>
      <c r="K665" s="250" t="str">
        <f ca="1">IFERROR(OFFSET('DERS PLANLARI'!$I$5,MATCH($J665,'DERS PLANLARI'!$I$6:$I$2011,0),K$1),"")</f>
        <v/>
      </c>
      <c r="L665" s="256" t="str">
        <f ca="1">IFERROR(OFFSET('DERS PLANLARI'!$I$5,MATCH($J665,'DERS PLANLARI'!$I$6:$I$2011,0),L$1),"")</f>
        <v/>
      </c>
      <c r="M665" s="255" t="str">
        <f ca="1">IFERROR(OFFSET('DERS PLANLARI'!$I$5,MATCH($J665,'DERS PLANLARI'!$I$6:$I$2011,0),M$1),"")</f>
        <v/>
      </c>
      <c r="N665" s="256" t="str">
        <f ca="1">IFERROR(OFFSET('DERS PLANLARI'!$I$5,MATCH($J665,'DERS PLANLARI'!$I$6:$I$2011,0),N$1),"")</f>
        <v/>
      </c>
      <c r="O665" s="256" t="str">
        <f ca="1">IFERROR(OFFSET('DERS PLANLARI'!$I$5,MATCH($J665,'DERS PLANLARI'!$I$6:$I$2011,0),O$1),"")</f>
        <v/>
      </c>
      <c r="P665" s="256" t="str">
        <f ca="1">IFERROR(OFFSET('DERS PLANLARI'!$I$5,MATCH($J665,'DERS PLANLARI'!$I$6:$I$2011,0),P$1),"")</f>
        <v/>
      </c>
      <c r="Q665" s="256" t="str">
        <f ca="1">IFERROR(OFFSET('DERS PLANLARI'!$I$5,MATCH($J665,'DERS PLANLARI'!$I$6:$I$2011,0),Q$1),"")</f>
        <v/>
      </c>
      <c r="R665" s="243" t="str">
        <f ca="1">IF($E665="UAD",OFFSET('DERS PLANLARI'!$I$5,MATCH($J665,'DERS PLANLARI'!$I$6:$I$2011,0),R$1),U665)</f>
        <v/>
      </c>
      <c r="S665" s="243">
        <f ca="1">IF($E665="UAD",OFFSET('DERS PLANLARI'!$I$5,MATCH($J665,'DERS PLANLARI'!$I$6:$I$2011,0),S$1),V665)</f>
        <v>0</v>
      </c>
      <c r="T665" s="104"/>
      <c r="U665" s="208" t="str">
        <f ca="1">IFERROR(OFFSET(ÖğretimÜyeleri!$D$2,MATCH($V665,ÖğretimÜyeleri!$D$3:$D$290,0),-2),"")</f>
        <v/>
      </c>
      <c r="V665" s="209"/>
      <c r="W665" s="208" t="str">
        <f ca="1">IFERROR(OFFSET(ÖğretimÜyeleri!$D$2,MATCH($S665,ÖğretimÜyeleri!$D$3:$D$290,0),3),"")</f>
        <v/>
      </c>
      <c r="X665" s="208"/>
      <c r="Y665" s="199"/>
      <c r="Z665" s="200">
        <f t="shared" si="42"/>
        <v>1</v>
      </c>
      <c r="AA665" s="200">
        <f t="shared" ca="1" si="43"/>
        <v>57</v>
      </c>
      <c r="AB665" s="200">
        <f t="shared" ca="1" si="43"/>
        <v>41</v>
      </c>
      <c r="AC665" s="200">
        <f t="shared" ca="1" si="43"/>
        <v>0</v>
      </c>
      <c r="AD665" s="201"/>
      <c r="AE665" s="201"/>
      <c r="AF665" s="201"/>
    </row>
    <row r="666" spans="1:32" x14ac:dyDescent="0.25">
      <c r="A666" t="s">
        <v>5568</v>
      </c>
      <c r="B666" s="16" t="str">
        <f ca="1">IFERROR(OFFSET('DERS PLANLARI'!$I$5,MATCH($J666,'DERS PLANLARI'!$I$6:$I$2011,0),B$1),"")</f>
        <v/>
      </c>
      <c r="C666" s="16" t="str">
        <f ca="1">IFERROR(OFFSET('DERS PLANLARI'!$I$5,MATCH($J666,'DERS PLANLARI'!$I$6:$I$2011,0),C$1),"")</f>
        <v/>
      </c>
      <c r="D666" s="16" t="str">
        <f ca="1">IFERROR(OFFSET('DERS PLANLARI'!$I$5,MATCH($J666,'DERS PLANLARI'!$I$6:$I$2011,0),D$1),"")</f>
        <v/>
      </c>
      <c r="E666" s="16" t="str">
        <f ca="1">IFERROR(OFFSET('DERS PLANLARI'!$I$5,MATCH($J666,'DERS PLANLARI'!$I$6:$I$2011,0),E$1),"")</f>
        <v/>
      </c>
      <c r="F666" s="16" t="str">
        <f ca="1">IFERROR(OFFSET('DERS PLANLARI'!$I$5,MATCH($J666,'DERS PLANLARI'!$I$6:$I$2011,0),F$1),"")</f>
        <v/>
      </c>
      <c r="G666" s="16" t="str">
        <f ca="1">IFERROR(OFFSET('DERS PLANLARI'!$I$5,MATCH($J666,'DERS PLANLARI'!$I$6:$I$2011,0),G$1),"")</f>
        <v/>
      </c>
      <c r="H666" s="16" t="str">
        <f ca="1">IFERROR(OFFSET('DERS PLANLARI'!$I$5,MATCH($J666,'DERS PLANLARI'!$I$6:$I$2011,0),H$1),"")</f>
        <v/>
      </c>
      <c r="I666" s="119"/>
      <c r="J666" s="120"/>
      <c r="K666" s="250" t="str">
        <f ca="1">IFERROR(OFFSET('DERS PLANLARI'!$I$5,MATCH($J666,'DERS PLANLARI'!$I$6:$I$2011,0),K$1),"")</f>
        <v/>
      </c>
      <c r="L666" s="256" t="str">
        <f ca="1">IFERROR(OFFSET('DERS PLANLARI'!$I$5,MATCH($J666,'DERS PLANLARI'!$I$6:$I$2011,0),L$1),"")</f>
        <v/>
      </c>
      <c r="M666" s="255" t="str">
        <f ca="1">IFERROR(OFFSET('DERS PLANLARI'!$I$5,MATCH($J666,'DERS PLANLARI'!$I$6:$I$2011,0),M$1),"")</f>
        <v/>
      </c>
      <c r="N666" s="256" t="str">
        <f ca="1">IFERROR(OFFSET('DERS PLANLARI'!$I$5,MATCH($J666,'DERS PLANLARI'!$I$6:$I$2011,0),N$1),"")</f>
        <v/>
      </c>
      <c r="O666" s="256" t="str">
        <f ca="1">IFERROR(OFFSET('DERS PLANLARI'!$I$5,MATCH($J666,'DERS PLANLARI'!$I$6:$I$2011,0),O$1),"")</f>
        <v/>
      </c>
      <c r="P666" s="256" t="str">
        <f ca="1">IFERROR(OFFSET('DERS PLANLARI'!$I$5,MATCH($J666,'DERS PLANLARI'!$I$6:$I$2011,0),P$1),"")</f>
        <v/>
      </c>
      <c r="Q666" s="256" t="str">
        <f ca="1">IFERROR(OFFSET('DERS PLANLARI'!$I$5,MATCH($J666,'DERS PLANLARI'!$I$6:$I$2011,0),Q$1),"")</f>
        <v/>
      </c>
      <c r="R666" s="243" t="str">
        <f ca="1">IF($E666="UAD",OFFSET('DERS PLANLARI'!$I$5,MATCH($J666,'DERS PLANLARI'!$I$6:$I$2011,0),R$1),U666)</f>
        <v/>
      </c>
      <c r="S666" s="243">
        <f ca="1">IF($E666="UAD",OFFSET('DERS PLANLARI'!$I$5,MATCH($J666,'DERS PLANLARI'!$I$6:$I$2011,0),S$1),V666)</f>
        <v>0</v>
      </c>
      <c r="T666" s="104"/>
      <c r="U666" s="208" t="str">
        <f ca="1">IFERROR(OFFSET(ÖğretimÜyeleri!$D$2,MATCH($V666,ÖğretimÜyeleri!$D$3:$D$290,0),-2),"")</f>
        <v/>
      </c>
      <c r="V666" s="209"/>
      <c r="W666" s="208" t="str">
        <f ca="1">IFERROR(OFFSET(ÖğretimÜyeleri!$D$2,MATCH($S666,ÖğretimÜyeleri!$D$3:$D$290,0),3),"")</f>
        <v/>
      </c>
      <c r="X666" s="208"/>
      <c r="Y666" s="199"/>
      <c r="Z666" s="200">
        <f t="shared" si="42"/>
        <v>1</v>
      </c>
      <c r="AA666" s="200">
        <f t="shared" ca="1" si="43"/>
        <v>57</v>
      </c>
      <c r="AB666" s="200">
        <f t="shared" ca="1" si="43"/>
        <v>41</v>
      </c>
      <c r="AC666" s="200">
        <f t="shared" ca="1" si="43"/>
        <v>0</v>
      </c>
      <c r="AD666" s="201"/>
      <c r="AE666" s="201"/>
      <c r="AF666" s="201"/>
    </row>
    <row r="667" spans="1:32" x14ac:dyDescent="0.25">
      <c r="A667" t="s">
        <v>5568</v>
      </c>
      <c r="B667" s="16" t="str">
        <f ca="1">IFERROR(OFFSET('DERS PLANLARI'!$I$5,MATCH($J667,'DERS PLANLARI'!$I$6:$I$2011,0),B$1),"")</f>
        <v/>
      </c>
      <c r="C667" s="16" t="str">
        <f ca="1">IFERROR(OFFSET('DERS PLANLARI'!$I$5,MATCH($J667,'DERS PLANLARI'!$I$6:$I$2011,0),C$1),"")</f>
        <v/>
      </c>
      <c r="D667" s="16" t="str">
        <f ca="1">IFERROR(OFFSET('DERS PLANLARI'!$I$5,MATCH($J667,'DERS PLANLARI'!$I$6:$I$2011,0),D$1),"")</f>
        <v/>
      </c>
      <c r="E667" s="16" t="str">
        <f ca="1">IFERROR(OFFSET('DERS PLANLARI'!$I$5,MATCH($J667,'DERS PLANLARI'!$I$6:$I$2011,0),E$1),"")</f>
        <v/>
      </c>
      <c r="F667" s="16" t="str">
        <f ca="1">IFERROR(OFFSET('DERS PLANLARI'!$I$5,MATCH($J667,'DERS PLANLARI'!$I$6:$I$2011,0),F$1),"")</f>
        <v/>
      </c>
      <c r="G667" s="16" t="str">
        <f ca="1">IFERROR(OFFSET('DERS PLANLARI'!$I$5,MATCH($J667,'DERS PLANLARI'!$I$6:$I$2011,0),G$1),"")</f>
        <v/>
      </c>
      <c r="H667" s="16" t="str">
        <f ca="1">IFERROR(OFFSET('DERS PLANLARI'!$I$5,MATCH($J667,'DERS PLANLARI'!$I$6:$I$2011,0),H$1),"")</f>
        <v/>
      </c>
      <c r="I667" s="119"/>
      <c r="J667" s="120"/>
      <c r="K667" s="250" t="str">
        <f ca="1">IFERROR(OFFSET('DERS PLANLARI'!$I$5,MATCH($J667,'DERS PLANLARI'!$I$6:$I$2011,0),K$1),"")</f>
        <v/>
      </c>
      <c r="L667" s="256" t="str">
        <f ca="1">IFERROR(OFFSET('DERS PLANLARI'!$I$5,MATCH($J667,'DERS PLANLARI'!$I$6:$I$2011,0),L$1),"")</f>
        <v/>
      </c>
      <c r="M667" s="255" t="str">
        <f ca="1">IFERROR(OFFSET('DERS PLANLARI'!$I$5,MATCH($J667,'DERS PLANLARI'!$I$6:$I$2011,0),M$1),"")</f>
        <v/>
      </c>
      <c r="N667" s="256" t="str">
        <f ca="1">IFERROR(OFFSET('DERS PLANLARI'!$I$5,MATCH($J667,'DERS PLANLARI'!$I$6:$I$2011,0),N$1),"")</f>
        <v/>
      </c>
      <c r="O667" s="256" t="str">
        <f ca="1">IFERROR(OFFSET('DERS PLANLARI'!$I$5,MATCH($J667,'DERS PLANLARI'!$I$6:$I$2011,0),O$1),"")</f>
        <v/>
      </c>
      <c r="P667" s="256" t="str">
        <f ca="1">IFERROR(OFFSET('DERS PLANLARI'!$I$5,MATCH($J667,'DERS PLANLARI'!$I$6:$I$2011,0),P$1),"")</f>
        <v/>
      </c>
      <c r="Q667" s="256" t="str">
        <f ca="1">IFERROR(OFFSET('DERS PLANLARI'!$I$5,MATCH($J667,'DERS PLANLARI'!$I$6:$I$2011,0),Q$1),"")</f>
        <v/>
      </c>
      <c r="R667" s="243" t="str">
        <f ca="1">IF($E667="UAD",OFFSET('DERS PLANLARI'!$I$5,MATCH($J667,'DERS PLANLARI'!$I$6:$I$2011,0),R$1),U667)</f>
        <v/>
      </c>
      <c r="S667" s="243">
        <f ca="1">IF($E667="UAD",OFFSET('DERS PLANLARI'!$I$5,MATCH($J667,'DERS PLANLARI'!$I$6:$I$2011,0),S$1),V667)</f>
        <v>0</v>
      </c>
      <c r="T667" s="104"/>
      <c r="U667" s="208" t="str">
        <f ca="1">IFERROR(OFFSET(ÖğretimÜyeleri!$D$2,MATCH($V667,ÖğretimÜyeleri!$D$3:$D$290,0),-2),"")</f>
        <v/>
      </c>
      <c r="V667" s="209"/>
      <c r="W667" s="208" t="str">
        <f ca="1">IFERROR(OFFSET(ÖğretimÜyeleri!$D$2,MATCH($S667,ÖğretimÜyeleri!$D$3:$D$290,0),3),"")</f>
        <v/>
      </c>
      <c r="X667" s="208"/>
      <c r="Y667" s="199"/>
      <c r="Z667" s="200">
        <f t="shared" si="42"/>
        <v>1</v>
      </c>
      <c r="AA667" s="200">
        <f t="shared" ca="1" si="43"/>
        <v>57</v>
      </c>
      <c r="AB667" s="200">
        <f t="shared" ca="1" si="43"/>
        <v>41</v>
      </c>
      <c r="AC667" s="200">
        <f t="shared" ca="1" si="43"/>
        <v>0</v>
      </c>
      <c r="AD667" s="201"/>
      <c r="AE667" s="201"/>
      <c r="AF667" s="201"/>
    </row>
    <row r="668" spans="1:32" x14ac:dyDescent="0.25">
      <c r="A668" t="s">
        <v>5568</v>
      </c>
      <c r="B668" s="16" t="str">
        <f ca="1">IFERROR(OFFSET('DERS PLANLARI'!$I$5,MATCH($J668,'DERS PLANLARI'!$I$6:$I$2011,0),B$1),"")</f>
        <v/>
      </c>
      <c r="C668" s="16" t="str">
        <f ca="1">IFERROR(OFFSET('DERS PLANLARI'!$I$5,MATCH($J668,'DERS PLANLARI'!$I$6:$I$2011,0),C$1),"")</f>
        <v/>
      </c>
      <c r="D668" s="16" t="str">
        <f ca="1">IFERROR(OFFSET('DERS PLANLARI'!$I$5,MATCH($J668,'DERS PLANLARI'!$I$6:$I$2011,0),D$1),"")</f>
        <v/>
      </c>
      <c r="E668" s="16" t="str">
        <f ca="1">IFERROR(OFFSET('DERS PLANLARI'!$I$5,MATCH($J668,'DERS PLANLARI'!$I$6:$I$2011,0),E$1),"")</f>
        <v/>
      </c>
      <c r="F668" s="16" t="str">
        <f ca="1">IFERROR(OFFSET('DERS PLANLARI'!$I$5,MATCH($J668,'DERS PLANLARI'!$I$6:$I$2011,0),F$1),"")</f>
        <v/>
      </c>
      <c r="G668" s="16" t="str">
        <f ca="1">IFERROR(OFFSET('DERS PLANLARI'!$I$5,MATCH($J668,'DERS PLANLARI'!$I$6:$I$2011,0),G$1),"")</f>
        <v/>
      </c>
      <c r="H668" s="16" t="str">
        <f ca="1">IFERROR(OFFSET('DERS PLANLARI'!$I$5,MATCH($J668,'DERS PLANLARI'!$I$6:$I$2011,0),H$1),"")</f>
        <v/>
      </c>
      <c r="I668" s="119"/>
      <c r="J668" s="120"/>
      <c r="K668" s="250" t="str">
        <f ca="1">IFERROR(OFFSET('DERS PLANLARI'!$I$5,MATCH($J668,'DERS PLANLARI'!$I$6:$I$2011,0),K$1),"")</f>
        <v/>
      </c>
      <c r="L668" s="256" t="str">
        <f ca="1">IFERROR(OFFSET('DERS PLANLARI'!$I$5,MATCH($J668,'DERS PLANLARI'!$I$6:$I$2011,0),L$1),"")</f>
        <v/>
      </c>
      <c r="M668" s="255" t="str">
        <f ca="1">IFERROR(OFFSET('DERS PLANLARI'!$I$5,MATCH($J668,'DERS PLANLARI'!$I$6:$I$2011,0),M$1),"")</f>
        <v/>
      </c>
      <c r="N668" s="256" t="str">
        <f ca="1">IFERROR(OFFSET('DERS PLANLARI'!$I$5,MATCH($J668,'DERS PLANLARI'!$I$6:$I$2011,0),N$1),"")</f>
        <v/>
      </c>
      <c r="O668" s="256" t="str">
        <f ca="1">IFERROR(OFFSET('DERS PLANLARI'!$I$5,MATCH($J668,'DERS PLANLARI'!$I$6:$I$2011,0),O$1),"")</f>
        <v/>
      </c>
      <c r="P668" s="256" t="str">
        <f ca="1">IFERROR(OFFSET('DERS PLANLARI'!$I$5,MATCH($J668,'DERS PLANLARI'!$I$6:$I$2011,0),P$1),"")</f>
        <v/>
      </c>
      <c r="Q668" s="256" t="str">
        <f ca="1">IFERROR(OFFSET('DERS PLANLARI'!$I$5,MATCH($J668,'DERS PLANLARI'!$I$6:$I$2011,0),Q$1),"")</f>
        <v/>
      </c>
      <c r="R668" s="243" t="str">
        <f ca="1">IF($E668="UAD",OFFSET('DERS PLANLARI'!$I$5,MATCH($J668,'DERS PLANLARI'!$I$6:$I$2011,0),R$1),U668)</f>
        <v/>
      </c>
      <c r="S668" s="243">
        <f ca="1">IF($E668="UAD",OFFSET('DERS PLANLARI'!$I$5,MATCH($J668,'DERS PLANLARI'!$I$6:$I$2011,0),S$1),V668)</f>
        <v>0</v>
      </c>
      <c r="T668" s="104"/>
      <c r="U668" s="208" t="str">
        <f ca="1">IFERROR(OFFSET(ÖğretimÜyeleri!$D$2,MATCH($V668,ÖğretimÜyeleri!$D$3:$D$290,0),-2),"")</f>
        <v/>
      </c>
      <c r="V668" s="209"/>
      <c r="W668" s="208" t="str">
        <f ca="1">IFERROR(OFFSET(ÖğretimÜyeleri!$D$2,MATCH($S668,ÖğretimÜyeleri!$D$3:$D$290,0),3),"")</f>
        <v/>
      </c>
      <c r="X668" s="208"/>
      <c r="Y668" s="199"/>
      <c r="Z668" s="200">
        <f t="shared" si="42"/>
        <v>1</v>
      </c>
      <c r="AA668" s="200">
        <f t="shared" ca="1" si="43"/>
        <v>57</v>
      </c>
      <c r="AB668" s="200">
        <f t="shared" ca="1" si="43"/>
        <v>41</v>
      </c>
      <c r="AC668" s="200">
        <f t="shared" ca="1" si="43"/>
        <v>0</v>
      </c>
      <c r="AD668" s="201"/>
      <c r="AE668" s="201"/>
      <c r="AF668" s="201"/>
    </row>
    <row r="669" spans="1:32" x14ac:dyDescent="0.25">
      <c r="A669" t="s">
        <v>5568</v>
      </c>
      <c r="B669" s="16" t="str">
        <f ca="1">IFERROR(OFFSET('DERS PLANLARI'!$I$5,MATCH($J669,'DERS PLANLARI'!$I$6:$I$2011,0),B$1),"")</f>
        <v/>
      </c>
      <c r="C669" s="16" t="str">
        <f ca="1">IFERROR(OFFSET('DERS PLANLARI'!$I$5,MATCH($J669,'DERS PLANLARI'!$I$6:$I$2011,0),C$1),"")</f>
        <v/>
      </c>
      <c r="D669" s="16" t="str">
        <f ca="1">IFERROR(OFFSET('DERS PLANLARI'!$I$5,MATCH($J669,'DERS PLANLARI'!$I$6:$I$2011,0),D$1),"")</f>
        <v/>
      </c>
      <c r="E669" s="16" t="str">
        <f ca="1">IFERROR(OFFSET('DERS PLANLARI'!$I$5,MATCH($J669,'DERS PLANLARI'!$I$6:$I$2011,0),E$1),"")</f>
        <v/>
      </c>
      <c r="F669" s="16" t="str">
        <f ca="1">IFERROR(OFFSET('DERS PLANLARI'!$I$5,MATCH($J669,'DERS PLANLARI'!$I$6:$I$2011,0),F$1),"")</f>
        <v/>
      </c>
      <c r="G669" s="16" t="str">
        <f ca="1">IFERROR(OFFSET('DERS PLANLARI'!$I$5,MATCH($J669,'DERS PLANLARI'!$I$6:$I$2011,0),G$1),"")</f>
        <v/>
      </c>
      <c r="H669" s="16" t="str">
        <f ca="1">IFERROR(OFFSET('DERS PLANLARI'!$I$5,MATCH($J669,'DERS PLANLARI'!$I$6:$I$2011,0),H$1),"")</f>
        <v/>
      </c>
      <c r="I669" s="119"/>
      <c r="J669" s="120"/>
      <c r="K669" s="250" t="str">
        <f ca="1">IFERROR(OFFSET('DERS PLANLARI'!$I$5,MATCH($J669,'DERS PLANLARI'!$I$6:$I$2011,0),K$1),"")</f>
        <v/>
      </c>
      <c r="L669" s="256" t="str">
        <f ca="1">IFERROR(OFFSET('DERS PLANLARI'!$I$5,MATCH($J669,'DERS PLANLARI'!$I$6:$I$2011,0),L$1),"")</f>
        <v/>
      </c>
      <c r="M669" s="255" t="str">
        <f ca="1">IFERROR(OFFSET('DERS PLANLARI'!$I$5,MATCH($J669,'DERS PLANLARI'!$I$6:$I$2011,0),M$1),"")</f>
        <v/>
      </c>
      <c r="N669" s="256" t="str">
        <f ca="1">IFERROR(OFFSET('DERS PLANLARI'!$I$5,MATCH($J669,'DERS PLANLARI'!$I$6:$I$2011,0),N$1),"")</f>
        <v/>
      </c>
      <c r="O669" s="256" t="str">
        <f ca="1">IFERROR(OFFSET('DERS PLANLARI'!$I$5,MATCH($J669,'DERS PLANLARI'!$I$6:$I$2011,0),O$1),"")</f>
        <v/>
      </c>
      <c r="P669" s="256" t="str">
        <f ca="1">IFERROR(OFFSET('DERS PLANLARI'!$I$5,MATCH($J669,'DERS PLANLARI'!$I$6:$I$2011,0),P$1),"")</f>
        <v/>
      </c>
      <c r="Q669" s="256" t="str">
        <f ca="1">IFERROR(OFFSET('DERS PLANLARI'!$I$5,MATCH($J669,'DERS PLANLARI'!$I$6:$I$2011,0),Q$1),"")</f>
        <v/>
      </c>
      <c r="R669" s="243" t="str">
        <f ca="1">IF($E669="UAD",OFFSET('DERS PLANLARI'!$I$5,MATCH($J669,'DERS PLANLARI'!$I$6:$I$2011,0),R$1),U669)</f>
        <v/>
      </c>
      <c r="S669" s="243">
        <f ca="1">IF($E669="UAD",OFFSET('DERS PLANLARI'!$I$5,MATCH($J669,'DERS PLANLARI'!$I$6:$I$2011,0),S$1),V669)</f>
        <v>0</v>
      </c>
      <c r="T669" s="104"/>
      <c r="U669" s="208" t="str">
        <f ca="1">IFERROR(OFFSET(ÖğretimÜyeleri!$D$2,MATCH($V669,ÖğretimÜyeleri!$D$3:$D$290,0),-2),"")</f>
        <v/>
      </c>
      <c r="V669" s="209"/>
      <c r="W669" s="208" t="str">
        <f ca="1">IFERROR(OFFSET(ÖğretimÜyeleri!$D$2,MATCH($S669,ÖğretimÜyeleri!$D$3:$D$290,0),3),"")</f>
        <v/>
      </c>
      <c r="X669" s="208"/>
      <c r="Y669" s="199"/>
      <c r="Z669" s="200">
        <f t="shared" si="42"/>
        <v>1</v>
      </c>
      <c r="AA669" s="200">
        <f t="shared" ref="AA669:AC688" ca="1" si="44">COUNTIFS($E:$E,AA$6,$S:$S,$S669)</f>
        <v>57</v>
      </c>
      <c r="AB669" s="200">
        <f t="shared" ca="1" si="44"/>
        <v>41</v>
      </c>
      <c r="AC669" s="200">
        <f t="shared" ca="1" si="44"/>
        <v>0</v>
      </c>
      <c r="AD669" s="201"/>
      <c r="AE669" s="201"/>
      <c r="AF669" s="201"/>
    </row>
    <row r="670" spans="1:32" x14ac:dyDescent="0.25">
      <c r="A670" t="s">
        <v>5568</v>
      </c>
      <c r="B670" s="16" t="str">
        <f ca="1">IFERROR(OFFSET('DERS PLANLARI'!$I$5,MATCH($J670,'DERS PLANLARI'!$I$6:$I$2011,0),B$1),"")</f>
        <v/>
      </c>
      <c r="C670" s="16" t="str">
        <f ca="1">IFERROR(OFFSET('DERS PLANLARI'!$I$5,MATCH($J670,'DERS PLANLARI'!$I$6:$I$2011,0),C$1),"")</f>
        <v/>
      </c>
      <c r="D670" s="16" t="str">
        <f ca="1">IFERROR(OFFSET('DERS PLANLARI'!$I$5,MATCH($J670,'DERS PLANLARI'!$I$6:$I$2011,0),D$1),"")</f>
        <v/>
      </c>
      <c r="E670" s="16" t="str">
        <f ca="1">IFERROR(OFFSET('DERS PLANLARI'!$I$5,MATCH($J670,'DERS PLANLARI'!$I$6:$I$2011,0),E$1),"")</f>
        <v/>
      </c>
      <c r="F670" s="16" t="str">
        <f ca="1">IFERROR(OFFSET('DERS PLANLARI'!$I$5,MATCH($J670,'DERS PLANLARI'!$I$6:$I$2011,0),F$1),"")</f>
        <v/>
      </c>
      <c r="G670" s="16" t="str">
        <f ca="1">IFERROR(OFFSET('DERS PLANLARI'!$I$5,MATCH($J670,'DERS PLANLARI'!$I$6:$I$2011,0),G$1),"")</f>
        <v/>
      </c>
      <c r="H670" s="16" t="str">
        <f ca="1">IFERROR(OFFSET('DERS PLANLARI'!$I$5,MATCH($J670,'DERS PLANLARI'!$I$6:$I$2011,0),H$1),"")</f>
        <v/>
      </c>
      <c r="I670" s="119"/>
      <c r="J670" s="120"/>
      <c r="K670" s="250" t="str">
        <f ca="1">IFERROR(OFFSET('DERS PLANLARI'!$I$5,MATCH($J670,'DERS PLANLARI'!$I$6:$I$2011,0),K$1),"")</f>
        <v/>
      </c>
      <c r="L670" s="256" t="str">
        <f ca="1">IFERROR(OFFSET('DERS PLANLARI'!$I$5,MATCH($J670,'DERS PLANLARI'!$I$6:$I$2011,0),L$1),"")</f>
        <v/>
      </c>
      <c r="M670" s="255" t="str">
        <f ca="1">IFERROR(OFFSET('DERS PLANLARI'!$I$5,MATCH($J670,'DERS PLANLARI'!$I$6:$I$2011,0),M$1),"")</f>
        <v/>
      </c>
      <c r="N670" s="256" t="str">
        <f ca="1">IFERROR(OFFSET('DERS PLANLARI'!$I$5,MATCH($J670,'DERS PLANLARI'!$I$6:$I$2011,0),N$1),"")</f>
        <v/>
      </c>
      <c r="O670" s="256" t="str">
        <f ca="1">IFERROR(OFFSET('DERS PLANLARI'!$I$5,MATCH($J670,'DERS PLANLARI'!$I$6:$I$2011,0),O$1),"")</f>
        <v/>
      </c>
      <c r="P670" s="256" t="str">
        <f ca="1">IFERROR(OFFSET('DERS PLANLARI'!$I$5,MATCH($J670,'DERS PLANLARI'!$I$6:$I$2011,0),P$1),"")</f>
        <v/>
      </c>
      <c r="Q670" s="256" t="str">
        <f ca="1">IFERROR(OFFSET('DERS PLANLARI'!$I$5,MATCH($J670,'DERS PLANLARI'!$I$6:$I$2011,0),Q$1),"")</f>
        <v/>
      </c>
      <c r="R670" s="243" t="str">
        <f ca="1">IF($E670="UAD",OFFSET('DERS PLANLARI'!$I$5,MATCH($J670,'DERS PLANLARI'!$I$6:$I$2011,0),R$1),U670)</f>
        <v/>
      </c>
      <c r="S670" s="243">
        <f ca="1">IF($E670="UAD",OFFSET('DERS PLANLARI'!$I$5,MATCH($J670,'DERS PLANLARI'!$I$6:$I$2011,0),S$1),V670)</f>
        <v>0</v>
      </c>
      <c r="T670" s="104"/>
      <c r="U670" s="208" t="str">
        <f ca="1">IFERROR(OFFSET(ÖğretimÜyeleri!$D$2,MATCH($V670,ÖğretimÜyeleri!$D$3:$D$290,0),-2),"")</f>
        <v/>
      </c>
      <c r="V670" s="209"/>
      <c r="W670" s="208" t="str">
        <f ca="1">IFERROR(OFFSET(ÖğretimÜyeleri!$D$2,MATCH($S670,ÖğretimÜyeleri!$D$3:$D$290,0),3),"")</f>
        <v/>
      </c>
      <c r="X670" s="208"/>
      <c r="Y670" s="199"/>
      <c r="Z670" s="200">
        <f t="shared" si="42"/>
        <v>1</v>
      </c>
      <c r="AA670" s="200">
        <f t="shared" ca="1" si="44"/>
        <v>57</v>
      </c>
      <c r="AB670" s="200">
        <f t="shared" ca="1" si="44"/>
        <v>41</v>
      </c>
      <c r="AC670" s="200">
        <f t="shared" ca="1" si="44"/>
        <v>0</v>
      </c>
      <c r="AD670" s="201"/>
      <c r="AE670" s="201"/>
      <c r="AF670" s="201"/>
    </row>
    <row r="671" spans="1:32" x14ac:dyDescent="0.25">
      <c r="A671" t="s">
        <v>5568</v>
      </c>
      <c r="B671" s="16" t="str">
        <f ca="1">IFERROR(OFFSET('DERS PLANLARI'!$I$5,MATCH($J671,'DERS PLANLARI'!$I$6:$I$2011,0),B$1),"")</f>
        <v/>
      </c>
      <c r="C671" s="16" t="str">
        <f ca="1">IFERROR(OFFSET('DERS PLANLARI'!$I$5,MATCH($J671,'DERS PLANLARI'!$I$6:$I$2011,0),C$1),"")</f>
        <v/>
      </c>
      <c r="D671" s="16" t="str">
        <f ca="1">IFERROR(OFFSET('DERS PLANLARI'!$I$5,MATCH($J671,'DERS PLANLARI'!$I$6:$I$2011,0),D$1),"")</f>
        <v/>
      </c>
      <c r="E671" s="16" t="str">
        <f ca="1">IFERROR(OFFSET('DERS PLANLARI'!$I$5,MATCH($J671,'DERS PLANLARI'!$I$6:$I$2011,0),E$1),"")</f>
        <v/>
      </c>
      <c r="F671" s="16" t="str">
        <f ca="1">IFERROR(OFFSET('DERS PLANLARI'!$I$5,MATCH($J671,'DERS PLANLARI'!$I$6:$I$2011,0),F$1),"")</f>
        <v/>
      </c>
      <c r="G671" s="16" t="str">
        <f ca="1">IFERROR(OFFSET('DERS PLANLARI'!$I$5,MATCH($J671,'DERS PLANLARI'!$I$6:$I$2011,0),G$1),"")</f>
        <v/>
      </c>
      <c r="H671" s="16" t="str">
        <f ca="1">IFERROR(OFFSET('DERS PLANLARI'!$I$5,MATCH($J671,'DERS PLANLARI'!$I$6:$I$2011,0),H$1),"")</f>
        <v/>
      </c>
      <c r="I671" s="119"/>
      <c r="J671" s="120"/>
      <c r="K671" s="250" t="str">
        <f ca="1">IFERROR(OFFSET('DERS PLANLARI'!$I$5,MATCH($J671,'DERS PLANLARI'!$I$6:$I$2011,0),K$1),"")</f>
        <v/>
      </c>
      <c r="L671" s="256" t="str">
        <f ca="1">IFERROR(OFFSET('DERS PLANLARI'!$I$5,MATCH($J671,'DERS PLANLARI'!$I$6:$I$2011,0),L$1),"")</f>
        <v/>
      </c>
      <c r="M671" s="255" t="str">
        <f ca="1">IFERROR(OFFSET('DERS PLANLARI'!$I$5,MATCH($J671,'DERS PLANLARI'!$I$6:$I$2011,0),M$1),"")</f>
        <v/>
      </c>
      <c r="N671" s="256" t="str">
        <f ca="1">IFERROR(OFFSET('DERS PLANLARI'!$I$5,MATCH($J671,'DERS PLANLARI'!$I$6:$I$2011,0),N$1),"")</f>
        <v/>
      </c>
      <c r="O671" s="256" t="str">
        <f ca="1">IFERROR(OFFSET('DERS PLANLARI'!$I$5,MATCH($J671,'DERS PLANLARI'!$I$6:$I$2011,0),O$1),"")</f>
        <v/>
      </c>
      <c r="P671" s="256" t="str">
        <f ca="1">IFERROR(OFFSET('DERS PLANLARI'!$I$5,MATCH($J671,'DERS PLANLARI'!$I$6:$I$2011,0),P$1),"")</f>
        <v/>
      </c>
      <c r="Q671" s="256" t="str">
        <f ca="1">IFERROR(OFFSET('DERS PLANLARI'!$I$5,MATCH($J671,'DERS PLANLARI'!$I$6:$I$2011,0),Q$1),"")</f>
        <v/>
      </c>
      <c r="R671" s="243" t="str">
        <f ca="1">IF($E671="UAD",OFFSET('DERS PLANLARI'!$I$5,MATCH($J671,'DERS PLANLARI'!$I$6:$I$2011,0),R$1),U671)</f>
        <v/>
      </c>
      <c r="S671" s="243">
        <f ca="1">IF($E671="UAD",OFFSET('DERS PLANLARI'!$I$5,MATCH($J671,'DERS PLANLARI'!$I$6:$I$2011,0),S$1),V671)</f>
        <v>0</v>
      </c>
      <c r="T671" s="104"/>
      <c r="U671" s="208" t="str">
        <f ca="1">IFERROR(OFFSET(ÖğretimÜyeleri!$D$2,MATCH($V671,ÖğretimÜyeleri!$D$3:$D$290,0),-2),"")</f>
        <v/>
      </c>
      <c r="V671" s="209"/>
      <c r="W671" s="208" t="str">
        <f ca="1">IFERROR(OFFSET(ÖğretimÜyeleri!$D$2,MATCH($S671,ÖğretimÜyeleri!$D$3:$D$290,0),3),"")</f>
        <v/>
      </c>
      <c r="X671" s="208"/>
      <c r="Y671" s="199"/>
      <c r="Z671" s="200">
        <f t="shared" si="42"/>
        <v>1</v>
      </c>
      <c r="AA671" s="200">
        <f t="shared" ca="1" si="44"/>
        <v>57</v>
      </c>
      <c r="AB671" s="200">
        <f t="shared" ca="1" si="44"/>
        <v>41</v>
      </c>
      <c r="AC671" s="200">
        <f t="shared" ca="1" si="44"/>
        <v>0</v>
      </c>
      <c r="AD671" s="201"/>
      <c r="AE671" s="201"/>
      <c r="AF671" s="201"/>
    </row>
    <row r="672" spans="1:32" x14ac:dyDescent="0.25">
      <c r="A672" t="s">
        <v>5568</v>
      </c>
      <c r="B672" s="16" t="str">
        <f ca="1">IFERROR(OFFSET('DERS PLANLARI'!$I$5,MATCH($J672,'DERS PLANLARI'!$I$6:$I$2011,0),B$1),"")</f>
        <v/>
      </c>
      <c r="C672" s="16" t="str">
        <f ca="1">IFERROR(OFFSET('DERS PLANLARI'!$I$5,MATCH($J672,'DERS PLANLARI'!$I$6:$I$2011,0),C$1),"")</f>
        <v/>
      </c>
      <c r="D672" s="16" t="str">
        <f ca="1">IFERROR(OFFSET('DERS PLANLARI'!$I$5,MATCH($J672,'DERS PLANLARI'!$I$6:$I$2011,0),D$1),"")</f>
        <v/>
      </c>
      <c r="E672" s="16" t="str">
        <f ca="1">IFERROR(OFFSET('DERS PLANLARI'!$I$5,MATCH($J672,'DERS PLANLARI'!$I$6:$I$2011,0),E$1),"")</f>
        <v/>
      </c>
      <c r="F672" s="16" t="str">
        <f ca="1">IFERROR(OFFSET('DERS PLANLARI'!$I$5,MATCH($J672,'DERS PLANLARI'!$I$6:$I$2011,0),F$1),"")</f>
        <v/>
      </c>
      <c r="G672" s="16" t="str">
        <f ca="1">IFERROR(OFFSET('DERS PLANLARI'!$I$5,MATCH($J672,'DERS PLANLARI'!$I$6:$I$2011,0),G$1),"")</f>
        <v/>
      </c>
      <c r="H672" s="16" t="str">
        <f ca="1">IFERROR(OFFSET('DERS PLANLARI'!$I$5,MATCH($J672,'DERS PLANLARI'!$I$6:$I$2011,0),H$1),"")</f>
        <v/>
      </c>
      <c r="I672" s="119"/>
      <c r="J672" s="120"/>
      <c r="K672" s="250" t="str">
        <f ca="1">IFERROR(OFFSET('DERS PLANLARI'!$I$5,MATCH($J672,'DERS PLANLARI'!$I$6:$I$2011,0),K$1),"")</f>
        <v/>
      </c>
      <c r="L672" s="256" t="str">
        <f ca="1">IFERROR(OFFSET('DERS PLANLARI'!$I$5,MATCH($J672,'DERS PLANLARI'!$I$6:$I$2011,0),L$1),"")</f>
        <v/>
      </c>
      <c r="M672" s="255" t="str">
        <f ca="1">IFERROR(OFFSET('DERS PLANLARI'!$I$5,MATCH($J672,'DERS PLANLARI'!$I$6:$I$2011,0),M$1),"")</f>
        <v/>
      </c>
      <c r="N672" s="256" t="str">
        <f ca="1">IFERROR(OFFSET('DERS PLANLARI'!$I$5,MATCH($J672,'DERS PLANLARI'!$I$6:$I$2011,0),N$1),"")</f>
        <v/>
      </c>
      <c r="O672" s="256" t="str">
        <f ca="1">IFERROR(OFFSET('DERS PLANLARI'!$I$5,MATCH($J672,'DERS PLANLARI'!$I$6:$I$2011,0),O$1),"")</f>
        <v/>
      </c>
      <c r="P672" s="256" t="str">
        <f ca="1">IFERROR(OFFSET('DERS PLANLARI'!$I$5,MATCH($J672,'DERS PLANLARI'!$I$6:$I$2011,0),P$1),"")</f>
        <v/>
      </c>
      <c r="Q672" s="256" t="str">
        <f ca="1">IFERROR(OFFSET('DERS PLANLARI'!$I$5,MATCH($J672,'DERS PLANLARI'!$I$6:$I$2011,0),Q$1),"")</f>
        <v/>
      </c>
      <c r="R672" s="243" t="str">
        <f ca="1">IF($E672="UAD",OFFSET('DERS PLANLARI'!$I$5,MATCH($J672,'DERS PLANLARI'!$I$6:$I$2011,0),R$1),U672)</f>
        <v/>
      </c>
      <c r="S672" s="243">
        <f ca="1">IF($E672="UAD",OFFSET('DERS PLANLARI'!$I$5,MATCH($J672,'DERS PLANLARI'!$I$6:$I$2011,0),S$1),V672)</f>
        <v>0</v>
      </c>
      <c r="T672" s="104"/>
      <c r="U672" s="208" t="str">
        <f ca="1">IFERROR(OFFSET(ÖğretimÜyeleri!$D$2,MATCH($V672,ÖğretimÜyeleri!$D$3:$D$290,0),-2),"")</f>
        <v/>
      </c>
      <c r="V672" s="209"/>
      <c r="W672" s="208" t="str">
        <f ca="1">IFERROR(OFFSET(ÖğretimÜyeleri!$D$2,MATCH($S672,ÖğretimÜyeleri!$D$3:$D$290,0),3),"")</f>
        <v/>
      </c>
      <c r="X672" s="208"/>
      <c r="Y672" s="199"/>
      <c r="Z672" s="200">
        <f t="shared" si="42"/>
        <v>1</v>
      </c>
      <c r="AA672" s="200">
        <f t="shared" ca="1" si="44"/>
        <v>57</v>
      </c>
      <c r="AB672" s="200">
        <f t="shared" ca="1" si="44"/>
        <v>41</v>
      </c>
      <c r="AC672" s="200">
        <f t="shared" ca="1" si="44"/>
        <v>0</v>
      </c>
      <c r="AD672" s="201"/>
      <c r="AE672" s="201"/>
      <c r="AF672" s="201"/>
    </row>
    <row r="673" spans="1:32" x14ac:dyDescent="0.25">
      <c r="A673" t="s">
        <v>5568</v>
      </c>
      <c r="B673" s="16" t="str">
        <f ca="1">IFERROR(OFFSET('DERS PLANLARI'!$I$5,MATCH($J673,'DERS PLANLARI'!$I$6:$I$2011,0),B$1),"")</f>
        <v/>
      </c>
      <c r="C673" s="16" t="str">
        <f ca="1">IFERROR(OFFSET('DERS PLANLARI'!$I$5,MATCH($J673,'DERS PLANLARI'!$I$6:$I$2011,0),C$1),"")</f>
        <v/>
      </c>
      <c r="D673" s="16" t="str">
        <f ca="1">IFERROR(OFFSET('DERS PLANLARI'!$I$5,MATCH($J673,'DERS PLANLARI'!$I$6:$I$2011,0),D$1),"")</f>
        <v/>
      </c>
      <c r="E673" s="16" t="str">
        <f ca="1">IFERROR(OFFSET('DERS PLANLARI'!$I$5,MATCH($J673,'DERS PLANLARI'!$I$6:$I$2011,0),E$1),"")</f>
        <v/>
      </c>
      <c r="F673" s="16" t="str">
        <f ca="1">IFERROR(OFFSET('DERS PLANLARI'!$I$5,MATCH($J673,'DERS PLANLARI'!$I$6:$I$2011,0),F$1),"")</f>
        <v/>
      </c>
      <c r="G673" s="16" t="str">
        <f ca="1">IFERROR(OFFSET('DERS PLANLARI'!$I$5,MATCH($J673,'DERS PLANLARI'!$I$6:$I$2011,0),G$1),"")</f>
        <v/>
      </c>
      <c r="H673" s="16" t="str">
        <f ca="1">IFERROR(OFFSET('DERS PLANLARI'!$I$5,MATCH($J673,'DERS PLANLARI'!$I$6:$I$2011,0),H$1),"")</f>
        <v/>
      </c>
      <c r="I673" s="119"/>
      <c r="J673" s="120"/>
      <c r="K673" s="250" t="str">
        <f ca="1">IFERROR(OFFSET('DERS PLANLARI'!$I$5,MATCH($J673,'DERS PLANLARI'!$I$6:$I$2011,0),K$1),"")</f>
        <v/>
      </c>
      <c r="L673" s="256" t="str">
        <f ca="1">IFERROR(OFFSET('DERS PLANLARI'!$I$5,MATCH($J673,'DERS PLANLARI'!$I$6:$I$2011,0),L$1),"")</f>
        <v/>
      </c>
      <c r="M673" s="255" t="str">
        <f ca="1">IFERROR(OFFSET('DERS PLANLARI'!$I$5,MATCH($J673,'DERS PLANLARI'!$I$6:$I$2011,0),M$1),"")</f>
        <v/>
      </c>
      <c r="N673" s="256" t="str">
        <f ca="1">IFERROR(OFFSET('DERS PLANLARI'!$I$5,MATCH($J673,'DERS PLANLARI'!$I$6:$I$2011,0),N$1),"")</f>
        <v/>
      </c>
      <c r="O673" s="256" t="str">
        <f ca="1">IFERROR(OFFSET('DERS PLANLARI'!$I$5,MATCH($J673,'DERS PLANLARI'!$I$6:$I$2011,0),O$1),"")</f>
        <v/>
      </c>
      <c r="P673" s="256" t="str">
        <f ca="1">IFERROR(OFFSET('DERS PLANLARI'!$I$5,MATCH($J673,'DERS PLANLARI'!$I$6:$I$2011,0),P$1),"")</f>
        <v/>
      </c>
      <c r="Q673" s="256" t="str">
        <f ca="1">IFERROR(OFFSET('DERS PLANLARI'!$I$5,MATCH($J673,'DERS PLANLARI'!$I$6:$I$2011,0),Q$1),"")</f>
        <v/>
      </c>
      <c r="R673" s="243" t="str">
        <f ca="1">IF($E673="UAD",OFFSET('DERS PLANLARI'!$I$5,MATCH($J673,'DERS PLANLARI'!$I$6:$I$2011,0),R$1),U673)</f>
        <v/>
      </c>
      <c r="S673" s="243">
        <f ca="1">IF($E673="UAD",OFFSET('DERS PLANLARI'!$I$5,MATCH($J673,'DERS PLANLARI'!$I$6:$I$2011,0),S$1),V673)</f>
        <v>0</v>
      </c>
      <c r="T673" s="104"/>
      <c r="U673" s="208" t="str">
        <f ca="1">IFERROR(OFFSET(ÖğretimÜyeleri!$D$2,MATCH($V673,ÖğretimÜyeleri!$D$3:$D$290,0),-2),"")</f>
        <v/>
      </c>
      <c r="V673" s="209"/>
      <c r="W673" s="208" t="str">
        <f ca="1">IFERROR(OFFSET(ÖğretimÜyeleri!$D$2,MATCH($S673,ÖğretimÜyeleri!$D$3:$D$290,0),3),"")</f>
        <v/>
      </c>
      <c r="X673" s="208"/>
      <c r="Y673" s="199"/>
      <c r="Z673" s="200">
        <f t="shared" si="42"/>
        <v>1</v>
      </c>
      <c r="AA673" s="200">
        <f t="shared" ca="1" si="44"/>
        <v>57</v>
      </c>
      <c r="AB673" s="200">
        <f t="shared" ca="1" si="44"/>
        <v>41</v>
      </c>
      <c r="AC673" s="200">
        <f t="shared" ca="1" si="44"/>
        <v>0</v>
      </c>
      <c r="AD673" s="201"/>
      <c r="AE673" s="201"/>
      <c r="AF673" s="201"/>
    </row>
    <row r="674" spans="1:32" x14ac:dyDescent="0.25">
      <c r="A674" t="s">
        <v>5568</v>
      </c>
      <c r="B674" s="16" t="str">
        <f ca="1">IFERROR(OFFSET('DERS PLANLARI'!$I$5,MATCH($J674,'DERS PLANLARI'!$I$6:$I$2011,0),B$1),"")</f>
        <v/>
      </c>
      <c r="C674" s="16" t="str">
        <f ca="1">IFERROR(OFFSET('DERS PLANLARI'!$I$5,MATCH($J674,'DERS PLANLARI'!$I$6:$I$2011,0),C$1),"")</f>
        <v/>
      </c>
      <c r="D674" s="16" t="str">
        <f ca="1">IFERROR(OFFSET('DERS PLANLARI'!$I$5,MATCH($J674,'DERS PLANLARI'!$I$6:$I$2011,0),D$1),"")</f>
        <v/>
      </c>
      <c r="E674" s="16" t="str">
        <f ca="1">IFERROR(OFFSET('DERS PLANLARI'!$I$5,MATCH($J674,'DERS PLANLARI'!$I$6:$I$2011,0),E$1),"")</f>
        <v/>
      </c>
      <c r="F674" s="16" t="str">
        <f ca="1">IFERROR(OFFSET('DERS PLANLARI'!$I$5,MATCH($J674,'DERS PLANLARI'!$I$6:$I$2011,0),F$1),"")</f>
        <v/>
      </c>
      <c r="G674" s="16" t="str">
        <f ca="1">IFERROR(OFFSET('DERS PLANLARI'!$I$5,MATCH($J674,'DERS PLANLARI'!$I$6:$I$2011,0),G$1),"")</f>
        <v/>
      </c>
      <c r="H674" s="16" t="str">
        <f ca="1">IFERROR(OFFSET('DERS PLANLARI'!$I$5,MATCH($J674,'DERS PLANLARI'!$I$6:$I$2011,0),H$1),"")</f>
        <v/>
      </c>
      <c r="I674" s="119"/>
      <c r="J674" s="120"/>
      <c r="K674" s="250" t="str">
        <f ca="1">IFERROR(OFFSET('DERS PLANLARI'!$I$5,MATCH($J674,'DERS PLANLARI'!$I$6:$I$2011,0),K$1),"")</f>
        <v/>
      </c>
      <c r="L674" s="256" t="str">
        <f ca="1">IFERROR(OFFSET('DERS PLANLARI'!$I$5,MATCH($J674,'DERS PLANLARI'!$I$6:$I$2011,0),L$1),"")</f>
        <v/>
      </c>
      <c r="M674" s="255" t="str">
        <f ca="1">IFERROR(OFFSET('DERS PLANLARI'!$I$5,MATCH($J674,'DERS PLANLARI'!$I$6:$I$2011,0),M$1),"")</f>
        <v/>
      </c>
      <c r="N674" s="256" t="str">
        <f ca="1">IFERROR(OFFSET('DERS PLANLARI'!$I$5,MATCH($J674,'DERS PLANLARI'!$I$6:$I$2011,0),N$1),"")</f>
        <v/>
      </c>
      <c r="O674" s="256" t="str">
        <f ca="1">IFERROR(OFFSET('DERS PLANLARI'!$I$5,MATCH($J674,'DERS PLANLARI'!$I$6:$I$2011,0),O$1),"")</f>
        <v/>
      </c>
      <c r="P674" s="256" t="str">
        <f ca="1">IFERROR(OFFSET('DERS PLANLARI'!$I$5,MATCH($J674,'DERS PLANLARI'!$I$6:$I$2011,0),P$1),"")</f>
        <v/>
      </c>
      <c r="Q674" s="256" t="str">
        <f ca="1">IFERROR(OFFSET('DERS PLANLARI'!$I$5,MATCH($J674,'DERS PLANLARI'!$I$6:$I$2011,0),Q$1),"")</f>
        <v/>
      </c>
      <c r="R674" s="243" t="str">
        <f ca="1">IF($E674="UAD",OFFSET('DERS PLANLARI'!$I$5,MATCH($J674,'DERS PLANLARI'!$I$6:$I$2011,0),R$1),U674)</f>
        <v/>
      </c>
      <c r="S674" s="243">
        <f ca="1">IF($E674="UAD",OFFSET('DERS PLANLARI'!$I$5,MATCH($J674,'DERS PLANLARI'!$I$6:$I$2011,0),S$1),V674)</f>
        <v>0</v>
      </c>
      <c r="T674" s="104"/>
      <c r="U674" s="208" t="str">
        <f ca="1">IFERROR(OFFSET(ÖğretimÜyeleri!$D$2,MATCH($V674,ÖğretimÜyeleri!$D$3:$D$290,0),-2),"")</f>
        <v/>
      </c>
      <c r="V674" s="209"/>
      <c r="W674" s="208" t="str">
        <f ca="1">IFERROR(OFFSET(ÖğretimÜyeleri!$D$2,MATCH($S674,ÖğretimÜyeleri!$D$3:$D$290,0),3),"")</f>
        <v/>
      </c>
      <c r="X674" s="208"/>
      <c r="Y674" s="199"/>
      <c r="Z674" s="200">
        <f t="shared" si="42"/>
        <v>1</v>
      </c>
      <c r="AA674" s="200">
        <f t="shared" ca="1" si="44"/>
        <v>57</v>
      </c>
      <c r="AB674" s="200">
        <f t="shared" ca="1" si="44"/>
        <v>41</v>
      </c>
      <c r="AC674" s="200">
        <f t="shared" ca="1" si="44"/>
        <v>0</v>
      </c>
      <c r="AD674" s="201"/>
      <c r="AE674" s="201"/>
      <c r="AF674" s="201"/>
    </row>
    <row r="675" spans="1:32" x14ac:dyDescent="0.25">
      <c r="A675" t="s">
        <v>5568</v>
      </c>
      <c r="B675" s="16" t="str">
        <f ca="1">IFERROR(OFFSET('DERS PLANLARI'!$I$5,MATCH($J675,'DERS PLANLARI'!$I$6:$I$2011,0),B$1),"")</f>
        <v/>
      </c>
      <c r="C675" s="16" t="str">
        <f ca="1">IFERROR(OFFSET('DERS PLANLARI'!$I$5,MATCH($J675,'DERS PLANLARI'!$I$6:$I$2011,0),C$1),"")</f>
        <v/>
      </c>
      <c r="D675" s="16" t="str">
        <f ca="1">IFERROR(OFFSET('DERS PLANLARI'!$I$5,MATCH($J675,'DERS PLANLARI'!$I$6:$I$2011,0),D$1),"")</f>
        <v/>
      </c>
      <c r="E675" s="16" t="str">
        <f ca="1">IFERROR(OFFSET('DERS PLANLARI'!$I$5,MATCH($J675,'DERS PLANLARI'!$I$6:$I$2011,0),E$1),"")</f>
        <v/>
      </c>
      <c r="F675" s="16" t="str">
        <f ca="1">IFERROR(OFFSET('DERS PLANLARI'!$I$5,MATCH($J675,'DERS PLANLARI'!$I$6:$I$2011,0),F$1),"")</f>
        <v/>
      </c>
      <c r="G675" s="16" t="str">
        <f ca="1">IFERROR(OFFSET('DERS PLANLARI'!$I$5,MATCH($J675,'DERS PLANLARI'!$I$6:$I$2011,0),G$1),"")</f>
        <v/>
      </c>
      <c r="H675" s="16" t="str">
        <f ca="1">IFERROR(OFFSET('DERS PLANLARI'!$I$5,MATCH($J675,'DERS PLANLARI'!$I$6:$I$2011,0),H$1),"")</f>
        <v/>
      </c>
      <c r="I675" s="119"/>
      <c r="J675" s="120"/>
      <c r="K675" s="250" t="str">
        <f ca="1">IFERROR(OFFSET('DERS PLANLARI'!$I$5,MATCH($J675,'DERS PLANLARI'!$I$6:$I$2011,0),K$1),"")</f>
        <v/>
      </c>
      <c r="L675" s="256" t="str">
        <f ca="1">IFERROR(OFFSET('DERS PLANLARI'!$I$5,MATCH($J675,'DERS PLANLARI'!$I$6:$I$2011,0),L$1),"")</f>
        <v/>
      </c>
      <c r="M675" s="255" t="str">
        <f ca="1">IFERROR(OFFSET('DERS PLANLARI'!$I$5,MATCH($J675,'DERS PLANLARI'!$I$6:$I$2011,0),M$1),"")</f>
        <v/>
      </c>
      <c r="N675" s="256" t="str">
        <f ca="1">IFERROR(OFFSET('DERS PLANLARI'!$I$5,MATCH($J675,'DERS PLANLARI'!$I$6:$I$2011,0),N$1),"")</f>
        <v/>
      </c>
      <c r="O675" s="256" t="str">
        <f ca="1">IFERROR(OFFSET('DERS PLANLARI'!$I$5,MATCH($J675,'DERS PLANLARI'!$I$6:$I$2011,0),O$1),"")</f>
        <v/>
      </c>
      <c r="P675" s="256" t="str">
        <f ca="1">IFERROR(OFFSET('DERS PLANLARI'!$I$5,MATCH($J675,'DERS PLANLARI'!$I$6:$I$2011,0),P$1),"")</f>
        <v/>
      </c>
      <c r="Q675" s="256" t="str">
        <f ca="1">IFERROR(OFFSET('DERS PLANLARI'!$I$5,MATCH($J675,'DERS PLANLARI'!$I$6:$I$2011,0),Q$1),"")</f>
        <v/>
      </c>
      <c r="R675" s="243" t="str">
        <f ca="1">IF($E675="UAD",OFFSET('DERS PLANLARI'!$I$5,MATCH($J675,'DERS PLANLARI'!$I$6:$I$2011,0),R$1),U675)</f>
        <v/>
      </c>
      <c r="S675" s="243">
        <f ca="1">IF($E675="UAD",OFFSET('DERS PLANLARI'!$I$5,MATCH($J675,'DERS PLANLARI'!$I$6:$I$2011,0),S$1),V675)</f>
        <v>0</v>
      </c>
      <c r="T675" s="104"/>
      <c r="U675" s="208" t="str">
        <f ca="1">IFERROR(OFFSET(ÖğretimÜyeleri!$D$2,MATCH($V675,ÖğretimÜyeleri!$D$3:$D$290,0),-2),"")</f>
        <v/>
      </c>
      <c r="V675" s="209"/>
      <c r="W675" s="208" t="str">
        <f ca="1">IFERROR(OFFSET(ÖğretimÜyeleri!$D$2,MATCH($S675,ÖğretimÜyeleri!$D$3:$D$290,0),3),"")</f>
        <v/>
      </c>
      <c r="X675" s="208"/>
      <c r="Y675" s="199"/>
      <c r="Z675" s="200">
        <f t="shared" si="42"/>
        <v>1</v>
      </c>
      <c r="AA675" s="200">
        <f t="shared" ca="1" si="44"/>
        <v>57</v>
      </c>
      <c r="AB675" s="200">
        <f t="shared" ca="1" si="44"/>
        <v>41</v>
      </c>
      <c r="AC675" s="200">
        <f t="shared" ca="1" si="44"/>
        <v>0</v>
      </c>
      <c r="AD675" s="201"/>
      <c r="AE675" s="201"/>
      <c r="AF675" s="201"/>
    </row>
    <row r="676" spans="1:32" x14ac:dyDescent="0.25">
      <c r="A676" s="217" t="s">
        <v>5568</v>
      </c>
      <c r="B676" s="210" t="s">
        <v>4497</v>
      </c>
      <c r="C676" s="211" t="s">
        <v>5106</v>
      </c>
      <c r="D676" s="212" t="s">
        <v>5128</v>
      </c>
      <c r="E676" s="212" t="s">
        <v>4510</v>
      </c>
      <c r="F676" s="212" t="s">
        <v>4488</v>
      </c>
      <c r="G676" s="212" t="s">
        <v>4488</v>
      </c>
      <c r="H676" s="212" t="s">
        <v>2427</v>
      </c>
      <c r="I676" s="213"/>
      <c r="J676" s="214" t="s">
        <v>5106</v>
      </c>
      <c r="K676" s="211"/>
      <c r="L676" s="215"/>
      <c r="M676" s="223"/>
      <c r="N676" s="211"/>
      <c r="O676" s="211"/>
      <c r="P676" s="211"/>
      <c r="Q676" s="212"/>
      <c r="R676" s="231"/>
      <c r="S676" s="231"/>
      <c r="T676" s="217"/>
      <c r="U676" s="219" t="str">
        <f ca="1">IFERROR(OFFSET(ÖğretimÜyeleri!$D$2,MATCH($V676,ÖğretimÜyeleri!$D$3:$D$290,0),-2),"")</f>
        <v/>
      </c>
      <c r="V676" s="218" t="s">
        <v>2423</v>
      </c>
      <c r="W676" s="219" t="str">
        <f ca="1">IFERROR(OFFSET(ÖğretimÜyeleri!$D$2,MATCH($S676,ÖğretimÜyeleri!$D$3:$D$290,0),3),"")</f>
        <v/>
      </c>
      <c r="X676" s="219"/>
      <c r="Y676" s="220"/>
      <c r="Z676" s="221">
        <f t="shared" si="42"/>
        <v>1</v>
      </c>
      <c r="AA676" s="221">
        <f t="shared" ca="1" si="44"/>
        <v>57</v>
      </c>
      <c r="AB676" s="221">
        <f t="shared" ca="1" si="44"/>
        <v>41</v>
      </c>
      <c r="AC676" s="221">
        <f t="shared" ca="1" si="44"/>
        <v>0</v>
      </c>
      <c r="AD676" s="220"/>
      <c r="AE676" s="220"/>
      <c r="AF676" s="220"/>
    </row>
    <row r="677" spans="1:32" x14ac:dyDescent="0.25">
      <c r="A677" t="s">
        <v>5568</v>
      </c>
      <c r="B677" s="16" t="str">
        <f ca="1">IFERROR(OFFSET('DERS PLANLARI'!$I$5,MATCH($J677,'DERS PLANLARI'!$I$6:$I$2011,0),B$1),"")</f>
        <v>TÜRKÇE VE SOSYAL BİLİMLER EĞİTİMİ</v>
      </c>
      <c r="C677" s="16" t="str">
        <f ca="1">IFERROR(OFFSET('DERS PLANLARI'!$I$5,MATCH($J677,'DERS PLANLARI'!$I$6:$I$2011,0),C$1),"")</f>
        <v>TÜRKÇE EĞİTİMİ (YL) (TEZLİ)</v>
      </c>
      <c r="D677" s="16" t="str">
        <f ca="1">IFERROR(OFFSET('DERS PLANLARI'!$I$5,MATCH($J677,'DERS PLANLARI'!$I$6:$I$2011,0),D$1),"")</f>
        <v>(YL) (TEZLİ)</v>
      </c>
      <c r="E677" s="16" t="str">
        <f ca="1">IFERROR(OFFSET('DERS PLANLARI'!$I$5,MATCH($J677,'DERS PLANLARI'!$I$6:$I$2011,0),E$1),"")</f>
        <v>Tez</v>
      </c>
      <c r="F677" s="16" t="str">
        <f ca="1">IFERROR(OFFSET('DERS PLANLARI'!$I$5,MATCH($J677,'DERS PLANLARI'!$I$6:$I$2011,0),F$1),"")</f>
        <v>TÜE</v>
      </c>
      <c r="G677" s="16">
        <f ca="1">IFERROR(OFFSET('DERS PLANLARI'!$I$5,MATCH($J677,'DERS PLANLARI'!$I$6:$I$2011,0),G$1),"")</f>
        <v>5000</v>
      </c>
      <c r="H677" s="16" t="str">
        <f ca="1">IFERROR(OFFSET('DERS PLANLARI'!$I$5,MATCH($J677,'DERS PLANLARI'!$I$6:$I$2011,0),H$1),"")</f>
        <v>TEZ</v>
      </c>
      <c r="I677" s="119"/>
      <c r="J677" s="127" t="s">
        <v>1386</v>
      </c>
      <c r="K677" s="243" t="str">
        <f ca="1">IFERROR(OFFSET('DERS PLANLARI'!$I$5,MATCH($J677,'DERS PLANLARI'!$I$6:$I$2011,0),K$1),"")</f>
        <v>Tez</v>
      </c>
      <c r="L677" s="248" t="str">
        <f ca="1">IFERROR(OFFSET('DERS PLANLARI'!$I$5,MATCH($J677,'DERS PLANLARI'!$I$6:$I$2011,0),L$1),"")</f>
        <v>Z. ksz</v>
      </c>
      <c r="M677" s="255">
        <f ca="1">IFERROR(OFFSET('DERS PLANLARI'!$I$5,MATCH($J677,'DERS PLANLARI'!$I$6:$I$2011,0),M$1),"")</f>
        <v>0</v>
      </c>
      <c r="N677" s="256">
        <f ca="1">IFERROR(OFFSET('DERS PLANLARI'!$I$5,MATCH($J677,'DERS PLANLARI'!$I$6:$I$2011,0),N$1),"")</f>
        <v>1</v>
      </c>
      <c r="O677" s="256">
        <f ca="1">IFERROR(OFFSET('DERS PLANLARI'!$I$5,MATCH($J677,'DERS PLANLARI'!$I$6:$I$2011,0),O$1),"")</f>
        <v>0</v>
      </c>
      <c r="P677" s="256">
        <f ca="1">IFERROR(OFFSET('DERS PLANLARI'!$I$5,MATCH($J677,'DERS PLANLARI'!$I$6:$I$2011,0),P$1),"")</f>
        <v>1</v>
      </c>
      <c r="Q677" s="256">
        <f ca="1">IFERROR(OFFSET('DERS PLANLARI'!$I$5,MATCH($J677,'DERS PLANLARI'!$I$6:$I$2011,0),Q$1),"")</f>
        <v>60</v>
      </c>
      <c r="R677" s="243">
        <f ca="1">IF($E677="UAD",OFFSET('DERS PLANLARI'!$I$5,MATCH($J677,'DERS PLANLARI'!$I$6:$I$2011,0),R$1),U677)</f>
        <v>0</v>
      </c>
      <c r="S677" s="246" t="str">
        <f ca="1">IF($E677="UAD",OFFSET('DERS PLANLARI'!$I$5,MATCH($J677,'DERS PLANLARI'!$I$6:$I$2011,0),S$1),V677)</f>
        <v>İlgili Öğretim Üyesi</v>
      </c>
      <c r="T677" s="104"/>
      <c r="U677" s="208">
        <f ca="1">IFERROR(OFFSET(ÖğretimÜyeleri!$D$2,MATCH($V677,ÖğretimÜyeleri!$D$3:$D$290,0),-2),"")</f>
        <v>0</v>
      </c>
      <c r="V677" s="209" t="s">
        <v>2896</v>
      </c>
      <c r="W677" s="208" t="str">
        <f ca="1">IFERROR(OFFSET(ÖğretimÜyeleri!$D$2,MATCH($S677,ÖğretimÜyeleri!$D$3:$D$290,0),3),"")</f>
        <v>İlgili Öğretim Üyesi</v>
      </c>
      <c r="X677" s="208"/>
      <c r="Y677" s="199"/>
      <c r="Z677" s="200">
        <f t="shared" si="42"/>
        <v>1</v>
      </c>
      <c r="AA677" s="200">
        <f t="shared" ca="1" si="44"/>
        <v>0</v>
      </c>
      <c r="AB677" s="200">
        <f t="shared" ca="1" si="44"/>
        <v>0</v>
      </c>
      <c r="AC677" s="200">
        <f t="shared" ca="1" si="44"/>
        <v>0</v>
      </c>
      <c r="AD677" s="201"/>
      <c r="AE677" s="201"/>
      <c r="AF677" s="201"/>
    </row>
    <row r="678" spans="1:32" x14ac:dyDescent="0.25">
      <c r="A678" t="s">
        <v>5568</v>
      </c>
      <c r="B678" s="16" t="str">
        <f ca="1">IFERROR(OFFSET('DERS PLANLARI'!$I$5,MATCH($J678,'DERS PLANLARI'!$I$6:$I$2011,0),B$1),"")</f>
        <v>TÜRKÇE VE SOSYAL BİLİMLER EĞİTİMİ</v>
      </c>
      <c r="C678" s="16" t="str">
        <f ca="1">IFERROR(OFFSET('DERS PLANLARI'!$I$5,MATCH($J678,'DERS PLANLARI'!$I$6:$I$2011,0),C$1),"")</f>
        <v>TÜRKÇE EĞİTİMİ (YL) (TEZLİ)</v>
      </c>
      <c r="D678" s="16" t="str">
        <f ca="1">IFERROR(OFFSET('DERS PLANLARI'!$I$5,MATCH($J678,'DERS PLANLARI'!$I$6:$I$2011,0),D$1),"")</f>
        <v>(YL) (TEZLİ)</v>
      </c>
      <c r="E678" s="16" t="str">
        <f ca="1">IFERROR(OFFSET('DERS PLANLARI'!$I$5,MATCH($J678,'DERS PLANLARI'!$I$6:$I$2011,0),E$1),"")</f>
        <v>Sem</v>
      </c>
      <c r="F678" s="16" t="str">
        <f ca="1">IFERROR(OFFSET('DERS PLANLARI'!$I$5,MATCH($J678,'DERS PLANLARI'!$I$6:$I$2011,0),F$1),"")</f>
        <v>TÜE</v>
      </c>
      <c r="G678" s="16">
        <f ca="1">IFERROR(OFFSET('DERS PLANLARI'!$I$5,MATCH($J678,'DERS PLANLARI'!$I$6:$I$2011,0),G$1),"")</f>
        <v>5001</v>
      </c>
      <c r="H678" s="16" t="str">
        <f ca="1">IFERROR(OFFSET('DERS PLANLARI'!$I$5,MATCH($J678,'DERS PLANLARI'!$I$6:$I$2011,0),H$1),"")</f>
        <v>SEM</v>
      </c>
      <c r="I678" s="119"/>
      <c r="J678" s="127" t="s">
        <v>1387</v>
      </c>
      <c r="K678" s="243" t="str">
        <f ca="1">IFERROR(OFFSET('DERS PLANLARI'!$I$5,MATCH($J678,'DERS PLANLARI'!$I$6:$I$2011,0),K$1),"")</f>
        <v>Seminer</v>
      </c>
      <c r="L678" s="248" t="str">
        <f ca="1">IFERROR(OFFSET('DERS PLANLARI'!$I$5,MATCH($J678,'DERS PLANLARI'!$I$6:$I$2011,0),L$1),"")</f>
        <v>Z. ksz</v>
      </c>
      <c r="M678" s="256">
        <f ca="1">IFERROR(OFFSET('DERS PLANLARI'!$I$5,MATCH($J678,'DERS PLANLARI'!$I$6:$I$2011,0),M$1),"")</f>
        <v>0</v>
      </c>
      <c r="N678" s="256">
        <f ca="1">IFERROR(OFFSET('DERS PLANLARI'!$I$5,MATCH($J678,'DERS PLANLARI'!$I$6:$I$2011,0),N$1),"")</f>
        <v>2</v>
      </c>
      <c r="O678" s="256">
        <f ca="1">IFERROR(OFFSET('DERS PLANLARI'!$I$5,MATCH($J678,'DERS PLANLARI'!$I$6:$I$2011,0),O$1),"")</f>
        <v>0</v>
      </c>
      <c r="P678" s="256">
        <f ca="1">IFERROR(OFFSET('DERS PLANLARI'!$I$5,MATCH($J678,'DERS PLANLARI'!$I$6:$I$2011,0),P$1),"")</f>
        <v>2</v>
      </c>
      <c r="Q678" s="256">
        <f ca="1">IFERROR(OFFSET('DERS PLANLARI'!$I$5,MATCH($J678,'DERS PLANLARI'!$I$6:$I$2011,0),Q$1),"")</f>
        <v>7.5</v>
      </c>
      <c r="R678" s="243">
        <f ca="1">IF($E678="UAD",OFFSET('DERS PLANLARI'!$I$5,MATCH($J678,'DERS PLANLARI'!$I$6:$I$2011,0),R$1),U678)</f>
        <v>0</v>
      </c>
      <c r="S678" s="246" t="str">
        <f ca="1">IF($E678="UAD",OFFSET('DERS PLANLARI'!$I$5,MATCH($J678,'DERS PLANLARI'!$I$6:$I$2011,0),S$1),V678)</f>
        <v>İlgili Öğretim Üyesi</v>
      </c>
      <c r="T678" s="104"/>
      <c r="U678" s="208">
        <f ca="1">IFERROR(OFFSET(ÖğretimÜyeleri!$D$2,MATCH($V678,ÖğretimÜyeleri!$D$3:$D$290,0),-2),"")</f>
        <v>0</v>
      </c>
      <c r="V678" s="209" t="s">
        <v>2896</v>
      </c>
      <c r="W678" s="208" t="str">
        <f ca="1">IFERROR(OFFSET(ÖğretimÜyeleri!$D$2,MATCH($S678,ÖğretimÜyeleri!$D$3:$D$290,0),3),"")</f>
        <v>İlgili Öğretim Üyesi</v>
      </c>
      <c r="X678" s="208"/>
      <c r="Y678" s="199"/>
      <c r="Z678" s="200">
        <f t="shared" si="42"/>
        <v>1</v>
      </c>
      <c r="AA678" s="200">
        <f t="shared" ca="1" si="44"/>
        <v>0</v>
      </c>
      <c r="AB678" s="200">
        <f t="shared" ca="1" si="44"/>
        <v>0</v>
      </c>
      <c r="AC678" s="200">
        <f t="shared" ca="1" si="44"/>
        <v>0</v>
      </c>
      <c r="AD678" s="201"/>
      <c r="AE678" s="201"/>
      <c r="AF678" s="201"/>
    </row>
    <row r="679" spans="1:32" x14ac:dyDescent="0.25">
      <c r="A679" t="s">
        <v>5568</v>
      </c>
      <c r="B679" s="16" t="str">
        <f ca="1">IFERROR(OFFSET('DERS PLANLARI'!$I$5,MATCH($J679,'DERS PLANLARI'!$I$6:$I$2011,0),B$1),"")</f>
        <v>TÜRKÇE VE SOSYAL BİLİMLER EĞİTİMİ</v>
      </c>
      <c r="C679" s="16" t="str">
        <f ca="1">IFERROR(OFFSET('DERS PLANLARI'!$I$5,MATCH($J679,'DERS PLANLARI'!$I$6:$I$2011,0),C$1),"")</f>
        <v>TÜRKÇE EĞİTİMİ (YL) (TEZLİ)</v>
      </c>
      <c r="D679" s="16" t="str">
        <f ca="1">IFERROR(OFFSET('DERS PLANLARI'!$I$5,MATCH($J679,'DERS PLANLARI'!$I$6:$I$2011,0),D$1),"")</f>
        <v>(YL) (TEZLİ)</v>
      </c>
      <c r="E679" s="16" t="str">
        <f ca="1">IFERROR(OFFSET('DERS PLANLARI'!$I$5,MATCH($J679,'DERS PLANLARI'!$I$6:$I$2011,0),E$1),"")</f>
        <v>Ders</v>
      </c>
      <c r="F679" s="16" t="str">
        <f ca="1">IFERROR(OFFSET('DERS PLANLARI'!$I$5,MATCH($J679,'DERS PLANLARI'!$I$6:$I$2011,0),F$1),"")</f>
        <v>TÜE</v>
      </c>
      <c r="G679" s="16">
        <f ca="1">IFERROR(OFFSET('DERS PLANLARI'!$I$5,MATCH($J679,'DERS PLANLARI'!$I$6:$I$2011,0),G$1),"")</f>
        <v>5051</v>
      </c>
      <c r="H679" s="16" t="str">
        <f ca="1">IFERROR(OFFSET('DERS PLANLARI'!$I$5,MATCH($J679,'DERS PLANLARI'!$I$6:$I$2011,0),H$1),"")</f>
        <v>BHR</v>
      </c>
      <c r="I679" s="119"/>
      <c r="J679" s="127" t="s">
        <v>1389</v>
      </c>
      <c r="K679" s="243" t="str">
        <f ca="1">IFERROR(OFFSET('DERS PLANLARI'!$I$5,MATCH($J679,'DERS PLANLARI'!$I$6:$I$2011,0),K$1),"")</f>
        <v>Türkçe Eğitiminin Temel Meseleleri</v>
      </c>
      <c r="L679" s="248" t="str">
        <f ca="1">IFERROR(OFFSET('DERS PLANLARI'!$I$5,MATCH($J679,'DERS PLANLARI'!$I$6:$I$2011,0),L$1),"")</f>
        <v>Z. kli</v>
      </c>
      <c r="M679" s="255">
        <f ca="1">IFERROR(OFFSET('DERS PLANLARI'!$I$5,MATCH($J679,'DERS PLANLARI'!$I$6:$I$2011,0),M$1),"")</f>
        <v>3</v>
      </c>
      <c r="N679" s="256">
        <f ca="1">IFERROR(OFFSET('DERS PLANLARI'!$I$5,MATCH($J679,'DERS PLANLARI'!$I$6:$I$2011,0),N$1),"")</f>
        <v>0</v>
      </c>
      <c r="O679" s="256">
        <f ca="1">IFERROR(OFFSET('DERS PLANLARI'!$I$5,MATCH($J679,'DERS PLANLARI'!$I$6:$I$2011,0),O$1),"")</f>
        <v>3</v>
      </c>
      <c r="P679" s="256">
        <f ca="1">IFERROR(OFFSET('DERS PLANLARI'!$I$5,MATCH($J679,'DERS PLANLARI'!$I$6:$I$2011,0),P$1),"")</f>
        <v>3</v>
      </c>
      <c r="Q679" s="256">
        <f ca="1">IFERROR(OFFSET('DERS PLANLARI'!$I$5,MATCH($J679,'DERS PLANLARI'!$I$6:$I$2011,0),Q$1),"")</f>
        <v>7.5</v>
      </c>
      <c r="R679" s="243" t="str">
        <f ca="1">IF($E679="UAD",OFFSET('DERS PLANLARI'!$I$5,MATCH($J679,'DERS PLANLARI'!$I$6:$I$2011,0),R$1),U679)</f>
        <v/>
      </c>
      <c r="S679" s="243">
        <f ca="1">IF($E679="UAD",OFFSET('DERS PLANLARI'!$I$5,MATCH($J679,'DERS PLANLARI'!$I$6:$I$2011,0),S$1),V679)</f>
        <v>0</v>
      </c>
      <c r="T679" s="104"/>
      <c r="U679" s="208" t="str">
        <f ca="1">IFERROR(OFFSET(ÖğretimÜyeleri!$D$2,MATCH($V679,ÖğretimÜyeleri!$D$3:$D$290,0),-2),"")</f>
        <v/>
      </c>
      <c r="V679" s="209"/>
      <c r="W679" s="208" t="str">
        <f ca="1">IFERROR(OFFSET(ÖğretimÜyeleri!$D$2,MATCH($S679,ÖğretimÜyeleri!$D$3:$D$290,0),3),"")</f>
        <v/>
      </c>
      <c r="X679" s="208"/>
      <c r="Y679" s="199"/>
      <c r="Z679" s="200">
        <f t="shared" si="42"/>
        <v>1</v>
      </c>
      <c r="AA679" s="200">
        <f t="shared" ca="1" si="44"/>
        <v>57</v>
      </c>
      <c r="AB679" s="200">
        <f t="shared" ca="1" si="44"/>
        <v>41</v>
      </c>
      <c r="AC679" s="200">
        <f t="shared" ca="1" si="44"/>
        <v>0</v>
      </c>
      <c r="AD679" s="201"/>
      <c r="AE679" s="201"/>
      <c r="AF679" s="201"/>
    </row>
    <row r="680" spans="1:32" x14ac:dyDescent="0.25">
      <c r="A680" t="s">
        <v>5568</v>
      </c>
      <c r="B680" s="16" t="str">
        <f ca="1">IFERROR(OFFSET('DERS PLANLARI'!$I$5,MATCH($J680,'DERS PLANLARI'!$I$6:$I$2011,0),B$1),"")</f>
        <v/>
      </c>
      <c r="C680" s="16" t="str">
        <f ca="1">IFERROR(OFFSET('DERS PLANLARI'!$I$5,MATCH($J680,'DERS PLANLARI'!$I$6:$I$2011,0),C$1),"")</f>
        <v/>
      </c>
      <c r="D680" s="16" t="str">
        <f ca="1">IFERROR(OFFSET('DERS PLANLARI'!$I$5,MATCH($J680,'DERS PLANLARI'!$I$6:$I$2011,0),D$1),"")</f>
        <v/>
      </c>
      <c r="E680" s="16" t="str">
        <f ca="1">IFERROR(OFFSET('DERS PLANLARI'!$I$5,MATCH($J680,'DERS PLANLARI'!$I$6:$I$2011,0),E$1),"")</f>
        <v/>
      </c>
      <c r="F680" s="16" t="str">
        <f ca="1">IFERROR(OFFSET('DERS PLANLARI'!$I$5,MATCH($J680,'DERS PLANLARI'!$I$6:$I$2011,0),F$1),"")</f>
        <v/>
      </c>
      <c r="G680" s="16" t="str">
        <f ca="1">IFERROR(OFFSET('DERS PLANLARI'!$I$5,MATCH($J680,'DERS PLANLARI'!$I$6:$I$2011,0),G$1),"")</f>
        <v/>
      </c>
      <c r="H680" s="16" t="str">
        <f ca="1">IFERROR(OFFSET('DERS PLANLARI'!$I$5,MATCH($J680,'DERS PLANLARI'!$I$6:$I$2011,0),H$1),"")</f>
        <v/>
      </c>
      <c r="I680" s="119"/>
      <c r="J680" s="127"/>
      <c r="K680" s="243" t="str">
        <f ca="1">IFERROR(OFFSET('DERS PLANLARI'!$I$5,MATCH($J680,'DERS PLANLARI'!$I$6:$I$2011,0),K$1),"")</f>
        <v/>
      </c>
      <c r="L680" s="256" t="str">
        <f ca="1">IFERROR(OFFSET('DERS PLANLARI'!$I$5,MATCH($J680,'DERS PLANLARI'!$I$6:$I$2011,0),L$1),"")</f>
        <v/>
      </c>
      <c r="M680" s="255" t="str">
        <f ca="1">IFERROR(OFFSET('DERS PLANLARI'!$I$5,MATCH($J680,'DERS PLANLARI'!$I$6:$I$2011,0),M$1),"")</f>
        <v/>
      </c>
      <c r="N680" s="256" t="str">
        <f ca="1">IFERROR(OFFSET('DERS PLANLARI'!$I$5,MATCH($J680,'DERS PLANLARI'!$I$6:$I$2011,0),N$1),"")</f>
        <v/>
      </c>
      <c r="O680" s="256" t="str">
        <f ca="1">IFERROR(OFFSET('DERS PLANLARI'!$I$5,MATCH($J680,'DERS PLANLARI'!$I$6:$I$2011,0),O$1),"")</f>
        <v/>
      </c>
      <c r="P680" s="256" t="str">
        <f ca="1">IFERROR(OFFSET('DERS PLANLARI'!$I$5,MATCH($J680,'DERS PLANLARI'!$I$6:$I$2011,0),P$1),"")</f>
        <v/>
      </c>
      <c r="Q680" s="256" t="str">
        <f ca="1">IFERROR(OFFSET('DERS PLANLARI'!$I$5,MATCH($J680,'DERS PLANLARI'!$I$6:$I$2011,0),Q$1),"")</f>
        <v/>
      </c>
      <c r="R680" s="243" t="str">
        <f ca="1">IF($E680="UAD",OFFSET('DERS PLANLARI'!$I$5,MATCH($J680,'DERS PLANLARI'!$I$6:$I$2011,0),R$1),U680)</f>
        <v/>
      </c>
      <c r="S680" s="243">
        <f ca="1">IF($E680="UAD",OFFSET('DERS PLANLARI'!$I$5,MATCH($J680,'DERS PLANLARI'!$I$6:$I$2011,0),S$1),V680)</f>
        <v>0</v>
      </c>
      <c r="T680" s="104"/>
      <c r="U680" s="208" t="str">
        <f ca="1">IFERROR(OFFSET(ÖğretimÜyeleri!$D$2,MATCH($V680,ÖğretimÜyeleri!$D$3:$D$290,0),-2),"")</f>
        <v/>
      </c>
      <c r="V680" s="209"/>
      <c r="W680" s="208" t="str">
        <f ca="1">IFERROR(OFFSET(ÖğretimÜyeleri!$D$2,MATCH($S680,ÖğretimÜyeleri!$D$3:$D$290,0),3),"")</f>
        <v/>
      </c>
      <c r="X680" s="208"/>
      <c r="Y680" s="199"/>
      <c r="Z680" s="200">
        <f t="shared" si="42"/>
        <v>1</v>
      </c>
      <c r="AA680" s="200">
        <f t="shared" ca="1" si="44"/>
        <v>57</v>
      </c>
      <c r="AB680" s="200">
        <f t="shared" ca="1" si="44"/>
        <v>41</v>
      </c>
      <c r="AC680" s="200">
        <f t="shared" ca="1" si="44"/>
        <v>0</v>
      </c>
      <c r="AD680" s="201"/>
      <c r="AE680" s="201"/>
      <c r="AF680" s="201"/>
    </row>
    <row r="681" spans="1:32" x14ac:dyDescent="0.25">
      <c r="A681" t="s">
        <v>5568</v>
      </c>
      <c r="B681" s="16" t="str">
        <f ca="1">IFERROR(OFFSET('DERS PLANLARI'!$I$5,MATCH($J681,'DERS PLANLARI'!$I$6:$I$2011,0),B$1),"")</f>
        <v/>
      </c>
      <c r="C681" s="16" t="str">
        <f ca="1">IFERROR(OFFSET('DERS PLANLARI'!$I$5,MATCH($J681,'DERS PLANLARI'!$I$6:$I$2011,0),C$1),"")</f>
        <v/>
      </c>
      <c r="D681" s="16" t="str">
        <f ca="1">IFERROR(OFFSET('DERS PLANLARI'!$I$5,MATCH($J681,'DERS PLANLARI'!$I$6:$I$2011,0),D$1),"")</f>
        <v/>
      </c>
      <c r="E681" s="16" t="str">
        <f ca="1">IFERROR(OFFSET('DERS PLANLARI'!$I$5,MATCH($J681,'DERS PLANLARI'!$I$6:$I$2011,0),E$1),"")</f>
        <v/>
      </c>
      <c r="F681" s="16" t="str">
        <f ca="1">IFERROR(OFFSET('DERS PLANLARI'!$I$5,MATCH($J681,'DERS PLANLARI'!$I$6:$I$2011,0),F$1),"")</f>
        <v/>
      </c>
      <c r="G681" s="16" t="str">
        <f ca="1">IFERROR(OFFSET('DERS PLANLARI'!$I$5,MATCH($J681,'DERS PLANLARI'!$I$6:$I$2011,0),G$1),"")</f>
        <v/>
      </c>
      <c r="H681" s="16" t="str">
        <f ca="1">IFERROR(OFFSET('DERS PLANLARI'!$I$5,MATCH($J681,'DERS PLANLARI'!$I$6:$I$2011,0),H$1),"")</f>
        <v/>
      </c>
      <c r="I681" s="119"/>
      <c r="J681" s="127"/>
      <c r="K681" s="250" t="str">
        <f ca="1">IFERROR(OFFSET('DERS PLANLARI'!$I$5,MATCH($J681,'DERS PLANLARI'!$I$6:$I$2011,0),K$1),"")</f>
        <v/>
      </c>
      <c r="L681" s="256" t="str">
        <f ca="1">IFERROR(OFFSET('DERS PLANLARI'!$I$5,MATCH($J681,'DERS PLANLARI'!$I$6:$I$2011,0),L$1),"")</f>
        <v/>
      </c>
      <c r="M681" s="255" t="str">
        <f ca="1">IFERROR(OFFSET('DERS PLANLARI'!$I$5,MATCH($J681,'DERS PLANLARI'!$I$6:$I$2011,0),M$1),"")</f>
        <v/>
      </c>
      <c r="N681" s="256" t="str">
        <f ca="1">IFERROR(OFFSET('DERS PLANLARI'!$I$5,MATCH($J681,'DERS PLANLARI'!$I$6:$I$2011,0),N$1),"")</f>
        <v/>
      </c>
      <c r="O681" s="256" t="str">
        <f ca="1">IFERROR(OFFSET('DERS PLANLARI'!$I$5,MATCH($J681,'DERS PLANLARI'!$I$6:$I$2011,0),O$1),"")</f>
        <v/>
      </c>
      <c r="P681" s="256" t="str">
        <f ca="1">IFERROR(OFFSET('DERS PLANLARI'!$I$5,MATCH($J681,'DERS PLANLARI'!$I$6:$I$2011,0),P$1),"")</f>
        <v/>
      </c>
      <c r="Q681" s="256" t="str">
        <f ca="1">IFERROR(OFFSET('DERS PLANLARI'!$I$5,MATCH($J681,'DERS PLANLARI'!$I$6:$I$2011,0),Q$1),"")</f>
        <v/>
      </c>
      <c r="R681" s="243" t="str">
        <f ca="1">IF($E681="UAD",OFFSET('DERS PLANLARI'!$I$5,MATCH($J681,'DERS PLANLARI'!$I$6:$I$2011,0),R$1),U681)</f>
        <v/>
      </c>
      <c r="S681" s="243">
        <f ca="1">IF($E681="UAD",OFFSET('DERS PLANLARI'!$I$5,MATCH($J681,'DERS PLANLARI'!$I$6:$I$2011,0),S$1),V681)</f>
        <v>0</v>
      </c>
      <c r="T681" s="104"/>
      <c r="U681" s="208" t="str">
        <f ca="1">IFERROR(OFFSET(ÖğretimÜyeleri!$D$2,MATCH($V681,ÖğretimÜyeleri!$D$3:$D$290,0),-2),"")</f>
        <v/>
      </c>
      <c r="V681" s="209"/>
      <c r="W681" s="208" t="str">
        <f ca="1">IFERROR(OFFSET(ÖğretimÜyeleri!$D$2,MATCH($S681,ÖğretimÜyeleri!$D$3:$D$290,0),3),"")</f>
        <v/>
      </c>
      <c r="X681" s="208"/>
      <c r="Y681" s="199"/>
      <c r="Z681" s="200">
        <f t="shared" si="42"/>
        <v>1</v>
      </c>
      <c r="AA681" s="200">
        <f t="shared" ca="1" si="44"/>
        <v>57</v>
      </c>
      <c r="AB681" s="200">
        <f t="shared" ca="1" si="44"/>
        <v>41</v>
      </c>
      <c r="AC681" s="200">
        <f t="shared" ca="1" si="44"/>
        <v>0</v>
      </c>
      <c r="AD681" s="201"/>
      <c r="AE681" s="201"/>
      <c r="AF681" s="201"/>
    </row>
    <row r="682" spans="1:32" x14ac:dyDescent="0.25">
      <c r="A682" t="s">
        <v>5568</v>
      </c>
      <c r="B682" s="16" t="str">
        <f ca="1">IFERROR(OFFSET('DERS PLANLARI'!$I$5,MATCH($J682,'DERS PLANLARI'!$I$6:$I$2011,0),B$1),"")</f>
        <v/>
      </c>
      <c r="C682" s="16" t="str">
        <f ca="1">IFERROR(OFFSET('DERS PLANLARI'!$I$5,MATCH($J682,'DERS PLANLARI'!$I$6:$I$2011,0),C$1),"")</f>
        <v/>
      </c>
      <c r="D682" s="16" t="str">
        <f ca="1">IFERROR(OFFSET('DERS PLANLARI'!$I$5,MATCH($J682,'DERS PLANLARI'!$I$6:$I$2011,0),D$1),"")</f>
        <v/>
      </c>
      <c r="E682" s="16" t="str">
        <f ca="1">IFERROR(OFFSET('DERS PLANLARI'!$I$5,MATCH($J682,'DERS PLANLARI'!$I$6:$I$2011,0),E$1),"")</f>
        <v/>
      </c>
      <c r="F682" s="16" t="str">
        <f ca="1">IFERROR(OFFSET('DERS PLANLARI'!$I$5,MATCH($J682,'DERS PLANLARI'!$I$6:$I$2011,0),F$1),"")</f>
        <v/>
      </c>
      <c r="G682" s="16" t="str">
        <f ca="1">IFERROR(OFFSET('DERS PLANLARI'!$I$5,MATCH($J682,'DERS PLANLARI'!$I$6:$I$2011,0),G$1),"")</f>
        <v/>
      </c>
      <c r="H682" s="16" t="str">
        <f ca="1">IFERROR(OFFSET('DERS PLANLARI'!$I$5,MATCH($J682,'DERS PLANLARI'!$I$6:$I$2011,0),H$1),"")</f>
        <v/>
      </c>
      <c r="I682" s="119"/>
      <c r="J682" s="127"/>
      <c r="K682" s="258" t="str">
        <f ca="1">IFERROR(OFFSET('DERS PLANLARI'!$I$5,MATCH($J682,'DERS PLANLARI'!$I$6:$I$2011,0),K$1),"")</f>
        <v/>
      </c>
      <c r="L682" s="256" t="str">
        <f ca="1">IFERROR(OFFSET('DERS PLANLARI'!$I$5,MATCH($J682,'DERS PLANLARI'!$I$6:$I$2011,0),L$1),"")</f>
        <v/>
      </c>
      <c r="M682" s="255" t="str">
        <f ca="1">IFERROR(OFFSET('DERS PLANLARI'!$I$5,MATCH($J682,'DERS PLANLARI'!$I$6:$I$2011,0),M$1),"")</f>
        <v/>
      </c>
      <c r="N682" s="256" t="str">
        <f ca="1">IFERROR(OFFSET('DERS PLANLARI'!$I$5,MATCH($J682,'DERS PLANLARI'!$I$6:$I$2011,0),N$1),"")</f>
        <v/>
      </c>
      <c r="O682" s="256" t="str">
        <f ca="1">IFERROR(OFFSET('DERS PLANLARI'!$I$5,MATCH($J682,'DERS PLANLARI'!$I$6:$I$2011,0),O$1),"")</f>
        <v/>
      </c>
      <c r="P682" s="256" t="str">
        <f ca="1">IFERROR(OFFSET('DERS PLANLARI'!$I$5,MATCH($J682,'DERS PLANLARI'!$I$6:$I$2011,0),P$1),"")</f>
        <v/>
      </c>
      <c r="Q682" s="256" t="str">
        <f ca="1">IFERROR(OFFSET('DERS PLANLARI'!$I$5,MATCH($J682,'DERS PLANLARI'!$I$6:$I$2011,0),Q$1),"")</f>
        <v/>
      </c>
      <c r="R682" s="243" t="str">
        <f ca="1">IF($E682="UAD",OFFSET('DERS PLANLARI'!$I$5,MATCH($J682,'DERS PLANLARI'!$I$6:$I$2011,0),R$1),U682)</f>
        <v/>
      </c>
      <c r="S682" s="243">
        <f ca="1">IF($E682="UAD",OFFSET('DERS PLANLARI'!$I$5,MATCH($J682,'DERS PLANLARI'!$I$6:$I$2011,0),S$1),V682)</f>
        <v>0</v>
      </c>
      <c r="T682" s="104"/>
      <c r="U682" s="208" t="str">
        <f ca="1">IFERROR(OFFSET(ÖğretimÜyeleri!$D$2,MATCH($V682,ÖğretimÜyeleri!$D$3:$D$290,0),-2),"")</f>
        <v/>
      </c>
      <c r="V682" s="209"/>
      <c r="W682" s="208" t="str">
        <f ca="1">IFERROR(OFFSET(ÖğretimÜyeleri!$D$2,MATCH($S682,ÖğretimÜyeleri!$D$3:$D$290,0),3),"")</f>
        <v/>
      </c>
      <c r="X682" s="208"/>
      <c r="Y682" s="199"/>
      <c r="Z682" s="200">
        <f t="shared" si="42"/>
        <v>1</v>
      </c>
      <c r="AA682" s="200">
        <f t="shared" ca="1" si="44"/>
        <v>57</v>
      </c>
      <c r="AB682" s="200">
        <f t="shared" ca="1" si="44"/>
        <v>41</v>
      </c>
      <c r="AC682" s="200">
        <f t="shared" ca="1" si="44"/>
        <v>0</v>
      </c>
      <c r="AD682" s="201"/>
      <c r="AE682" s="201"/>
      <c r="AF682" s="201"/>
    </row>
    <row r="683" spans="1:32" x14ac:dyDescent="0.25">
      <c r="A683" t="s">
        <v>5568</v>
      </c>
      <c r="B683" s="16" t="str">
        <f ca="1">IFERROR(OFFSET('DERS PLANLARI'!$I$5,MATCH($J683,'DERS PLANLARI'!$I$6:$I$2011,0),B$1),"")</f>
        <v/>
      </c>
      <c r="C683" s="16" t="str">
        <f ca="1">IFERROR(OFFSET('DERS PLANLARI'!$I$5,MATCH($J683,'DERS PLANLARI'!$I$6:$I$2011,0),C$1),"")</f>
        <v/>
      </c>
      <c r="D683" s="16" t="str">
        <f ca="1">IFERROR(OFFSET('DERS PLANLARI'!$I$5,MATCH($J683,'DERS PLANLARI'!$I$6:$I$2011,0),D$1),"")</f>
        <v/>
      </c>
      <c r="E683" s="16" t="str">
        <f ca="1">IFERROR(OFFSET('DERS PLANLARI'!$I$5,MATCH($J683,'DERS PLANLARI'!$I$6:$I$2011,0),E$1),"")</f>
        <v/>
      </c>
      <c r="F683" s="16" t="str">
        <f ca="1">IFERROR(OFFSET('DERS PLANLARI'!$I$5,MATCH($J683,'DERS PLANLARI'!$I$6:$I$2011,0),F$1),"")</f>
        <v/>
      </c>
      <c r="G683" s="16" t="str">
        <f ca="1">IFERROR(OFFSET('DERS PLANLARI'!$I$5,MATCH($J683,'DERS PLANLARI'!$I$6:$I$2011,0),G$1),"")</f>
        <v/>
      </c>
      <c r="H683" s="16" t="str">
        <f ca="1">IFERROR(OFFSET('DERS PLANLARI'!$I$5,MATCH($J683,'DERS PLANLARI'!$I$6:$I$2011,0),H$1),"")</f>
        <v/>
      </c>
      <c r="I683" s="119"/>
      <c r="J683" s="127"/>
      <c r="K683" s="258" t="str">
        <f ca="1">IFERROR(OFFSET('DERS PLANLARI'!$I$5,MATCH($J683,'DERS PLANLARI'!$I$6:$I$2011,0),K$1),"")</f>
        <v/>
      </c>
      <c r="L683" s="256" t="str">
        <f ca="1">IFERROR(OFFSET('DERS PLANLARI'!$I$5,MATCH($J683,'DERS PLANLARI'!$I$6:$I$2011,0),L$1),"")</f>
        <v/>
      </c>
      <c r="M683" s="255" t="str">
        <f ca="1">IFERROR(OFFSET('DERS PLANLARI'!$I$5,MATCH($J683,'DERS PLANLARI'!$I$6:$I$2011,0),M$1),"")</f>
        <v/>
      </c>
      <c r="N683" s="256" t="str">
        <f ca="1">IFERROR(OFFSET('DERS PLANLARI'!$I$5,MATCH($J683,'DERS PLANLARI'!$I$6:$I$2011,0),N$1),"")</f>
        <v/>
      </c>
      <c r="O683" s="256" t="str">
        <f ca="1">IFERROR(OFFSET('DERS PLANLARI'!$I$5,MATCH($J683,'DERS PLANLARI'!$I$6:$I$2011,0),O$1),"")</f>
        <v/>
      </c>
      <c r="P683" s="256" t="str">
        <f ca="1">IFERROR(OFFSET('DERS PLANLARI'!$I$5,MATCH($J683,'DERS PLANLARI'!$I$6:$I$2011,0),P$1),"")</f>
        <v/>
      </c>
      <c r="Q683" s="256" t="str">
        <f ca="1">IFERROR(OFFSET('DERS PLANLARI'!$I$5,MATCH($J683,'DERS PLANLARI'!$I$6:$I$2011,0),Q$1),"")</f>
        <v/>
      </c>
      <c r="R683" s="243" t="str">
        <f ca="1">IF($E683="UAD",OFFSET('DERS PLANLARI'!$I$5,MATCH($J683,'DERS PLANLARI'!$I$6:$I$2011,0),R$1),U683)</f>
        <v/>
      </c>
      <c r="S683" s="243">
        <f ca="1">IF($E683="UAD",OFFSET('DERS PLANLARI'!$I$5,MATCH($J683,'DERS PLANLARI'!$I$6:$I$2011,0),S$1),V683)</f>
        <v>0</v>
      </c>
      <c r="T683" s="104"/>
      <c r="U683" s="208" t="str">
        <f ca="1">IFERROR(OFFSET(ÖğretimÜyeleri!$D$2,MATCH($V683,ÖğretimÜyeleri!$D$3:$D$290,0),-2),"")</f>
        <v/>
      </c>
      <c r="V683" s="209"/>
      <c r="W683" s="208" t="str">
        <f ca="1">IFERROR(OFFSET(ÖğretimÜyeleri!$D$2,MATCH($S683,ÖğretimÜyeleri!$D$3:$D$290,0),3),"")</f>
        <v/>
      </c>
      <c r="X683" s="208"/>
      <c r="Y683" s="199"/>
      <c r="Z683" s="200">
        <f t="shared" si="42"/>
        <v>1</v>
      </c>
      <c r="AA683" s="200">
        <f t="shared" ca="1" si="44"/>
        <v>57</v>
      </c>
      <c r="AB683" s="200">
        <f t="shared" ca="1" si="44"/>
        <v>41</v>
      </c>
      <c r="AC683" s="200">
        <f t="shared" ca="1" si="44"/>
        <v>0</v>
      </c>
      <c r="AD683" s="201"/>
      <c r="AE683" s="201"/>
      <c r="AF683" s="201"/>
    </row>
    <row r="684" spans="1:32" x14ac:dyDescent="0.25">
      <c r="A684" t="s">
        <v>5568</v>
      </c>
      <c r="B684" s="16" t="str">
        <f ca="1">IFERROR(OFFSET('DERS PLANLARI'!$I$5,MATCH($J684,'DERS PLANLARI'!$I$6:$I$2011,0),B$1),"")</f>
        <v/>
      </c>
      <c r="C684" s="16" t="str">
        <f ca="1">IFERROR(OFFSET('DERS PLANLARI'!$I$5,MATCH($J684,'DERS PLANLARI'!$I$6:$I$2011,0),C$1),"")</f>
        <v/>
      </c>
      <c r="D684" s="16" t="str">
        <f ca="1">IFERROR(OFFSET('DERS PLANLARI'!$I$5,MATCH($J684,'DERS PLANLARI'!$I$6:$I$2011,0),D$1),"")</f>
        <v/>
      </c>
      <c r="E684" s="16" t="str">
        <f ca="1">IFERROR(OFFSET('DERS PLANLARI'!$I$5,MATCH($J684,'DERS PLANLARI'!$I$6:$I$2011,0),E$1),"")</f>
        <v/>
      </c>
      <c r="F684" s="16" t="str">
        <f ca="1">IFERROR(OFFSET('DERS PLANLARI'!$I$5,MATCH($J684,'DERS PLANLARI'!$I$6:$I$2011,0),F$1),"")</f>
        <v/>
      </c>
      <c r="G684" s="16" t="str">
        <f ca="1">IFERROR(OFFSET('DERS PLANLARI'!$I$5,MATCH($J684,'DERS PLANLARI'!$I$6:$I$2011,0),G$1),"")</f>
        <v/>
      </c>
      <c r="H684" s="16" t="str">
        <f ca="1">IFERROR(OFFSET('DERS PLANLARI'!$I$5,MATCH($J684,'DERS PLANLARI'!$I$6:$I$2011,0),H$1),"")</f>
        <v/>
      </c>
      <c r="I684" s="119"/>
      <c r="J684" s="127"/>
      <c r="K684" s="243" t="str">
        <f ca="1">IFERROR(OFFSET('DERS PLANLARI'!$I$5,MATCH($J684,'DERS PLANLARI'!$I$6:$I$2011,0),K$1),"")</f>
        <v/>
      </c>
      <c r="L684" s="256" t="str">
        <f ca="1">IFERROR(OFFSET('DERS PLANLARI'!$I$5,MATCH($J684,'DERS PLANLARI'!$I$6:$I$2011,0),L$1),"")</f>
        <v/>
      </c>
      <c r="M684" s="255" t="str">
        <f ca="1">IFERROR(OFFSET('DERS PLANLARI'!$I$5,MATCH($J684,'DERS PLANLARI'!$I$6:$I$2011,0),M$1),"")</f>
        <v/>
      </c>
      <c r="N684" s="256" t="str">
        <f ca="1">IFERROR(OFFSET('DERS PLANLARI'!$I$5,MATCH($J684,'DERS PLANLARI'!$I$6:$I$2011,0),N$1),"")</f>
        <v/>
      </c>
      <c r="O684" s="256" t="str">
        <f ca="1">IFERROR(OFFSET('DERS PLANLARI'!$I$5,MATCH($J684,'DERS PLANLARI'!$I$6:$I$2011,0),O$1),"")</f>
        <v/>
      </c>
      <c r="P684" s="256" t="str">
        <f ca="1">IFERROR(OFFSET('DERS PLANLARI'!$I$5,MATCH($J684,'DERS PLANLARI'!$I$6:$I$2011,0),P$1),"")</f>
        <v/>
      </c>
      <c r="Q684" s="256" t="str">
        <f ca="1">IFERROR(OFFSET('DERS PLANLARI'!$I$5,MATCH($J684,'DERS PLANLARI'!$I$6:$I$2011,0),Q$1),"")</f>
        <v/>
      </c>
      <c r="R684" s="243" t="str">
        <f ca="1">IF($E684="UAD",OFFSET('DERS PLANLARI'!$I$5,MATCH($J684,'DERS PLANLARI'!$I$6:$I$2011,0),R$1),U684)</f>
        <v/>
      </c>
      <c r="S684" s="243">
        <f ca="1">IF($E684="UAD",OFFSET('DERS PLANLARI'!$I$5,MATCH($J684,'DERS PLANLARI'!$I$6:$I$2011,0),S$1),V684)</f>
        <v>0</v>
      </c>
      <c r="T684" s="104"/>
      <c r="U684" s="208" t="str">
        <f ca="1">IFERROR(OFFSET(ÖğretimÜyeleri!$D$2,MATCH($V684,ÖğretimÜyeleri!$D$3:$D$290,0),-2),"")</f>
        <v/>
      </c>
      <c r="V684" s="209"/>
      <c r="W684" s="208" t="str">
        <f ca="1">IFERROR(OFFSET(ÖğretimÜyeleri!$D$2,MATCH($S684,ÖğretimÜyeleri!$D$3:$D$290,0),3),"")</f>
        <v/>
      </c>
      <c r="X684" s="208"/>
      <c r="Y684" s="199"/>
      <c r="Z684" s="200">
        <f t="shared" si="42"/>
        <v>1</v>
      </c>
      <c r="AA684" s="200">
        <f t="shared" ca="1" si="44"/>
        <v>57</v>
      </c>
      <c r="AB684" s="200">
        <f t="shared" ca="1" si="44"/>
        <v>41</v>
      </c>
      <c r="AC684" s="200">
        <f t="shared" ca="1" si="44"/>
        <v>0</v>
      </c>
      <c r="AD684" s="201"/>
      <c r="AE684" s="201"/>
      <c r="AF684" s="201"/>
    </row>
    <row r="685" spans="1:32" x14ac:dyDescent="0.25">
      <c r="A685" t="s">
        <v>5568</v>
      </c>
      <c r="B685" s="16" t="str">
        <f ca="1">IFERROR(OFFSET('DERS PLANLARI'!$I$5,MATCH($J685,'DERS PLANLARI'!$I$6:$I$2011,0),B$1),"")</f>
        <v/>
      </c>
      <c r="C685" s="16" t="str">
        <f ca="1">IFERROR(OFFSET('DERS PLANLARI'!$I$5,MATCH($J685,'DERS PLANLARI'!$I$6:$I$2011,0),C$1),"")</f>
        <v/>
      </c>
      <c r="D685" s="16" t="str">
        <f ca="1">IFERROR(OFFSET('DERS PLANLARI'!$I$5,MATCH($J685,'DERS PLANLARI'!$I$6:$I$2011,0),D$1),"")</f>
        <v/>
      </c>
      <c r="E685" s="16" t="str">
        <f ca="1">IFERROR(OFFSET('DERS PLANLARI'!$I$5,MATCH($J685,'DERS PLANLARI'!$I$6:$I$2011,0),E$1),"")</f>
        <v/>
      </c>
      <c r="F685" s="16" t="str">
        <f ca="1">IFERROR(OFFSET('DERS PLANLARI'!$I$5,MATCH($J685,'DERS PLANLARI'!$I$6:$I$2011,0),F$1),"")</f>
        <v/>
      </c>
      <c r="G685" s="16" t="str">
        <f ca="1">IFERROR(OFFSET('DERS PLANLARI'!$I$5,MATCH($J685,'DERS PLANLARI'!$I$6:$I$2011,0),G$1),"")</f>
        <v/>
      </c>
      <c r="H685" s="16" t="str">
        <f ca="1">IFERROR(OFFSET('DERS PLANLARI'!$I$5,MATCH($J685,'DERS PLANLARI'!$I$6:$I$2011,0),H$1),"")</f>
        <v/>
      </c>
      <c r="I685" s="119"/>
      <c r="J685" s="127"/>
      <c r="K685" s="250" t="str">
        <f ca="1">IFERROR(OFFSET('DERS PLANLARI'!$I$5,MATCH($J685,'DERS PLANLARI'!$I$6:$I$2011,0),K$1),"")</f>
        <v/>
      </c>
      <c r="L685" s="256" t="str">
        <f ca="1">IFERROR(OFFSET('DERS PLANLARI'!$I$5,MATCH($J685,'DERS PLANLARI'!$I$6:$I$2011,0),L$1),"")</f>
        <v/>
      </c>
      <c r="M685" s="255" t="str">
        <f ca="1">IFERROR(OFFSET('DERS PLANLARI'!$I$5,MATCH($J685,'DERS PLANLARI'!$I$6:$I$2011,0),M$1),"")</f>
        <v/>
      </c>
      <c r="N685" s="256" t="str">
        <f ca="1">IFERROR(OFFSET('DERS PLANLARI'!$I$5,MATCH($J685,'DERS PLANLARI'!$I$6:$I$2011,0),N$1),"")</f>
        <v/>
      </c>
      <c r="O685" s="256" t="str">
        <f ca="1">IFERROR(OFFSET('DERS PLANLARI'!$I$5,MATCH($J685,'DERS PLANLARI'!$I$6:$I$2011,0),O$1),"")</f>
        <v/>
      </c>
      <c r="P685" s="256" t="str">
        <f ca="1">IFERROR(OFFSET('DERS PLANLARI'!$I$5,MATCH($J685,'DERS PLANLARI'!$I$6:$I$2011,0),P$1),"")</f>
        <v/>
      </c>
      <c r="Q685" s="256" t="str">
        <f ca="1">IFERROR(OFFSET('DERS PLANLARI'!$I$5,MATCH($J685,'DERS PLANLARI'!$I$6:$I$2011,0),Q$1),"")</f>
        <v/>
      </c>
      <c r="R685" s="243" t="str">
        <f ca="1">IF($E685="UAD",OFFSET('DERS PLANLARI'!$I$5,MATCH($J685,'DERS PLANLARI'!$I$6:$I$2011,0),R$1),U685)</f>
        <v/>
      </c>
      <c r="S685" s="243">
        <f ca="1">IF($E685="UAD",OFFSET('DERS PLANLARI'!$I$5,MATCH($J685,'DERS PLANLARI'!$I$6:$I$2011,0),S$1),V685)</f>
        <v>0</v>
      </c>
      <c r="T685" s="104"/>
      <c r="U685" s="208" t="str">
        <f ca="1">IFERROR(OFFSET(ÖğretimÜyeleri!$D$2,MATCH($V685,ÖğretimÜyeleri!$D$3:$D$290,0),-2),"")</f>
        <v/>
      </c>
      <c r="V685" s="209"/>
      <c r="W685" s="208" t="str">
        <f ca="1">IFERROR(OFFSET(ÖğretimÜyeleri!$D$2,MATCH($S685,ÖğretimÜyeleri!$D$3:$D$290,0),3),"")</f>
        <v/>
      </c>
      <c r="X685" s="208"/>
      <c r="Y685" s="199"/>
      <c r="Z685" s="200">
        <f t="shared" si="42"/>
        <v>1</v>
      </c>
      <c r="AA685" s="200">
        <f t="shared" ca="1" si="44"/>
        <v>57</v>
      </c>
      <c r="AB685" s="200">
        <f t="shared" ca="1" si="44"/>
        <v>41</v>
      </c>
      <c r="AC685" s="200">
        <f t="shared" ca="1" si="44"/>
        <v>0</v>
      </c>
      <c r="AD685" s="201"/>
      <c r="AE685" s="201"/>
      <c r="AF685" s="201"/>
    </row>
    <row r="686" spans="1:32" x14ac:dyDescent="0.25">
      <c r="A686" t="s">
        <v>5568</v>
      </c>
      <c r="B686" s="16" t="str">
        <f ca="1">IFERROR(OFFSET('DERS PLANLARI'!$I$5,MATCH($J686,'DERS PLANLARI'!$I$6:$I$2011,0),B$1),"")</f>
        <v/>
      </c>
      <c r="C686" s="16" t="str">
        <f ca="1">IFERROR(OFFSET('DERS PLANLARI'!$I$5,MATCH($J686,'DERS PLANLARI'!$I$6:$I$2011,0),C$1),"")</f>
        <v/>
      </c>
      <c r="D686" s="16" t="str">
        <f ca="1">IFERROR(OFFSET('DERS PLANLARI'!$I$5,MATCH($J686,'DERS PLANLARI'!$I$6:$I$2011,0),D$1),"")</f>
        <v/>
      </c>
      <c r="E686" s="16" t="str">
        <f ca="1">IFERROR(OFFSET('DERS PLANLARI'!$I$5,MATCH($J686,'DERS PLANLARI'!$I$6:$I$2011,0),E$1),"")</f>
        <v/>
      </c>
      <c r="F686" s="16" t="str">
        <f ca="1">IFERROR(OFFSET('DERS PLANLARI'!$I$5,MATCH($J686,'DERS PLANLARI'!$I$6:$I$2011,0),F$1),"")</f>
        <v/>
      </c>
      <c r="G686" s="16" t="str">
        <f ca="1">IFERROR(OFFSET('DERS PLANLARI'!$I$5,MATCH($J686,'DERS PLANLARI'!$I$6:$I$2011,0),G$1),"")</f>
        <v/>
      </c>
      <c r="H686" s="16" t="str">
        <f ca="1">IFERROR(OFFSET('DERS PLANLARI'!$I$5,MATCH($J686,'DERS PLANLARI'!$I$6:$I$2011,0),H$1),"")</f>
        <v/>
      </c>
      <c r="I686" s="119"/>
      <c r="J686" s="127"/>
      <c r="K686" s="258" t="str">
        <f ca="1">IFERROR(OFFSET('DERS PLANLARI'!$I$5,MATCH($J686,'DERS PLANLARI'!$I$6:$I$2011,0),K$1),"")</f>
        <v/>
      </c>
      <c r="L686" s="256" t="str">
        <f ca="1">IFERROR(OFFSET('DERS PLANLARI'!$I$5,MATCH($J686,'DERS PLANLARI'!$I$6:$I$2011,0),L$1),"")</f>
        <v/>
      </c>
      <c r="M686" s="255" t="str">
        <f ca="1">IFERROR(OFFSET('DERS PLANLARI'!$I$5,MATCH($J686,'DERS PLANLARI'!$I$6:$I$2011,0),M$1),"")</f>
        <v/>
      </c>
      <c r="N686" s="256" t="str">
        <f ca="1">IFERROR(OFFSET('DERS PLANLARI'!$I$5,MATCH($J686,'DERS PLANLARI'!$I$6:$I$2011,0),N$1),"")</f>
        <v/>
      </c>
      <c r="O686" s="256" t="str">
        <f ca="1">IFERROR(OFFSET('DERS PLANLARI'!$I$5,MATCH($J686,'DERS PLANLARI'!$I$6:$I$2011,0),O$1),"")</f>
        <v/>
      </c>
      <c r="P686" s="256" t="str">
        <f ca="1">IFERROR(OFFSET('DERS PLANLARI'!$I$5,MATCH($J686,'DERS PLANLARI'!$I$6:$I$2011,0),P$1),"")</f>
        <v/>
      </c>
      <c r="Q686" s="256" t="str">
        <f ca="1">IFERROR(OFFSET('DERS PLANLARI'!$I$5,MATCH($J686,'DERS PLANLARI'!$I$6:$I$2011,0),Q$1),"")</f>
        <v/>
      </c>
      <c r="R686" s="243" t="str">
        <f ca="1">IF($E686="UAD",OFFSET('DERS PLANLARI'!$I$5,MATCH($J686,'DERS PLANLARI'!$I$6:$I$2011,0),R$1),U686)</f>
        <v/>
      </c>
      <c r="S686" s="243">
        <f ca="1">IF($E686="UAD",OFFSET('DERS PLANLARI'!$I$5,MATCH($J686,'DERS PLANLARI'!$I$6:$I$2011,0),S$1),V686)</f>
        <v>0</v>
      </c>
      <c r="T686" s="104"/>
      <c r="U686" s="208" t="str">
        <f ca="1">IFERROR(OFFSET(ÖğretimÜyeleri!$D$2,MATCH($V686,ÖğretimÜyeleri!$D$3:$D$290,0),-2),"")</f>
        <v/>
      </c>
      <c r="V686" s="209"/>
      <c r="W686" s="208" t="str">
        <f ca="1">IFERROR(OFFSET(ÖğretimÜyeleri!$D$2,MATCH($S686,ÖğretimÜyeleri!$D$3:$D$290,0),3),"")</f>
        <v/>
      </c>
      <c r="X686" s="208"/>
      <c r="Y686" s="199"/>
      <c r="Z686" s="200">
        <f t="shared" si="42"/>
        <v>1</v>
      </c>
      <c r="AA686" s="200">
        <f t="shared" ca="1" si="44"/>
        <v>57</v>
      </c>
      <c r="AB686" s="200">
        <f t="shared" ca="1" si="44"/>
        <v>41</v>
      </c>
      <c r="AC686" s="200">
        <f t="shared" ca="1" si="44"/>
        <v>0</v>
      </c>
      <c r="AD686" s="201"/>
      <c r="AE686" s="201"/>
      <c r="AF686" s="201"/>
    </row>
    <row r="687" spans="1:32" x14ac:dyDescent="0.25">
      <c r="A687" t="s">
        <v>5568</v>
      </c>
      <c r="B687" s="16" t="str">
        <f ca="1">IFERROR(OFFSET('DERS PLANLARI'!$I$5,MATCH($J687,'DERS PLANLARI'!$I$6:$I$2011,0),B$1),"")</f>
        <v/>
      </c>
      <c r="C687" s="16" t="str">
        <f ca="1">IFERROR(OFFSET('DERS PLANLARI'!$I$5,MATCH($J687,'DERS PLANLARI'!$I$6:$I$2011,0),C$1),"")</f>
        <v/>
      </c>
      <c r="D687" s="16" t="str">
        <f ca="1">IFERROR(OFFSET('DERS PLANLARI'!$I$5,MATCH($J687,'DERS PLANLARI'!$I$6:$I$2011,0),D$1),"")</f>
        <v/>
      </c>
      <c r="E687" s="16" t="str">
        <f ca="1">IFERROR(OFFSET('DERS PLANLARI'!$I$5,MATCH($J687,'DERS PLANLARI'!$I$6:$I$2011,0),E$1),"")</f>
        <v/>
      </c>
      <c r="F687" s="16" t="str">
        <f ca="1">IFERROR(OFFSET('DERS PLANLARI'!$I$5,MATCH($J687,'DERS PLANLARI'!$I$6:$I$2011,0),F$1),"")</f>
        <v/>
      </c>
      <c r="G687" s="16" t="str">
        <f ca="1">IFERROR(OFFSET('DERS PLANLARI'!$I$5,MATCH($J687,'DERS PLANLARI'!$I$6:$I$2011,0),G$1),"")</f>
        <v/>
      </c>
      <c r="H687" s="16" t="str">
        <f ca="1">IFERROR(OFFSET('DERS PLANLARI'!$I$5,MATCH($J687,'DERS PLANLARI'!$I$6:$I$2011,0),H$1),"")</f>
        <v/>
      </c>
      <c r="I687" s="119"/>
      <c r="J687" s="127"/>
      <c r="K687" s="243" t="str">
        <f ca="1">IFERROR(OFFSET('DERS PLANLARI'!$I$5,MATCH($J687,'DERS PLANLARI'!$I$6:$I$2011,0),K$1),"")</f>
        <v/>
      </c>
      <c r="L687" s="256" t="str">
        <f ca="1">IFERROR(OFFSET('DERS PLANLARI'!$I$5,MATCH($J687,'DERS PLANLARI'!$I$6:$I$2011,0),L$1),"")</f>
        <v/>
      </c>
      <c r="M687" s="255" t="str">
        <f ca="1">IFERROR(OFFSET('DERS PLANLARI'!$I$5,MATCH($J687,'DERS PLANLARI'!$I$6:$I$2011,0),M$1),"")</f>
        <v/>
      </c>
      <c r="N687" s="256" t="str">
        <f ca="1">IFERROR(OFFSET('DERS PLANLARI'!$I$5,MATCH($J687,'DERS PLANLARI'!$I$6:$I$2011,0),N$1),"")</f>
        <v/>
      </c>
      <c r="O687" s="256" t="str">
        <f ca="1">IFERROR(OFFSET('DERS PLANLARI'!$I$5,MATCH($J687,'DERS PLANLARI'!$I$6:$I$2011,0),O$1),"")</f>
        <v/>
      </c>
      <c r="P687" s="256" t="str">
        <f ca="1">IFERROR(OFFSET('DERS PLANLARI'!$I$5,MATCH($J687,'DERS PLANLARI'!$I$6:$I$2011,0),P$1),"")</f>
        <v/>
      </c>
      <c r="Q687" s="256" t="str">
        <f ca="1">IFERROR(OFFSET('DERS PLANLARI'!$I$5,MATCH($J687,'DERS PLANLARI'!$I$6:$I$2011,0),Q$1),"")</f>
        <v/>
      </c>
      <c r="R687" s="243" t="str">
        <f ca="1">IF($E687="UAD",OFFSET('DERS PLANLARI'!$I$5,MATCH($J687,'DERS PLANLARI'!$I$6:$I$2011,0),R$1),U687)</f>
        <v/>
      </c>
      <c r="S687" s="243">
        <f ca="1">IF($E687="UAD",OFFSET('DERS PLANLARI'!$I$5,MATCH($J687,'DERS PLANLARI'!$I$6:$I$2011,0),S$1),V687)</f>
        <v>0</v>
      </c>
      <c r="T687" s="104"/>
      <c r="U687" s="208" t="str">
        <f ca="1">IFERROR(OFFSET(ÖğretimÜyeleri!$D$2,MATCH($V687,ÖğretimÜyeleri!$D$3:$D$290,0),-2),"")</f>
        <v/>
      </c>
      <c r="V687" s="209"/>
      <c r="W687" s="208" t="str">
        <f ca="1">IFERROR(OFFSET(ÖğretimÜyeleri!$D$2,MATCH($S687,ÖğretimÜyeleri!$D$3:$D$290,0),3),"")</f>
        <v/>
      </c>
      <c r="X687" s="208"/>
      <c r="Y687" s="199"/>
      <c r="Z687" s="200">
        <f t="shared" si="42"/>
        <v>1</v>
      </c>
      <c r="AA687" s="200">
        <f t="shared" ca="1" si="44"/>
        <v>57</v>
      </c>
      <c r="AB687" s="200">
        <f t="shared" ca="1" si="44"/>
        <v>41</v>
      </c>
      <c r="AC687" s="200">
        <f t="shared" ca="1" si="44"/>
        <v>0</v>
      </c>
      <c r="AD687" s="201"/>
      <c r="AE687" s="201"/>
      <c r="AF687" s="201"/>
    </row>
    <row r="688" spans="1:32" x14ac:dyDescent="0.25">
      <c r="A688" t="s">
        <v>5568</v>
      </c>
      <c r="B688" s="16" t="str">
        <f ca="1">IFERROR(OFFSET('DERS PLANLARI'!$I$5,MATCH($J688,'DERS PLANLARI'!$I$6:$I$2011,0),B$1),"")</f>
        <v/>
      </c>
      <c r="C688" s="16" t="str">
        <f ca="1">IFERROR(OFFSET('DERS PLANLARI'!$I$5,MATCH($J688,'DERS PLANLARI'!$I$6:$I$2011,0),C$1),"")</f>
        <v/>
      </c>
      <c r="D688" s="16" t="str">
        <f ca="1">IFERROR(OFFSET('DERS PLANLARI'!$I$5,MATCH($J688,'DERS PLANLARI'!$I$6:$I$2011,0),D$1),"")</f>
        <v/>
      </c>
      <c r="E688" s="16" t="str">
        <f ca="1">IFERROR(OFFSET('DERS PLANLARI'!$I$5,MATCH($J688,'DERS PLANLARI'!$I$6:$I$2011,0),E$1),"")</f>
        <v/>
      </c>
      <c r="F688" s="16" t="str">
        <f ca="1">IFERROR(OFFSET('DERS PLANLARI'!$I$5,MATCH($J688,'DERS PLANLARI'!$I$6:$I$2011,0),F$1),"")</f>
        <v/>
      </c>
      <c r="G688" s="16" t="str">
        <f ca="1">IFERROR(OFFSET('DERS PLANLARI'!$I$5,MATCH($J688,'DERS PLANLARI'!$I$6:$I$2011,0),G$1),"")</f>
        <v/>
      </c>
      <c r="H688" s="16" t="str">
        <f ca="1">IFERROR(OFFSET('DERS PLANLARI'!$I$5,MATCH($J688,'DERS PLANLARI'!$I$6:$I$2011,0),H$1),"")</f>
        <v/>
      </c>
      <c r="I688" s="119"/>
      <c r="J688" s="127"/>
      <c r="K688" s="243" t="str">
        <f ca="1">IFERROR(OFFSET('DERS PLANLARI'!$I$5,MATCH($J688,'DERS PLANLARI'!$I$6:$I$2011,0),K$1),"")</f>
        <v/>
      </c>
      <c r="L688" s="256" t="str">
        <f ca="1">IFERROR(OFFSET('DERS PLANLARI'!$I$5,MATCH($J688,'DERS PLANLARI'!$I$6:$I$2011,0),L$1),"")</f>
        <v/>
      </c>
      <c r="M688" s="255" t="str">
        <f ca="1">IFERROR(OFFSET('DERS PLANLARI'!$I$5,MATCH($J688,'DERS PLANLARI'!$I$6:$I$2011,0),M$1),"")</f>
        <v/>
      </c>
      <c r="N688" s="256" t="str">
        <f ca="1">IFERROR(OFFSET('DERS PLANLARI'!$I$5,MATCH($J688,'DERS PLANLARI'!$I$6:$I$2011,0),N$1),"")</f>
        <v/>
      </c>
      <c r="O688" s="256" t="str">
        <f ca="1">IFERROR(OFFSET('DERS PLANLARI'!$I$5,MATCH($J688,'DERS PLANLARI'!$I$6:$I$2011,0),O$1),"")</f>
        <v/>
      </c>
      <c r="P688" s="256" t="str">
        <f ca="1">IFERROR(OFFSET('DERS PLANLARI'!$I$5,MATCH($J688,'DERS PLANLARI'!$I$6:$I$2011,0),P$1),"")</f>
        <v/>
      </c>
      <c r="Q688" s="256" t="str">
        <f ca="1">IFERROR(OFFSET('DERS PLANLARI'!$I$5,MATCH($J688,'DERS PLANLARI'!$I$6:$I$2011,0),Q$1),"")</f>
        <v/>
      </c>
      <c r="R688" s="243" t="str">
        <f ca="1">IF($E688="UAD",OFFSET('DERS PLANLARI'!$I$5,MATCH($J688,'DERS PLANLARI'!$I$6:$I$2011,0),R$1),U688)</f>
        <v/>
      </c>
      <c r="S688" s="243">
        <f ca="1">IF($E688="UAD",OFFSET('DERS PLANLARI'!$I$5,MATCH($J688,'DERS PLANLARI'!$I$6:$I$2011,0),S$1),V688)</f>
        <v>0</v>
      </c>
      <c r="T688" s="104"/>
      <c r="U688" s="208" t="str">
        <f ca="1">IFERROR(OFFSET(ÖğretimÜyeleri!$D$2,MATCH($V688,ÖğretimÜyeleri!$D$3:$D$290,0),-2),"")</f>
        <v/>
      </c>
      <c r="V688" s="209"/>
      <c r="W688" s="208" t="str">
        <f ca="1">IFERROR(OFFSET(ÖğretimÜyeleri!$D$2,MATCH($S688,ÖğretimÜyeleri!$D$3:$D$290,0),3),"")</f>
        <v/>
      </c>
      <c r="X688" s="208"/>
      <c r="Y688" s="199"/>
      <c r="Z688" s="200">
        <f t="shared" si="42"/>
        <v>1</v>
      </c>
      <c r="AA688" s="200">
        <f t="shared" ca="1" si="44"/>
        <v>57</v>
      </c>
      <c r="AB688" s="200">
        <f t="shared" ca="1" si="44"/>
        <v>41</v>
      </c>
      <c r="AC688" s="200">
        <f t="shared" ca="1" si="44"/>
        <v>0</v>
      </c>
      <c r="AD688" s="201"/>
      <c r="AE688" s="201"/>
      <c r="AF688" s="201"/>
    </row>
    <row r="689" spans="1:32" x14ac:dyDescent="0.25">
      <c r="A689" t="s">
        <v>5568</v>
      </c>
      <c r="B689" s="16" t="str">
        <f ca="1">IFERROR(OFFSET('DERS PLANLARI'!$I$5,MATCH($J689,'DERS PLANLARI'!$I$6:$I$2011,0),B$1),"")</f>
        <v/>
      </c>
      <c r="C689" s="16" t="str">
        <f ca="1">IFERROR(OFFSET('DERS PLANLARI'!$I$5,MATCH($J689,'DERS PLANLARI'!$I$6:$I$2011,0),C$1),"")</f>
        <v/>
      </c>
      <c r="D689" s="16" t="str">
        <f ca="1">IFERROR(OFFSET('DERS PLANLARI'!$I$5,MATCH($J689,'DERS PLANLARI'!$I$6:$I$2011,0),D$1),"")</f>
        <v/>
      </c>
      <c r="E689" s="16" t="str">
        <f ca="1">IFERROR(OFFSET('DERS PLANLARI'!$I$5,MATCH($J689,'DERS PLANLARI'!$I$6:$I$2011,0),E$1),"")</f>
        <v/>
      </c>
      <c r="F689" s="16" t="str">
        <f ca="1">IFERROR(OFFSET('DERS PLANLARI'!$I$5,MATCH($J689,'DERS PLANLARI'!$I$6:$I$2011,0),F$1),"")</f>
        <v/>
      </c>
      <c r="G689" s="16" t="str">
        <f ca="1">IFERROR(OFFSET('DERS PLANLARI'!$I$5,MATCH($J689,'DERS PLANLARI'!$I$6:$I$2011,0),G$1),"")</f>
        <v/>
      </c>
      <c r="H689" s="16" t="str">
        <f ca="1">IFERROR(OFFSET('DERS PLANLARI'!$I$5,MATCH($J689,'DERS PLANLARI'!$I$6:$I$2011,0),H$1),"")</f>
        <v/>
      </c>
      <c r="I689" s="119"/>
      <c r="J689" s="127"/>
      <c r="K689" s="243" t="str">
        <f ca="1">IFERROR(OFFSET('DERS PLANLARI'!$I$5,MATCH($J689,'DERS PLANLARI'!$I$6:$I$2011,0),K$1),"")</f>
        <v/>
      </c>
      <c r="L689" s="256" t="str">
        <f ca="1">IFERROR(OFFSET('DERS PLANLARI'!$I$5,MATCH($J689,'DERS PLANLARI'!$I$6:$I$2011,0),L$1),"")</f>
        <v/>
      </c>
      <c r="M689" s="255" t="str">
        <f ca="1">IFERROR(OFFSET('DERS PLANLARI'!$I$5,MATCH($J689,'DERS PLANLARI'!$I$6:$I$2011,0),M$1),"")</f>
        <v/>
      </c>
      <c r="N689" s="256" t="str">
        <f ca="1">IFERROR(OFFSET('DERS PLANLARI'!$I$5,MATCH($J689,'DERS PLANLARI'!$I$6:$I$2011,0),N$1),"")</f>
        <v/>
      </c>
      <c r="O689" s="256" t="str">
        <f ca="1">IFERROR(OFFSET('DERS PLANLARI'!$I$5,MATCH($J689,'DERS PLANLARI'!$I$6:$I$2011,0),O$1),"")</f>
        <v/>
      </c>
      <c r="P689" s="256" t="str">
        <f ca="1">IFERROR(OFFSET('DERS PLANLARI'!$I$5,MATCH($J689,'DERS PLANLARI'!$I$6:$I$2011,0),P$1),"")</f>
        <v/>
      </c>
      <c r="Q689" s="256" t="str">
        <f ca="1">IFERROR(OFFSET('DERS PLANLARI'!$I$5,MATCH($J689,'DERS PLANLARI'!$I$6:$I$2011,0),Q$1),"")</f>
        <v/>
      </c>
      <c r="R689" s="243" t="str">
        <f ca="1">IF($E689="UAD",OFFSET('DERS PLANLARI'!$I$5,MATCH($J689,'DERS PLANLARI'!$I$6:$I$2011,0),R$1),U689)</f>
        <v/>
      </c>
      <c r="S689" s="243">
        <f ca="1">IF($E689="UAD",OFFSET('DERS PLANLARI'!$I$5,MATCH($J689,'DERS PLANLARI'!$I$6:$I$2011,0),S$1),V689)</f>
        <v>0</v>
      </c>
      <c r="T689" s="104"/>
      <c r="U689" s="208" t="str">
        <f ca="1">IFERROR(OFFSET(ÖğretimÜyeleri!$D$2,MATCH($V689,ÖğretimÜyeleri!$D$3:$D$290,0),-2),"")</f>
        <v/>
      </c>
      <c r="V689" s="209"/>
      <c r="W689" s="208" t="str">
        <f ca="1">IFERROR(OFFSET(ÖğretimÜyeleri!$D$2,MATCH($S689,ÖğretimÜyeleri!$D$3:$D$290,0),3),"")</f>
        <v/>
      </c>
      <c r="X689" s="208"/>
      <c r="Y689" s="199"/>
      <c r="Z689" s="200">
        <f t="shared" si="42"/>
        <v>1</v>
      </c>
      <c r="AA689" s="200">
        <f t="shared" ref="AA689:AC708" ca="1" si="45">COUNTIFS($E:$E,AA$6,$S:$S,$S689)</f>
        <v>57</v>
      </c>
      <c r="AB689" s="200">
        <f t="shared" ca="1" si="45"/>
        <v>41</v>
      </c>
      <c r="AC689" s="200">
        <f t="shared" ca="1" si="45"/>
        <v>0</v>
      </c>
      <c r="AD689" s="201"/>
      <c r="AE689" s="201"/>
      <c r="AF689" s="201"/>
    </row>
    <row r="690" spans="1:32" x14ac:dyDescent="0.25">
      <c r="A690" t="s">
        <v>5568</v>
      </c>
      <c r="B690" s="16" t="str">
        <f ca="1">IFERROR(OFFSET('DERS PLANLARI'!$I$5,MATCH($J690,'DERS PLANLARI'!$I$6:$I$2011,0),B$1),"")</f>
        <v/>
      </c>
      <c r="C690" s="16" t="str">
        <f ca="1">IFERROR(OFFSET('DERS PLANLARI'!$I$5,MATCH($J690,'DERS PLANLARI'!$I$6:$I$2011,0),C$1),"")</f>
        <v/>
      </c>
      <c r="D690" s="16" t="str">
        <f ca="1">IFERROR(OFFSET('DERS PLANLARI'!$I$5,MATCH($J690,'DERS PLANLARI'!$I$6:$I$2011,0),D$1),"")</f>
        <v/>
      </c>
      <c r="E690" s="16" t="str">
        <f ca="1">IFERROR(OFFSET('DERS PLANLARI'!$I$5,MATCH($J690,'DERS PLANLARI'!$I$6:$I$2011,0),E$1),"")</f>
        <v/>
      </c>
      <c r="F690" s="16" t="str">
        <f ca="1">IFERROR(OFFSET('DERS PLANLARI'!$I$5,MATCH($J690,'DERS PLANLARI'!$I$6:$I$2011,0),F$1),"")</f>
        <v/>
      </c>
      <c r="G690" s="16" t="str">
        <f ca="1">IFERROR(OFFSET('DERS PLANLARI'!$I$5,MATCH($J690,'DERS PLANLARI'!$I$6:$I$2011,0),G$1),"")</f>
        <v/>
      </c>
      <c r="H690" s="16" t="str">
        <f ca="1">IFERROR(OFFSET('DERS PLANLARI'!$I$5,MATCH($J690,'DERS PLANLARI'!$I$6:$I$2011,0),H$1),"")</f>
        <v/>
      </c>
      <c r="I690" s="119"/>
      <c r="J690" s="127"/>
      <c r="K690" s="261" t="str">
        <f ca="1">IFERROR(OFFSET('DERS PLANLARI'!$I$5,MATCH($J690,'DERS PLANLARI'!$I$6:$I$2011,0),K$1),"")</f>
        <v/>
      </c>
      <c r="L690" s="256" t="str">
        <f ca="1">IFERROR(OFFSET('DERS PLANLARI'!$I$5,MATCH($J690,'DERS PLANLARI'!$I$6:$I$2011,0),L$1),"")</f>
        <v/>
      </c>
      <c r="M690" s="255" t="str">
        <f ca="1">IFERROR(OFFSET('DERS PLANLARI'!$I$5,MATCH($J690,'DERS PLANLARI'!$I$6:$I$2011,0),M$1),"")</f>
        <v/>
      </c>
      <c r="N690" s="256" t="str">
        <f ca="1">IFERROR(OFFSET('DERS PLANLARI'!$I$5,MATCH($J690,'DERS PLANLARI'!$I$6:$I$2011,0),N$1),"")</f>
        <v/>
      </c>
      <c r="O690" s="256" t="str">
        <f ca="1">IFERROR(OFFSET('DERS PLANLARI'!$I$5,MATCH($J690,'DERS PLANLARI'!$I$6:$I$2011,0),O$1),"")</f>
        <v/>
      </c>
      <c r="P690" s="256" t="str">
        <f ca="1">IFERROR(OFFSET('DERS PLANLARI'!$I$5,MATCH($J690,'DERS PLANLARI'!$I$6:$I$2011,0),P$1),"")</f>
        <v/>
      </c>
      <c r="Q690" s="256" t="str">
        <f ca="1">IFERROR(OFFSET('DERS PLANLARI'!$I$5,MATCH($J690,'DERS PLANLARI'!$I$6:$I$2011,0),Q$1),"")</f>
        <v/>
      </c>
      <c r="R690" s="243" t="str">
        <f ca="1">IF($E690="UAD",OFFSET('DERS PLANLARI'!$I$5,MATCH($J690,'DERS PLANLARI'!$I$6:$I$2011,0),R$1),U690)</f>
        <v/>
      </c>
      <c r="S690" s="243">
        <f ca="1">IF($E690="UAD",OFFSET('DERS PLANLARI'!$I$5,MATCH($J690,'DERS PLANLARI'!$I$6:$I$2011,0),S$1),V690)</f>
        <v>0</v>
      </c>
      <c r="T690" s="104"/>
      <c r="U690" s="208" t="str">
        <f ca="1">IFERROR(OFFSET(ÖğretimÜyeleri!$D$2,MATCH($V690,ÖğretimÜyeleri!$D$3:$D$290,0),-2),"")</f>
        <v/>
      </c>
      <c r="V690" s="209"/>
      <c r="W690" s="208" t="str">
        <f ca="1">IFERROR(OFFSET(ÖğretimÜyeleri!$D$2,MATCH($S690,ÖğretimÜyeleri!$D$3:$D$290,0),3),"")</f>
        <v/>
      </c>
      <c r="X690" s="208"/>
      <c r="Y690" s="199"/>
      <c r="Z690" s="200">
        <f t="shared" si="42"/>
        <v>1</v>
      </c>
      <c r="AA690" s="200">
        <f t="shared" ca="1" si="45"/>
        <v>57</v>
      </c>
      <c r="AB690" s="200">
        <f t="shared" ca="1" si="45"/>
        <v>41</v>
      </c>
      <c r="AC690" s="200">
        <f t="shared" ca="1" si="45"/>
        <v>0</v>
      </c>
      <c r="AD690" s="201"/>
      <c r="AE690" s="201"/>
      <c r="AF690" s="201"/>
    </row>
    <row r="691" spans="1:32" x14ac:dyDescent="0.25">
      <c r="A691" t="s">
        <v>5568</v>
      </c>
      <c r="B691" s="16" t="str">
        <f ca="1">IFERROR(OFFSET('DERS PLANLARI'!$I$5,MATCH($J691,'DERS PLANLARI'!$I$6:$I$2011,0),B$1),"")</f>
        <v/>
      </c>
      <c r="C691" s="16" t="str">
        <f ca="1">IFERROR(OFFSET('DERS PLANLARI'!$I$5,MATCH($J691,'DERS PLANLARI'!$I$6:$I$2011,0),C$1),"")</f>
        <v/>
      </c>
      <c r="D691" s="16" t="str">
        <f ca="1">IFERROR(OFFSET('DERS PLANLARI'!$I$5,MATCH($J691,'DERS PLANLARI'!$I$6:$I$2011,0),D$1),"")</f>
        <v/>
      </c>
      <c r="E691" s="16" t="str">
        <f ca="1">IFERROR(OFFSET('DERS PLANLARI'!$I$5,MATCH($J691,'DERS PLANLARI'!$I$6:$I$2011,0),E$1),"")</f>
        <v/>
      </c>
      <c r="F691" s="16" t="str">
        <f ca="1">IFERROR(OFFSET('DERS PLANLARI'!$I$5,MATCH($J691,'DERS PLANLARI'!$I$6:$I$2011,0),F$1),"")</f>
        <v/>
      </c>
      <c r="G691" s="16" t="str">
        <f ca="1">IFERROR(OFFSET('DERS PLANLARI'!$I$5,MATCH($J691,'DERS PLANLARI'!$I$6:$I$2011,0),G$1),"")</f>
        <v/>
      </c>
      <c r="H691" s="16" t="str">
        <f ca="1">IFERROR(OFFSET('DERS PLANLARI'!$I$5,MATCH($J691,'DERS PLANLARI'!$I$6:$I$2011,0),H$1),"")</f>
        <v/>
      </c>
      <c r="I691" s="119"/>
      <c r="J691" s="127"/>
      <c r="K691" s="261" t="str">
        <f ca="1">IFERROR(OFFSET('DERS PLANLARI'!$I$5,MATCH($J691,'DERS PLANLARI'!$I$6:$I$2011,0),K$1),"")</f>
        <v/>
      </c>
      <c r="L691" s="256" t="str">
        <f ca="1">IFERROR(OFFSET('DERS PLANLARI'!$I$5,MATCH($J691,'DERS PLANLARI'!$I$6:$I$2011,0),L$1),"")</f>
        <v/>
      </c>
      <c r="M691" s="255" t="str">
        <f ca="1">IFERROR(OFFSET('DERS PLANLARI'!$I$5,MATCH($J691,'DERS PLANLARI'!$I$6:$I$2011,0),M$1),"")</f>
        <v/>
      </c>
      <c r="N691" s="256" t="str">
        <f ca="1">IFERROR(OFFSET('DERS PLANLARI'!$I$5,MATCH($J691,'DERS PLANLARI'!$I$6:$I$2011,0),N$1),"")</f>
        <v/>
      </c>
      <c r="O691" s="256" t="str">
        <f ca="1">IFERROR(OFFSET('DERS PLANLARI'!$I$5,MATCH($J691,'DERS PLANLARI'!$I$6:$I$2011,0),O$1),"")</f>
        <v/>
      </c>
      <c r="P691" s="256" t="str">
        <f ca="1">IFERROR(OFFSET('DERS PLANLARI'!$I$5,MATCH($J691,'DERS PLANLARI'!$I$6:$I$2011,0),P$1),"")</f>
        <v/>
      </c>
      <c r="Q691" s="256" t="str">
        <f ca="1">IFERROR(OFFSET('DERS PLANLARI'!$I$5,MATCH($J691,'DERS PLANLARI'!$I$6:$I$2011,0),Q$1),"")</f>
        <v/>
      </c>
      <c r="R691" s="243" t="str">
        <f ca="1">IF($E691="UAD",OFFSET('DERS PLANLARI'!$I$5,MATCH($J691,'DERS PLANLARI'!$I$6:$I$2011,0),R$1),U691)</f>
        <v/>
      </c>
      <c r="S691" s="243">
        <f ca="1">IF($E691="UAD",OFFSET('DERS PLANLARI'!$I$5,MATCH($J691,'DERS PLANLARI'!$I$6:$I$2011,0),S$1),V691)</f>
        <v>0</v>
      </c>
      <c r="T691" s="104"/>
      <c r="U691" s="208" t="str">
        <f ca="1">IFERROR(OFFSET(ÖğretimÜyeleri!$D$2,MATCH($V691,ÖğretimÜyeleri!$D$3:$D$290,0),-2),"")</f>
        <v/>
      </c>
      <c r="V691" s="209"/>
      <c r="W691" s="208" t="str">
        <f ca="1">IFERROR(OFFSET(ÖğretimÜyeleri!$D$2,MATCH($S691,ÖğretimÜyeleri!$D$3:$D$290,0),3),"")</f>
        <v/>
      </c>
      <c r="X691" s="208"/>
      <c r="Y691" s="199"/>
      <c r="Z691" s="200">
        <f t="shared" si="42"/>
        <v>1</v>
      </c>
      <c r="AA691" s="200">
        <f t="shared" ca="1" si="45"/>
        <v>57</v>
      </c>
      <c r="AB691" s="200">
        <f t="shared" ca="1" si="45"/>
        <v>41</v>
      </c>
      <c r="AC691" s="200">
        <f t="shared" ca="1" si="45"/>
        <v>0</v>
      </c>
      <c r="AD691" s="201"/>
      <c r="AE691" s="201"/>
      <c r="AF691" s="201"/>
    </row>
    <row r="692" spans="1:32" x14ac:dyDescent="0.25">
      <c r="A692" t="s">
        <v>5568</v>
      </c>
      <c r="B692" s="16" t="str">
        <f ca="1">IFERROR(OFFSET('DERS PLANLARI'!$I$5,MATCH($J692,'DERS PLANLARI'!$I$6:$I$2011,0),B$1),"")</f>
        <v/>
      </c>
      <c r="C692" s="16" t="str">
        <f ca="1">IFERROR(OFFSET('DERS PLANLARI'!$I$5,MATCH($J692,'DERS PLANLARI'!$I$6:$I$2011,0),C$1),"")</f>
        <v/>
      </c>
      <c r="D692" s="16" t="str">
        <f ca="1">IFERROR(OFFSET('DERS PLANLARI'!$I$5,MATCH($J692,'DERS PLANLARI'!$I$6:$I$2011,0),D$1),"")</f>
        <v/>
      </c>
      <c r="E692" s="16" t="str">
        <f ca="1">IFERROR(OFFSET('DERS PLANLARI'!$I$5,MATCH($J692,'DERS PLANLARI'!$I$6:$I$2011,0),E$1),"")</f>
        <v/>
      </c>
      <c r="F692" s="16" t="str">
        <f ca="1">IFERROR(OFFSET('DERS PLANLARI'!$I$5,MATCH($J692,'DERS PLANLARI'!$I$6:$I$2011,0),F$1),"")</f>
        <v/>
      </c>
      <c r="G692" s="16" t="str">
        <f ca="1">IFERROR(OFFSET('DERS PLANLARI'!$I$5,MATCH($J692,'DERS PLANLARI'!$I$6:$I$2011,0),G$1),"")</f>
        <v/>
      </c>
      <c r="H692" s="16" t="str">
        <f ca="1">IFERROR(OFFSET('DERS PLANLARI'!$I$5,MATCH($J692,'DERS PLANLARI'!$I$6:$I$2011,0),H$1),"")</f>
        <v/>
      </c>
      <c r="I692" s="119"/>
      <c r="J692" s="120"/>
      <c r="K692" s="243" t="str">
        <f ca="1">IFERROR(OFFSET('DERS PLANLARI'!$I$5,MATCH($J692,'DERS PLANLARI'!$I$6:$I$2011,0),K$1),"")</f>
        <v/>
      </c>
      <c r="L692" s="256" t="str">
        <f ca="1">IFERROR(OFFSET('DERS PLANLARI'!$I$5,MATCH($J692,'DERS PLANLARI'!$I$6:$I$2011,0),L$1),"")</f>
        <v/>
      </c>
      <c r="M692" s="255" t="str">
        <f ca="1">IFERROR(OFFSET('DERS PLANLARI'!$I$5,MATCH($J692,'DERS PLANLARI'!$I$6:$I$2011,0),M$1),"")</f>
        <v/>
      </c>
      <c r="N692" s="256" t="str">
        <f ca="1">IFERROR(OFFSET('DERS PLANLARI'!$I$5,MATCH($J692,'DERS PLANLARI'!$I$6:$I$2011,0),N$1),"")</f>
        <v/>
      </c>
      <c r="O692" s="256" t="str">
        <f ca="1">IFERROR(OFFSET('DERS PLANLARI'!$I$5,MATCH($J692,'DERS PLANLARI'!$I$6:$I$2011,0),O$1),"")</f>
        <v/>
      </c>
      <c r="P692" s="256" t="str">
        <f ca="1">IFERROR(OFFSET('DERS PLANLARI'!$I$5,MATCH($J692,'DERS PLANLARI'!$I$6:$I$2011,0),P$1),"")</f>
        <v/>
      </c>
      <c r="Q692" s="256" t="str">
        <f ca="1">IFERROR(OFFSET('DERS PLANLARI'!$I$5,MATCH($J692,'DERS PLANLARI'!$I$6:$I$2011,0),Q$1),"")</f>
        <v/>
      </c>
      <c r="R692" s="243" t="str">
        <f ca="1">IF($E692="UAD",OFFSET('DERS PLANLARI'!$I$5,MATCH($J692,'DERS PLANLARI'!$I$6:$I$2011,0),R$1),U692)</f>
        <v/>
      </c>
      <c r="S692" s="243">
        <f ca="1">IF($E692="UAD",OFFSET('DERS PLANLARI'!$I$5,MATCH($J692,'DERS PLANLARI'!$I$6:$I$2011,0),S$1),V692)</f>
        <v>0</v>
      </c>
      <c r="T692" s="104"/>
      <c r="U692" s="208" t="str">
        <f ca="1">IFERROR(OFFSET(ÖğretimÜyeleri!$D$2,MATCH($V692,ÖğretimÜyeleri!$D$3:$D$290,0),-2),"")</f>
        <v/>
      </c>
      <c r="V692" s="209"/>
      <c r="W692" s="208" t="str">
        <f ca="1">IFERROR(OFFSET(ÖğretimÜyeleri!$D$2,MATCH($S692,ÖğretimÜyeleri!$D$3:$D$290,0),3),"")</f>
        <v/>
      </c>
      <c r="X692" s="208"/>
      <c r="Y692" s="199"/>
      <c r="Z692" s="200">
        <f t="shared" si="42"/>
        <v>1</v>
      </c>
      <c r="AA692" s="200">
        <f t="shared" ca="1" si="45"/>
        <v>57</v>
      </c>
      <c r="AB692" s="200">
        <f t="shared" ca="1" si="45"/>
        <v>41</v>
      </c>
      <c r="AC692" s="200">
        <f t="shared" ca="1" si="45"/>
        <v>0</v>
      </c>
      <c r="AD692" s="201"/>
      <c r="AE692" s="201"/>
      <c r="AF692" s="201"/>
    </row>
    <row r="693" spans="1:32" ht="15.75" x14ac:dyDescent="0.25">
      <c r="A693" s="217" t="s">
        <v>5568</v>
      </c>
      <c r="B693" s="210" t="s">
        <v>4500</v>
      </c>
      <c r="C693" s="232" t="s">
        <v>5112</v>
      </c>
      <c r="D693" s="212" t="s">
        <v>5128</v>
      </c>
      <c r="E693" s="212" t="s">
        <v>4510</v>
      </c>
      <c r="F693" s="212" t="s">
        <v>4488</v>
      </c>
      <c r="G693" s="212" t="s">
        <v>4488</v>
      </c>
      <c r="H693" s="212" t="s">
        <v>2427</v>
      </c>
      <c r="I693" s="213"/>
      <c r="J693" s="232" t="s">
        <v>5112</v>
      </c>
      <c r="K693" s="211"/>
      <c r="L693" s="215"/>
      <c r="M693" s="223"/>
      <c r="N693" s="211"/>
      <c r="O693" s="211"/>
      <c r="P693" s="211"/>
      <c r="Q693" s="212"/>
      <c r="R693" s="231"/>
      <c r="S693" s="231"/>
      <c r="T693" s="217"/>
      <c r="U693" s="219" t="str">
        <f ca="1">IFERROR(OFFSET(ÖğretimÜyeleri!$D$2,MATCH($V693,ÖğretimÜyeleri!$D$3:$D$290,0),-2),"")</f>
        <v/>
      </c>
      <c r="V693" s="218" t="s">
        <v>2423</v>
      </c>
      <c r="W693" s="219" t="str">
        <f ca="1">IFERROR(OFFSET(ÖğretimÜyeleri!$D$2,MATCH($S693,ÖğretimÜyeleri!$D$3:$D$290,0),3),"")</f>
        <v/>
      </c>
      <c r="X693" s="219"/>
      <c r="Y693" s="220"/>
      <c r="Z693" s="221">
        <f t="shared" si="42"/>
        <v>1</v>
      </c>
      <c r="AA693" s="221">
        <f t="shared" ca="1" si="45"/>
        <v>57</v>
      </c>
      <c r="AB693" s="221">
        <f t="shared" ca="1" si="45"/>
        <v>41</v>
      </c>
      <c r="AC693" s="221">
        <f t="shared" ca="1" si="45"/>
        <v>0</v>
      </c>
      <c r="AD693" s="220"/>
      <c r="AE693" s="220"/>
      <c r="AF693" s="220"/>
    </row>
    <row r="694" spans="1:32" x14ac:dyDescent="0.25">
      <c r="A694" t="s">
        <v>5568</v>
      </c>
      <c r="B694" s="16" t="str">
        <f ca="1">IFERROR(OFFSET('DERS PLANLARI'!$I$5,MATCH($J694,'DERS PLANLARI'!$I$6:$I$2011,0),B$1),"")</f>
        <v>YABANCI DİLLER</v>
      </c>
      <c r="C694" s="16" t="str">
        <f ca="1">IFERROR(OFFSET('DERS PLANLARI'!$I$5,MATCH($J694,'DERS PLANLARI'!$I$6:$I$2011,0),C$1),"")</f>
        <v>İNGİLİZ DİLİ EĞİTİMİ (YL) (TEZLİ)</v>
      </c>
      <c r="D694" s="16" t="str">
        <f ca="1">IFERROR(OFFSET('DERS PLANLARI'!$I$5,MATCH($J694,'DERS PLANLARI'!$I$6:$I$2011,0),D$1),"")</f>
        <v>(YL) (TEZLİ)</v>
      </c>
      <c r="E694" s="16" t="str">
        <f ca="1">IFERROR(OFFSET('DERS PLANLARI'!$I$5,MATCH($J694,'DERS PLANLARI'!$I$6:$I$2011,0),E$1),"")</f>
        <v>Tez</v>
      </c>
      <c r="F694" s="16" t="str">
        <f ca="1">IFERROR(OFFSET('DERS PLANLARI'!$I$5,MATCH($J694,'DERS PLANLARI'!$I$6:$I$2011,0),F$1),"")</f>
        <v>İDE</v>
      </c>
      <c r="G694" s="16">
        <f ca="1">IFERROR(OFFSET('DERS PLANLARI'!$I$5,MATCH($J694,'DERS PLANLARI'!$I$6:$I$2011,0),G$1),"")</f>
        <v>5000</v>
      </c>
      <c r="H694" s="16" t="str">
        <f ca="1">IFERROR(OFFSET('DERS PLANLARI'!$I$5,MATCH($J694,'DERS PLANLARI'!$I$6:$I$2011,0),H$1),"")</f>
        <v>TEZ</v>
      </c>
      <c r="I694" s="131"/>
      <c r="J694" s="129" t="s">
        <v>4467</v>
      </c>
      <c r="K694" s="252" t="str">
        <f ca="1">IFERROR(OFFSET('DERS PLANLARI'!$I$5,MATCH($J694,'DERS PLANLARI'!$I$6:$I$2011,0),K$1),"")</f>
        <v>Tez</v>
      </c>
      <c r="L694" s="269" t="str">
        <f ca="1">IFERROR(OFFSET('DERS PLANLARI'!$I$5,MATCH($J694,'DERS PLANLARI'!$I$6:$I$2011,0),L$1),"")</f>
        <v>Z. ksz</v>
      </c>
      <c r="M694" s="266">
        <f ca="1">IFERROR(OFFSET('DERS PLANLARI'!$I$5,MATCH($J694,'DERS PLANLARI'!$I$6:$I$2011,0),M$1),"")</f>
        <v>0</v>
      </c>
      <c r="N694" s="269">
        <f ca="1">IFERROR(OFFSET('DERS PLANLARI'!$I$5,MATCH($J694,'DERS PLANLARI'!$I$6:$I$2011,0),N$1),"")</f>
        <v>1</v>
      </c>
      <c r="O694" s="266">
        <f ca="1">IFERROR(OFFSET('DERS PLANLARI'!$I$5,MATCH($J694,'DERS PLANLARI'!$I$6:$I$2011,0),O$1),"")</f>
        <v>0</v>
      </c>
      <c r="P694" s="246">
        <f ca="1">IFERROR(OFFSET('DERS PLANLARI'!$I$5,MATCH($J694,'DERS PLANLARI'!$I$6:$I$2011,0),P$1),"")</f>
        <v>1</v>
      </c>
      <c r="Q694" s="269">
        <f ca="1">IFERROR(OFFSET('DERS PLANLARI'!$I$5,MATCH($J694,'DERS PLANLARI'!$I$6:$I$2011,0),Q$1),"")</f>
        <v>60</v>
      </c>
      <c r="R694" s="243">
        <f ca="1">IF($E694="UAD",OFFSET('DERS PLANLARI'!$I$5,MATCH($J694,'DERS PLANLARI'!$I$6:$I$2011,0),R$1),U694)</f>
        <v>0</v>
      </c>
      <c r="S694" s="243" t="str">
        <f ca="1">IF($E694="UAD",OFFSET('DERS PLANLARI'!$I$5,MATCH($J694,'DERS PLANLARI'!$I$6:$I$2011,0),S$1),V694)</f>
        <v>İlgili Öğretim Üyesi</v>
      </c>
      <c r="T694" s="104"/>
      <c r="U694" s="208">
        <f ca="1">IFERROR(OFFSET(ÖğretimÜyeleri!$D$2,MATCH($V694,ÖğretimÜyeleri!$D$3:$D$290,0),-2),"")</f>
        <v>0</v>
      </c>
      <c r="V694" s="209" t="s">
        <v>2896</v>
      </c>
      <c r="W694" s="208" t="str">
        <f ca="1">IFERROR(OFFSET(ÖğretimÜyeleri!$D$2,MATCH($S694,ÖğretimÜyeleri!$D$3:$D$290,0),3),"")</f>
        <v>İlgili Öğretim Üyesi</v>
      </c>
      <c r="X694" s="208"/>
      <c r="Y694" s="199"/>
      <c r="Z694" s="200">
        <f t="shared" si="42"/>
        <v>1</v>
      </c>
      <c r="AA694" s="200">
        <f t="shared" ca="1" si="45"/>
        <v>0</v>
      </c>
      <c r="AB694" s="200">
        <f t="shared" ca="1" si="45"/>
        <v>0</v>
      </c>
      <c r="AC694" s="200">
        <f t="shared" ca="1" si="45"/>
        <v>0</v>
      </c>
      <c r="AD694" s="201"/>
      <c r="AE694" s="201"/>
      <c r="AF694" s="201"/>
    </row>
    <row r="695" spans="1:32" x14ac:dyDescent="0.25">
      <c r="A695" t="s">
        <v>5568</v>
      </c>
      <c r="B695" s="16" t="str">
        <f ca="1">IFERROR(OFFSET('DERS PLANLARI'!$I$5,MATCH($J695,'DERS PLANLARI'!$I$6:$I$2011,0),B$1),"")</f>
        <v>YABANCI DİLLER</v>
      </c>
      <c r="C695" s="16" t="str">
        <f ca="1">IFERROR(OFFSET('DERS PLANLARI'!$I$5,MATCH($J695,'DERS PLANLARI'!$I$6:$I$2011,0),C$1),"")</f>
        <v>İNGİLİZ DİLİ EĞİTİMİ (YL) (TEZLİ)</v>
      </c>
      <c r="D695" s="16" t="str">
        <f ca="1">IFERROR(OFFSET('DERS PLANLARI'!$I$5,MATCH($J695,'DERS PLANLARI'!$I$6:$I$2011,0),D$1),"")</f>
        <v>(YL) (TEZLİ)</v>
      </c>
      <c r="E695" s="16" t="str">
        <f ca="1">IFERROR(OFFSET('DERS PLANLARI'!$I$5,MATCH($J695,'DERS PLANLARI'!$I$6:$I$2011,0),E$1),"")</f>
        <v>Sem</v>
      </c>
      <c r="F695" s="16" t="str">
        <f ca="1">IFERROR(OFFSET('DERS PLANLARI'!$I$5,MATCH($J695,'DERS PLANLARI'!$I$6:$I$2011,0),F$1),"")</f>
        <v>İDE</v>
      </c>
      <c r="G695" s="16">
        <f ca="1">IFERROR(OFFSET('DERS PLANLARI'!$I$5,MATCH($J695,'DERS PLANLARI'!$I$6:$I$2011,0),G$1),"")</f>
        <v>5001</v>
      </c>
      <c r="H695" s="16" t="str">
        <f ca="1">IFERROR(OFFSET('DERS PLANLARI'!$I$5,MATCH($J695,'DERS PLANLARI'!$I$6:$I$2011,0),H$1),"")</f>
        <v>SEM</v>
      </c>
      <c r="I695" s="131"/>
      <c r="J695" s="129" t="s">
        <v>4468</v>
      </c>
      <c r="K695" s="252" t="str">
        <f ca="1">IFERROR(OFFSET('DERS PLANLARI'!$I$5,MATCH($J695,'DERS PLANLARI'!$I$6:$I$2011,0),K$1),"")</f>
        <v>Seminer</v>
      </c>
      <c r="L695" s="269" t="str">
        <f ca="1">IFERROR(OFFSET('DERS PLANLARI'!$I$5,MATCH($J695,'DERS PLANLARI'!$I$6:$I$2011,0),L$1),"")</f>
        <v>Z. ksz</v>
      </c>
      <c r="M695" s="266">
        <f ca="1">IFERROR(OFFSET('DERS PLANLARI'!$I$5,MATCH($J695,'DERS PLANLARI'!$I$6:$I$2011,0),M$1),"")</f>
        <v>0</v>
      </c>
      <c r="N695" s="269">
        <f ca="1">IFERROR(OFFSET('DERS PLANLARI'!$I$5,MATCH($J695,'DERS PLANLARI'!$I$6:$I$2011,0),N$1),"")</f>
        <v>2</v>
      </c>
      <c r="O695" s="266">
        <f ca="1">IFERROR(OFFSET('DERS PLANLARI'!$I$5,MATCH($J695,'DERS PLANLARI'!$I$6:$I$2011,0),O$1),"")</f>
        <v>0</v>
      </c>
      <c r="P695" s="246">
        <f ca="1">IFERROR(OFFSET('DERS PLANLARI'!$I$5,MATCH($J695,'DERS PLANLARI'!$I$6:$I$2011,0),P$1),"")</f>
        <v>2</v>
      </c>
      <c r="Q695" s="269">
        <f ca="1">IFERROR(OFFSET('DERS PLANLARI'!$I$5,MATCH($J695,'DERS PLANLARI'!$I$6:$I$2011,0),Q$1),"")</f>
        <v>7.5</v>
      </c>
      <c r="R695" s="243">
        <f ca="1">IF($E695="UAD",OFFSET('DERS PLANLARI'!$I$5,MATCH($J695,'DERS PLANLARI'!$I$6:$I$2011,0),R$1),U695)</f>
        <v>0</v>
      </c>
      <c r="S695" s="243" t="str">
        <f ca="1">IF($E695="UAD",OFFSET('DERS PLANLARI'!$I$5,MATCH($J695,'DERS PLANLARI'!$I$6:$I$2011,0),S$1),V695)</f>
        <v>İlgili Öğretim Üyesi</v>
      </c>
      <c r="T695" s="104"/>
      <c r="U695" s="208">
        <f ca="1">IFERROR(OFFSET(ÖğretimÜyeleri!$D$2,MATCH($V695,ÖğretimÜyeleri!$D$3:$D$290,0),-2),"")</f>
        <v>0</v>
      </c>
      <c r="V695" s="209" t="s">
        <v>2896</v>
      </c>
      <c r="W695" s="208" t="str">
        <f ca="1">IFERROR(OFFSET(ÖğretimÜyeleri!$D$2,MATCH($S695,ÖğretimÜyeleri!$D$3:$D$290,0),3),"")</f>
        <v>İlgili Öğretim Üyesi</v>
      </c>
      <c r="X695" s="208"/>
      <c r="Y695" s="199"/>
      <c r="Z695" s="200">
        <f t="shared" si="42"/>
        <v>1</v>
      </c>
      <c r="AA695" s="200">
        <f t="shared" ca="1" si="45"/>
        <v>0</v>
      </c>
      <c r="AB695" s="200">
        <f t="shared" ca="1" si="45"/>
        <v>0</v>
      </c>
      <c r="AC695" s="200">
        <f t="shared" ca="1" si="45"/>
        <v>0</v>
      </c>
      <c r="AD695" s="201"/>
      <c r="AE695" s="201"/>
      <c r="AF695" s="201"/>
    </row>
    <row r="696" spans="1:32" x14ac:dyDescent="0.25">
      <c r="A696" t="s">
        <v>5568</v>
      </c>
      <c r="B696" s="16" t="str">
        <f ca="1">IFERROR(OFFSET('DERS PLANLARI'!$I$5,MATCH($J696,'DERS PLANLARI'!$I$6:$I$2011,0),B$1),"")</f>
        <v>YABANCI DİLLER</v>
      </c>
      <c r="C696" s="16" t="str">
        <f ca="1">IFERROR(OFFSET('DERS PLANLARI'!$I$5,MATCH($J696,'DERS PLANLARI'!$I$6:$I$2011,0),C$1),"")</f>
        <v>İNGİLİZ DİLİ EĞİTİMİ (YL) (TEZLİ)</v>
      </c>
      <c r="D696" s="16" t="str">
        <f ca="1">IFERROR(OFFSET('DERS PLANLARI'!$I$5,MATCH($J696,'DERS PLANLARI'!$I$6:$I$2011,0),D$1),"")</f>
        <v>(YL) (TEZLİ)</v>
      </c>
      <c r="E696" s="16" t="str">
        <f ca="1">IFERROR(OFFSET('DERS PLANLARI'!$I$5,MATCH($J696,'DERS PLANLARI'!$I$6:$I$2011,0),E$1),"")</f>
        <v>Ders</v>
      </c>
      <c r="F696" s="16" t="str">
        <f ca="1">IFERROR(OFFSET('DERS PLANLARI'!$I$5,MATCH($J696,'DERS PLANLARI'!$I$6:$I$2011,0),F$1),"")</f>
        <v>İDE</v>
      </c>
      <c r="G696" s="16">
        <f ca="1">IFERROR(OFFSET('DERS PLANLARI'!$I$5,MATCH($J696,'DERS PLANLARI'!$I$6:$I$2011,0),G$1),"")</f>
        <v>5052</v>
      </c>
      <c r="H696" s="16" t="str">
        <f ca="1">IFERROR(OFFSET('DERS PLANLARI'!$I$5,MATCH($J696,'DERS PLANLARI'!$I$6:$I$2011,0),H$1),"")</f>
        <v>BHR</v>
      </c>
      <c r="I696" s="131"/>
      <c r="J696" s="129" t="s">
        <v>4487</v>
      </c>
      <c r="K696" s="252" t="str">
        <f ca="1">IFERROR(OFFSET('DERS PLANLARI'!$I$5,MATCH($J696,'DERS PLANLARI'!$I$6:$I$2011,0),K$1),"")</f>
        <v>Trends and Issues in Foreign Language Education</v>
      </c>
      <c r="L696" s="269" t="str">
        <f ca="1">IFERROR(OFFSET('DERS PLANLARI'!$I$5,MATCH($J696,'DERS PLANLARI'!$I$6:$I$2011,0),L$1),"")</f>
        <v>Z. kli</v>
      </c>
      <c r="M696" s="269">
        <f ca="1">IFERROR(OFFSET('DERS PLANLARI'!$I$5,MATCH($J696,'DERS PLANLARI'!$I$6:$I$2011,0),M$1),"")</f>
        <v>3</v>
      </c>
      <c r="N696" s="266">
        <f ca="1">IFERROR(OFFSET('DERS PLANLARI'!$I$5,MATCH($J696,'DERS PLANLARI'!$I$6:$I$2011,0),N$1),"")</f>
        <v>0</v>
      </c>
      <c r="O696" s="269">
        <f ca="1">IFERROR(OFFSET('DERS PLANLARI'!$I$5,MATCH($J696,'DERS PLANLARI'!$I$6:$I$2011,0),O$1),"")</f>
        <v>3</v>
      </c>
      <c r="P696" s="246">
        <f ca="1">IFERROR(OFFSET('DERS PLANLARI'!$I$5,MATCH($J696,'DERS PLANLARI'!$I$6:$I$2011,0),P$1),"")</f>
        <v>3</v>
      </c>
      <c r="Q696" s="269">
        <f ca="1">IFERROR(OFFSET('DERS PLANLARI'!$I$5,MATCH($J696,'DERS PLANLARI'!$I$6:$I$2011,0),Q$1),"")</f>
        <v>7.5</v>
      </c>
      <c r="R696" s="243" t="str">
        <f ca="1">IF($E696="UAD",OFFSET('DERS PLANLARI'!$I$5,MATCH($J696,'DERS PLANLARI'!$I$6:$I$2011,0),R$1),U696)</f>
        <v/>
      </c>
      <c r="S696" s="243">
        <f ca="1">IF($E696="UAD",OFFSET('DERS PLANLARI'!$I$5,MATCH($J696,'DERS PLANLARI'!$I$6:$I$2011,0),S$1),V696)</f>
        <v>0</v>
      </c>
      <c r="T696" s="104"/>
      <c r="U696" s="208" t="str">
        <f ca="1">IFERROR(OFFSET(ÖğretimÜyeleri!$D$2,MATCH($V696,ÖğretimÜyeleri!$D$3:$D$290,0),-2),"")</f>
        <v/>
      </c>
      <c r="V696" s="209"/>
      <c r="W696" s="208" t="str">
        <f ca="1">IFERROR(OFFSET(ÖğretimÜyeleri!$D$2,MATCH($S696,ÖğretimÜyeleri!$D$3:$D$290,0),3),"")</f>
        <v/>
      </c>
      <c r="X696" s="208"/>
      <c r="Y696" s="199"/>
      <c r="Z696" s="200">
        <f t="shared" si="42"/>
        <v>1</v>
      </c>
      <c r="AA696" s="200">
        <f t="shared" ca="1" si="45"/>
        <v>57</v>
      </c>
      <c r="AB696" s="200">
        <f t="shared" ca="1" si="45"/>
        <v>41</v>
      </c>
      <c r="AC696" s="200">
        <f t="shared" ca="1" si="45"/>
        <v>0</v>
      </c>
      <c r="AD696" s="201"/>
      <c r="AE696" s="201"/>
      <c r="AF696" s="201"/>
    </row>
    <row r="697" spans="1:32" x14ac:dyDescent="0.25">
      <c r="A697" t="s">
        <v>5568</v>
      </c>
      <c r="B697" s="16" t="str">
        <f ca="1">IFERROR(OFFSET('DERS PLANLARI'!$I$5,MATCH($J697,'DERS PLANLARI'!$I$6:$I$2011,0),B$1),"")</f>
        <v/>
      </c>
      <c r="C697" s="16" t="str">
        <f ca="1">IFERROR(OFFSET('DERS PLANLARI'!$I$5,MATCH($J697,'DERS PLANLARI'!$I$6:$I$2011,0),C$1),"")</f>
        <v/>
      </c>
      <c r="D697" s="16" t="str">
        <f ca="1">IFERROR(OFFSET('DERS PLANLARI'!$I$5,MATCH($J697,'DERS PLANLARI'!$I$6:$I$2011,0),D$1),"")</f>
        <v/>
      </c>
      <c r="E697" s="16" t="str">
        <f ca="1">IFERROR(OFFSET('DERS PLANLARI'!$I$5,MATCH($J697,'DERS PLANLARI'!$I$6:$I$2011,0),E$1),"")</f>
        <v/>
      </c>
      <c r="F697" s="16" t="str">
        <f ca="1">IFERROR(OFFSET('DERS PLANLARI'!$I$5,MATCH($J697,'DERS PLANLARI'!$I$6:$I$2011,0),F$1),"")</f>
        <v/>
      </c>
      <c r="G697" s="16" t="str">
        <f ca="1">IFERROR(OFFSET('DERS PLANLARI'!$I$5,MATCH($J697,'DERS PLANLARI'!$I$6:$I$2011,0),G$1),"")</f>
        <v/>
      </c>
      <c r="H697" s="16" t="str">
        <f ca="1">IFERROR(OFFSET('DERS PLANLARI'!$I$5,MATCH($J697,'DERS PLANLARI'!$I$6:$I$2011,0),H$1),"")</f>
        <v/>
      </c>
      <c r="I697" s="131"/>
      <c r="J697" s="129"/>
      <c r="K697" s="252" t="str">
        <f ca="1">IFERROR(OFFSET('DERS PLANLARI'!$I$5,MATCH($J697,'DERS PLANLARI'!$I$6:$I$2011,0),K$1),"")</f>
        <v/>
      </c>
      <c r="L697" s="269" t="str">
        <f ca="1">IFERROR(OFFSET('DERS PLANLARI'!$I$5,MATCH($J697,'DERS PLANLARI'!$I$6:$I$2011,0),L$1),"")</f>
        <v/>
      </c>
      <c r="M697" s="269" t="str">
        <f ca="1">IFERROR(OFFSET('DERS PLANLARI'!$I$5,MATCH($J697,'DERS PLANLARI'!$I$6:$I$2011,0),M$1),"")</f>
        <v/>
      </c>
      <c r="N697" s="266" t="str">
        <f ca="1">IFERROR(OFFSET('DERS PLANLARI'!$I$5,MATCH($J697,'DERS PLANLARI'!$I$6:$I$2011,0),N$1),"")</f>
        <v/>
      </c>
      <c r="O697" s="269" t="str">
        <f ca="1">IFERROR(OFFSET('DERS PLANLARI'!$I$5,MATCH($J697,'DERS PLANLARI'!$I$6:$I$2011,0),O$1),"")</f>
        <v/>
      </c>
      <c r="P697" s="246" t="str">
        <f ca="1">IFERROR(OFFSET('DERS PLANLARI'!$I$5,MATCH($J697,'DERS PLANLARI'!$I$6:$I$2011,0),P$1),"")</f>
        <v/>
      </c>
      <c r="Q697" s="269" t="str">
        <f ca="1">IFERROR(OFFSET('DERS PLANLARI'!$I$5,MATCH($J697,'DERS PLANLARI'!$I$6:$I$2011,0),Q$1),"")</f>
        <v/>
      </c>
      <c r="R697" s="243" t="str">
        <f ca="1">IF($E697="UAD",OFFSET('DERS PLANLARI'!$I$5,MATCH($J697,'DERS PLANLARI'!$I$6:$I$2011,0),R$1),U697)</f>
        <v/>
      </c>
      <c r="S697" s="243">
        <f ca="1">IF($E697="UAD",OFFSET('DERS PLANLARI'!$I$5,MATCH($J697,'DERS PLANLARI'!$I$6:$I$2011,0),S$1),V697)</f>
        <v>0</v>
      </c>
      <c r="T697" s="104"/>
      <c r="U697" s="208" t="str">
        <f ca="1">IFERROR(OFFSET(ÖğretimÜyeleri!$D$2,MATCH($V697,ÖğretimÜyeleri!$D$3:$D$290,0),-2),"")</f>
        <v/>
      </c>
      <c r="V697" s="209"/>
      <c r="W697" s="208" t="str">
        <f ca="1">IFERROR(OFFSET(ÖğretimÜyeleri!$D$2,MATCH($S697,ÖğretimÜyeleri!$D$3:$D$290,0),3),"")</f>
        <v/>
      </c>
      <c r="X697" s="208"/>
      <c r="Y697" s="199"/>
      <c r="Z697" s="200">
        <f t="shared" si="42"/>
        <v>1</v>
      </c>
      <c r="AA697" s="200">
        <f t="shared" ca="1" si="45"/>
        <v>57</v>
      </c>
      <c r="AB697" s="200">
        <f t="shared" ca="1" si="45"/>
        <v>41</v>
      </c>
      <c r="AC697" s="200">
        <f t="shared" ca="1" si="45"/>
        <v>0</v>
      </c>
      <c r="AD697" s="201"/>
      <c r="AE697" s="201"/>
      <c r="AF697" s="201"/>
    </row>
    <row r="698" spans="1:32" x14ac:dyDescent="0.25">
      <c r="A698" t="s">
        <v>5568</v>
      </c>
      <c r="B698" s="16" t="str">
        <f ca="1">IFERROR(OFFSET('DERS PLANLARI'!$I$5,MATCH($J698,'DERS PLANLARI'!$I$6:$I$2011,0),B$1),"")</f>
        <v/>
      </c>
      <c r="C698" s="16" t="str">
        <f ca="1">IFERROR(OFFSET('DERS PLANLARI'!$I$5,MATCH($J698,'DERS PLANLARI'!$I$6:$I$2011,0),C$1),"")</f>
        <v/>
      </c>
      <c r="D698" s="16" t="str">
        <f ca="1">IFERROR(OFFSET('DERS PLANLARI'!$I$5,MATCH($J698,'DERS PLANLARI'!$I$6:$I$2011,0),D$1),"")</f>
        <v/>
      </c>
      <c r="E698" s="16" t="str">
        <f ca="1">IFERROR(OFFSET('DERS PLANLARI'!$I$5,MATCH($J698,'DERS PLANLARI'!$I$6:$I$2011,0),E$1),"")</f>
        <v/>
      </c>
      <c r="F698" s="16" t="str">
        <f ca="1">IFERROR(OFFSET('DERS PLANLARI'!$I$5,MATCH($J698,'DERS PLANLARI'!$I$6:$I$2011,0),F$1),"")</f>
        <v/>
      </c>
      <c r="G698" s="16" t="str">
        <f ca="1">IFERROR(OFFSET('DERS PLANLARI'!$I$5,MATCH($J698,'DERS PLANLARI'!$I$6:$I$2011,0),G$1),"")</f>
        <v/>
      </c>
      <c r="H698" s="16" t="str">
        <f ca="1">IFERROR(OFFSET('DERS PLANLARI'!$I$5,MATCH($J698,'DERS PLANLARI'!$I$6:$I$2011,0),H$1),"")</f>
        <v/>
      </c>
      <c r="I698" s="131"/>
      <c r="J698" s="129"/>
      <c r="K698" s="252" t="str">
        <f ca="1">IFERROR(OFFSET('DERS PLANLARI'!$I$5,MATCH($J698,'DERS PLANLARI'!$I$6:$I$2011,0),K$1),"")</f>
        <v/>
      </c>
      <c r="L698" s="269" t="str">
        <f ca="1">IFERROR(OFFSET('DERS PLANLARI'!$I$5,MATCH($J698,'DERS PLANLARI'!$I$6:$I$2011,0),L$1),"")</f>
        <v/>
      </c>
      <c r="M698" s="269" t="str">
        <f ca="1">IFERROR(OFFSET('DERS PLANLARI'!$I$5,MATCH($J698,'DERS PLANLARI'!$I$6:$I$2011,0),M$1),"")</f>
        <v/>
      </c>
      <c r="N698" s="266" t="str">
        <f ca="1">IFERROR(OFFSET('DERS PLANLARI'!$I$5,MATCH($J698,'DERS PLANLARI'!$I$6:$I$2011,0),N$1),"")</f>
        <v/>
      </c>
      <c r="O698" s="269" t="str">
        <f ca="1">IFERROR(OFFSET('DERS PLANLARI'!$I$5,MATCH($J698,'DERS PLANLARI'!$I$6:$I$2011,0),O$1),"")</f>
        <v/>
      </c>
      <c r="P698" s="246" t="str">
        <f ca="1">IFERROR(OFFSET('DERS PLANLARI'!$I$5,MATCH($J698,'DERS PLANLARI'!$I$6:$I$2011,0),P$1),"")</f>
        <v/>
      </c>
      <c r="Q698" s="269" t="str">
        <f ca="1">IFERROR(OFFSET('DERS PLANLARI'!$I$5,MATCH($J698,'DERS PLANLARI'!$I$6:$I$2011,0),Q$1),"")</f>
        <v/>
      </c>
      <c r="R698" s="243" t="str">
        <f ca="1">IF($E698="UAD",OFFSET('DERS PLANLARI'!$I$5,MATCH($J698,'DERS PLANLARI'!$I$6:$I$2011,0),R$1),U698)</f>
        <v/>
      </c>
      <c r="S698" s="243">
        <f ca="1">IF($E698="UAD",OFFSET('DERS PLANLARI'!$I$5,MATCH($J698,'DERS PLANLARI'!$I$6:$I$2011,0),S$1),V698)</f>
        <v>0</v>
      </c>
      <c r="T698" s="104"/>
      <c r="U698" s="208" t="str">
        <f ca="1">IFERROR(OFFSET(ÖğretimÜyeleri!$D$2,MATCH($V698,ÖğretimÜyeleri!$D$3:$D$290,0),-2),"")</f>
        <v/>
      </c>
      <c r="V698" s="209"/>
      <c r="W698" s="208" t="str">
        <f ca="1">IFERROR(OFFSET(ÖğretimÜyeleri!$D$2,MATCH($S698,ÖğretimÜyeleri!$D$3:$D$290,0),3),"")</f>
        <v/>
      </c>
      <c r="X698" s="208"/>
      <c r="Y698" s="199"/>
      <c r="Z698" s="200">
        <f t="shared" si="42"/>
        <v>1</v>
      </c>
      <c r="AA698" s="200">
        <f t="shared" ca="1" si="45"/>
        <v>57</v>
      </c>
      <c r="AB698" s="200">
        <f t="shared" ca="1" si="45"/>
        <v>41</v>
      </c>
      <c r="AC698" s="200">
        <f t="shared" ca="1" si="45"/>
        <v>0</v>
      </c>
      <c r="AD698" s="201"/>
      <c r="AE698" s="201"/>
      <c r="AF698" s="201"/>
    </row>
    <row r="699" spans="1:32" x14ac:dyDescent="0.25">
      <c r="A699" t="s">
        <v>5568</v>
      </c>
      <c r="B699" s="16" t="str">
        <f ca="1">IFERROR(OFFSET('DERS PLANLARI'!$I$5,MATCH($J699,'DERS PLANLARI'!$I$6:$I$2011,0),B$1),"")</f>
        <v/>
      </c>
      <c r="C699" s="16" t="str">
        <f ca="1">IFERROR(OFFSET('DERS PLANLARI'!$I$5,MATCH($J699,'DERS PLANLARI'!$I$6:$I$2011,0),C$1),"")</f>
        <v/>
      </c>
      <c r="D699" s="16" t="str">
        <f ca="1">IFERROR(OFFSET('DERS PLANLARI'!$I$5,MATCH($J699,'DERS PLANLARI'!$I$6:$I$2011,0),D$1),"")</f>
        <v/>
      </c>
      <c r="E699" s="16" t="str">
        <f ca="1">IFERROR(OFFSET('DERS PLANLARI'!$I$5,MATCH($J699,'DERS PLANLARI'!$I$6:$I$2011,0),E$1),"")</f>
        <v/>
      </c>
      <c r="F699" s="16" t="str">
        <f ca="1">IFERROR(OFFSET('DERS PLANLARI'!$I$5,MATCH($J699,'DERS PLANLARI'!$I$6:$I$2011,0),F$1),"")</f>
        <v/>
      </c>
      <c r="G699" s="16" t="str">
        <f ca="1">IFERROR(OFFSET('DERS PLANLARI'!$I$5,MATCH($J699,'DERS PLANLARI'!$I$6:$I$2011,0),G$1),"")</f>
        <v/>
      </c>
      <c r="H699" s="16" t="str">
        <f ca="1">IFERROR(OFFSET('DERS PLANLARI'!$I$5,MATCH($J699,'DERS PLANLARI'!$I$6:$I$2011,0),H$1),"")</f>
        <v/>
      </c>
      <c r="I699" s="131"/>
      <c r="J699" s="129"/>
      <c r="K699" s="252" t="str">
        <f ca="1">IFERROR(OFFSET('DERS PLANLARI'!$I$5,MATCH($J699,'DERS PLANLARI'!$I$6:$I$2011,0),K$1),"")</f>
        <v/>
      </c>
      <c r="L699" s="269" t="str">
        <f ca="1">IFERROR(OFFSET('DERS PLANLARI'!$I$5,MATCH($J699,'DERS PLANLARI'!$I$6:$I$2011,0),L$1),"")</f>
        <v/>
      </c>
      <c r="M699" s="269" t="str">
        <f ca="1">IFERROR(OFFSET('DERS PLANLARI'!$I$5,MATCH($J699,'DERS PLANLARI'!$I$6:$I$2011,0),M$1),"")</f>
        <v/>
      </c>
      <c r="N699" s="266" t="str">
        <f ca="1">IFERROR(OFFSET('DERS PLANLARI'!$I$5,MATCH($J699,'DERS PLANLARI'!$I$6:$I$2011,0),N$1),"")</f>
        <v/>
      </c>
      <c r="O699" s="269" t="str">
        <f ca="1">IFERROR(OFFSET('DERS PLANLARI'!$I$5,MATCH($J699,'DERS PLANLARI'!$I$6:$I$2011,0),O$1),"")</f>
        <v/>
      </c>
      <c r="P699" s="246" t="str">
        <f ca="1">IFERROR(OFFSET('DERS PLANLARI'!$I$5,MATCH($J699,'DERS PLANLARI'!$I$6:$I$2011,0),P$1),"")</f>
        <v/>
      </c>
      <c r="Q699" s="269" t="str">
        <f ca="1">IFERROR(OFFSET('DERS PLANLARI'!$I$5,MATCH($J699,'DERS PLANLARI'!$I$6:$I$2011,0),Q$1),"")</f>
        <v/>
      </c>
      <c r="R699" s="243" t="str">
        <f ca="1">IF($E699="UAD",OFFSET('DERS PLANLARI'!$I$5,MATCH($J699,'DERS PLANLARI'!$I$6:$I$2011,0),R$1),U699)</f>
        <v/>
      </c>
      <c r="S699" s="243">
        <f ca="1">IF($E699="UAD",OFFSET('DERS PLANLARI'!$I$5,MATCH($J699,'DERS PLANLARI'!$I$6:$I$2011,0),S$1),V699)</f>
        <v>0</v>
      </c>
      <c r="T699" s="104"/>
      <c r="U699" s="208" t="str">
        <f ca="1">IFERROR(OFFSET(ÖğretimÜyeleri!$D$2,MATCH($V699,ÖğretimÜyeleri!$D$3:$D$290,0),-2),"")</f>
        <v/>
      </c>
      <c r="V699" s="209"/>
      <c r="W699" s="208" t="str">
        <f ca="1">IFERROR(OFFSET(ÖğretimÜyeleri!$D$2,MATCH($S699,ÖğretimÜyeleri!$D$3:$D$290,0),3),"")</f>
        <v/>
      </c>
      <c r="X699" s="208"/>
      <c r="Y699" s="199"/>
      <c r="Z699" s="200">
        <f t="shared" si="42"/>
        <v>1</v>
      </c>
      <c r="AA699" s="200">
        <f t="shared" ca="1" si="45"/>
        <v>57</v>
      </c>
      <c r="AB699" s="200">
        <f t="shared" ca="1" si="45"/>
        <v>41</v>
      </c>
      <c r="AC699" s="200">
        <f t="shared" ca="1" si="45"/>
        <v>0</v>
      </c>
      <c r="AD699" s="201"/>
      <c r="AE699" s="201"/>
      <c r="AF699" s="201"/>
    </row>
    <row r="700" spans="1:32" x14ac:dyDescent="0.25">
      <c r="A700" t="s">
        <v>5568</v>
      </c>
      <c r="B700" s="16" t="str">
        <f ca="1">IFERROR(OFFSET('DERS PLANLARI'!$I$5,MATCH($J700,'DERS PLANLARI'!$I$6:$I$2011,0),B$1),"")</f>
        <v/>
      </c>
      <c r="C700" s="16" t="str">
        <f ca="1">IFERROR(OFFSET('DERS PLANLARI'!$I$5,MATCH($J700,'DERS PLANLARI'!$I$6:$I$2011,0),C$1),"")</f>
        <v/>
      </c>
      <c r="D700" s="16" t="str">
        <f ca="1">IFERROR(OFFSET('DERS PLANLARI'!$I$5,MATCH($J700,'DERS PLANLARI'!$I$6:$I$2011,0),D$1),"")</f>
        <v/>
      </c>
      <c r="E700" s="16" t="str">
        <f ca="1">IFERROR(OFFSET('DERS PLANLARI'!$I$5,MATCH($J700,'DERS PLANLARI'!$I$6:$I$2011,0),E$1),"")</f>
        <v/>
      </c>
      <c r="F700" s="16" t="str">
        <f ca="1">IFERROR(OFFSET('DERS PLANLARI'!$I$5,MATCH($J700,'DERS PLANLARI'!$I$6:$I$2011,0),F$1),"")</f>
        <v/>
      </c>
      <c r="G700" s="16" t="str">
        <f ca="1">IFERROR(OFFSET('DERS PLANLARI'!$I$5,MATCH($J700,'DERS PLANLARI'!$I$6:$I$2011,0),G$1),"")</f>
        <v/>
      </c>
      <c r="H700" s="16" t="str">
        <f ca="1">IFERROR(OFFSET('DERS PLANLARI'!$I$5,MATCH($J700,'DERS PLANLARI'!$I$6:$I$2011,0),H$1),"")</f>
        <v/>
      </c>
      <c r="I700" s="131"/>
      <c r="J700" s="129"/>
      <c r="K700" s="252" t="str">
        <f ca="1">IFERROR(OFFSET('DERS PLANLARI'!$I$5,MATCH($J700,'DERS PLANLARI'!$I$6:$I$2011,0),K$1),"")</f>
        <v/>
      </c>
      <c r="L700" s="269" t="str">
        <f ca="1">IFERROR(OFFSET('DERS PLANLARI'!$I$5,MATCH($J700,'DERS PLANLARI'!$I$6:$I$2011,0),L$1),"")</f>
        <v/>
      </c>
      <c r="M700" s="269" t="str">
        <f ca="1">IFERROR(OFFSET('DERS PLANLARI'!$I$5,MATCH($J700,'DERS PLANLARI'!$I$6:$I$2011,0),M$1),"")</f>
        <v/>
      </c>
      <c r="N700" s="266" t="str">
        <f ca="1">IFERROR(OFFSET('DERS PLANLARI'!$I$5,MATCH($J700,'DERS PLANLARI'!$I$6:$I$2011,0),N$1),"")</f>
        <v/>
      </c>
      <c r="O700" s="269" t="str">
        <f ca="1">IFERROR(OFFSET('DERS PLANLARI'!$I$5,MATCH($J700,'DERS PLANLARI'!$I$6:$I$2011,0),O$1),"")</f>
        <v/>
      </c>
      <c r="P700" s="246" t="str">
        <f ca="1">IFERROR(OFFSET('DERS PLANLARI'!$I$5,MATCH($J700,'DERS PLANLARI'!$I$6:$I$2011,0),P$1),"")</f>
        <v/>
      </c>
      <c r="Q700" s="269" t="str">
        <f ca="1">IFERROR(OFFSET('DERS PLANLARI'!$I$5,MATCH($J700,'DERS PLANLARI'!$I$6:$I$2011,0),Q$1),"")</f>
        <v/>
      </c>
      <c r="R700" s="243" t="str">
        <f ca="1">IF($E700="UAD",OFFSET('DERS PLANLARI'!$I$5,MATCH($J700,'DERS PLANLARI'!$I$6:$I$2011,0),R$1),U700)</f>
        <v/>
      </c>
      <c r="S700" s="243">
        <f ca="1">IF($E700="UAD",OFFSET('DERS PLANLARI'!$I$5,MATCH($J700,'DERS PLANLARI'!$I$6:$I$2011,0),S$1),V700)</f>
        <v>0</v>
      </c>
      <c r="T700" s="104"/>
      <c r="U700" s="208" t="str">
        <f ca="1">IFERROR(OFFSET(ÖğretimÜyeleri!$D$2,MATCH($V700,ÖğretimÜyeleri!$D$3:$D$290,0),-2),"")</f>
        <v/>
      </c>
      <c r="V700" s="209"/>
      <c r="W700" s="208" t="str">
        <f ca="1">IFERROR(OFFSET(ÖğretimÜyeleri!$D$2,MATCH($S700,ÖğretimÜyeleri!$D$3:$D$290,0),3),"")</f>
        <v/>
      </c>
      <c r="X700" s="208"/>
      <c r="Y700" s="199"/>
      <c r="Z700" s="200">
        <f t="shared" si="42"/>
        <v>1</v>
      </c>
      <c r="AA700" s="200">
        <f t="shared" ca="1" si="45"/>
        <v>57</v>
      </c>
      <c r="AB700" s="200">
        <f t="shared" ca="1" si="45"/>
        <v>41</v>
      </c>
      <c r="AC700" s="200">
        <f t="shared" ca="1" si="45"/>
        <v>0</v>
      </c>
      <c r="AD700" s="201"/>
      <c r="AE700" s="201"/>
      <c r="AF700" s="201"/>
    </row>
    <row r="701" spans="1:32" x14ac:dyDescent="0.25">
      <c r="A701" t="s">
        <v>5568</v>
      </c>
      <c r="B701" s="16" t="str">
        <f ca="1">IFERROR(OFFSET('DERS PLANLARI'!$I$5,MATCH($J701,'DERS PLANLARI'!$I$6:$I$2011,0),B$1),"")</f>
        <v/>
      </c>
      <c r="C701" s="16" t="str">
        <f ca="1">IFERROR(OFFSET('DERS PLANLARI'!$I$5,MATCH($J701,'DERS PLANLARI'!$I$6:$I$2011,0),C$1),"")</f>
        <v/>
      </c>
      <c r="D701" s="16" t="str">
        <f ca="1">IFERROR(OFFSET('DERS PLANLARI'!$I$5,MATCH($J701,'DERS PLANLARI'!$I$6:$I$2011,0),D$1),"")</f>
        <v/>
      </c>
      <c r="E701" s="16" t="str">
        <f ca="1">IFERROR(OFFSET('DERS PLANLARI'!$I$5,MATCH($J701,'DERS PLANLARI'!$I$6:$I$2011,0),E$1),"")</f>
        <v/>
      </c>
      <c r="F701" s="16" t="str">
        <f ca="1">IFERROR(OFFSET('DERS PLANLARI'!$I$5,MATCH($J701,'DERS PLANLARI'!$I$6:$I$2011,0),F$1),"")</f>
        <v/>
      </c>
      <c r="G701" s="16" t="str">
        <f ca="1">IFERROR(OFFSET('DERS PLANLARI'!$I$5,MATCH($J701,'DERS PLANLARI'!$I$6:$I$2011,0),G$1),"")</f>
        <v/>
      </c>
      <c r="H701" s="16" t="str">
        <f ca="1">IFERROR(OFFSET('DERS PLANLARI'!$I$5,MATCH($J701,'DERS PLANLARI'!$I$6:$I$2011,0),H$1),"")</f>
        <v/>
      </c>
      <c r="I701" s="131"/>
      <c r="J701" s="129"/>
      <c r="K701" s="252" t="str">
        <f ca="1">IFERROR(OFFSET('DERS PLANLARI'!$I$5,MATCH($J701,'DERS PLANLARI'!$I$6:$I$2011,0),K$1),"")</f>
        <v/>
      </c>
      <c r="L701" s="269" t="str">
        <f ca="1">IFERROR(OFFSET('DERS PLANLARI'!$I$5,MATCH($J701,'DERS PLANLARI'!$I$6:$I$2011,0),L$1),"")</f>
        <v/>
      </c>
      <c r="M701" s="269" t="str">
        <f ca="1">IFERROR(OFFSET('DERS PLANLARI'!$I$5,MATCH($J701,'DERS PLANLARI'!$I$6:$I$2011,0),M$1),"")</f>
        <v/>
      </c>
      <c r="N701" s="266" t="str">
        <f ca="1">IFERROR(OFFSET('DERS PLANLARI'!$I$5,MATCH($J701,'DERS PLANLARI'!$I$6:$I$2011,0),N$1),"")</f>
        <v/>
      </c>
      <c r="O701" s="269" t="str">
        <f ca="1">IFERROR(OFFSET('DERS PLANLARI'!$I$5,MATCH($J701,'DERS PLANLARI'!$I$6:$I$2011,0),O$1),"")</f>
        <v/>
      </c>
      <c r="P701" s="246" t="str">
        <f ca="1">IFERROR(OFFSET('DERS PLANLARI'!$I$5,MATCH($J701,'DERS PLANLARI'!$I$6:$I$2011,0),P$1),"")</f>
        <v/>
      </c>
      <c r="Q701" s="269" t="str">
        <f ca="1">IFERROR(OFFSET('DERS PLANLARI'!$I$5,MATCH($J701,'DERS PLANLARI'!$I$6:$I$2011,0),Q$1),"")</f>
        <v/>
      </c>
      <c r="R701" s="243" t="str">
        <f ca="1">IF($E701="UAD",OFFSET('DERS PLANLARI'!$I$5,MATCH($J701,'DERS PLANLARI'!$I$6:$I$2011,0),R$1),U701)</f>
        <v/>
      </c>
      <c r="S701" s="243">
        <f ca="1">IF($E701="UAD",OFFSET('DERS PLANLARI'!$I$5,MATCH($J701,'DERS PLANLARI'!$I$6:$I$2011,0),S$1),V701)</f>
        <v>0</v>
      </c>
      <c r="T701" s="104"/>
      <c r="U701" s="208" t="str">
        <f ca="1">IFERROR(OFFSET(ÖğretimÜyeleri!$D$2,MATCH($V701,ÖğretimÜyeleri!$D$3:$D$290,0),-2),"")</f>
        <v/>
      </c>
      <c r="V701" s="209"/>
      <c r="W701" s="208" t="str">
        <f ca="1">IFERROR(OFFSET(ÖğretimÜyeleri!$D$2,MATCH($S701,ÖğretimÜyeleri!$D$3:$D$290,0),3),"")</f>
        <v/>
      </c>
      <c r="X701" s="208"/>
      <c r="Y701" s="199"/>
      <c r="Z701" s="200">
        <f t="shared" si="42"/>
        <v>1</v>
      </c>
      <c r="AA701" s="200">
        <f t="shared" ca="1" si="45"/>
        <v>57</v>
      </c>
      <c r="AB701" s="200">
        <f t="shared" ca="1" si="45"/>
        <v>41</v>
      </c>
      <c r="AC701" s="200">
        <f t="shared" ca="1" si="45"/>
        <v>0</v>
      </c>
      <c r="AD701" s="201"/>
      <c r="AE701" s="201"/>
      <c r="AF701" s="201"/>
    </row>
    <row r="702" spans="1:32" x14ac:dyDescent="0.25">
      <c r="A702" t="s">
        <v>5568</v>
      </c>
      <c r="B702" s="16" t="str">
        <f ca="1">IFERROR(OFFSET('DERS PLANLARI'!$I$5,MATCH($J702,'DERS PLANLARI'!$I$6:$I$2011,0),B$1),"")</f>
        <v/>
      </c>
      <c r="C702" s="16" t="str">
        <f ca="1">IFERROR(OFFSET('DERS PLANLARI'!$I$5,MATCH($J702,'DERS PLANLARI'!$I$6:$I$2011,0),C$1),"")</f>
        <v/>
      </c>
      <c r="D702" s="16" t="str">
        <f ca="1">IFERROR(OFFSET('DERS PLANLARI'!$I$5,MATCH($J702,'DERS PLANLARI'!$I$6:$I$2011,0),D$1),"")</f>
        <v/>
      </c>
      <c r="E702" s="16" t="str">
        <f ca="1">IFERROR(OFFSET('DERS PLANLARI'!$I$5,MATCH($J702,'DERS PLANLARI'!$I$6:$I$2011,0),E$1),"")</f>
        <v/>
      </c>
      <c r="F702" s="16" t="str">
        <f ca="1">IFERROR(OFFSET('DERS PLANLARI'!$I$5,MATCH($J702,'DERS PLANLARI'!$I$6:$I$2011,0),F$1),"")</f>
        <v/>
      </c>
      <c r="G702" s="16" t="str">
        <f ca="1">IFERROR(OFFSET('DERS PLANLARI'!$I$5,MATCH($J702,'DERS PLANLARI'!$I$6:$I$2011,0),G$1),"")</f>
        <v/>
      </c>
      <c r="H702" s="16" t="str">
        <f ca="1">IFERROR(OFFSET('DERS PLANLARI'!$I$5,MATCH($J702,'DERS PLANLARI'!$I$6:$I$2011,0),H$1),"")</f>
        <v/>
      </c>
      <c r="I702" s="131"/>
      <c r="J702" s="129"/>
      <c r="K702" s="273" t="str">
        <f ca="1">IFERROR(OFFSET('DERS PLANLARI'!$I$5,MATCH($J702,'DERS PLANLARI'!$I$6:$I$2011,0),K$1),"")</f>
        <v/>
      </c>
      <c r="L702" s="269" t="str">
        <f ca="1">IFERROR(OFFSET('DERS PLANLARI'!$I$5,MATCH($J702,'DERS PLANLARI'!$I$6:$I$2011,0),L$1),"")</f>
        <v/>
      </c>
      <c r="M702" s="269" t="str">
        <f ca="1">IFERROR(OFFSET('DERS PLANLARI'!$I$5,MATCH($J702,'DERS PLANLARI'!$I$6:$I$2011,0),M$1),"")</f>
        <v/>
      </c>
      <c r="N702" s="266" t="str">
        <f ca="1">IFERROR(OFFSET('DERS PLANLARI'!$I$5,MATCH($J702,'DERS PLANLARI'!$I$6:$I$2011,0),N$1),"")</f>
        <v/>
      </c>
      <c r="O702" s="269" t="str">
        <f ca="1">IFERROR(OFFSET('DERS PLANLARI'!$I$5,MATCH($J702,'DERS PLANLARI'!$I$6:$I$2011,0),O$1),"")</f>
        <v/>
      </c>
      <c r="P702" s="246" t="str">
        <f ca="1">IFERROR(OFFSET('DERS PLANLARI'!$I$5,MATCH($J702,'DERS PLANLARI'!$I$6:$I$2011,0),P$1),"")</f>
        <v/>
      </c>
      <c r="Q702" s="269" t="str">
        <f ca="1">IFERROR(OFFSET('DERS PLANLARI'!$I$5,MATCH($J702,'DERS PLANLARI'!$I$6:$I$2011,0),Q$1),"")</f>
        <v/>
      </c>
      <c r="R702" s="243" t="str">
        <f ca="1">IF($E702="UAD",OFFSET('DERS PLANLARI'!$I$5,MATCH($J702,'DERS PLANLARI'!$I$6:$I$2011,0),R$1),U702)</f>
        <v/>
      </c>
      <c r="S702" s="243">
        <f ca="1">IF($E702="UAD",OFFSET('DERS PLANLARI'!$I$5,MATCH($J702,'DERS PLANLARI'!$I$6:$I$2011,0),S$1),V702)</f>
        <v>0</v>
      </c>
      <c r="T702" s="104"/>
      <c r="U702" s="208" t="str">
        <f ca="1">IFERROR(OFFSET(ÖğretimÜyeleri!$D$2,MATCH($V702,ÖğretimÜyeleri!$D$3:$D$290,0),-2),"")</f>
        <v/>
      </c>
      <c r="V702" s="209"/>
      <c r="W702" s="208" t="str">
        <f ca="1">IFERROR(OFFSET(ÖğretimÜyeleri!$D$2,MATCH($S702,ÖğretimÜyeleri!$D$3:$D$290,0),3),"")</f>
        <v/>
      </c>
      <c r="X702" s="208"/>
      <c r="Y702" s="199"/>
      <c r="Z702" s="200">
        <f t="shared" si="42"/>
        <v>1</v>
      </c>
      <c r="AA702" s="200">
        <f t="shared" ca="1" si="45"/>
        <v>57</v>
      </c>
      <c r="AB702" s="200">
        <f t="shared" ca="1" si="45"/>
        <v>41</v>
      </c>
      <c r="AC702" s="200">
        <f t="shared" ca="1" si="45"/>
        <v>0</v>
      </c>
      <c r="AD702" s="201"/>
      <c r="AE702" s="201"/>
      <c r="AF702" s="201"/>
    </row>
    <row r="703" spans="1:32" x14ac:dyDescent="0.25">
      <c r="A703" t="s">
        <v>5568</v>
      </c>
      <c r="B703" s="16" t="str">
        <f ca="1">IFERROR(OFFSET('DERS PLANLARI'!$I$5,MATCH($J703,'DERS PLANLARI'!$I$6:$I$2011,0),B$1),"")</f>
        <v/>
      </c>
      <c r="C703" s="16" t="str">
        <f ca="1">IFERROR(OFFSET('DERS PLANLARI'!$I$5,MATCH($J703,'DERS PLANLARI'!$I$6:$I$2011,0),C$1),"")</f>
        <v/>
      </c>
      <c r="D703" s="16" t="str">
        <f ca="1">IFERROR(OFFSET('DERS PLANLARI'!$I$5,MATCH($J703,'DERS PLANLARI'!$I$6:$I$2011,0),D$1),"")</f>
        <v/>
      </c>
      <c r="E703" s="16" t="str">
        <f ca="1">IFERROR(OFFSET('DERS PLANLARI'!$I$5,MATCH($J703,'DERS PLANLARI'!$I$6:$I$2011,0),E$1),"")</f>
        <v/>
      </c>
      <c r="F703" s="16" t="str">
        <f ca="1">IFERROR(OFFSET('DERS PLANLARI'!$I$5,MATCH($J703,'DERS PLANLARI'!$I$6:$I$2011,0),F$1),"")</f>
        <v/>
      </c>
      <c r="G703" s="16" t="str">
        <f ca="1">IFERROR(OFFSET('DERS PLANLARI'!$I$5,MATCH($J703,'DERS PLANLARI'!$I$6:$I$2011,0),G$1),"")</f>
        <v/>
      </c>
      <c r="H703" s="16" t="str">
        <f ca="1">IFERROR(OFFSET('DERS PLANLARI'!$I$5,MATCH($J703,'DERS PLANLARI'!$I$6:$I$2011,0),H$1),"")</f>
        <v/>
      </c>
      <c r="I703" s="131"/>
      <c r="J703" s="129"/>
      <c r="K703" s="252" t="str">
        <f ca="1">IFERROR(OFFSET('DERS PLANLARI'!$I$5,MATCH($J703,'DERS PLANLARI'!$I$6:$I$2011,0),K$1),"")</f>
        <v/>
      </c>
      <c r="L703" s="269" t="str">
        <f ca="1">IFERROR(OFFSET('DERS PLANLARI'!$I$5,MATCH($J703,'DERS PLANLARI'!$I$6:$I$2011,0),L$1),"")</f>
        <v/>
      </c>
      <c r="M703" s="269" t="str">
        <f ca="1">IFERROR(OFFSET('DERS PLANLARI'!$I$5,MATCH($J703,'DERS PLANLARI'!$I$6:$I$2011,0),M$1),"")</f>
        <v/>
      </c>
      <c r="N703" s="266" t="str">
        <f ca="1">IFERROR(OFFSET('DERS PLANLARI'!$I$5,MATCH($J703,'DERS PLANLARI'!$I$6:$I$2011,0),N$1),"")</f>
        <v/>
      </c>
      <c r="O703" s="269" t="str">
        <f ca="1">IFERROR(OFFSET('DERS PLANLARI'!$I$5,MATCH($J703,'DERS PLANLARI'!$I$6:$I$2011,0),O$1),"")</f>
        <v/>
      </c>
      <c r="P703" s="246" t="str">
        <f ca="1">IFERROR(OFFSET('DERS PLANLARI'!$I$5,MATCH($J703,'DERS PLANLARI'!$I$6:$I$2011,0),P$1),"")</f>
        <v/>
      </c>
      <c r="Q703" s="269" t="str">
        <f ca="1">IFERROR(OFFSET('DERS PLANLARI'!$I$5,MATCH($J703,'DERS PLANLARI'!$I$6:$I$2011,0),Q$1),"")</f>
        <v/>
      </c>
      <c r="R703" s="243" t="str">
        <f ca="1">IF($E703="UAD",OFFSET('DERS PLANLARI'!$I$5,MATCH($J703,'DERS PLANLARI'!$I$6:$I$2011,0),R$1),U703)</f>
        <v/>
      </c>
      <c r="S703" s="243">
        <f ca="1">IF($E703="UAD",OFFSET('DERS PLANLARI'!$I$5,MATCH($J703,'DERS PLANLARI'!$I$6:$I$2011,0),S$1),V703)</f>
        <v>0</v>
      </c>
      <c r="T703" s="104"/>
      <c r="U703" s="208" t="str">
        <f ca="1">IFERROR(OFFSET(ÖğretimÜyeleri!$D$2,MATCH($V703,ÖğretimÜyeleri!$D$3:$D$290,0),-2),"")</f>
        <v/>
      </c>
      <c r="V703" s="209"/>
      <c r="W703" s="208" t="str">
        <f ca="1">IFERROR(OFFSET(ÖğretimÜyeleri!$D$2,MATCH($S703,ÖğretimÜyeleri!$D$3:$D$290,0),3),"")</f>
        <v/>
      </c>
      <c r="X703" s="208"/>
      <c r="Y703" s="199"/>
      <c r="Z703" s="200">
        <f t="shared" si="42"/>
        <v>1</v>
      </c>
      <c r="AA703" s="200">
        <f t="shared" ca="1" si="45"/>
        <v>57</v>
      </c>
      <c r="AB703" s="200">
        <f t="shared" ca="1" si="45"/>
        <v>41</v>
      </c>
      <c r="AC703" s="200">
        <f t="shared" ca="1" si="45"/>
        <v>0</v>
      </c>
      <c r="AD703" s="201"/>
      <c r="AE703" s="201"/>
      <c r="AF703" s="201"/>
    </row>
    <row r="704" spans="1:32" x14ac:dyDescent="0.25">
      <c r="A704" t="s">
        <v>5568</v>
      </c>
      <c r="B704" s="16" t="str">
        <f ca="1">IFERROR(OFFSET('DERS PLANLARI'!$I$5,MATCH($J704,'DERS PLANLARI'!$I$6:$I$2011,0),B$1),"")</f>
        <v/>
      </c>
      <c r="C704" s="16" t="str">
        <f ca="1">IFERROR(OFFSET('DERS PLANLARI'!$I$5,MATCH($J704,'DERS PLANLARI'!$I$6:$I$2011,0),C$1),"")</f>
        <v/>
      </c>
      <c r="D704" s="16" t="str">
        <f ca="1">IFERROR(OFFSET('DERS PLANLARI'!$I$5,MATCH($J704,'DERS PLANLARI'!$I$6:$I$2011,0),D$1),"")</f>
        <v/>
      </c>
      <c r="E704" s="16" t="str">
        <f ca="1">IFERROR(OFFSET('DERS PLANLARI'!$I$5,MATCH($J704,'DERS PLANLARI'!$I$6:$I$2011,0),E$1),"")</f>
        <v/>
      </c>
      <c r="F704" s="16" t="str">
        <f ca="1">IFERROR(OFFSET('DERS PLANLARI'!$I$5,MATCH($J704,'DERS PLANLARI'!$I$6:$I$2011,0),F$1),"")</f>
        <v/>
      </c>
      <c r="G704" s="16" t="str">
        <f ca="1">IFERROR(OFFSET('DERS PLANLARI'!$I$5,MATCH($J704,'DERS PLANLARI'!$I$6:$I$2011,0),G$1),"")</f>
        <v/>
      </c>
      <c r="H704" s="16" t="str">
        <f ca="1">IFERROR(OFFSET('DERS PLANLARI'!$I$5,MATCH($J704,'DERS PLANLARI'!$I$6:$I$2011,0),H$1),"")</f>
        <v/>
      </c>
      <c r="I704" s="131"/>
      <c r="J704" s="129"/>
      <c r="K704" s="247" t="str">
        <f ca="1">IFERROR(OFFSET('DERS PLANLARI'!$I$5,MATCH($J704,'DERS PLANLARI'!$I$6:$I$2011,0),K$1),"")</f>
        <v/>
      </c>
      <c r="L704" s="269" t="str">
        <f ca="1">IFERROR(OFFSET('DERS PLANLARI'!$I$5,MATCH($J704,'DERS PLANLARI'!$I$6:$I$2011,0),L$1),"")</f>
        <v/>
      </c>
      <c r="M704" s="269" t="str">
        <f ca="1">IFERROR(OFFSET('DERS PLANLARI'!$I$5,MATCH($J704,'DERS PLANLARI'!$I$6:$I$2011,0),M$1),"")</f>
        <v/>
      </c>
      <c r="N704" s="266" t="str">
        <f ca="1">IFERROR(OFFSET('DERS PLANLARI'!$I$5,MATCH($J704,'DERS PLANLARI'!$I$6:$I$2011,0),N$1),"")</f>
        <v/>
      </c>
      <c r="O704" s="269" t="str">
        <f ca="1">IFERROR(OFFSET('DERS PLANLARI'!$I$5,MATCH($J704,'DERS PLANLARI'!$I$6:$I$2011,0),O$1),"")</f>
        <v/>
      </c>
      <c r="P704" s="246" t="str">
        <f ca="1">IFERROR(OFFSET('DERS PLANLARI'!$I$5,MATCH($J704,'DERS PLANLARI'!$I$6:$I$2011,0),P$1),"")</f>
        <v/>
      </c>
      <c r="Q704" s="269" t="str">
        <f ca="1">IFERROR(OFFSET('DERS PLANLARI'!$I$5,MATCH($J704,'DERS PLANLARI'!$I$6:$I$2011,0),Q$1),"")</f>
        <v/>
      </c>
      <c r="R704" s="243" t="str">
        <f ca="1">IF($E704="UAD",OFFSET('DERS PLANLARI'!$I$5,MATCH($J704,'DERS PLANLARI'!$I$6:$I$2011,0),R$1),U704)</f>
        <v/>
      </c>
      <c r="S704" s="243">
        <f ca="1">IF($E704="UAD",OFFSET('DERS PLANLARI'!$I$5,MATCH($J704,'DERS PLANLARI'!$I$6:$I$2011,0),S$1),V704)</f>
        <v>0</v>
      </c>
      <c r="T704" s="104"/>
      <c r="U704" s="208" t="str">
        <f ca="1">IFERROR(OFFSET(ÖğretimÜyeleri!$D$2,MATCH($V704,ÖğretimÜyeleri!$D$3:$D$290,0),-2),"")</f>
        <v/>
      </c>
      <c r="V704" s="209"/>
      <c r="W704" s="208" t="str">
        <f ca="1">IFERROR(OFFSET(ÖğretimÜyeleri!$D$2,MATCH($S704,ÖğretimÜyeleri!$D$3:$D$290,0),3),"")</f>
        <v/>
      </c>
      <c r="X704" s="208"/>
      <c r="Y704" s="199"/>
      <c r="Z704" s="200">
        <f t="shared" si="42"/>
        <v>1</v>
      </c>
      <c r="AA704" s="200">
        <f t="shared" ca="1" si="45"/>
        <v>57</v>
      </c>
      <c r="AB704" s="200">
        <f t="shared" ca="1" si="45"/>
        <v>41</v>
      </c>
      <c r="AC704" s="200">
        <f t="shared" ca="1" si="45"/>
        <v>0</v>
      </c>
      <c r="AD704" s="201"/>
      <c r="AE704" s="201"/>
      <c r="AF704" s="201"/>
    </row>
    <row r="705" spans="1:32" ht="15.75" x14ac:dyDescent="0.25">
      <c r="A705" s="217" t="s">
        <v>5568</v>
      </c>
      <c r="B705" s="210" t="s">
        <v>4780</v>
      </c>
      <c r="C705" s="232" t="s">
        <v>5117</v>
      </c>
      <c r="D705" s="212" t="s">
        <v>5128</v>
      </c>
      <c r="E705" s="212" t="s">
        <v>4510</v>
      </c>
      <c r="F705" s="212" t="s">
        <v>4488</v>
      </c>
      <c r="G705" s="212" t="s">
        <v>4488</v>
      </c>
      <c r="H705" s="212" t="s">
        <v>2427</v>
      </c>
      <c r="I705" s="228"/>
      <c r="J705" s="214" t="s">
        <v>5117</v>
      </c>
      <c r="K705" s="229"/>
      <c r="L705" s="215"/>
      <c r="M705" s="229"/>
      <c r="N705" s="229"/>
      <c r="O705" s="229"/>
      <c r="P705" s="229"/>
      <c r="Q705" s="230"/>
      <c r="R705" s="231"/>
      <c r="S705" s="231"/>
      <c r="T705" s="217"/>
      <c r="U705" s="219" t="str">
        <f ca="1">IFERROR(OFFSET(ÖğretimÜyeleri!$D$2,MATCH($V705,ÖğretimÜyeleri!$D$3:$D$290,0),-2),"")</f>
        <v/>
      </c>
      <c r="V705" s="218" t="s">
        <v>2423</v>
      </c>
      <c r="W705" s="219" t="str">
        <f ca="1">IFERROR(OFFSET(ÖğretimÜyeleri!$D$2,MATCH($S705,ÖğretimÜyeleri!$D$3:$D$290,0),3),"")</f>
        <v/>
      </c>
      <c r="X705" s="219"/>
      <c r="Y705" s="220"/>
      <c r="Z705" s="221">
        <f t="shared" si="42"/>
        <v>1</v>
      </c>
      <c r="AA705" s="221">
        <f t="shared" ca="1" si="45"/>
        <v>57</v>
      </c>
      <c r="AB705" s="221">
        <f t="shared" ca="1" si="45"/>
        <v>41</v>
      </c>
      <c r="AC705" s="221">
        <f t="shared" ca="1" si="45"/>
        <v>0</v>
      </c>
      <c r="AD705" s="220"/>
      <c r="AE705" s="220"/>
      <c r="AF705" s="220"/>
    </row>
    <row r="706" spans="1:32" x14ac:dyDescent="0.25">
      <c r="A706" t="s">
        <v>5568</v>
      </c>
      <c r="B706" s="16" t="str">
        <f ca="1">IFERROR(OFFSET('DERS PLANLARI'!$I$5,MATCH($J706,'DERS PLANLARI'!$I$6:$I$2011,0),B$1),"")</f>
        <v>YÖNETİM BİLİŞİM SİSTEMLERİ</v>
      </c>
      <c r="C706" s="16" t="str">
        <f ca="1">IFERROR(OFFSET('DERS PLANLARI'!$I$5,MATCH($J706,'DERS PLANLARI'!$I$6:$I$2011,0),C$1),"")</f>
        <v>YÖNETİM BİLİŞİM SİSTEMLERİ (YL) (TEZLİ)</v>
      </c>
      <c r="D706" s="16" t="str">
        <f ca="1">IFERROR(OFFSET('DERS PLANLARI'!$I$5,MATCH($J706,'DERS PLANLARI'!$I$6:$I$2011,0),D$1),"")</f>
        <v>(YL) (TEZLİ)</v>
      </c>
      <c r="E706" s="16" t="str">
        <f ca="1">IFERROR(OFFSET('DERS PLANLARI'!$I$5,MATCH($J706,'DERS PLANLARI'!$I$6:$I$2011,0),E$1),"")</f>
        <v>Tez</v>
      </c>
      <c r="F706" s="16" t="str">
        <f ca="1">IFERROR(OFFSET('DERS PLANLARI'!$I$5,MATCH($J706,'DERS PLANLARI'!$I$6:$I$2011,0),F$1),"")</f>
        <v>YBS</v>
      </c>
      <c r="G706" s="16">
        <f ca="1">IFERROR(OFFSET('DERS PLANLARI'!$I$5,MATCH($J706,'DERS PLANLARI'!$I$6:$I$2011,0),G$1),"")</f>
        <v>5000</v>
      </c>
      <c r="H706" s="16" t="str">
        <f ca="1">IFERROR(OFFSET('DERS PLANLARI'!$I$5,MATCH($J706,'DERS PLANLARI'!$I$6:$I$2011,0),H$1),"")</f>
        <v>TEZ</v>
      </c>
      <c r="I706" s="119"/>
      <c r="J706" s="130" t="s">
        <v>4782</v>
      </c>
      <c r="K706" s="249" t="str">
        <f ca="1">IFERROR(OFFSET('DERS PLANLARI'!$I$5,MATCH($J706,'DERS PLANLARI'!$I$6:$I$2011,0),K$1),"")</f>
        <v>Tez</v>
      </c>
      <c r="L706" s="248" t="str">
        <f ca="1">IFERROR(OFFSET('DERS PLANLARI'!$I$5,MATCH($J706,'DERS PLANLARI'!$I$6:$I$2011,0),L$1),"")</f>
        <v>Z. ksz</v>
      </c>
      <c r="M706" s="255">
        <f ca="1">IFERROR(OFFSET('DERS PLANLARI'!$I$5,MATCH($J706,'DERS PLANLARI'!$I$6:$I$2011,0),M$1),"")</f>
        <v>0</v>
      </c>
      <c r="N706" s="256">
        <f ca="1">IFERROR(OFFSET('DERS PLANLARI'!$I$5,MATCH($J706,'DERS PLANLARI'!$I$6:$I$2011,0),N$1),"")</f>
        <v>1</v>
      </c>
      <c r="O706" s="256">
        <f ca="1">IFERROR(OFFSET('DERS PLANLARI'!$I$5,MATCH($J706,'DERS PLANLARI'!$I$6:$I$2011,0),O$1),"")</f>
        <v>0</v>
      </c>
      <c r="P706" s="256">
        <f ca="1">IFERROR(OFFSET('DERS PLANLARI'!$I$5,MATCH($J706,'DERS PLANLARI'!$I$6:$I$2011,0),P$1),"")</f>
        <v>1</v>
      </c>
      <c r="Q706" s="256">
        <f ca="1">IFERROR(OFFSET('DERS PLANLARI'!$I$5,MATCH($J706,'DERS PLANLARI'!$I$6:$I$2011,0),Q$1),"")</f>
        <v>60</v>
      </c>
      <c r="R706" s="243">
        <f ca="1">IF($E706="UAD",OFFSET('DERS PLANLARI'!$I$5,MATCH($J706,'DERS PLANLARI'!$I$6:$I$2011,0),R$1),U706)</f>
        <v>0</v>
      </c>
      <c r="S706" s="246" t="str">
        <f ca="1">IF($E706="UAD",OFFSET('DERS PLANLARI'!$I$5,MATCH($J706,'DERS PLANLARI'!$I$6:$I$2011,0),S$1),V706)</f>
        <v>İlgili Öğretim Üyesi</v>
      </c>
      <c r="T706" s="104"/>
      <c r="U706" s="208">
        <f ca="1">IFERROR(OFFSET(ÖğretimÜyeleri!$D$2,MATCH($V706,ÖğretimÜyeleri!$D$3:$D$290,0),-2),"")</f>
        <v>0</v>
      </c>
      <c r="V706" s="209" t="s">
        <v>2896</v>
      </c>
      <c r="W706" s="208" t="str">
        <f ca="1">IFERROR(OFFSET(ÖğretimÜyeleri!$D$2,MATCH($S706,ÖğretimÜyeleri!$D$3:$D$290,0),3),"")</f>
        <v>İlgili Öğretim Üyesi</v>
      </c>
      <c r="X706" s="208"/>
      <c r="Y706" s="199"/>
      <c r="Z706" s="200">
        <f t="shared" si="42"/>
        <v>1</v>
      </c>
      <c r="AA706" s="200">
        <f t="shared" ca="1" si="45"/>
        <v>0</v>
      </c>
      <c r="AB706" s="200">
        <f t="shared" ca="1" si="45"/>
        <v>0</v>
      </c>
      <c r="AC706" s="200">
        <f t="shared" ca="1" si="45"/>
        <v>0</v>
      </c>
      <c r="AD706" s="201"/>
      <c r="AE706" s="201"/>
      <c r="AF706" s="201"/>
    </row>
    <row r="707" spans="1:32" x14ac:dyDescent="0.25">
      <c r="A707" t="s">
        <v>5568</v>
      </c>
      <c r="B707" s="16" t="str">
        <f ca="1">IFERROR(OFFSET('DERS PLANLARI'!$I$5,MATCH($J707,'DERS PLANLARI'!$I$6:$I$2011,0),B$1),"")</f>
        <v>YÖNETİM BİLİŞİM SİSTEMLERİ</v>
      </c>
      <c r="C707" s="16" t="str">
        <f ca="1">IFERROR(OFFSET('DERS PLANLARI'!$I$5,MATCH($J707,'DERS PLANLARI'!$I$6:$I$2011,0),C$1),"")</f>
        <v>YÖNETİM BİLİŞİM SİSTEMLERİ (YL) (TEZLİ)</v>
      </c>
      <c r="D707" s="16" t="str">
        <f ca="1">IFERROR(OFFSET('DERS PLANLARI'!$I$5,MATCH($J707,'DERS PLANLARI'!$I$6:$I$2011,0),D$1),"")</f>
        <v>(YL) (TEZLİ)</v>
      </c>
      <c r="E707" s="16" t="str">
        <f ca="1">IFERROR(OFFSET('DERS PLANLARI'!$I$5,MATCH($J707,'DERS PLANLARI'!$I$6:$I$2011,0),E$1),"")</f>
        <v>Sem</v>
      </c>
      <c r="F707" s="16" t="str">
        <f ca="1">IFERROR(OFFSET('DERS PLANLARI'!$I$5,MATCH($J707,'DERS PLANLARI'!$I$6:$I$2011,0),F$1),"")</f>
        <v>YBS</v>
      </c>
      <c r="G707" s="16">
        <f ca="1">IFERROR(OFFSET('DERS PLANLARI'!$I$5,MATCH($J707,'DERS PLANLARI'!$I$6:$I$2011,0),G$1),"")</f>
        <v>5001</v>
      </c>
      <c r="H707" s="16" t="str">
        <f ca="1">IFERROR(OFFSET('DERS PLANLARI'!$I$5,MATCH($J707,'DERS PLANLARI'!$I$6:$I$2011,0),H$1),"")</f>
        <v>SEM</v>
      </c>
      <c r="I707" s="119"/>
      <c r="J707" s="130" t="s">
        <v>4783</v>
      </c>
      <c r="K707" s="249" t="str">
        <f ca="1">IFERROR(OFFSET('DERS PLANLARI'!$I$5,MATCH($J707,'DERS PLANLARI'!$I$6:$I$2011,0),K$1),"")</f>
        <v>Seminer</v>
      </c>
      <c r="L707" s="248" t="str">
        <f ca="1">IFERROR(OFFSET('DERS PLANLARI'!$I$5,MATCH($J707,'DERS PLANLARI'!$I$6:$I$2011,0),L$1),"")</f>
        <v>Z. ksz</v>
      </c>
      <c r="M707" s="256">
        <f ca="1">IFERROR(OFFSET('DERS PLANLARI'!$I$5,MATCH($J707,'DERS PLANLARI'!$I$6:$I$2011,0),M$1),"")</f>
        <v>0</v>
      </c>
      <c r="N707" s="256">
        <f ca="1">IFERROR(OFFSET('DERS PLANLARI'!$I$5,MATCH($J707,'DERS PLANLARI'!$I$6:$I$2011,0),N$1),"")</f>
        <v>2</v>
      </c>
      <c r="O707" s="256">
        <f ca="1">IFERROR(OFFSET('DERS PLANLARI'!$I$5,MATCH($J707,'DERS PLANLARI'!$I$6:$I$2011,0),O$1),"")</f>
        <v>0</v>
      </c>
      <c r="P707" s="256">
        <f ca="1">IFERROR(OFFSET('DERS PLANLARI'!$I$5,MATCH($J707,'DERS PLANLARI'!$I$6:$I$2011,0),P$1),"")</f>
        <v>2</v>
      </c>
      <c r="Q707" s="256">
        <f ca="1">IFERROR(OFFSET('DERS PLANLARI'!$I$5,MATCH($J707,'DERS PLANLARI'!$I$6:$I$2011,0),Q$1),"")</f>
        <v>7.5</v>
      </c>
      <c r="R707" s="243">
        <f ca="1">IF($E707="UAD",OFFSET('DERS PLANLARI'!$I$5,MATCH($J707,'DERS PLANLARI'!$I$6:$I$2011,0),R$1),U707)</f>
        <v>0</v>
      </c>
      <c r="S707" s="246" t="str">
        <f ca="1">IF($E707="UAD",OFFSET('DERS PLANLARI'!$I$5,MATCH($J707,'DERS PLANLARI'!$I$6:$I$2011,0),S$1),V707)</f>
        <v>İlgili Öğretim Üyesi</v>
      </c>
      <c r="T707" s="104"/>
      <c r="U707" s="208">
        <f ca="1">IFERROR(OFFSET(ÖğretimÜyeleri!$D$2,MATCH($V707,ÖğretimÜyeleri!$D$3:$D$290,0),-2),"")</f>
        <v>0</v>
      </c>
      <c r="V707" s="209" t="s">
        <v>2896</v>
      </c>
      <c r="W707" s="208" t="str">
        <f ca="1">IFERROR(OFFSET(ÖğretimÜyeleri!$D$2,MATCH($S707,ÖğretimÜyeleri!$D$3:$D$290,0),3),"")</f>
        <v>İlgili Öğretim Üyesi</v>
      </c>
      <c r="X707" s="208"/>
      <c r="Y707" s="199"/>
      <c r="Z707" s="200">
        <f t="shared" si="42"/>
        <v>1</v>
      </c>
      <c r="AA707" s="200">
        <f t="shared" ca="1" si="45"/>
        <v>0</v>
      </c>
      <c r="AB707" s="200">
        <f t="shared" ca="1" si="45"/>
        <v>0</v>
      </c>
      <c r="AC707" s="200">
        <f t="shared" ca="1" si="45"/>
        <v>0</v>
      </c>
      <c r="AD707" s="201"/>
      <c r="AE707" s="201"/>
      <c r="AF707" s="201"/>
    </row>
    <row r="708" spans="1:32" x14ac:dyDescent="0.25">
      <c r="A708" t="s">
        <v>5568</v>
      </c>
      <c r="B708" s="16" t="str">
        <f ca="1">IFERROR(OFFSET('DERS PLANLARI'!$I$5,MATCH($J708,'DERS PLANLARI'!$I$6:$I$2011,0),B$1),"")</f>
        <v>YÖNETİM BİLİŞİM SİSTEMLERİ</v>
      </c>
      <c r="C708" s="16" t="str">
        <f ca="1">IFERROR(OFFSET('DERS PLANLARI'!$I$5,MATCH($J708,'DERS PLANLARI'!$I$6:$I$2011,0),C$1),"")</f>
        <v>YÖNETİM BİLİŞİM SİSTEMLERİ (YL) (TEZLİ)</v>
      </c>
      <c r="D708" s="16" t="str">
        <f ca="1">IFERROR(OFFSET('DERS PLANLARI'!$I$5,MATCH($J708,'DERS PLANLARI'!$I$6:$I$2011,0),D$1),"")</f>
        <v>(YL) (TEZLİ)</v>
      </c>
      <c r="E708" s="16" t="str">
        <f ca="1">IFERROR(OFFSET('DERS PLANLARI'!$I$5,MATCH($J708,'DERS PLANLARI'!$I$6:$I$2011,0),E$1),"")</f>
        <v>Ders</v>
      </c>
      <c r="F708" s="16" t="str">
        <f ca="1">IFERROR(OFFSET('DERS PLANLARI'!$I$5,MATCH($J708,'DERS PLANLARI'!$I$6:$I$2011,0),F$1),"")</f>
        <v>YBS</v>
      </c>
      <c r="G708" s="16">
        <f ca="1">IFERROR(OFFSET('DERS PLANLARI'!$I$5,MATCH($J708,'DERS PLANLARI'!$I$6:$I$2011,0),G$1),"")</f>
        <v>5052</v>
      </c>
      <c r="H708" s="16" t="str">
        <f ca="1">IFERROR(OFFSET('DERS PLANLARI'!$I$5,MATCH($J708,'DERS PLANLARI'!$I$6:$I$2011,0),H$1),"")</f>
        <v>BHR</v>
      </c>
      <c r="I708" s="170"/>
      <c r="J708" s="130" t="s">
        <v>4787</v>
      </c>
      <c r="K708" s="249" t="str">
        <f ca="1">IFERROR(OFFSET('DERS PLANLARI'!$I$5,MATCH($J708,'DERS PLANLARI'!$I$6:$I$2011,0),K$1),"")</f>
        <v>Yapay Zekâ Uygulamaları</v>
      </c>
      <c r="L708" s="248" t="str">
        <f ca="1">IFERROR(OFFSET('DERS PLANLARI'!$I$5,MATCH($J708,'DERS PLANLARI'!$I$6:$I$2011,0),L$1),"")</f>
        <v>Z. kli</v>
      </c>
      <c r="M708" s="255">
        <f ca="1">IFERROR(OFFSET('DERS PLANLARI'!$I$5,MATCH($J708,'DERS PLANLARI'!$I$6:$I$2011,0),M$1),"")</f>
        <v>3</v>
      </c>
      <c r="N708" s="256">
        <f ca="1">IFERROR(OFFSET('DERS PLANLARI'!$I$5,MATCH($J708,'DERS PLANLARI'!$I$6:$I$2011,0),N$1),"")</f>
        <v>0</v>
      </c>
      <c r="O708" s="256">
        <f ca="1">IFERROR(OFFSET('DERS PLANLARI'!$I$5,MATCH($J708,'DERS PLANLARI'!$I$6:$I$2011,0),O$1),"")</f>
        <v>3</v>
      </c>
      <c r="P708" s="256">
        <f ca="1">IFERROR(OFFSET('DERS PLANLARI'!$I$5,MATCH($J708,'DERS PLANLARI'!$I$6:$I$2011,0),P$1),"")</f>
        <v>3</v>
      </c>
      <c r="Q708" s="256">
        <f ca="1">IFERROR(OFFSET('DERS PLANLARI'!$I$5,MATCH($J708,'DERS PLANLARI'!$I$6:$I$2011,0),Q$1),"")</f>
        <v>7.5</v>
      </c>
      <c r="R708" s="243" t="str">
        <f ca="1">IF($E708="UAD",OFFSET('DERS PLANLARI'!$I$5,MATCH($J708,'DERS PLANLARI'!$I$6:$I$2011,0),R$1),U708)</f>
        <v/>
      </c>
      <c r="S708" s="243">
        <f ca="1">IF($E708="UAD",OFFSET('DERS PLANLARI'!$I$5,MATCH($J708,'DERS PLANLARI'!$I$6:$I$2011,0),S$1),V708)</f>
        <v>0</v>
      </c>
      <c r="T708" s="104"/>
      <c r="U708" s="208" t="str">
        <f ca="1">IFERROR(OFFSET(ÖğretimÜyeleri!$D$2,MATCH($V708,ÖğretimÜyeleri!$D$3:$D$290,0),-2),"")</f>
        <v/>
      </c>
      <c r="V708" s="209"/>
      <c r="W708" s="208" t="str">
        <f ca="1">IFERROR(OFFSET(ÖğretimÜyeleri!$D$2,MATCH($S708,ÖğretimÜyeleri!$D$3:$D$290,0),3),"")</f>
        <v/>
      </c>
      <c r="X708" s="208"/>
      <c r="Y708" s="199"/>
      <c r="Z708" s="200">
        <f t="shared" si="42"/>
        <v>1</v>
      </c>
      <c r="AA708" s="200">
        <f t="shared" ca="1" si="45"/>
        <v>57</v>
      </c>
      <c r="AB708" s="200">
        <f t="shared" ca="1" si="45"/>
        <v>41</v>
      </c>
      <c r="AC708" s="200">
        <f t="shared" ca="1" si="45"/>
        <v>0</v>
      </c>
      <c r="AD708" s="201"/>
      <c r="AE708" s="201"/>
      <c r="AF708" s="201"/>
    </row>
    <row r="709" spans="1:32" x14ac:dyDescent="0.25">
      <c r="A709" t="s">
        <v>5568</v>
      </c>
      <c r="B709" s="16" t="str">
        <f ca="1">IFERROR(OFFSET('DERS PLANLARI'!$I$5,MATCH($J709,'DERS PLANLARI'!$I$6:$I$2011,0),B$1),"")</f>
        <v/>
      </c>
      <c r="C709" s="16" t="str">
        <f ca="1">IFERROR(OFFSET('DERS PLANLARI'!$I$5,MATCH($J709,'DERS PLANLARI'!$I$6:$I$2011,0),C$1),"")</f>
        <v/>
      </c>
      <c r="D709" s="16" t="str">
        <f ca="1">IFERROR(OFFSET('DERS PLANLARI'!$I$5,MATCH($J709,'DERS PLANLARI'!$I$6:$I$2011,0),D$1),"")</f>
        <v/>
      </c>
      <c r="E709" s="16" t="str">
        <f ca="1">IFERROR(OFFSET('DERS PLANLARI'!$I$5,MATCH($J709,'DERS PLANLARI'!$I$6:$I$2011,0),E$1),"")</f>
        <v/>
      </c>
      <c r="F709" s="16" t="str">
        <f ca="1">IFERROR(OFFSET('DERS PLANLARI'!$I$5,MATCH($J709,'DERS PLANLARI'!$I$6:$I$2011,0),F$1),"")</f>
        <v/>
      </c>
      <c r="G709" s="16" t="str">
        <f ca="1">IFERROR(OFFSET('DERS PLANLARI'!$I$5,MATCH($J709,'DERS PLANLARI'!$I$6:$I$2011,0),G$1),"")</f>
        <v/>
      </c>
      <c r="H709" s="16" t="str">
        <f ca="1">IFERROR(OFFSET('DERS PLANLARI'!$I$5,MATCH($J709,'DERS PLANLARI'!$I$6:$I$2011,0),H$1),"")</f>
        <v/>
      </c>
      <c r="I709" s="119"/>
      <c r="J709" s="130"/>
      <c r="K709" s="249" t="str">
        <f ca="1">IFERROR(OFFSET('DERS PLANLARI'!$I$5,MATCH($J709,'DERS PLANLARI'!$I$6:$I$2011,0),K$1),"")</f>
        <v/>
      </c>
      <c r="L709" s="256" t="str">
        <f ca="1">IFERROR(OFFSET('DERS PLANLARI'!$I$5,MATCH($J709,'DERS PLANLARI'!$I$6:$I$2011,0),L$1),"")</f>
        <v/>
      </c>
      <c r="M709" s="255" t="str">
        <f ca="1">IFERROR(OFFSET('DERS PLANLARI'!$I$5,MATCH($J709,'DERS PLANLARI'!$I$6:$I$2011,0),M$1),"")</f>
        <v/>
      </c>
      <c r="N709" s="256" t="str">
        <f ca="1">IFERROR(OFFSET('DERS PLANLARI'!$I$5,MATCH($J709,'DERS PLANLARI'!$I$6:$I$2011,0),N$1),"")</f>
        <v/>
      </c>
      <c r="O709" s="256" t="str">
        <f ca="1">IFERROR(OFFSET('DERS PLANLARI'!$I$5,MATCH($J709,'DERS PLANLARI'!$I$6:$I$2011,0),O$1),"")</f>
        <v/>
      </c>
      <c r="P709" s="256" t="str">
        <f ca="1">IFERROR(OFFSET('DERS PLANLARI'!$I$5,MATCH($J709,'DERS PLANLARI'!$I$6:$I$2011,0),P$1),"")</f>
        <v/>
      </c>
      <c r="Q709" s="256" t="str">
        <f ca="1">IFERROR(OFFSET('DERS PLANLARI'!$I$5,MATCH($J709,'DERS PLANLARI'!$I$6:$I$2011,0),Q$1),"")</f>
        <v/>
      </c>
      <c r="R709" s="243" t="str">
        <f ca="1">IF($E709="UAD",OFFSET('DERS PLANLARI'!$I$5,MATCH($J709,'DERS PLANLARI'!$I$6:$I$2011,0),R$1),U709)</f>
        <v/>
      </c>
      <c r="S709" s="243">
        <f ca="1">IF($E709="UAD",OFFSET('DERS PLANLARI'!$I$5,MATCH($J709,'DERS PLANLARI'!$I$6:$I$2011,0),S$1),V709)</f>
        <v>0</v>
      </c>
      <c r="T709" s="104"/>
      <c r="U709" s="208" t="str">
        <f ca="1">IFERROR(OFFSET(ÖğretimÜyeleri!$D$2,MATCH($V709,ÖğretimÜyeleri!$D$3:$D$290,0),-2),"")</f>
        <v/>
      </c>
      <c r="V709" s="209"/>
      <c r="W709" s="208" t="str">
        <f ca="1">IFERROR(OFFSET(ÖğretimÜyeleri!$D$2,MATCH($S709,ÖğretimÜyeleri!$D$3:$D$290,0),3),"")</f>
        <v/>
      </c>
      <c r="X709" s="208"/>
      <c r="Y709" s="199"/>
      <c r="Z709" s="200">
        <f t="shared" si="42"/>
        <v>1</v>
      </c>
      <c r="AA709" s="200">
        <f t="shared" ref="AA709:AC728" ca="1" si="46">COUNTIFS($E:$E,AA$6,$S:$S,$S709)</f>
        <v>57</v>
      </c>
      <c r="AB709" s="200">
        <f t="shared" ca="1" si="46"/>
        <v>41</v>
      </c>
      <c r="AC709" s="200">
        <f t="shared" ca="1" si="46"/>
        <v>0</v>
      </c>
      <c r="AD709" s="201"/>
      <c r="AE709" s="201"/>
      <c r="AF709" s="201"/>
    </row>
    <row r="710" spans="1:32" x14ac:dyDescent="0.25">
      <c r="A710" t="s">
        <v>5568</v>
      </c>
      <c r="B710" s="16" t="str">
        <f ca="1">IFERROR(OFFSET('DERS PLANLARI'!$I$5,MATCH($J710,'DERS PLANLARI'!$I$6:$I$2011,0),B$1),"")</f>
        <v/>
      </c>
      <c r="C710" s="16" t="str">
        <f ca="1">IFERROR(OFFSET('DERS PLANLARI'!$I$5,MATCH($J710,'DERS PLANLARI'!$I$6:$I$2011,0),C$1),"")</f>
        <v/>
      </c>
      <c r="D710" s="16" t="str">
        <f ca="1">IFERROR(OFFSET('DERS PLANLARI'!$I$5,MATCH($J710,'DERS PLANLARI'!$I$6:$I$2011,0),D$1),"")</f>
        <v/>
      </c>
      <c r="E710" s="16" t="str">
        <f ca="1">IFERROR(OFFSET('DERS PLANLARI'!$I$5,MATCH($J710,'DERS PLANLARI'!$I$6:$I$2011,0),E$1),"")</f>
        <v/>
      </c>
      <c r="F710" s="16" t="str">
        <f ca="1">IFERROR(OFFSET('DERS PLANLARI'!$I$5,MATCH($J710,'DERS PLANLARI'!$I$6:$I$2011,0),F$1),"")</f>
        <v/>
      </c>
      <c r="G710" s="16" t="str">
        <f ca="1">IFERROR(OFFSET('DERS PLANLARI'!$I$5,MATCH($J710,'DERS PLANLARI'!$I$6:$I$2011,0),G$1),"")</f>
        <v/>
      </c>
      <c r="H710" s="16" t="str">
        <f ca="1">IFERROR(OFFSET('DERS PLANLARI'!$I$5,MATCH($J710,'DERS PLANLARI'!$I$6:$I$2011,0),H$1),"")</f>
        <v/>
      </c>
      <c r="I710" s="119"/>
      <c r="J710" s="130"/>
      <c r="K710" s="249" t="str">
        <f ca="1">IFERROR(OFFSET('DERS PLANLARI'!$I$5,MATCH($J710,'DERS PLANLARI'!$I$6:$I$2011,0),K$1),"")</f>
        <v/>
      </c>
      <c r="L710" s="256" t="str">
        <f ca="1">IFERROR(OFFSET('DERS PLANLARI'!$I$5,MATCH($J710,'DERS PLANLARI'!$I$6:$I$2011,0),L$1),"")</f>
        <v/>
      </c>
      <c r="M710" s="255" t="str">
        <f ca="1">IFERROR(OFFSET('DERS PLANLARI'!$I$5,MATCH($J710,'DERS PLANLARI'!$I$6:$I$2011,0),M$1),"")</f>
        <v/>
      </c>
      <c r="N710" s="256" t="str">
        <f ca="1">IFERROR(OFFSET('DERS PLANLARI'!$I$5,MATCH($J710,'DERS PLANLARI'!$I$6:$I$2011,0),N$1),"")</f>
        <v/>
      </c>
      <c r="O710" s="256" t="str">
        <f ca="1">IFERROR(OFFSET('DERS PLANLARI'!$I$5,MATCH($J710,'DERS PLANLARI'!$I$6:$I$2011,0),O$1),"")</f>
        <v/>
      </c>
      <c r="P710" s="256" t="str">
        <f ca="1">IFERROR(OFFSET('DERS PLANLARI'!$I$5,MATCH($J710,'DERS PLANLARI'!$I$6:$I$2011,0),P$1),"")</f>
        <v/>
      </c>
      <c r="Q710" s="256" t="str">
        <f ca="1">IFERROR(OFFSET('DERS PLANLARI'!$I$5,MATCH($J710,'DERS PLANLARI'!$I$6:$I$2011,0),Q$1),"")</f>
        <v/>
      </c>
      <c r="R710" s="243" t="str">
        <f ca="1">IF($E710="UAD",OFFSET('DERS PLANLARI'!$I$5,MATCH($J710,'DERS PLANLARI'!$I$6:$I$2011,0),R$1),U710)</f>
        <v/>
      </c>
      <c r="S710" s="243">
        <f ca="1">IF($E710="UAD",OFFSET('DERS PLANLARI'!$I$5,MATCH($J710,'DERS PLANLARI'!$I$6:$I$2011,0),S$1),V710)</f>
        <v>0</v>
      </c>
      <c r="T710" s="104"/>
      <c r="U710" s="208" t="str">
        <f ca="1">IFERROR(OFFSET(ÖğretimÜyeleri!$D$2,MATCH($V710,ÖğretimÜyeleri!$D$3:$D$290,0),-2),"")</f>
        <v/>
      </c>
      <c r="V710" s="209"/>
      <c r="W710" s="208" t="str">
        <f ca="1">IFERROR(OFFSET(ÖğretimÜyeleri!$D$2,MATCH($S710,ÖğretimÜyeleri!$D$3:$D$290,0),3),"")</f>
        <v/>
      </c>
      <c r="X710" s="208"/>
      <c r="Y710" s="199"/>
      <c r="Z710" s="200">
        <f t="shared" si="42"/>
        <v>1</v>
      </c>
      <c r="AA710" s="200">
        <f t="shared" ca="1" si="46"/>
        <v>57</v>
      </c>
      <c r="AB710" s="200">
        <f t="shared" ca="1" si="46"/>
        <v>41</v>
      </c>
      <c r="AC710" s="200">
        <f t="shared" ca="1" si="46"/>
        <v>0</v>
      </c>
      <c r="AD710" s="201"/>
      <c r="AE710" s="201"/>
      <c r="AF710" s="201"/>
    </row>
    <row r="711" spans="1:32" x14ac:dyDescent="0.25">
      <c r="A711" t="s">
        <v>5568</v>
      </c>
      <c r="B711" s="16" t="str">
        <f ca="1">IFERROR(OFFSET('DERS PLANLARI'!$I$5,MATCH($J711,'DERS PLANLARI'!$I$6:$I$2011,0),B$1),"")</f>
        <v/>
      </c>
      <c r="C711" s="16" t="str">
        <f ca="1">IFERROR(OFFSET('DERS PLANLARI'!$I$5,MATCH($J711,'DERS PLANLARI'!$I$6:$I$2011,0),C$1),"")</f>
        <v/>
      </c>
      <c r="D711" s="16" t="str">
        <f ca="1">IFERROR(OFFSET('DERS PLANLARI'!$I$5,MATCH($J711,'DERS PLANLARI'!$I$6:$I$2011,0),D$1),"")</f>
        <v/>
      </c>
      <c r="E711" s="16" t="str">
        <f ca="1">IFERROR(OFFSET('DERS PLANLARI'!$I$5,MATCH($J711,'DERS PLANLARI'!$I$6:$I$2011,0),E$1),"")</f>
        <v/>
      </c>
      <c r="F711" s="16" t="str">
        <f ca="1">IFERROR(OFFSET('DERS PLANLARI'!$I$5,MATCH($J711,'DERS PLANLARI'!$I$6:$I$2011,0),F$1),"")</f>
        <v/>
      </c>
      <c r="G711" s="16" t="str">
        <f ca="1">IFERROR(OFFSET('DERS PLANLARI'!$I$5,MATCH($J711,'DERS PLANLARI'!$I$6:$I$2011,0),G$1),"")</f>
        <v/>
      </c>
      <c r="H711" s="16" t="str">
        <f ca="1">IFERROR(OFFSET('DERS PLANLARI'!$I$5,MATCH($J711,'DERS PLANLARI'!$I$6:$I$2011,0),H$1),"")</f>
        <v/>
      </c>
      <c r="I711" s="119"/>
      <c r="J711" s="130"/>
      <c r="K711" s="249" t="str">
        <f ca="1">IFERROR(OFFSET('DERS PLANLARI'!$I$5,MATCH($J711,'DERS PLANLARI'!$I$6:$I$2011,0),K$1),"")</f>
        <v/>
      </c>
      <c r="L711" s="256" t="str">
        <f ca="1">IFERROR(OFFSET('DERS PLANLARI'!$I$5,MATCH($J711,'DERS PLANLARI'!$I$6:$I$2011,0),L$1),"")</f>
        <v/>
      </c>
      <c r="M711" s="255" t="str">
        <f ca="1">IFERROR(OFFSET('DERS PLANLARI'!$I$5,MATCH($J711,'DERS PLANLARI'!$I$6:$I$2011,0),M$1),"")</f>
        <v/>
      </c>
      <c r="N711" s="256" t="str">
        <f ca="1">IFERROR(OFFSET('DERS PLANLARI'!$I$5,MATCH($J711,'DERS PLANLARI'!$I$6:$I$2011,0),N$1),"")</f>
        <v/>
      </c>
      <c r="O711" s="256" t="str">
        <f ca="1">IFERROR(OFFSET('DERS PLANLARI'!$I$5,MATCH($J711,'DERS PLANLARI'!$I$6:$I$2011,0),O$1),"")</f>
        <v/>
      </c>
      <c r="P711" s="256" t="str">
        <f ca="1">IFERROR(OFFSET('DERS PLANLARI'!$I$5,MATCH($J711,'DERS PLANLARI'!$I$6:$I$2011,0),P$1),"")</f>
        <v/>
      </c>
      <c r="Q711" s="256" t="str">
        <f ca="1">IFERROR(OFFSET('DERS PLANLARI'!$I$5,MATCH($J711,'DERS PLANLARI'!$I$6:$I$2011,0),Q$1),"")</f>
        <v/>
      </c>
      <c r="R711" s="243" t="str">
        <f ca="1">IF($E711="UAD",OFFSET('DERS PLANLARI'!$I$5,MATCH($J711,'DERS PLANLARI'!$I$6:$I$2011,0),R$1),U711)</f>
        <v/>
      </c>
      <c r="S711" s="243">
        <f ca="1">IF($E711="UAD",OFFSET('DERS PLANLARI'!$I$5,MATCH($J711,'DERS PLANLARI'!$I$6:$I$2011,0),S$1),V711)</f>
        <v>0</v>
      </c>
      <c r="T711" s="104"/>
      <c r="U711" s="208" t="str">
        <f ca="1">IFERROR(OFFSET(ÖğretimÜyeleri!$D$2,MATCH($V711,ÖğretimÜyeleri!$D$3:$D$290,0),-2),"")</f>
        <v/>
      </c>
      <c r="V711" s="209"/>
      <c r="W711" s="208" t="str">
        <f ca="1">IFERROR(OFFSET(ÖğretimÜyeleri!$D$2,MATCH($S711,ÖğretimÜyeleri!$D$3:$D$290,0),3),"")</f>
        <v/>
      </c>
      <c r="X711" s="208"/>
      <c r="Y711" s="199"/>
      <c r="Z711" s="200">
        <f t="shared" si="42"/>
        <v>1</v>
      </c>
      <c r="AA711" s="200">
        <f t="shared" ca="1" si="46"/>
        <v>57</v>
      </c>
      <c r="AB711" s="200">
        <f t="shared" ca="1" si="46"/>
        <v>41</v>
      </c>
      <c r="AC711" s="200">
        <f t="shared" ca="1" si="46"/>
        <v>0</v>
      </c>
      <c r="AD711" s="201"/>
      <c r="AE711" s="201"/>
      <c r="AF711" s="201"/>
    </row>
    <row r="712" spans="1:32" x14ac:dyDescent="0.25">
      <c r="A712" t="s">
        <v>5568</v>
      </c>
      <c r="B712" s="16" t="str">
        <f ca="1">IFERROR(OFFSET('DERS PLANLARI'!$I$5,MATCH($J712,'DERS PLANLARI'!$I$6:$I$2011,0),B$1),"")</f>
        <v/>
      </c>
      <c r="C712" s="16" t="str">
        <f ca="1">IFERROR(OFFSET('DERS PLANLARI'!$I$5,MATCH($J712,'DERS PLANLARI'!$I$6:$I$2011,0),C$1),"")</f>
        <v/>
      </c>
      <c r="D712" s="16" t="str">
        <f ca="1">IFERROR(OFFSET('DERS PLANLARI'!$I$5,MATCH($J712,'DERS PLANLARI'!$I$6:$I$2011,0),D$1),"")</f>
        <v/>
      </c>
      <c r="E712" s="16" t="str">
        <f ca="1">IFERROR(OFFSET('DERS PLANLARI'!$I$5,MATCH($J712,'DERS PLANLARI'!$I$6:$I$2011,0),E$1),"")</f>
        <v/>
      </c>
      <c r="F712" s="16" t="str">
        <f ca="1">IFERROR(OFFSET('DERS PLANLARI'!$I$5,MATCH($J712,'DERS PLANLARI'!$I$6:$I$2011,0),F$1),"")</f>
        <v/>
      </c>
      <c r="G712" s="16" t="str">
        <f ca="1">IFERROR(OFFSET('DERS PLANLARI'!$I$5,MATCH($J712,'DERS PLANLARI'!$I$6:$I$2011,0),G$1),"")</f>
        <v/>
      </c>
      <c r="H712" s="16" t="str">
        <f ca="1">IFERROR(OFFSET('DERS PLANLARI'!$I$5,MATCH($J712,'DERS PLANLARI'!$I$6:$I$2011,0),H$1),"")</f>
        <v/>
      </c>
      <c r="I712" s="119"/>
      <c r="J712" s="130"/>
      <c r="K712" s="249" t="str">
        <f ca="1">IFERROR(OFFSET('DERS PLANLARI'!$I$5,MATCH($J712,'DERS PLANLARI'!$I$6:$I$2011,0),K$1),"")</f>
        <v/>
      </c>
      <c r="L712" s="256" t="str">
        <f ca="1">IFERROR(OFFSET('DERS PLANLARI'!$I$5,MATCH($J712,'DERS PLANLARI'!$I$6:$I$2011,0),L$1),"")</f>
        <v/>
      </c>
      <c r="M712" s="255" t="str">
        <f ca="1">IFERROR(OFFSET('DERS PLANLARI'!$I$5,MATCH($J712,'DERS PLANLARI'!$I$6:$I$2011,0),M$1),"")</f>
        <v/>
      </c>
      <c r="N712" s="256" t="str">
        <f ca="1">IFERROR(OFFSET('DERS PLANLARI'!$I$5,MATCH($J712,'DERS PLANLARI'!$I$6:$I$2011,0),N$1),"")</f>
        <v/>
      </c>
      <c r="O712" s="256" t="str">
        <f ca="1">IFERROR(OFFSET('DERS PLANLARI'!$I$5,MATCH($J712,'DERS PLANLARI'!$I$6:$I$2011,0),O$1),"")</f>
        <v/>
      </c>
      <c r="P712" s="256" t="str">
        <f ca="1">IFERROR(OFFSET('DERS PLANLARI'!$I$5,MATCH($J712,'DERS PLANLARI'!$I$6:$I$2011,0),P$1),"")</f>
        <v/>
      </c>
      <c r="Q712" s="256" t="str">
        <f ca="1">IFERROR(OFFSET('DERS PLANLARI'!$I$5,MATCH($J712,'DERS PLANLARI'!$I$6:$I$2011,0),Q$1),"")</f>
        <v/>
      </c>
      <c r="R712" s="243" t="str">
        <f ca="1">IF($E712="UAD",OFFSET('DERS PLANLARI'!$I$5,MATCH($J712,'DERS PLANLARI'!$I$6:$I$2011,0),R$1),U712)</f>
        <v/>
      </c>
      <c r="S712" s="243">
        <f ca="1">IF($E712="UAD",OFFSET('DERS PLANLARI'!$I$5,MATCH($J712,'DERS PLANLARI'!$I$6:$I$2011,0),S$1),V712)</f>
        <v>0</v>
      </c>
      <c r="T712" s="104"/>
      <c r="U712" s="208" t="str">
        <f ca="1">IFERROR(OFFSET(ÖğretimÜyeleri!$D$2,MATCH($V712,ÖğretimÜyeleri!$D$3:$D$290,0),-2),"")</f>
        <v/>
      </c>
      <c r="V712" s="209"/>
      <c r="W712" s="208" t="str">
        <f ca="1">IFERROR(OFFSET(ÖğretimÜyeleri!$D$2,MATCH($S712,ÖğretimÜyeleri!$D$3:$D$290,0),3),"")</f>
        <v/>
      </c>
      <c r="X712" s="208"/>
      <c r="Y712" s="199"/>
      <c r="Z712" s="200">
        <f t="shared" si="42"/>
        <v>1</v>
      </c>
      <c r="AA712" s="200">
        <f t="shared" ca="1" si="46"/>
        <v>57</v>
      </c>
      <c r="AB712" s="200">
        <f t="shared" ca="1" si="46"/>
        <v>41</v>
      </c>
      <c r="AC712" s="200">
        <f t="shared" ca="1" si="46"/>
        <v>0</v>
      </c>
      <c r="AD712" s="201"/>
      <c r="AE712" s="201"/>
      <c r="AF712" s="201"/>
    </row>
    <row r="713" spans="1:32" x14ac:dyDescent="0.25">
      <c r="A713" t="s">
        <v>5568</v>
      </c>
      <c r="B713" s="16" t="str">
        <f ca="1">IFERROR(OFFSET('DERS PLANLARI'!$I$5,MATCH($J713,'DERS PLANLARI'!$I$6:$I$2011,0),B$1),"")</f>
        <v/>
      </c>
      <c r="C713" s="16" t="str">
        <f ca="1">IFERROR(OFFSET('DERS PLANLARI'!$I$5,MATCH($J713,'DERS PLANLARI'!$I$6:$I$2011,0),C$1),"")</f>
        <v/>
      </c>
      <c r="D713" s="16" t="str">
        <f ca="1">IFERROR(OFFSET('DERS PLANLARI'!$I$5,MATCH($J713,'DERS PLANLARI'!$I$6:$I$2011,0),D$1),"")</f>
        <v/>
      </c>
      <c r="E713" s="16" t="str">
        <f ca="1">IFERROR(OFFSET('DERS PLANLARI'!$I$5,MATCH($J713,'DERS PLANLARI'!$I$6:$I$2011,0),E$1),"")</f>
        <v/>
      </c>
      <c r="F713" s="16" t="str">
        <f ca="1">IFERROR(OFFSET('DERS PLANLARI'!$I$5,MATCH($J713,'DERS PLANLARI'!$I$6:$I$2011,0),F$1),"")</f>
        <v/>
      </c>
      <c r="G713" s="16" t="str">
        <f ca="1">IFERROR(OFFSET('DERS PLANLARI'!$I$5,MATCH($J713,'DERS PLANLARI'!$I$6:$I$2011,0),G$1),"")</f>
        <v/>
      </c>
      <c r="H713" s="16" t="str">
        <f ca="1">IFERROR(OFFSET('DERS PLANLARI'!$I$5,MATCH($J713,'DERS PLANLARI'!$I$6:$I$2011,0),H$1),"")</f>
        <v/>
      </c>
      <c r="I713" s="119"/>
      <c r="J713" s="130"/>
      <c r="K713" s="249" t="str">
        <f ca="1">IFERROR(OFFSET('DERS PLANLARI'!$I$5,MATCH($J713,'DERS PLANLARI'!$I$6:$I$2011,0),K$1),"")</f>
        <v/>
      </c>
      <c r="L713" s="256" t="str">
        <f ca="1">IFERROR(OFFSET('DERS PLANLARI'!$I$5,MATCH($J713,'DERS PLANLARI'!$I$6:$I$2011,0),L$1),"")</f>
        <v/>
      </c>
      <c r="M713" s="255" t="str">
        <f ca="1">IFERROR(OFFSET('DERS PLANLARI'!$I$5,MATCH($J713,'DERS PLANLARI'!$I$6:$I$2011,0),M$1),"")</f>
        <v/>
      </c>
      <c r="N713" s="256" t="str">
        <f ca="1">IFERROR(OFFSET('DERS PLANLARI'!$I$5,MATCH($J713,'DERS PLANLARI'!$I$6:$I$2011,0),N$1),"")</f>
        <v/>
      </c>
      <c r="O713" s="256" t="str">
        <f ca="1">IFERROR(OFFSET('DERS PLANLARI'!$I$5,MATCH($J713,'DERS PLANLARI'!$I$6:$I$2011,0),O$1),"")</f>
        <v/>
      </c>
      <c r="P713" s="256" t="str">
        <f ca="1">IFERROR(OFFSET('DERS PLANLARI'!$I$5,MATCH($J713,'DERS PLANLARI'!$I$6:$I$2011,0),P$1),"")</f>
        <v/>
      </c>
      <c r="Q713" s="256" t="str">
        <f ca="1">IFERROR(OFFSET('DERS PLANLARI'!$I$5,MATCH($J713,'DERS PLANLARI'!$I$6:$I$2011,0),Q$1),"")</f>
        <v/>
      </c>
      <c r="R713" s="243" t="str">
        <f ca="1">IF($E713="UAD",OFFSET('DERS PLANLARI'!$I$5,MATCH($J713,'DERS PLANLARI'!$I$6:$I$2011,0),R$1),U713)</f>
        <v/>
      </c>
      <c r="S713" s="243">
        <f ca="1">IF($E713="UAD",OFFSET('DERS PLANLARI'!$I$5,MATCH($J713,'DERS PLANLARI'!$I$6:$I$2011,0),S$1),V713)</f>
        <v>0</v>
      </c>
      <c r="T713" s="104"/>
      <c r="U713" s="208" t="str">
        <f ca="1">IFERROR(OFFSET(ÖğretimÜyeleri!$D$2,MATCH($V713,ÖğretimÜyeleri!$D$3:$D$290,0),-2),"")</f>
        <v/>
      </c>
      <c r="V713" s="209"/>
      <c r="W713" s="208" t="str">
        <f ca="1">IFERROR(OFFSET(ÖğretimÜyeleri!$D$2,MATCH($S713,ÖğretimÜyeleri!$D$3:$D$290,0),3),"")</f>
        <v/>
      </c>
      <c r="X713" s="208"/>
      <c r="Y713" s="199"/>
      <c r="Z713" s="200">
        <f t="shared" ref="Z713:Z776" si="47">COUNTIF(J:J,J713)</f>
        <v>1</v>
      </c>
      <c r="AA713" s="200">
        <f t="shared" ca="1" si="46"/>
        <v>57</v>
      </c>
      <c r="AB713" s="200">
        <f t="shared" ca="1" si="46"/>
        <v>41</v>
      </c>
      <c r="AC713" s="200">
        <f t="shared" ca="1" si="46"/>
        <v>0</v>
      </c>
      <c r="AD713" s="201"/>
      <c r="AE713" s="201"/>
      <c r="AF713" s="201"/>
    </row>
    <row r="714" spans="1:32" x14ac:dyDescent="0.25">
      <c r="A714" t="s">
        <v>5568</v>
      </c>
      <c r="B714" s="16" t="str">
        <f ca="1">IFERROR(OFFSET('DERS PLANLARI'!$I$5,MATCH($J714,'DERS PLANLARI'!$I$6:$I$2011,0),B$1),"")</f>
        <v/>
      </c>
      <c r="C714" s="16" t="str">
        <f ca="1">IFERROR(OFFSET('DERS PLANLARI'!$I$5,MATCH($J714,'DERS PLANLARI'!$I$6:$I$2011,0),C$1),"")</f>
        <v/>
      </c>
      <c r="D714" s="16" t="str">
        <f ca="1">IFERROR(OFFSET('DERS PLANLARI'!$I$5,MATCH($J714,'DERS PLANLARI'!$I$6:$I$2011,0),D$1),"")</f>
        <v/>
      </c>
      <c r="E714" s="16" t="str">
        <f ca="1">IFERROR(OFFSET('DERS PLANLARI'!$I$5,MATCH($J714,'DERS PLANLARI'!$I$6:$I$2011,0),E$1),"")</f>
        <v/>
      </c>
      <c r="F714" s="16" t="str">
        <f ca="1">IFERROR(OFFSET('DERS PLANLARI'!$I$5,MATCH($J714,'DERS PLANLARI'!$I$6:$I$2011,0),F$1),"")</f>
        <v/>
      </c>
      <c r="G714" s="16" t="str">
        <f ca="1">IFERROR(OFFSET('DERS PLANLARI'!$I$5,MATCH($J714,'DERS PLANLARI'!$I$6:$I$2011,0),G$1),"")</f>
        <v/>
      </c>
      <c r="H714" s="16" t="str">
        <f ca="1">IFERROR(OFFSET('DERS PLANLARI'!$I$5,MATCH($J714,'DERS PLANLARI'!$I$6:$I$2011,0),H$1),"")</f>
        <v/>
      </c>
      <c r="I714" s="119"/>
      <c r="J714" s="130"/>
      <c r="K714" s="249" t="str">
        <f ca="1">IFERROR(OFFSET('DERS PLANLARI'!$I$5,MATCH($J714,'DERS PLANLARI'!$I$6:$I$2011,0),K$1),"")</f>
        <v/>
      </c>
      <c r="L714" s="256" t="str">
        <f ca="1">IFERROR(OFFSET('DERS PLANLARI'!$I$5,MATCH($J714,'DERS PLANLARI'!$I$6:$I$2011,0),L$1),"")</f>
        <v/>
      </c>
      <c r="M714" s="255" t="str">
        <f ca="1">IFERROR(OFFSET('DERS PLANLARI'!$I$5,MATCH($J714,'DERS PLANLARI'!$I$6:$I$2011,0),M$1),"")</f>
        <v/>
      </c>
      <c r="N714" s="256" t="str">
        <f ca="1">IFERROR(OFFSET('DERS PLANLARI'!$I$5,MATCH($J714,'DERS PLANLARI'!$I$6:$I$2011,0),N$1),"")</f>
        <v/>
      </c>
      <c r="O714" s="256" t="str">
        <f ca="1">IFERROR(OFFSET('DERS PLANLARI'!$I$5,MATCH($J714,'DERS PLANLARI'!$I$6:$I$2011,0),O$1),"")</f>
        <v/>
      </c>
      <c r="P714" s="256" t="str">
        <f ca="1">IFERROR(OFFSET('DERS PLANLARI'!$I$5,MATCH($J714,'DERS PLANLARI'!$I$6:$I$2011,0),P$1),"")</f>
        <v/>
      </c>
      <c r="Q714" s="256" t="str">
        <f ca="1">IFERROR(OFFSET('DERS PLANLARI'!$I$5,MATCH($J714,'DERS PLANLARI'!$I$6:$I$2011,0),Q$1),"")</f>
        <v/>
      </c>
      <c r="R714" s="243" t="str">
        <f ca="1">IF($E714="UAD",OFFSET('DERS PLANLARI'!$I$5,MATCH($J714,'DERS PLANLARI'!$I$6:$I$2011,0),R$1),U714)</f>
        <v/>
      </c>
      <c r="S714" s="243">
        <f ca="1">IF($E714="UAD",OFFSET('DERS PLANLARI'!$I$5,MATCH($J714,'DERS PLANLARI'!$I$6:$I$2011,0),S$1),V714)</f>
        <v>0</v>
      </c>
      <c r="T714" s="104"/>
      <c r="U714" s="208" t="str">
        <f ca="1">IFERROR(OFFSET(ÖğretimÜyeleri!$D$2,MATCH($V714,ÖğretimÜyeleri!$D$3:$D$290,0),-2),"")</f>
        <v/>
      </c>
      <c r="V714" s="209"/>
      <c r="W714" s="208" t="str">
        <f ca="1">IFERROR(OFFSET(ÖğretimÜyeleri!$D$2,MATCH($S714,ÖğretimÜyeleri!$D$3:$D$290,0),3),"")</f>
        <v/>
      </c>
      <c r="X714" s="208"/>
      <c r="Y714" s="199"/>
      <c r="Z714" s="200">
        <f t="shared" si="47"/>
        <v>1</v>
      </c>
      <c r="AA714" s="200">
        <f t="shared" ca="1" si="46"/>
        <v>57</v>
      </c>
      <c r="AB714" s="200">
        <f t="shared" ca="1" si="46"/>
        <v>41</v>
      </c>
      <c r="AC714" s="200">
        <f t="shared" ca="1" si="46"/>
        <v>0</v>
      </c>
      <c r="AD714" s="201"/>
      <c r="AE714" s="201"/>
      <c r="AF714" s="201"/>
    </row>
    <row r="715" spans="1:32" x14ac:dyDescent="0.25">
      <c r="A715" t="s">
        <v>5568</v>
      </c>
      <c r="B715" s="16" t="str">
        <f ca="1">IFERROR(OFFSET('DERS PLANLARI'!$I$5,MATCH($J715,'DERS PLANLARI'!$I$6:$I$2011,0),B$1),"")</f>
        <v/>
      </c>
      <c r="C715" s="16" t="str">
        <f ca="1">IFERROR(OFFSET('DERS PLANLARI'!$I$5,MATCH($J715,'DERS PLANLARI'!$I$6:$I$2011,0),C$1),"")</f>
        <v/>
      </c>
      <c r="D715" s="16" t="str">
        <f ca="1">IFERROR(OFFSET('DERS PLANLARI'!$I$5,MATCH($J715,'DERS PLANLARI'!$I$6:$I$2011,0),D$1),"")</f>
        <v/>
      </c>
      <c r="E715" s="16" t="str">
        <f ca="1">IFERROR(OFFSET('DERS PLANLARI'!$I$5,MATCH($J715,'DERS PLANLARI'!$I$6:$I$2011,0),E$1),"")</f>
        <v/>
      </c>
      <c r="F715" s="16" t="str">
        <f ca="1">IFERROR(OFFSET('DERS PLANLARI'!$I$5,MATCH($J715,'DERS PLANLARI'!$I$6:$I$2011,0),F$1),"")</f>
        <v/>
      </c>
      <c r="G715" s="16" t="str">
        <f ca="1">IFERROR(OFFSET('DERS PLANLARI'!$I$5,MATCH($J715,'DERS PLANLARI'!$I$6:$I$2011,0),G$1),"")</f>
        <v/>
      </c>
      <c r="H715" s="16" t="str">
        <f ca="1">IFERROR(OFFSET('DERS PLANLARI'!$I$5,MATCH($J715,'DERS PLANLARI'!$I$6:$I$2011,0),H$1),"")</f>
        <v/>
      </c>
      <c r="I715" s="119"/>
      <c r="J715" s="130"/>
      <c r="K715" s="249" t="str">
        <f ca="1">IFERROR(OFFSET('DERS PLANLARI'!$I$5,MATCH($J715,'DERS PLANLARI'!$I$6:$I$2011,0),K$1),"")</f>
        <v/>
      </c>
      <c r="L715" s="256" t="str">
        <f ca="1">IFERROR(OFFSET('DERS PLANLARI'!$I$5,MATCH($J715,'DERS PLANLARI'!$I$6:$I$2011,0),L$1),"")</f>
        <v/>
      </c>
      <c r="M715" s="255" t="str">
        <f ca="1">IFERROR(OFFSET('DERS PLANLARI'!$I$5,MATCH($J715,'DERS PLANLARI'!$I$6:$I$2011,0),M$1),"")</f>
        <v/>
      </c>
      <c r="N715" s="256" t="str">
        <f ca="1">IFERROR(OFFSET('DERS PLANLARI'!$I$5,MATCH($J715,'DERS PLANLARI'!$I$6:$I$2011,0),N$1),"")</f>
        <v/>
      </c>
      <c r="O715" s="256" t="str">
        <f ca="1">IFERROR(OFFSET('DERS PLANLARI'!$I$5,MATCH($J715,'DERS PLANLARI'!$I$6:$I$2011,0),O$1),"")</f>
        <v/>
      </c>
      <c r="P715" s="256" t="str">
        <f ca="1">IFERROR(OFFSET('DERS PLANLARI'!$I$5,MATCH($J715,'DERS PLANLARI'!$I$6:$I$2011,0),P$1),"")</f>
        <v/>
      </c>
      <c r="Q715" s="256" t="str">
        <f ca="1">IFERROR(OFFSET('DERS PLANLARI'!$I$5,MATCH($J715,'DERS PLANLARI'!$I$6:$I$2011,0),Q$1),"")</f>
        <v/>
      </c>
      <c r="R715" s="243" t="str">
        <f ca="1">IF($E715="UAD",OFFSET('DERS PLANLARI'!$I$5,MATCH($J715,'DERS PLANLARI'!$I$6:$I$2011,0),R$1),U715)</f>
        <v/>
      </c>
      <c r="S715" s="243">
        <f ca="1">IF($E715="UAD",OFFSET('DERS PLANLARI'!$I$5,MATCH($J715,'DERS PLANLARI'!$I$6:$I$2011,0),S$1),V715)</f>
        <v>0</v>
      </c>
      <c r="T715" s="104"/>
      <c r="U715" s="208" t="str">
        <f ca="1">IFERROR(OFFSET(ÖğretimÜyeleri!$D$2,MATCH($V715,ÖğretimÜyeleri!$D$3:$D$290,0),-2),"")</f>
        <v/>
      </c>
      <c r="V715" s="209"/>
      <c r="W715" s="208" t="str">
        <f ca="1">IFERROR(OFFSET(ÖğretimÜyeleri!$D$2,MATCH($S715,ÖğretimÜyeleri!$D$3:$D$290,0),3),"")</f>
        <v/>
      </c>
      <c r="X715" s="208"/>
      <c r="Y715" s="199"/>
      <c r="Z715" s="200">
        <f t="shared" si="47"/>
        <v>1</v>
      </c>
      <c r="AA715" s="200">
        <f t="shared" ca="1" si="46"/>
        <v>57</v>
      </c>
      <c r="AB715" s="200">
        <f t="shared" ca="1" si="46"/>
        <v>41</v>
      </c>
      <c r="AC715" s="200">
        <f t="shared" ca="1" si="46"/>
        <v>0</v>
      </c>
      <c r="AD715" s="201"/>
      <c r="AE715" s="201"/>
      <c r="AF715" s="201"/>
    </row>
    <row r="716" spans="1:32" x14ac:dyDescent="0.25">
      <c r="A716" t="s">
        <v>5568</v>
      </c>
      <c r="B716" s="16" t="str">
        <f ca="1">IFERROR(OFFSET('DERS PLANLARI'!$I$5,MATCH($J716,'DERS PLANLARI'!$I$6:$I$2011,0),B$1),"")</f>
        <v/>
      </c>
      <c r="C716" s="16" t="str">
        <f ca="1">IFERROR(OFFSET('DERS PLANLARI'!$I$5,MATCH($J716,'DERS PLANLARI'!$I$6:$I$2011,0),C$1),"")</f>
        <v/>
      </c>
      <c r="D716" s="16" t="str">
        <f ca="1">IFERROR(OFFSET('DERS PLANLARI'!$I$5,MATCH($J716,'DERS PLANLARI'!$I$6:$I$2011,0),D$1),"")</f>
        <v/>
      </c>
      <c r="E716" s="16" t="str">
        <f ca="1">IFERROR(OFFSET('DERS PLANLARI'!$I$5,MATCH($J716,'DERS PLANLARI'!$I$6:$I$2011,0),E$1),"")</f>
        <v/>
      </c>
      <c r="F716" s="16" t="str">
        <f ca="1">IFERROR(OFFSET('DERS PLANLARI'!$I$5,MATCH($J716,'DERS PLANLARI'!$I$6:$I$2011,0),F$1),"")</f>
        <v/>
      </c>
      <c r="G716" s="16" t="str">
        <f ca="1">IFERROR(OFFSET('DERS PLANLARI'!$I$5,MATCH($J716,'DERS PLANLARI'!$I$6:$I$2011,0),G$1),"")</f>
        <v/>
      </c>
      <c r="H716" s="16" t="str">
        <f ca="1">IFERROR(OFFSET('DERS PLANLARI'!$I$5,MATCH($J716,'DERS PLANLARI'!$I$6:$I$2011,0),H$1),"")</f>
        <v/>
      </c>
      <c r="I716" s="119"/>
      <c r="J716" s="130"/>
      <c r="K716" s="249" t="str">
        <f ca="1">IFERROR(OFFSET('DERS PLANLARI'!$I$5,MATCH($J716,'DERS PLANLARI'!$I$6:$I$2011,0),K$1),"")</f>
        <v/>
      </c>
      <c r="L716" s="256" t="str">
        <f ca="1">IFERROR(OFFSET('DERS PLANLARI'!$I$5,MATCH($J716,'DERS PLANLARI'!$I$6:$I$2011,0),L$1),"")</f>
        <v/>
      </c>
      <c r="M716" s="255" t="str">
        <f ca="1">IFERROR(OFFSET('DERS PLANLARI'!$I$5,MATCH($J716,'DERS PLANLARI'!$I$6:$I$2011,0),M$1),"")</f>
        <v/>
      </c>
      <c r="N716" s="256" t="str">
        <f ca="1">IFERROR(OFFSET('DERS PLANLARI'!$I$5,MATCH($J716,'DERS PLANLARI'!$I$6:$I$2011,0),N$1),"")</f>
        <v/>
      </c>
      <c r="O716" s="256" t="str">
        <f ca="1">IFERROR(OFFSET('DERS PLANLARI'!$I$5,MATCH($J716,'DERS PLANLARI'!$I$6:$I$2011,0),O$1),"")</f>
        <v/>
      </c>
      <c r="P716" s="256" t="str">
        <f ca="1">IFERROR(OFFSET('DERS PLANLARI'!$I$5,MATCH($J716,'DERS PLANLARI'!$I$6:$I$2011,0),P$1),"")</f>
        <v/>
      </c>
      <c r="Q716" s="256" t="str">
        <f ca="1">IFERROR(OFFSET('DERS PLANLARI'!$I$5,MATCH($J716,'DERS PLANLARI'!$I$6:$I$2011,0),Q$1),"")</f>
        <v/>
      </c>
      <c r="R716" s="243" t="str">
        <f ca="1">IF($E716="UAD",OFFSET('DERS PLANLARI'!$I$5,MATCH($J716,'DERS PLANLARI'!$I$6:$I$2011,0),R$1),U716)</f>
        <v/>
      </c>
      <c r="S716" s="243">
        <f ca="1">IF($E716="UAD",OFFSET('DERS PLANLARI'!$I$5,MATCH($J716,'DERS PLANLARI'!$I$6:$I$2011,0),S$1),V716)</f>
        <v>0</v>
      </c>
      <c r="T716" s="104"/>
      <c r="U716" s="208" t="str">
        <f ca="1">IFERROR(OFFSET(ÖğretimÜyeleri!$D$2,MATCH($V716,ÖğretimÜyeleri!$D$3:$D$290,0),-2),"")</f>
        <v/>
      </c>
      <c r="V716" s="209"/>
      <c r="W716" s="208" t="str">
        <f ca="1">IFERROR(OFFSET(ÖğretimÜyeleri!$D$2,MATCH($S716,ÖğretimÜyeleri!$D$3:$D$290,0),3),"")</f>
        <v/>
      </c>
      <c r="X716" s="208"/>
      <c r="Y716" s="199"/>
      <c r="Z716" s="200">
        <f t="shared" si="47"/>
        <v>1</v>
      </c>
      <c r="AA716" s="200">
        <f t="shared" ca="1" si="46"/>
        <v>57</v>
      </c>
      <c r="AB716" s="200">
        <f t="shared" ca="1" si="46"/>
        <v>41</v>
      </c>
      <c r="AC716" s="200">
        <f t="shared" ca="1" si="46"/>
        <v>0</v>
      </c>
      <c r="AD716" s="201"/>
      <c r="AE716" s="201"/>
      <c r="AF716" s="201"/>
    </row>
    <row r="717" spans="1:32" x14ac:dyDescent="0.25">
      <c r="A717" t="s">
        <v>5568</v>
      </c>
      <c r="B717" s="16" t="str">
        <f ca="1">IFERROR(OFFSET('DERS PLANLARI'!$I$5,MATCH($J717,'DERS PLANLARI'!$I$6:$I$2011,0),B$1),"")</f>
        <v/>
      </c>
      <c r="C717" s="16" t="str">
        <f ca="1">IFERROR(OFFSET('DERS PLANLARI'!$I$5,MATCH($J717,'DERS PLANLARI'!$I$6:$I$2011,0),C$1),"")</f>
        <v/>
      </c>
      <c r="D717" s="16" t="str">
        <f ca="1">IFERROR(OFFSET('DERS PLANLARI'!$I$5,MATCH($J717,'DERS PLANLARI'!$I$6:$I$2011,0),D$1),"")</f>
        <v/>
      </c>
      <c r="E717" s="16" t="str">
        <f ca="1">IFERROR(OFFSET('DERS PLANLARI'!$I$5,MATCH($J717,'DERS PLANLARI'!$I$6:$I$2011,0),E$1),"")</f>
        <v/>
      </c>
      <c r="F717" s="16" t="str">
        <f ca="1">IFERROR(OFFSET('DERS PLANLARI'!$I$5,MATCH($J717,'DERS PLANLARI'!$I$6:$I$2011,0),F$1),"")</f>
        <v/>
      </c>
      <c r="G717" s="16" t="str">
        <f ca="1">IFERROR(OFFSET('DERS PLANLARI'!$I$5,MATCH($J717,'DERS PLANLARI'!$I$6:$I$2011,0),G$1),"")</f>
        <v/>
      </c>
      <c r="H717" s="16" t="str">
        <f ca="1">IFERROR(OFFSET('DERS PLANLARI'!$I$5,MATCH($J717,'DERS PLANLARI'!$I$6:$I$2011,0),H$1),"")</f>
        <v/>
      </c>
      <c r="I717" s="119"/>
      <c r="J717" s="130"/>
      <c r="K717" s="249" t="str">
        <f ca="1">IFERROR(OFFSET('DERS PLANLARI'!$I$5,MATCH($J717,'DERS PLANLARI'!$I$6:$I$2011,0),K$1),"")</f>
        <v/>
      </c>
      <c r="L717" s="256" t="str">
        <f ca="1">IFERROR(OFFSET('DERS PLANLARI'!$I$5,MATCH($J717,'DERS PLANLARI'!$I$6:$I$2011,0),L$1),"")</f>
        <v/>
      </c>
      <c r="M717" s="255" t="str">
        <f ca="1">IFERROR(OFFSET('DERS PLANLARI'!$I$5,MATCH($J717,'DERS PLANLARI'!$I$6:$I$2011,0),M$1),"")</f>
        <v/>
      </c>
      <c r="N717" s="256" t="str">
        <f ca="1">IFERROR(OFFSET('DERS PLANLARI'!$I$5,MATCH($J717,'DERS PLANLARI'!$I$6:$I$2011,0),N$1),"")</f>
        <v/>
      </c>
      <c r="O717" s="256" t="str">
        <f ca="1">IFERROR(OFFSET('DERS PLANLARI'!$I$5,MATCH($J717,'DERS PLANLARI'!$I$6:$I$2011,0),O$1),"")</f>
        <v/>
      </c>
      <c r="P717" s="256" t="str">
        <f ca="1">IFERROR(OFFSET('DERS PLANLARI'!$I$5,MATCH($J717,'DERS PLANLARI'!$I$6:$I$2011,0),P$1),"")</f>
        <v/>
      </c>
      <c r="Q717" s="256" t="str">
        <f ca="1">IFERROR(OFFSET('DERS PLANLARI'!$I$5,MATCH($J717,'DERS PLANLARI'!$I$6:$I$2011,0),Q$1),"")</f>
        <v/>
      </c>
      <c r="R717" s="243" t="str">
        <f ca="1">IF($E717="UAD",OFFSET('DERS PLANLARI'!$I$5,MATCH($J717,'DERS PLANLARI'!$I$6:$I$2011,0),R$1),U717)</f>
        <v/>
      </c>
      <c r="S717" s="243">
        <f ca="1">IF($E717="UAD",OFFSET('DERS PLANLARI'!$I$5,MATCH($J717,'DERS PLANLARI'!$I$6:$I$2011,0),S$1),V717)</f>
        <v>0</v>
      </c>
      <c r="T717" s="104"/>
      <c r="U717" s="208" t="str">
        <f ca="1">IFERROR(OFFSET(ÖğretimÜyeleri!$D$2,MATCH($V717,ÖğretimÜyeleri!$D$3:$D$290,0),-2),"")</f>
        <v/>
      </c>
      <c r="V717" s="209"/>
      <c r="W717" s="208" t="str">
        <f ca="1">IFERROR(OFFSET(ÖğretimÜyeleri!$D$2,MATCH($S717,ÖğretimÜyeleri!$D$3:$D$290,0),3),"")</f>
        <v/>
      </c>
      <c r="X717" s="208"/>
      <c r="Y717" s="199"/>
      <c r="Z717" s="200">
        <f t="shared" si="47"/>
        <v>1</v>
      </c>
      <c r="AA717" s="200">
        <f t="shared" ca="1" si="46"/>
        <v>57</v>
      </c>
      <c r="AB717" s="200">
        <f t="shared" ca="1" si="46"/>
        <v>41</v>
      </c>
      <c r="AC717" s="200">
        <f t="shared" ca="1" si="46"/>
        <v>0</v>
      </c>
      <c r="AD717" s="201"/>
      <c r="AE717" s="201"/>
      <c r="AF717" s="201"/>
    </row>
    <row r="718" spans="1:32" x14ac:dyDescent="0.25">
      <c r="A718" t="s">
        <v>5568</v>
      </c>
      <c r="B718" s="16" t="str">
        <f ca="1">IFERROR(OFFSET('DERS PLANLARI'!$I$5,MATCH($J718,'DERS PLANLARI'!$I$6:$I$2011,0),B$1),"")</f>
        <v/>
      </c>
      <c r="C718" s="16" t="str">
        <f ca="1">IFERROR(OFFSET('DERS PLANLARI'!$I$5,MATCH($J718,'DERS PLANLARI'!$I$6:$I$2011,0),C$1),"")</f>
        <v/>
      </c>
      <c r="D718" s="16" t="str">
        <f ca="1">IFERROR(OFFSET('DERS PLANLARI'!$I$5,MATCH($J718,'DERS PLANLARI'!$I$6:$I$2011,0),D$1),"")</f>
        <v/>
      </c>
      <c r="E718" s="16" t="str">
        <f ca="1">IFERROR(OFFSET('DERS PLANLARI'!$I$5,MATCH($J718,'DERS PLANLARI'!$I$6:$I$2011,0),E$1),"")</f>
        <v/>
      </c>
      <c r="F718" s="16" t="str">
        <f ca="1">IFERROR(OFFSET('DERS PLANLARI'!$I$5,MATCH($J718,'DERS PLANLARI'!$I$6:$I$2011,0),F$1),"")</f>
        <v/>
      </c>
      <c r="G718" s="16" t="str">
        <f ca="1">IFERROR(OFFSET('DERS PLANLARI'!$I$5,MATCH($J718,'DERS PLANLARI'!$I$6:$I$2011,0),G$1),"")</f>
        <v/>
      </c>
      <c r="H718" s="16" t="str">
        <f ca="1">IFERROR(OFFSET('DERS PLANLARI'!$I$5,MATCH($J718,'DERS PLANLARI'!$I$6:$I$2011,0),H$1),"")</f>
        <v/>
      </c>
      <c r="I718" s="119"/>
      <c r="J718" s="130"/>
      <c r="K718" s="249" t="str">
        <f ca="1">IFERROR(OFFSET('DERS PLANLARI'!$I$5,MATCH($J718,'DERS PLANLARI'!$I$6:$I$2011,0),K$1),"")</f>
        <v/>
      </c>
      <c r="L718" s="256" t="str">
        <f ca="1">IFERROR(OFFSET('DERS PLANLARI'!$I$5,MATCH($J718,'DERS PLANLARI'!$I$6:$I$2011,0),L$1),"")</f>
        <v/>
      </c>
      <c r="M718" s="255" t="str">
        <f ca="1">IFERROR(OFFSET('DERS PLANLARI'!$I$5,MATCH($J718,'DERS PLANLARI'!$I$6:$I$2011,0),M$1),"")</f>
        <v/>
      </c>
      <c r="N718" s="256" t="str">
        <f ca="1">IFERROR(OFFSET('DERS PLANLARI'!$I$5,MATCH($J718,'DERS PLANLARI'!$I$6:$I$2011,0),N$1),"")</f>
        <v/>
      </c>
      <c r="O718" s="256" t="str">
        <f ca="1">IFERROR(OFFSET('DERS PLANLARI'!$I$5,MATCH($J718,'DERS PLANLARI'!$I$6:$I$2011,0),O$1),"")</f>
        <v/>
      </c>
      <c r="P718" s="256" t="str">
        <f ca="1">IFERROR(OFFSET('DERS PLANLARI'!$I$5,MATCH($J718,'DERS PLANLARI'!$I$6:$I$2011,0),P$1),"")</f>
        <v/>
      </c>
      <c r="Q718" s="256" t="str">
        <f ca="1">IFERROR(OFFSET('DERS PLANLARI'!$I$5,MATCH($J718,'DERS PLANLARI'!$I$6:$I$2011,0),Q$1),"")</f>
        <v/>
      </c>
      <c r="R718" s="243" t="str">
        <f ca="1">IF($E718="UAD",OFFSET('DERS PLANLARI'!$I$5,MATCH($J718,'DERS PLANLARI'!$I$6:$I$2011,0),R$1),U718)</f>
        <v/>
      </c>
      <c r="S718" s="243">
        <f ca="1">IF($E718="UAD",OFFSET('DERS PLANLARI'!$I$5,MATCH($J718,'DERS PLANLARI'!$I$6:$I$2011,0),S$1),V718)</f>
        <v>0</v>
      </c>
      <c r="T718" s="104"/>
      <c r="U718" s="208" t="str">
        <f ca="1">IFERROR(OFFSET(ÖğretimÜyeleri!$D$2,MATCH($V718,ÖğretimÜyeleri!$D$3:$D$290,0),-2),"")</f>
        <v/>
      </c>
      <c r="V718" s="209"/>
      <c r="W718" s="208" t="str">
        <f ca="1">IFERROR(OFFSET(ÖğretimÜyeleri!$D$2,MATCH($S718,ÖğretimÜyeleri!$D$3:$D$290,0),3),"")</f>
        <v/>
      </c>
      <c r="X718" s="208"/>
      <c r="Y718" s="199"/>
      <c r="Z718" s="200">
        <f t="shared" si="47"/>
        <v>1</v>
      </c>
      <c r="AA718" s="200">
        <f t="shared" ca="1" si="46"/>
        <v>57</v>
      </c>
      <c r="AB718" s="200">
        <f t="shared" ca="1" si="46"/>
        <v>41</v>
      </c>
      <c r="AC718" s="200">
        <f t="shared" ca="1" si="46"/>
        <v>0</v>
      </c>
      <c r="AD718" s="201"/>
      <c r="AE718" s="201"/>
      <c r="AF718" s="201"/>
    </row>
    <row r="719" spans="1:32" x14ac:dyDescent="0.25">
      <c r="A719" t="s">
        <v>5568</v>
      </c>
      <c r="B719" s="16" t="str">
        <f ca="1">IFERROR(OFFSET('DERS PLANLARI'!$I$5,MATCH($J719,'DERS PLANLARI'!$I$6:$I$2011,0),B$1),"")</f>
        <v/>
      </c>
      <c r="C719" s="16" t="str">
        <f ca="1">IFERROR(OFFSET('DERS PLANLARI'!$I$5,MATCH($J719,'DERS PLANLARI'!$I$6:$I$2011,0),C$1),"")</f>
        <v/>
      </c>
      <c r="D719" s="16" t="str">
        <f ca="1">IFERROR(OFFSET('DERS PLANLARI'!$I$5,MATCH($J719,'DERS PLANLARI'!$I$6:$I$2011,0),D$1),"")</f>
        <v/>
      </c>
      <c r="E719" s="16" t="str">
        <f ca="1">IFERROR(OFFSET('DERS PLANLARI'!$I$5,MATCH($J719,'DERS PLANLARI'!$I$6:$I$2011,0),E$1),"")</f>
        <v/>
      </c>
      <c r="F719" s="16" t="str">
        <f ca="1">IFERROR(OFFSET('DERS PLANLARI'!$I$5,MATCH($J719,'DERS PLANLARI'!$I$6:$I$2011,0),F$1),"")</f>
        <v/>
      </c>
      <c r="G719" s="16" t="str">
        <f ca="1">IFERROR(OFFSET('DERS PLANLARI'!$I$5,MATCH($J719,'DERS PLANLARI'!$I$6:$I$2011,0),G$1),"")</f>
        <v/>
      </c>
      <c r="H719" s="16" t="str">
        <f ca="1">IFERROR(OFFSET('DERS PLANLARI'!$I$5,MATCH($J719,'DERS PLANLARI'!$I$6:$I$2011,0),H$1),"")</f>
        <v/>
      </c>
      <c r="I719" s="119"/>
      <c r="J719" s="130"/>
      <c r="K719" s="249" t="str">
        <f ca="1">IFERROR(OFFSET('DERS PLANLARI'!$I$5,MATCH($J719,'DERS PLANLARI'!$I$6:$I$2011,0),K$1),"")</f>
        <v/>
      </c>
      <c r="L719" s="256" t="str">
        <f ca="1">IFERROR(OFFSET('DERS PLANLARI'!$I$5,MATCH($J719,'DERS PLANLARI'!$I$6:$I$2011,0),L$1),"")</f>
        <v/>
      </c>
      <c r="M719" s="255" t="str">
        <f ca="1">IFERROR(OFFSET('DERS PLANLARI'!$I$5,MATCH($J719,'DERS PLANLARI'!$I$6:$I$2011,0),M$1),"")</f>
        <v/>
      </c>
      <c r="N719" s="256" t="str">
        <f ca="1">IFERROR(OFFSET('DERS PLANLARI'!$I$5,MATCH($J719,'DERS PLANLARI'!$I$6:$I$2011,0),N$1),"")</f>
        <v/>
      </c>
      <c r="O719" s="256" t="str">
        <f ca="1">IFERROR(OFFSET('DERS PLANLARI'!$I$5,MATCH($J719,'DERS PLANLARI'!$I$6:$I$2011,0),O$1),"")</f>
        <v/>
      </c>
      <c r="P719" s="256" t="str">
        <f ca="1">IFERROR(OFFSET('DERS PLANLARI'!$I$5,MATCH($J719,'DERS PLANLARI'!$I$6:$I$2011,0),P$1),"")</f>
        <v/>
      </c>
      <c r="Q719" s="256" t="str">
        <f ca="1">IFERROR(OFFSET('DERS PLANLARI'!$I$5,MATCH($J719,'DERS PLANLARI'!$I$6:$I$2011,0),Q$1),"")</f>
        <v/>
      </c>
      <c r="R719" s="243" t="str">
        <f ca="1">IF($E719="UAD",OFFSET('DERS PLANLARI'!$I$5,MATCH($J719,'DERS PLANLARI'!$I$6:$I$2011,0),R$1),U719)</f>
        <v/>
      </c>
      <c r="S719" s="243">
        <f ca="1">IF($E719="UAD",OFFSET('DERS PLANLARI'!$I$5,MATCH($J719,'DERS PLANLARI'!$I$6:$I$2011,0),S$1),V719)</f>
        <v>0</v>
      </c>
      <c r="T719" s="104"/>
      <c r="U719" s="208" t="str">
        <f ca="1">IFERROR(OFFSET(ÖğretimÜyeleri!$D$2,MATCH($V719,ÖğretimÜyeleri!$D$3:$D$290,0),-2),"")</f>
        <v/>
      </c>
      <c r="V719" s="209"/>
      <c r="W719" s="208" t="str">
        <f ca="1">IFERROR(OFFSET(ÖğretimÜyeleri!$D$2,MATCH($S719,ÖğretimÜyeleri!$D$3:$D$290,0),3),"")</f>
        <v/>
      </c>
      <c r="X719" s="208"/>
      <c r="Y719" s="199"/>
      <c r="Z719" s="200">
        <f t="shared" si="47"/>
        <v>1</v>
      </c>
      <c r="AA719" s="200">
        <f t="shared" ca="1" si="46"/>
        <v>57</v>
      </c>
      <c r="AB719" s="200">
        <f t="shared" ca="1" si="46"/>
        <v>41</v>
      </c>
      <c r="AC719" s="200">
        <f t="shared" ca="1" si="46"/>
        <v>0</v>
      </c>
      <c r="AD719" s="201"/>
      <c r="AE719" s="201"/>
      <c r="AF719" s="201"/>
    </row>
    <row r="720" spans="1:32" x14ac:dyDescent="0.25">
      <c r="A720" s="217" t="s">
        <v>5568</v>
      </c>
      <c r="B720" s="210" t="s">
        <v>4502</v>
      </c>
      <c r="C720" s="211" t="s">
        <v>5067</v>
      </c>
      <c r="D720" s="212" t="s">
        <v>5127</v>
      </c>
      <c r="E720" s="212" t="s">
        <v>4510</v>
      </c>
      <c r="F720" s="212" t="s">
        <v>4488</v>
      </c>
      <c r="G720" s="212" t="s">
        <v>4488</v>
      </c>
      <c r="H720" s="212" t="s">
        <v>2427</v>
      </c>
      <c r="I720" s="213"/>
      <c r="J720" s="214" t="s">
        <v>5067</v>
      </c>
      <c r="K720" s="211"/>
      <c r="L720" s="215"/>
      <c r="M720" s="223"/>
      <c r="N720" s="211"/>
      <c r="O720" s="211"/>
      <c r="P720" s="211"/>
      <c r="Q720" s="212"/>
      <c r="R720" s="231"/>
      <c r="S720" s="231"/>
      <c r="T720" s="217"/>
      <c r="U720" s="219" t="str">
        <f ca="1">IFERROR(OFFSET(ÖğretimÜyeleri!$D$2,MATCH($V720,ÖğretimÜyeleri!$D$3:$D$290,0),-2),"")</f>
        <v/>
      </c>
      <c r="V720" s="218" t="s">
        <v>2423</v>
      </c>
      <c r="W720" s="219" t="str">
        <f ca="1">IFERROR(OFFSET(ÖğretimÜyeleri!$D$2,MATCH($S720,ÖğretimÜyeleri!$D$3:$D$290,0),3),"")</f>
        <v/>
      </c>
      <c r="X720" s="219"/>
      <c r="Y720" s="220"/>
      <c r="Z720" s="221">
        <f t="shared" si="47"/>
        <v>1</v>
      </c>
      <c r="AA720" s="221">
        <f t="shared" ca="1" si="46"/>
        <v>57</v>
      </c>
      <c r="AB720" s="221">
        <f t="shared" ca="1" si="46"/>
        <v>41</v>
      </c>
      <c r="AC720" s="221">
        <f t="shared" ca="1" si="46"/>
        <v>0</v>
      </c>
      <c r="AD720" s="220"/>
      <c r="AE720" s="220"/>
      <c r="AF720" s="220"/>
    </row>
    <row r="721" spans="1:32" x14ac:dyDescent="0.25">
      <c r="A721" t="s">
        <v>5568</v>
      </c>
      <c r="B721" s="16" t="str">
        <f ca="1">IFERROR(OFFSET('DERS PLANLARI'!$I$5,MATCH($J721,'DERS PLANLARI'!$I$6:$I$2011,0),B$1),"")</f>
        <v>BEDEN EĞİTİMİ VE SPOR</v>
      </c>
      <c r="C721" s="16" t="str">
        <f ca="1">IFERROR(OFFSET('DERS PLANLARI'!$I$5,MATCH($J721,'DERS PLANLARI'!$I$6:$I$2011,0),C$1),"")</f>
        <v>BEDEN EĞİTİMİ VE SPOR (DR)</v>
      </c>
      <c r="D721" s="16" t="str">
        <f ca="1">IFERROR(OFFSET('DERS PLANLARI'!$I$5,MATCH($J721,'DERS PLANLARI'!$I$6:$I$2011,0),D$1),"")</f>
        <v>(DR)</v>
      </c>
      <c r="E721" s="16" t="str">
        <f ca="1">IFERROR(OFFSET('DERS PLANLARI'!$I$5,MATCH($J721,'DERS PLANLARI'!$I$6:$I$2011,0),E$1),"")</f>
        <v>Tez</v>
      </c>
      <c r="F721" s="16" t="str">
        <f ca="1">IFERROR(OFFSET('DERS PLANLARI'!$I$5,MATCH($J721,'DERS PLANLARI'!$I$6:$I$2011,0),F$1),"")</f>
        <v>BESP</v>
      </c>
      <c r="G721" s="16">
        <f ca="1">IFERROR(OFFSET('DERS PLANLARI'!$I$5,MATCH($J721,'DERS PLANLARI'!$I$6:$I$2011,0),G$1),"")</f>
        <v>6000</v>
      </c>
      <c r="H721" s="16" t="str">
        <f ca="1">IFERROR(OFFSET('DERS PLANLARI'!$I$5,MATCH($J721,'DERS PLANLARI'!$I$6:$I$2011,0),H$1),"")</f>
        <v>TEZ</v>
      </c>
      <c r="I721" s="119"/>
      <c r="J721" s="120" t="s">
        <v>1760</v>
      </c>
      <c r="K721" s="250" t="str">
        <f ca="1">IFERROR(OFFSET('DERS PLANLARI'!$I$5,MATCH($J721,'DERS PLANLARI'!$I$6:$I$2011,0),K$1),"")</f>
        <v>Tez</v>
      </c>
      <c r="L721" s="248" t="str">
        <f ca="1">IFERROR(OFFSET('DERS PLANLARI'!$I$5,MATCH($J721,'DERS PLANLARI'!$I$6:$I$2011,0),L$1),"")</f>
        <v>Z. ksz</v>
      </c>
      <c r="M721" s="255">
        <f ca="1">IFERROR(OFFSET('DERS PLANLARI'!$I$5,MATCH($J721,'DERS PLANLARI'!$I$6:$I$2011,0),M$1),"")</f>
        <v>0</v>
      </c>
      <c r="N721" s="256">
        <f ca="1">IFERROR(OFFSET('DERS PLANLARI'!$I$5,MATCH($J721,'DERS PLANLARI'!$I$6:$I$2011,0),N$1),"")</f>
        <v>1</v>
      </c>
      <c r="O721" s="256">
        <f ca="1">IFERROR(OFFSET('DERS PLANLARI'!$I$5,MATCH($J721,'DERS PLANLARI'!$I$6:$I$2011,0),O$1),"")</f>
        <v>0</v>
      </c>
      <c r="P721" s="256">
        <f ca="1">IFERROR(OFFSET('DERS PLANLARI'!$I$5,MATCH($J721,'DERS PLANLARI'!$I$6:$I$2011,0),P$1),"")</f>
        <v>1</v>
      </c>
      <c r="Q721" s="256">
        <f ca="1">IFERROR(OFFSET('DERS PLANLARI'!$I$5,MATCH($J721,'DERS PLANLARI'!$I$6:$I$2011,0),Q$1),"")</f>
        <v>60</v>
      </c>
      <c r="R721" s="243">
        <f ca="1">IF($E721="UAD",OFFSET('DERS PLANLARI'!$I$5,MATCH($J721,'DERS PLANLARI'!$I$6:$I$2011,0),R$1),U721)</f>
        <v>0</v>
      </c>
      <c r="S721" s="246" t="str">
        <f ca="1">IF($E721="UAD",OFFSET('DERS PLANLARI'!$I$5,MATCH($J721,'DERS PLANLARI'!$I$6:$I$2011,0),S$1),V721)</f>
        <v>İlgili Öğretim Üyesi</v>
      </c>
      <c r="T721" s="104"/>
      <c r="U721" s="208">
        <f ca="1">IFERROR(OFFSET(ÖğretimÜyeleri!$D$2,MATCH($V721,ÖğretimÜyeleri!$D$3:$D$290,0),-2),"")</f>
        <v>0</v>
      </c>
      <c r="V721" s="209" t="s">
        <v>2896</v>
      </c>
      <c r="W721" s="208" t="str">
        <f ca="1">IFERROR(OFFSET(ÖğretimÜyeleri!$D$2,MATCH($S721,ÖğretimÜyeleri!$D$3:$D$290,0),3),"")</f>
        <v>İlgili Öğretim Üyesi</v>
      </c>
      <c r="X721" s="208"/>
      <c r="Y721" s="199"/>
      <c r="Z721" s="200">
        <f t="shared" si="47"/>
        <v>1</v>
      </c>
      <c r="AA721" s="200">
        <f t="shared" ca="1" si="46"/>
        <v>0</v>
      </c>
      <c r="AB721" s="200">
        <f t="shared" ca="1" si="46"/>
        <v>0</v>
      </c>
      <c r="AC721" s="200">
        <f t="shared" ca="1" si="46"/>
        <v>0</v>
      </c>
      <c r="AD721" s="201"/>
      <c r="AE721" s="201"/>
      <c r="AF721" s="201"/>
    </row>
    <row r="722" spans="1:32" x14ac:dyDescent="0.25">
      <c r="A722" t="s">
        <v>5568</v>
      </c>
      <c r="B722" s="16" t="str">
        <f ca="1">IFERROR(OFFSET('DERS PLANLARI'!$I$5,MATCH($J722,'DERS PLANLARI'!$I$6:$I$2011,0),B$1),"")</f>
        <v>BEDEN EĞİTİMİ VE SPOR</v>
      </c>
      <c r="C722" s="16" t="str">
        <f ca="1">IFERROR(OFFSET('DERS PLANLARI'!$I$5,MATCH($J722,'DERS PLANLARI'!$I$6:$I$2011,0),C$1),"")</f>
        <v>BEDEN EĞİTİMİ VE SPOR (DR)</v>
      </c>
      <c r="D722" s="16" t="str">
        <f ca="1">IFERROR(OFFSET('DERS PLANLARI'!$I$5,MATCH($J722,'DERS PLANLARI'!$I$6:$I$2011,0),D$1),"")</f>
        <v>(DR)</v>
      </c>
      <c r="E722" s="16" t="str">
        <f ca="1">IFERROR(OFFSET('DERS PLANLARI'!$I$5,MATCH($J722,'DERS PLANLARI'!$I$6:$I$2011,0),E$1),"")</f>
        <v>Sem</v>
      </c>
      <c r="F722" s="16" t="str">
        <f ca="1">IFERROR(OFFSET('DERS PLANLARI'!$I$5,MATCH($J722,'DERS PLANLARI'!$I$6:$I$2011,0),F$1),"")</f>
        <v>BESP</v>
      </c>
      <c r="G722" s="16">
        <f ca="1">IFERROR(OFFSET('DERS PLANLARI'!$I$5,MATCH($J722,'DERS PLANLARI'!$I$6:$I$2011,0),G$1),"")</f>
        <v>6001</v>
      </c>
      <c r="H722" s="16" t="str">
        <f ca="1">IFERROR(OFFSET('DERS PLANLARI'!$I$5,MATCH($J722,'DERS PLANLARI'!$I$6:$I$2011,0),H$1),"")</f>
        <v>SEM</v>
      </c>
      <c r="I722" s="119"/>
      <c r="J722" s="120" t="s">
        <v>1761</v>
      </c>
      <c r="K722" s="250" t="str">
        <f ca="1">IFERROR(OFFSET('DERS PLANLARI'!$I$5,MATCH($J722,'DERS PLANLARI'!$I$6:$I$2011,0),K$1),"")</f>
        <v>Seminer</v>
      </c>
      <c r="L722" s="248" t="str">
        <f ca="1">IFERROR(OFFSET('DERS PLANLARI'!$I$5,MATCH($J722,'DERS PLANLARI'!$I$6:$I$2011,0),L$1),"")</f>
        <v>Z. ksz</v>
      </c>
      <c r="M722" s="255">
        <f ca="1">IFERROR(OFFSET('DERS PLANLARI'!$I$5,MATCH($J722,'DERS PLANLARI'!$I$6:$I$2011,0),M$1),"")</f>
        <v>0</v>
      </c>
      <c r="N722" s="256">
        <f ca="1">IFERROR(OFFSET('DERS PLANLARI'!$I$5,MATCH($J722,'DERS PLANLARI'!$I$6:$I$2011,0),N$1),"")</f>
        <v>2</v>
      </c>
      <c r="O722" s="256">
        <f ca="1">IFERROR(OFFSET('DERS PLANLARI'!$I$5,MATCH($J722,'DERS PLANLARI'!$I$6:$I$2011,0),O$1),"")</f>
        <v>0</v>
      </c>
      <c r="P722" s="256">
        <f ca="1">IFERROR(OFFSET('DERS PLANLARI'!$I$5,MATCH($J722,'DERS PLANLARI'!$I$6:$I$2011,0),P$1),"")</f>
        <v>2</v>
      </c>
      <c r="Q722" s="256">
        <f ca="1">IFERROR(OFFSET('DERS PLANLARI'!$I$5,MATCH($J722,'DERS PLANLARI'!$I$6:$I$2011,0),Q$1),"")</f>
        <v>7.5</v>
      </c>
      <c r="R722" s="243">
        <f ca="1">IF($E722="UAD",OFFSET('DERS PLANLARI'!$I$5,MATCH($J722,'DERS PLANLARI'!$I$6:$I$2011,0),R$1),U722)</f>
        <v>0</v>
      </c>
      <c r="S722" s="246" t="str">
        <f ca="1">IF($E722="UAD",OFFSET('DERS PLANLARI'!$I$5,MATCH($J722,'DERS PLANLARI'!$I$6:$I$2011,0),S$1),V722)</f>
        <v>İlgili Öğretim Üyesi</v>
      </c>
      <c r="T722" s="104"/>
      <c r="U722" s="208">
        <f ca="1">IFERROR(OFFSET(ÖğretimÜyeleri!$D$2,MATCH($V722,ÖğretimÜyeleri!$D$3:$D$290,0),-2),"")</f>
        <v>0</v>
      </c>
      <c r="V722" s="209" t="s">
        <v>2896</v>
      </c>
      <c r="W722" s="208" t="str">
        <f ca="1">IFERROR(OFFSET(ÖğretimÜyeleri!$D$2,MATCH($S722,ÖğretimÜyeleri!$D$3:$D$290,0),3),"")</f>
        <v>İlgili Öğretim Üyesi</v>
      </c>
      <c r="X722" s="208"/>
      <c r="Y722" s="199"/>
      <c r="Z722" s="200">
        <f t="shared" si="47"/>
        <v>1</v>
      </c>
      <c r="AA722" s="200">
        <f t="shared" ca="1" si="46"/>
        <v>0</v>
      </c>
      <c r="AB722" s="200">
        <f t="shared" ca="1" si="46"/>
        <v>0</v>
      </c>
      <c r="AC722" s="200">
        <f t="shared" ca="1" si="46"/>
        <v>0</v>
      </c>
      <c r="AD722" s="201"/>
      <c r="AE722" s="201"/>
      <c r="AF722" s="201"/>
    </row>
    <row r="723" spans="1:32" x14ac:dyDescent="0.25">
      <c r="A723" t="s">
        <v>5568</v>
      </c>
      <c r="B723" s="16" t="str">
        <f ca="1">IFERROR(OFFSET('DERS PLANLARI'!$I$5,MATCH($J723,'DERS PLANLARI'!$I$6:$I$2011,0),B$1),"")</f>
        <v>BEDEN EĞİTİMİ VE SPOR</v>
      </c>
      <c r="C723" s="16" t="str">
        <f ca="1">IFERROR(OFFSET('DERS PLANLARI'!$I$5,MATCH($J723,'DERS PLANLARI'!$I$6:$I$2011,0),C$1),"")</f>
        <v>BEDEN EĞİTİMİ VE SPOR (DR)</v>
      </c>
      <c r="D723" s="16" t="str">
        <f ca="1">IFERROR(OFFSET('DERS PLANLARI'!$I$5,MATCH($J723,'DERS PLANLARI'!$I$6:$I$2011,0),D$1),"")</f>
        <v>(DR)</v>
      </c>
      <c r="E723" s="16" t="str">
        <f ca="1">IFERROR(OFFSET('DERS PLANLARI'!$I$5,MATCH($J723,'DERS PLANLARI'!$I$6:$I$2011,0),E$1),"")</f>
        <v>Yeterlik</v>
      </c>
      <c r="F723" s="16" t="str">
        <f ca="1">IFERROR(OFFSET('DERS PLANLARI'!$I$5,MATCH($J723,'DERS PLANLARI'!$I$6:$I$2011,0),F$1),"")</f>
        <v>BESP</v>
      </c>
      <c r="G723" s="16">
        <f ca="1">IFERROR(OFFSET('DERS PLANLARI'!$I$5,MATCH($J723,'DERS PLANLARI'!$I$6:$I$2011,0),G$1),"")</f>
        <v>6002</v>
      </c>
      <c r="H723" s="16" t="str">
        <f ca="1">IFERROR(OFFSET('DERS PLANLARI'!$I$5,MATCH($J723,'DERS PLANLARI'!$I$6:$I$2011,0),H$1),"")</f>
        <v>DR-ÖZ</v>
      </c>
      <c r="I723" s="119"/>
      <c r="J723" s="120" t="s">
        <v>1762</v>
      </c>
      <c r="K723" s="250" t="str">
        <f ca="1">IFERROR(OFFSET('DERS PLANLARI'!$I$5,MATCH($J723,'DERS PLANLARI'!$I$6:$I$2011,0),K$1),"")</f>
        <v>Yeterlik</v>
      </c>
      <c r="L723" s="248" t="str">
        <f ca="1">IFERROR(OFFSET('DERS PLANLARI'!$I$5,MATCH($J723,'DERS PLANLARI'!$I$6:$I$2011,0),L$1),"")</f>
        <v>Z. ksz</v>
      </c>
      <c r="M723" s="255">
        <f ca="1">IFERROR(OFFSET('DERS PLANLARI'!$I$5,MATCH($J723,'DERS PLANLARI'!$I$6:$I$2011,0),M$1),"")</f>
        <v>0</v>
      </c>
      <c r="N723" s="255">
        <f ca="1">IFERROR(OFFSET('DERS PLANLARI'!$I$5,MATCH($J723,'DERS PLANLARI'!$I$6:$I$2011,0),N$1),"")</f>
        <v>0</v>
      </c>
      <c r="O723" s="255">
        <f ca="1">IFERROR(OFFSET('DERS PLANLARI'!$I$5,MATCH($J723,'DERS PLANLARI'!$I$6:$I$2011,0),O$1),"")</f>
        <v>0</v>
      </c>
      <c r="P723" s="255">
        <f ca="1">IFERROR(OFFSET('DERS PLANLARI'!$I$5,MATCH($J723,'DERS PLANLARI'!$I$6:$I$2011,0),P$1),"")</f>
        <v>0</v>
      </c>
      <c r="Q723" s="255">
        <f ca="1">IFERROR(OFFSET('DERS PLANLARI'!$I$5,MATCH($J723,'DERS PLANLARI'!$I$6:$I$2011,0),Q$1),"")</f>
        <v>0</v>
      </c>
      <c r="R723" s="243">
        <f ca="1">IF($E723="UAD",OFFSET('DERS PLANLARI'!$I$5,MATCH($J723,'DERS PLANLARI'!$I$6:$I$2011,0),R$1),U723)</f>
        <v>0</v>
      </c>
      <c r="S723" s="246" t="str">
        <f ca="1">IF($E723="UAD",OFFSET('DERS PLANLARI'!$I$5,MATCH($J723,'DERS PLANLARI'!$I$6:$I$2011,0),S$1),V723)</f>
        <v>İlgili Öğretim Üyesi</v>
      </c>
      <c r="T723" s="104"/>
      <c r="U723" s="208">
        <f ca="1">IFERROR(OFFSET(ÖğretimÜyeleri!$D$2,MATCH($V723,ÖğretimÜyeleri!$D$3:$D$290,0),-2),"")</f>
        <v>0</v>
      </c>
      <c r="V723" s="209" t="s">
        <v>2896</v>
      </c>
      <c r="W723" s="208" t="str">
        <f ca="1">IFERROR(OFFSET(ÖğretimÜyeleri!$D$2,MATCH($S723,ÖğretimÜyeleri!$D$3:$D$290,0),3),"")</f>
        <v>İlgili Öğretim Üyesi</v>
      </c>
      <c r="X723" s="208"/>
      <c r="Y723" s="199"/>
      <c r="Z723" s="200">
        <f t="shared" si="47"/>
        <v>1</v>
      </c>
      <c r="AA723" s="200">
        <f t="shared" ca="1" si="46"/>
        <v>0</v>
      </c>
      <c r="AB723" s="200">
        <f t="shared" ca="1" si="46"/>
        <v>0</v>
      </c>
      <c r="AC723" s="200">
        <f t="shared" ca="1" si="46"/>
        <v>0</v>
      </c>
      <c r="AD723" s="201"/>
      <c r="AE723" s="201"/>
      <c r="AF723" s="201"/>
    </row>
    <row r="724" spans="1:32" x14ac:dyDescent="0.25">
      <c r="A724" t="s">
        <v>5568</v>
      </c>
      <c r="B724" s="16" t="str">
        <f ca="1">IFERROR(OFFSET('DERS PLANLARI'!$I$5,MATCH($J724,'DERS PLANLARI'!$I$6:$I$2011,0),B$1),"")</f>
        <v>BEDEN EĞİTİMİ VE SPOR</v>
      </c>
      <c r="C724" s="16" t="str">
        <f ca="1">IFERROR(OFFSET('DERS PLANLARI'!$I$5,MATCH($J724,'DERS PLANLARI'!$I$6:$I$2011,0),C$1),"")</f>
        <v>BEDEN EĞİTİMİ VE SPOR (DR)</v>
      </c>
      <c r="D724" s="16" t="str">
        <f ca="1">IFERROR(OFFSET('DERS PLANLARI'!$I$5,MATCH($J724,'DERS PLANLARI'!$I$6:$I$2011,0),D$1),"")</f>
        <v>(DR)</v>
      </c>
      <c r="E724" s="16" t="str">
        <f ca="1">IFERROR(OFFSET('DERS PLANLARI'!$I$5,MATCH($J724,'DERS PLANLARI'!$I$6:$I$2011,0),E$1),"")</f>
        <v>Öneri</v>
      </c>
      <c r="F724" s="16" t="str">
        <f ca="1">IFERROR(OFFSET('DERS PLANLARI'!$I$5,MATCH($J724,'DERS PLANLARI'!$I$6:$I$2011,0),F$1),"")</f>
        <v>BESP</v>
      </c>
      <c r="G724" s="16">
        <f ca="1">IFERROR(OFFSET('DERS PLANLARI'!$I$5,MATCH($J724,'DERS PLANLARI'!$I$6:$I$2011,0),G$1),"")</f>
        <v>6003</v>
      </c>
      <c r="H724" s="16" t="str">
        <f ca="1">IFERROR(OFFSET('DERS PLANLARI'!$I$5,MATCH($J724,'DERS PLANLARI'!$I$6:$I$2011,0),H$1),"")</f>
        <v>DR-ÖZ</v>
      </c>
      <c r="I724" s="119"/>
      <c r="J724" s="120" t="s">
        <v>1764</v>
      </c>
      <c r="K724" s="250" t="str">
        <f ca="1">IFERROR(OFFSET('DERS PLANLARI'!$I$5,MATCH($J724,'DERS PLANLARI'!$I$6:$I$2011,0),K$1),"")</f>
        <v>Tez Önerisi</v>
      </c>
      <c r="L724" s="248" t="str">
        <f ca="1">IFERROR(OFFSET('DERS PLANLARI'!$I$5,MATCH($J724,'DERS PLANLARI'!$I$6:$I$2011,0),L$1),"")</f>
        <v>Z. ksz</v>
      </c>
      <c r="M724" s="255">
        <f ca="1">IFERROR(OFFSET('DERS PLANLARI'!$I$5,MATCH($J724,'DERS PLANLARI'!$I$6:$I$2011,0),M$1),"")</f>
        <v>0</v>
      </c>
      <c r="N724" s="255">
        <f ca="1">IFERROR(OFFSET('DERS PLANLARI'!$I$5,MATCH($J724,'DERS PLANLARI'!$I$6:$I$2011,0),N$1),"")</f>
        <v>0</v>
      </c>
      <c r="O724" s="255">
        <f ca="1">IFERROR(OFFSET('DERS PLANLARI'!$I$5,MATCH($J724,'DERS PLANLARI'!$I$6:$I$2011,0),O$1),"")</f>
        <v>0</v>
      </c>
      <c r="P724" s="255">
        <f ca="1">IFERROR(OFFSET('DERS PLANLARI'!$I$5,MATCH($J724,'DERS PLANLARI'!$I$6:$I$2011,0),P$1),"")</f>
        <v>0</v>
      </c>
      <c r="Q724" s="255">
        <f ca="1">IFERROR(OFFSET('DERS PLANLARI'!$I$5,MATCH($J724,'DERS PLANLARI'!$I$6:$I$2011,0),Q$1),"")</f>
        <v>0</v>
      </c>
      <c r="R724" s="243">
        <f ca="1">IF($E724="UAD",OFFSET('DERS PLANLARI'!$I$5,MATCH($J724,'DERS PLANLARI'!$I$6:$I$2011,0),R$1),U724)</f>
        <v>0</v>
      </c>
      <c r="S724" s="246" t="str">
        <f ca="1">IF($E724="UAD",OFFSET('DERS PLANLARI'!$I$5,MATCH($J724,'DERS PLANLARI'!$I$6:$I$2011,0),S$1),V724)</f>
        <v>İlgili Öğretim Üyesi</v>
      </c>
      <c r="T724" s="104"/>
      <c r="U724" s="208">
        <f ca="1">IFERROR(OFFSET(ÖğretimÜyeleri!$D$2,MATCH($V724,ÖğretimÜyeleri!$D$3:$D$290,0),-2),"")</f>
        <v>0</v>
      </c>
      <c r="V724" s="209" t="s">
        <v>2896</v>
      </c>
      <c r="W724" s="208" t="str">
        <f ca="1">IFERROR(OFFSET(ÖğretimÜyeleri!$D$2,MATCH($S724,ÖğretimÜyeleri!$D$3:$D$290,0),3),"")</f>
        <v>İlgili Öğretim Üyesi</v>
      </c>
      <c r="X724" s="208"/>
      <c r="Y724" s="199"/>
      <c r="Z724" s="200">
        <f t="shared" si="47"/>
        <v>1</v>
      </c>
      <c r="AA724" s="200">
        <f t="shared" ca="1" si="46"/>
        <v>0</v>
      </c>
      <c r="AB724" s="200">
        <f t="shared" ca="1" si="46"/>
        <v>0</v>
      </c>
      <c r="AC724" s="200">
        <f t="shared" ca="1" si="46"/>
        <v>0</v>
      </c>
      <c r="AD724" s="201"/>
      <c r="AE724" s="201"/>
      <c r="AF724" s="201"/>
    </row>
    <row r="725" spans="1:32" x14ac:dyDescent="0.25">
      <c r="A725" t="s">
        <v>5568</v>
      </c>
      <c r="B725" s="16" t="str">
        <f ca="1">IFERROR(OFFSET('DERS PLANLARI'!$I$5,MATCH($J725,'DERS PLANLARI'!$I$6:$I$2011,0),B$1),"")</f>
        <v>BEDEN EĞİTİMİ VE SPOR</v>
      </c>
      <c r="C725" s="16" t="str">
        <f ca="1">IFERROR(OFFSET('DERS PLANLARI'!$I$5,MATCH($J725,'DERS PLANLARI'!$I$6:$I$2011,0),C$1),"")</f>
        <v>BEDEN EĞİTİMİ VE SPOR (DR)</v>
      </c>
      <c r="D725" s="16" t="str">
        <f ca="1">IFERROR(OFFSET('DERS PLANLARI'!$I$5,MATCH($J725,'DERS PLANLARI'!$I$6:$I$2011,0),D$1),"")</f>
        <v>(DR)</v>
      </c>
      <c r="E725" s="16" t="str">
        <f ca="1">IFERROR(OFFSET('DERS PLANLARI'!$I$5,MATCH($J725,'DERS PLANLARI'!$I$6:$I$2011,0),E$1),"")</f>
        <v>Tik</v>
      </c>
      <c r="F725" s="16" t="str">
        <f ca="1">IFERROR(OFFSET('DERS PLANLARI'!$I$5,MATCH($J725,'DERS PLANLARI'!$I$6:$I$2011,0),F$1),"")</f>
        <v>BESP</v>
      </c>
      <c r="G725" s="16">
        <f ca="1">IFERROR(OFFSET('DERS PLANLARI'!$I$5,MATCH($J725,'DERS PLANLARI'!$I$6:$I$2011,0),G$1),"")</f>
        <v>6004</v>
      </c>
      <c r="H725" s="16" t="str">
        <f ca="1">IFERROR(OFFSET('DERS PLANLARI'!$I$5,MATCH($J725,'DERS PLANLARI'!$I$6:$I$2011,0),H$1),"")</f>
        <v>DR-ÖZ</v>
      </c>
      <c r="I725" s="119"/>
      <c r="J725" s="120" t="s">
        <v>1766</v>
      </c>
      <c r="K725" s="250" t="str">
        <f ca="1">IFERROR(OFFSET('DERS PLANLARI'!$I$5,MATCH($J725,'DERS PLANLARI'!$I$6:$I$2011,0),K$1),"")</f>
        <v>Tez İzleme</v>
      </c>
      <c r="L725" s="248" t="str">
        <f ca="1">IFERROR(OFFSET('DERS PLANLARI'!$I$5,MATCH($J725,'DERS PLANLARI'!$I$6:$I$2011,0),L$1),"")</f>
        <v>Z. ksz</v>
      </c>
      <c r="M725" s="255">
        <f ca="1">IFERROR(OFFSET('DERS PLANLARI'!$I$5,MATCH($J725,'DERS PLANLARI'!$I$6:$I$2011,0),M$1),"")</f>
        <v>0</v>
      </c>
      <c r="N725" s="255">
        <f ca="1">IFERROR(OFFSET('DERS PLANLARI'!$I$5,MATCH($J725,'DERS PLANLARI'!$I$6:$I$2011,0),N$1),"")</f>
        <v>0</v>
      </c>
      <c r="O725" s="255">
        <f ca="1">IFERROR(OFFSET('DERS PLANLARI'!$I$5,MATCH($J725,'DERS PLANLARI'!$I$6:$I$2011,0),O$1),"")</f>
        <v>0</v>
      </c>
      <c r="P725" s="255">
        <f ca="1">IFERROR(OFFSET('DERS PLANLARI'!$I$5,MATCH($J725,'DERS PLANLARI'!$I$6:$I$2011,0),P$1),"")</f>
        <v>0</v>
      </c>
      <c r="Q725" s="255">
        <f ca="1">IFERROR(OFFSET('DERS PLANLARI'!$I$5,MATCH($J725,'DERS PLANLARI'!$I$6:$I$2011,0),Q$1),"")</f>
        <v>0</v>
      </c>
      <c r="R725" s="243">
        <f ca="1">IF($E725="UAD",OFFSET('DERS PLANLARI'!$I$5,MATCH($J725,'DERS PLANLARI'!$I$6:$I$2011,0),R$1),U725)</f>
        <v>0</v>
      </c>
      <c r="S725" s="246" t="str">
        <f ca="1">IF($E725="UAD",OFFSET('DERS PLANLARI'!$I$5,MATCH($J725,'DERS PLANLARI'!$I$6:$I$2011,0),S$1),V725)</f>
        <v>İlgili Öğretim Üyesi</v>
      </c>
      <c r="T725" s="104"/>
      <c r="U725" s="208">
        <f ca="1">IFERROR(OFFSET(ÖğretimÜyeleri!$D$2,MATCH($V725,ÖğretimÜyeleri!$D$3:$D$290,0),-2),"")</f>
        <v>0</v>
      </c>
      <c r="V725" s="209" t="s">
        <v>2896</v>
      </c>
      <c r="W725" s="208" t="str">
        <f ca="1">IFERROR(OFFSET(ÖğretimÜyeleri!$D$2,MATCH($S725,ÖğretimÜyeleri!$D$3:$D$290,0),3),"")</f>
        <v>İlgili Öğretim Üyesi</v>
      </c>
      <c r="X725" s="208"/>
      <c r="Y725" s="199"/>
      <c r="Z725" s="200">
        <f t="shared" si="47"/>
        <v>1</v>
      </c>
      <c r="AA725" s="200">
        <f t="shared" ca="1" si="46"/>
        <v>0</v>
      </c>
      <c r="AB725" s="200">
        <f t="shared" ca="1" si="46"/>
        <v>0</v>
      </c>
      <c r="AC725" s="200">
        <f t="shared" ca="1" si="46"/>
        <v>0</v>
      </c>
      <c r="AD725" s="201"/>
      <c r="AE725" s="201"/>
      <c r="AF725" s="201"/>
    </row>
    <row r="726" spans="1:32" x14ac:dyDescent="0.25">
      <c r="A726" t="s">
        <v>5568</v>
      </c>
      <c r="B726" s="16" t="str">
        <f ca="1">IFERROR(OFFSET('DERS PLANLARI'!$I$5,MATCH($J726,'DERS PLANLARI'!$I$6:$I$2011,0),B$1),"")</f>
        <v>BEDEN EĞİTİMİ VE SPOR</v>
      </c>
      <c r="C726" s="16" t="str">
        <f ca="1">IFERROR(OFFSET('DERS PLANLARI'!$I$5,MATCH($J726,'DERS PLANLARI'!$I$6:$I$2011,0),C$1),"")</f>
        <v>BEDEN EĞİTİMİ VE SPOR (DR)</v>
      </c>
      <c r="D726" s="16" t="str">
        <f ca="1">IFERROR(OFFSET('DERS PLANLARI'!$I$5,MATCH($J726,'DERS PLANLARI'!$I$6:$I$2011,0),D$1),"")</f>
        <v>(DR)</v>
      </c>
      <c r="E726" s="16" t="str">
        <f ca="1">IFERROR(OFFSET('DERS PLANLARI'!$I$5,MATCH($J726,'DERS PLANLARI'!$I$6:$I$2011,0),E$1),"")</f>
        <v>Ders</v>
      </c>
      <c r="F726" s="16" t="str">
        <f ca="1">IFERROR(OFFSET('DERS PLANLARI'!$I$5,MATCH($J726,'DERS PLANLARI'!$I$6:$I$2011,0),F$1),"")</f>
        <v>BESP</v>
      </c>
      <c r="G726" s="16">
        <f ca="1">IFERROR(OFFSET('DERS PLANLARI'!$I$5,MATCH($J726,'DERS PLANLARI'!$I$6:$I$2011,0),G$1),"")</f>
        <v>6006</v>
      </c>
      <c r="H726" s="16" t="str">
        <f ca="1">IFERROR(OFFSET('DERS PLANLARI'!$I$5,MATCH($J726,'DERS PLANLARI'!$I$6:$I$2011,0),H$1),"")</f>
        <v>DR-ÖZ</v>
      </c>
      <c r="I726" s="119"/>
      <c r="J726" s="120" t="s">
        <v>1769</v>
      </c>
      <c r="K726" s="250" t="str">
        <f ca="1">IFERROR(OFFSET('DERS PLANLARI'!$I$5,MATCH($J726,'DERS PLANLARI'!$I$6:$I$2011,0),K$1),"")</f>
        <v>Bilimsel Araştırma ve Proje Eğitimi</v>
      </c>
      <c r="L726" s="248" t="str">
        <f ca="1">IFERROR(OFFSET('DERS PLANLARI'!$I$5,MATCH($J726,'DERS PLANLARI'!$I$6:$I$2011,0),L$1),"")</f>
        <v>Z. ksz</v>
      </c>
      <c r="M726" s="255">
        <f ca="1">IFERROR(OFFSET('DERS PLANLARI'!$I$5,MATCH($J726,'DERS PLANLARI'!$I$6:$I$2011,0),M$1),"")</f>
        <v>3</v>
      </c>
      <c r="N726" s="256">
        <f ca="1">IFERROR(OFFSET('DERS PLANLARI'!$I$5,MATCH($J726,'DERS PLANLARI'!$I$6:$I$2011,0),N$1),"")</f>
        <v>0</v>
      </c>
      <c r="O726" s="256">
        <f ca="1">IFERROR(OFFSET('DERS PLANLARI'!$I$5,MATCH($J726,'DERS PLANLARI'!$I$6:$I$2011,0),O$1),"")</f>
        <v>0</v>
      </c>
      <c r="P726" s="256">
        <f ca="1">IFERROR(OFFSET('DERS PLANLARI'!$I$5,MATCH($J726,'DERS PLANLARI'!$I$6:$I$2011,0),P$1),"")</f>
        <v>3</v>
      </c>
      <c r="Q726" s="256">
        <f ca="1">IFERROR(OFFSET('DERS PLANLARI'!$I$5,MATCH($J726,'DERS PLANLARI'!$I$6:$I$2011,0),Q$1),"")</f>
        <v>7.5</v>
      </c>
      <c r="R726" s="243" t="str">
        <f ca="1">IF($E726="UAD",OFFSET('DERS PLANLARI'!$I$5,MATCH($J726,'DERS PLANLARI'!$I$6:$I$2011,0),R$1),U726)</f>
        <v>Prof. Dr.</v>
      </c>
      <c r="S726" s="246" t="str">
        <f ca="1">IF($E726="UAD",OFFSET('DERS PLANLARI'!$I$5,MATCH($J726,'DERS PLANLARI'!$I$6:$I$2011,0),S$1),V726)</f>
        <v>Nedim ALEV</v>
      </c>
      <c r="T726" s="104"/>
      <c r="U726" s="208" t="str">
        <f ca="1">IFERROR(OFFSET(ÖğretimÜyeleri!$D$2,MATCH($V726,ÖğretimÜyeleri!$D$3:$D$290,0),-2),"")</f>
        <v>Prof. Dr.</v>
      </c>
      <c r="V726" s="209" t="s">
        <v>961</v>
      </c>
      <c r="W726" s="208" t="str">
        <f ca="1">IFERROR(OFFSET(ÖğretimÜyeleri!$D$2,MATCH($S726,ÖğretimÜyeleri!$D$3:$D$290,0),3),"")</f>
        <v>Eğitim Programları ve Öğretimi</v>
      </c>
      <c r="X726" s="208"/>
      <c r="Y726" s="199"/>
      <c r="Z726" s="200">
        <f t="shared" si="47"/>
        <v>1</v>
      </c>
      <c r="AA726" s="200">
        <f t="shared" ca="1" si="46"/>
        <v>14</v>
      </c>
      <c r="AB726" s="200">
        <f t="shared" ca="1" si="46"/>
        <v>0</v>
      </c>
      <c r="AC726" s="200">
        <f t="shared" ca="1" si="46"/>
        <v>0</v>
      </c>
      <c r="AD726" s="201"/>
      <c r="AE726" s="201"/>
      <c r="AF726" s="201"/>
    </row>
    <row r="727" spans="1:32" x14ac:dyDescent="0.25">
      <c r="A727" t="s">
        <v>5568</v>
      </c>
      <c r="B727" s="16" t="str">
        <f ca="1">IFERROR(OFFSET('DERS PLANLARI'!$I$5,MATCH($J727,'DERS PLANLARI'!$I$6:$I$2011,0),B$1),"")</f>
        <v>BEDEN EĞİTİMİ VE SPOR</v>
      </c>
      <c r="C727" s="16" t="str">
        <f ca="1">IFERROR(OFFSET('DERS PLANLARI'!$I$5,MATCH($J727,'DERS PLANLARI'!$I$6:$I$2011,0),C$1),"")</f>
        <v>BEDEN EĞİTİMİ VE SPOR (DR)</v>
      </c>
      <c r="D727" s="16" t="str">
        <f ca="1">IFERROR(OFFSET('DERS PLANLARI'!$I$5,MATCH($J727,'DERS PLANLARI'!$I$6:$I$2011,0),D$1),"")</f>
        <v>(DR)</v>
      </c>
      <c r="E727" s="16" t="str">
        <f ca="1">IFERROR(OFFSET('DERS PLANLARI'!$I$5,MATCH($J727,'DERS PLANLARI'!$I$6:$I$2011,0),E$1),"")</f>
        <v>Ders</v>
      </c>
      <c r="F727" s="16" t="str">
        <f ca="1">IFERROR(OFFSET('DERS PLANLARI'!$I$5,MATCH($J727,'DERS PLANLARI'!$I$6:$I$2011,0),F$1),"")</f>
        <v>BESP</v>
      </c>
      <c r="G727" s="16">
        <f ca="1">IFERROR(OFFSET('DERS PLANLARI'!$I$5,MATCH($J727,'DERS PLANLARI'!$I$6:$I$2011,0),G$1),"")</f>
        <v>6007</v>
      </c>
      <c r="H727" s="16" t="str">
        <f ca="1">IFERROR(OFFSET('DERS PLANLARI'!$I$5,MATCH($J727,'DERS PLANLARI'!$I$6:$I$2011,0),H$1),"")</f>
        <v>DR-ÖZ</v>
      </c>
      <c r="I727" s="119"/>
      <c r="J727" s="120" t="s">
        <v>1771</v>
      </c>
      <c r="K727" s="250" t="str">
        <f ca="1">IFERROR(OFFSET('DERS PLANLARI'!$I$5,MATCH($J727,'DERS PLANLARI'!$I$6:$I$2011,0),K$1),"")</f>
        <v>Gelişim ve Öğrenme</v>
      </c>
      <c r="L727" s="248" t="str">
        <f ca="1">IFERROR(OFFSET('DERS PLANLARI'!$I$5,MATCH($J727,'DERS PLANLARI'!$I$6:$I$2011,0),L$1),"")</f>
        <v>Z. ksz</v>
      </c>
      <c r="M727" s="255">
        <f ca="1">IFERROR(OFFSET('DERS PLANLARI'!$I$5,MATCH($J727,'DERS PLANLARI'!$I$6:$I$2011,0),M$1),"")</f>
        <v>3</v>
      </c>
      <c r="N727" s="256">
        <f ca="1">IFERROR(OFFSET('DERS PLANLARI'!$I$5,MATCH($J727,'DERS PLANLARI'!$I$6:$I$2011,0),N$1),"")</f>
        <v>0</v>
      </c>
      <c r="O727" s="256">
        <f ca="1">IFERROR(OFFSET('DERS PLANLARI'!$I$5,MATCH($J727,'DERS PLANLARI'!$I$6:$I$2011,0),O$1),"")</f>
        <v>0</v>
      </c>
      <c r="P727" s="256">
        <f ca="1">IFERROR(OFFSET('DERS PLANLARI'!$I$5,MATCH($J727,'DERS PLANLARI'!$I$6:$I$2011,0),P$1),"")</f>
        <v>3</v>
      </c>
      <c r="Q727" s="256">
        <f ca="1">IFERROR(OFFSET('DERS PLANLARI'!$I$5,MATCH($J727,'DERS PLANLARI'!$I$6:$I$2011,0),Q$1),"")</f>
        <v>7.5</v>
      </c>
      <c r="R727" s="243" t="str">
        <f ca="1">IF($E727="UAD",OFFSET('DERS PLANLARI'!$I$5,MATCH($J727,'DERS PLANLARI'!$I$6:$I$2011,0),R$1),U727)</f>
        <v>Prof. Dr.</v>
      </c>
      <c r="S727" s="246" t="str">
        <f ca="1">IF($E727="UAD",OFFSET('DERS PLANLARI'!$I$5,MATCH($J727,'DERS PLANLARI'!$I$6:$I$2011,0),S$1),V727)</f>
        <v>Hikmet YAZICI</v>
      </c>
      <c r="T727" s="104"/>
      <c r="U727" s="208" t="str">
        <f ca="1">IFERROR(OFFSET(ÖğretimÜyeleri!$D$2,MATCH($V727,ÖğretimÜyeleri!$D$3:$D$290,0),-2),"")</f>
        <v>Prof. Dr.</v>
      </c>
      <c r="V727" s="209" t="s">
        <v>339</v>
      </c>
      <c r="W727" s="208" t="str">
        <f ca="1">IFERROR(OFFSET(ÖğretimÜyeleri!$D$2,MATCH($S727,ÖğretimÜyeleri!$D$3:$D$290,0),3),"")</f>
        <v>Rehberlik ve Psikolojik Danışmanlık</v>
      </c>
      <c r="X727" s="208"/>
      <c r="Y727" s="199"/>
      <c r="Z727" s="200">
        <f t="shared" si="47"/>
        <v>1</v>
      </c>
      <c r="AA727" s="200">
        <f t="shared" ca="1" si="46"/>
        <v>14</v>
      </c>
      <c r="AB727" s="200">
        <f t="shared" ca="1" si="46"/>
        <v>0</v>
      </c>
      <c r="AC727" s="200">
        <f t="shared" ca="1" si="46"/>
        <v>0</v>
      </c>
      <c r="AD727" s="201"/>
      <c r="AE727" s="201"/>
      <c r="AF727" s="201"/>
    </row>
    <row r="728" spans="1:32" x14ac:dyDescent="0.25">
      <c r="A728" t="s">
        <v>5568</v>
      </c>
      <c r="B728" s="16" t="str">
        <f ca="1">IFERROR(OFFSET('DERS PLANLARI'!$I$5,MATCH($J728,'DERS PLANLARI'!$I$6:$I$2011,0),B$1),"")</f>
        <v>BEDEN EĞİTİMİ VE SPOR</v>
      </c>
      <c r="C728" s="16" t="str">
        <f ca="1">IFERROR(OFFSET('DERS PLANLARI'!$I$5,MATCH($J728,'DERS PLANLARI'!$I$6:$I$2011,0),C$1),"")</f>
        <v>BEDEN EĞİTİMİ VE SPOR (DR)</v>
      </c>
      <c r="D728" s="16" t="str">
        <f ca="1">IFERROR(OFFSET('DERS PLANLARI'!$I$5,MATCH($J728,'DERS PLANLARI'!$I$6:$I$2011,0),D$1),"")</f>
        <v>(DR)</v>
      </c>
      <c r="E728" s="16" t="str">
        <f ca="1">IFERROR(OFFSET('DERS PLANLARI'!$I$5,MATCH($J728,'DERS PLANLARI'!$I$6:$I$2011,0),E$1),"")</f>
        <v>Ders</v>
      </c>
      <c r="F728" s="16" t="str">
        <f ca="1">IFERROR(OFFSET('DERS PLANLARI'!$I$5,MATCH($J728,'DERS PLANLARI'!$I$6:$I$2011,0),F$1),"")</f>
        <v>BESP</v>
      </c>
      <c r="G728" s="16">
        <f ca="1">IFERROR(OFFSET('DERS PLANLARI'!$I$5,MATCH($J728,'DERS PLANLARI'!$I$6:$I$2011,0),G$1),"")</f>
        <v>6008</v>
      </c>
      <c r="H728" s="16" t="str">
        <f ca="1">IFERROR(OFFSET('DERS PLANLARI'!$I$5,MATCH($J728,'DERS PLANLARI'!$I$6:$I$2011,0),H$1),"")</f>
        <v>DR-ÖZ</v>
      </c>
      <c r="I728" s="119"/>
      <c r="J728" s="120" t="s">
        <v>1773</v>
      </c>
      <c r="K728" s="250" t="str">
        <f ca="1">IFERROR(OFFSET('DERS PLANLARI'!$I$5,MATCH($J728,'DERS PLANLARI'!$I$6:$I$2011,0),K$1),"")</f>
        <v>Öğretimde Planlama ve Değerlendirme</v>
      </c>
      <c r="L728" s="248" t="str">
        <f ca="1">IFERROR(OFFSET('DERS PLANLARI'!$I$5,MATCH($J728,'DERS PLANLARI'!$I$6:$I$2011,0),L$1),"")</f>
        <v>Z. ksz</v>
      </c>
      <c r="M728" s="255">
        <f ca="1">IFERROR(OFFSET('DERS PLANLARI'!$I$5,MATCH($J728,'DERS PLANLARI'!$I$6:$I$2011,0),M$1),"")</f>
        <v>3</v>
      </c>
      <c r="N728" s="256">
        <f ca="1">IFERROR(OFFSET('DERS PLANLARI'!$I$5,MATCH($J728,'DERS PLANLARI'!$I$6:$I$2011,0),N$1),"")</f>
        <v>2</v>
      </c>
      <c r="O728" s="256">
        <f ca="1">IFERROR(OFFSET('DERS PLANLARI'!$I$5,MATCH($J728,'DERS PLANLARI'!$I$6:$I$2011,0),O$1),"")</f>
        <v>0</v>
      </c>
      <c r="P728" s="256">
        <f ca="1">IFERROR(OFFSET('DERS PLANLARI'!$I$5,MATCH($J728,'DERS PLANLARI'!$I$6:$I$2011,0),P$1),"")</f>
        <v>5</v>
      </c>
      <c r="Q728" s="256">
        <f ca="1">IFERROR(OFFSET('DERS PLANLARI'!$I$5,MATCH($J728,'DERS PLANLARI'!$I$6:$I$2011,0),Q$1),"")</f>
        <v>10</v>
      </c>
      <c r="R728" s="243" t="str">
        <f ca="1">IF($E728="UAD",OFFSET('DERS PLANLARI'!$I$5,MATCH($J728,'DERS PLANLARI'!$I$6:$I$2011,0),R$1),U728)</f>
        <v>Prof. Dr.</v>
      </c>
      <c r="S728" s="246" t="str">
        <f ca="1">IF($E728="UAD",OFFSET('DERS PLANLARI'!$I$5,MATCH($J728,'DERS PLANLARI'!$I$6:$I$2011,0),S$1),V728)</f>
        <v>Gökhan DEMİRCİOĞLU</v>
      </c>
      <c r="T728" s="104"/>
      <c r="U728" s="208" t="str">
        <f ca="1">IFERROR(OFFSET(ÖğretimÜyeleri!$D$2,MATCH($V728,ÖğretimÜyeleri!$D$3:$D$290,0),-2),"")</f>
        <v>Prof. Dr.</v>
      </c>
      <c r="V728" s="209" t="s">
        <v>996</v>
      </c>
      <c r="W728" s="208" t="str">
        <f ca="1">IFERROR(OFFSET(ÖğretimÜyeleri!$D$2,MATCH($S728,ÖğretimÜyeleri!$D$3:$D$290,0),3),"")</f>
        <v>Kimya Eğitimi</v>
      </c>
      <c r="X728" s="208"/>
      <c r="Y728" s="199"/>
      <c r="Z728" s="200">
        <f t="shared" si="47"/>
        <v>1</v>
      </c>
      <c r="AA728" s="200">
        <f t="shared" ca="1" si="46"/>
        <v>14</v>
      </c>
      <c r="AB728" s="200">
        <f t="shared" ca="1" si="46"/>
        <v>0</v>
      </c>
      <c r="AC728" s="200">
        <f t="shared" ca="1" si="46"/>
        <v>0</v>
      </c>
      <c r="AD728" s="201"/>
      <c r="AE728" s="201"/>
      <c r="AF728" s="201"/>
    </row>
    <row r="729" spans="1:32" x14ac:dyDescent="0.25">
      <c r="A729" t="s">
        <v>5568</v>
      </c>
      <c r="B729" s="16" t="str">
        <f ca="1">IFERROR(OFFSET('DERS PLANLARI'!$I$5,MATCH($J729,'DERS PLANLARI'!$I$6:$I$2011,0),B$1),"")</f>
        <v>BEDEN EĞİTİMİ VE SPOR</v>
      </c>
      <c r="C729" s="16" t="str">
        <f ca="1">IFERROR(OFFSET('DERS PLANLARI'!$I$5,MATCH($J729,'DERS PLANLARI'!$I$6:$I$2011,0),C$1),"")</f>
        <v>BEDEN EĞİTİMİ VE SPOR (DR)</v>
      </c>
      <c r="D729" s="16" t="str">
        <f ca="1">IFERROR(OFFSET('DERS PLANLARI'!$I$5,MATCH($J729,'DERS PLANLARI'!$I$6:$I$2011,0),D$1),"")</f>
        <v>(DR)</v>
      </c>
      <c r="E729" s="16" t="str">
        <f ca="1">IFERROR(OFFSET('DERS PLANLARI'!$I$5,MATCH($J729,'DERS PLANLARI'!$I$6:$I$2011,0),E$1),"")</f>
        <v>Ders</v>
      </c>
      <c r="F729" s="16" t="str">
        <f ca="1">IFERROR(OFFSET('DERS PLANLARI'!$I$5,MATCH($J729,'DERS PLANLARI'!$I$6:$I$2011,0),F$1),"")</f>
        <v>BESP</v>
      </c>
      <c r="G729" s="16">
        <f ca="1">IFERROR(OFFSET('DERS PLANLARI'!$I$5,MATCH($J729,'DERS PLANLARI'!$I$6:$I$2011,0),G$1),"")</f>
        <v>6051</v>
      </c>
      <c r="H729" s="16" t="str">
        <f ca="1">IFERROR(OFFSET('DERS PLANLARI'!$I$5,MATCH($J729,'DERS PLANLARI'!$I$6:$I$2011,0),H$1),"")</f>
        <v>BHR</v>
      </c>
      <c r="I729" s="119"/>
      <c r="J729" s="120" t="s">
        <v>1777</v>
      </c>
      <c r="K729" s="250" t="str">
        <f ca="1">IFERROR(OFFSET('DERS PLANLARI'!$I$5,MATCH($J729,'DERS PLANLARI'!$I$6:$I$2011,0),K$1),"")</f>
        <v>Spor Bilimlerinde Makale Yazma</v>
      </c>
      <c r="L729" s="248" t="str">
        <f ca="1">IFERROR(OFFSET('DERS PLANLARI'!$I$5,MATCH($J729,'DERS PLANLARI'!$I$6:$I$2011,0),L$1),"")</f>
        <v>Z. kli</v>
      </c>
      <c r="M729" s="255">
        <f ca="1">IFERROR(OFFSET('DERS PLANLARI'!$I$5,MATCH($J729,'DERS PLANLARI'!$I$6:$I$2011,0),M$1),"")</f>
        <v>3</v>
      </c>
      <c r="N729" s="256">
        <f ca="1">IFERROR(OFFSET('DERS PLANLARI'!$I$5,MATCH($J729,'DERS PLANLARI'!$I$6:$I$2011,0),N$1),"")</f>
        <v>0</v>
      </c>
      <c r="O729" s="256">
        <f ca="1">IFERROR(OFFSET('DERS PLANLARI'!$I$5,MATCH($J729,'DERS PLANLARI'!$I$6:$I$2011,0),O$1),"")</f>
        <v>3</v>
      </c>
      <c r="P729" s="256">
        <f ca="1">IFERROR(OFFSET('DERS PLANLARI'!$I$5,MATCH($J729,'DERS PLANLARI'!$I$6:$I$2011,0),P$1),"")</f>
        <v>3</v>
      </c>
      <c r="Q729" s="256">
        <f ca="1">IFERROR(OFFSET('DERS PLANLARI'!$I$5,MATCH($J729,'DERS PLANLARI'!$I$6:$I$2011,0),Q$1),"")</f>
        <v>7.5</v>
      </c>
      <c r="R729" s="243" t="str">
        <f ca="1">IF($E729="UAD",OFFSET('DERS PLANLARI'!$I$5,MATCH($J729,'DERS PLANLARI'!$I$6:$I$2011,0),R$1),U729)</f>
        <v/>
      </c>
      <c r="S729" s="246">
        <f ca="1">IF($E729="UAD",OFFSET('DERS PLANLARI'!$I$5,MATCH($J729,'DERS PLANLARI'!$I$6:$I$2011,0),S$1),V729)</f>
        <v>0</v>
      </c>
      <c r="T729" s="104"/>
      <c r="U729" s="208" t="str">
        <f ca="1">IFERROR(OFFSET(ÖğretimÜyeleri!$D$2,MATCH($V729,ÖğretimÜyeleri!$D$3:$D$290,0),-2),"")</f>
        <v/>
      </c>
      <c r="V729" s="209"/>
      <c r="W729" s="208" t="str">
        <f ca="1">IFERROR(OFFSET(ÖğretimÜyeleri!$D$2,MATCH($S729,ÖğretimÜyeleri!$D$3:$D$290,0),3),"")</f>
        <v/>
      </c>
      <c r="X729" s="208"/>
      <c r="Y729" s="199"/>
      <c r="Z729" s="200">
        <f t="shared" si="47"/>
        <v>1</v>
      </c>
      <c r="AA729" s="200">
        <f t="shared" ref="AA729:AC748" ca="1" si="48">COUNTIFS($E:$E,AA$6,$S:$S,$S729)</f>
        <v>57</v>
      </c>
      <c r="AB729" s="200">
        <f t="shared" ca="1" si="48"/>
        <v>41</v>
      </c>
      <c r="AC729" s="200">
        <f t="shared" ca="1" si="48"/>
        <v>0</v>
      </c>
      <c r="AD729" s="201"/>
      <c r="AE729" s="201"/>
      <c r="AF729" s="201"/>
    </row>
    <row r="730" spans="1:32" x14ac:dyDescent="0.25">
      <c r="A730" t="s">
        <v>5568</v>
      </c>
      <c r="B730" s="16" t="str">
        <f ca="1">IFERROR(OFFSET('DERS PLANLARI'!$I$5,MATCH($J730,'DERS PLANLARI'!$I$6:$I$2011,0),B$1),"")</f>
        <v/>
      </c>
      <c r="C730" s="16" t="str">
        <f ca="1">IFERROR(OFFSET('DERS PLANLARI'!$I$5,MATCH($J730,'DERS PLANLARI'!$I$6:$I$2011,0),C$1),"")</f>
        <v/>
      </c>
      <c r="D730" s="16" t="str">
        <f ca="1">IFERROR(OFFSET('DERS PLANLARI'!$I$5,MATCH($J730,'DERS PLANLARI'!$I$6:$I$2011,0),D$1),"")</f>
        <v/>
      </c>
      <c r="E730" s="16" t="str">
        <f ca="1">IFERROR(OFFSET('DERS PLANLARI'!$I$5,MATCH($J730,'DERS PLANLARI'!$I$6:$I$2011,0),E$1),"")</f>
        <v/>
      </c>
      <c r="F730" s="16" t="str">
        <f ca="1">IFERROR(OFFSET('DERS PLANLARI'!$I$5,MATCH($J730,'DERS PLANLARI'!$I$6:$I$2011,0),F$1),"")</f>
        <v/>
      </c>
      <c r="G730" s="16" t="str">
        <f ca="1">IFERROR(OFFSET('DERS PLANLARI'!$I$5,MATCH($J730,'DERS PLANLARI'!$I$6:$I$2011,0),G$1),"")</f>
        <v/>
      </c>
      <c r="H730" s="16" t="str">
        <f ca="1">IFERROR(OFFSET('DERS PLANLARI'!$I$5,MATCH($J730,'DERS PLANLARI'!$I$6:$I$2011,0),H$1),"")</f>
        <v/>
      </c>
      <c r="I730" s="119"/>
      <c r="J730" s="120"/>
      <c r="K730" s="250" t="str">
        <f ca="1">IFERROR(OFFSET('DERS PLANLARI'!$I$5,MATCH($J730,'DERS PLANLARI'!$I$6:$I$2011,0),K$1),"")</f>
        <v/>
      </c>
      <c r="L730" s="256" t="str">
        <f ca="1">IFERROR(OFFSET('DERS PLANLARI'!$I$5,MATCH($J730,'DERS PLANLARI'!$I$6:$I$2011,0),L$1),"")</f>
        <v/>
      </c>
      <c r="M730" s="255" t="str">
        <f ca="1">IFERROR(OFFSET('DERS PLANLARI'!$I$5,MATCH($J730,'DERS PLANLARI'!$I$6:$I$2011,0),M$1),"")</f>
        <v/>
      </c>
      <c r="N730" s="256" t="str">
        <f ca="1">IFERROR(OFFSET('DERS PLANLARI'!$I$5,MATCH($J730,'DERS PLANLARI'!$I$6:$I$2011,0),N$1),"")</f>
        <v/>
      </c>
      <c r="O730" s="256" t="str">
        <f ca="1">IFERROR(OFFSET('DERS PLANLARI'!$I$5,MATCH($J730,'DERS PLANLARI'!$I$6:$I$2011,0),O$1),"")</f>
        <v/>
      </c>
      <c r="P730" s="256" t="str">
        <f ca="1">IFERROR(OFFSET('DERS PLANLARI'!$I$5,MATCH($J730,'DERS PLANLARI'!$I$6:$I$2011,0),P$1),"")</f>
        <v/>
      </c>
      <c r="Q730" s="256" t="str">
        <f ca="1">IFERROR(OFFSET('DERS PLANLARI'!$I$5,MATCH($J730,'DERS PLANLARI'!$I$6:$I$2011,0),Q$1),"")</f>
        <v/>
      </c>
      <c r="R730" s="243" t="str">
        <f ca="1">IF($E730="UAD",OFFSET('DERS PLANLARI'!$I$5,MATCH($J730,'DERS PLANLARI'!$I$6:$I$2011,0),R$1),U730)</f>
        <v/>
      </c>
      <c r="S730" s="246">
        <f ca="1">IF($E730="UAD",OFFSET('DERS PLANLARI'!$I$5,MATCH($J730,'DERS PLANLARI'!$I$6:$I$2011,0),S$1),V730)</f>
        <v>0</v>
      </c>
      <c r="T730" s="104"/>
      <c r="U730" s="208" t="str">
        <f ca="1">IFERROR(OFFSET(ÖğretimÜyeleri!$D$2,MATCH($V730,ÖğretimÜyeleri!$D$3:$D$290,0),-2),"")</f>
        <v/>
      </c>
      <c r="V730" s="209"/>
      <c r="W730" s="208" t="str">
        <f ca="1">IFERROR(OFFSET(ÖğretimÜyeleri!$D$2,MATCH($S730,ÖğretimÜyeleri!$D$3:$D$290,0),3),"")</f>
        <v/>
      </c>
      <c r="X730" s="208"/>
      <c r="Y730" s="199"/>
      <c r="Z730" s="200">
        <f t="shared" si="47"/>
        <v>1</v>
      </c>
      <c r="AA730" s="200">
        <f t="shared" ca="1" si="48"/>
        <v>57</v>
      </c>
      <c r="AB730" s="200">
        <f t="shared" ca="1" si="48"/>
        <v>41</v>
      </c>
      <c r="AC730" s="200">
        <f t="shared" ca="1" si="48"/>
        <v>0</v>
      </c>
      <c r="AD730" s="201"/>
      <c r="AE730" s="201"/>
      <c r="AF730" s="201"/>
    </row>
    <row r="731" spans="1:32" x14ac:dyDescent="0.25">
      <c r="A731" t="s">
        <v>5568</v>
      </c>
      <c r="B731" s="16" t="str">
        <f ca="1">IFERROR(OFFSET('DERS PLANLARI'!$I$5,MATCH($J731,'DERS PLANLARI'!$I$6:$I$2011,0),B$1),"")</f>
        <v/>
      </c>
      <c r="C731" s="16" t="str">
        <f ca="1">IFERROR(OFFSET('DERS PLANLARI'!$I$5,MATCH($J731,'DERS PLANLARI'!$I$6:$I$2011,0),C$1),"")</f>
        <v/>
      </c>
      <c r="D731" s="16" t="str">
        <f ca="1">IFERROR(OFFSET('DERS PLANLARI'!$I$5,MATCH($J731,'DERS PLANLARI'!$I$6:$I$2011,0),D$1),"")</f>
        <v/>
      </c>
      <c r="E731" s="16" t="str">
        <f ca="1">IFERROR(OFFSET('DERS PLANLARI'!$I$5,MATCH($J731,'DERS PLANLARI'!$I$6:$I$2011,0),E$1),"")</f>
        <v/>
      </c>
      <c r="F731" s="16" t="str">
        <f ca="1">IFERROR(OFFSET('DERS PLANLARI'!$I$5,MATCH($J731,'DERS PLANLARI'!$I$6:$I$2011,0),F$1),"")</f>
        <v/>
      </c>
      <c r="G731" s="16" t="str">
        <f ca="1">IFERROR(OFFSET('DERS PLANLARI'!$I$5,MATCH($J731,'DERS PLANLARI'!$I$6:$I$2011,0),G$1),"")</f>
        <v/>
      </c>
      <c r="H731" s="16" t="str">
        <f ca="1">IFERROR(OFFSET('DERS PLANLARI'!$I$5,MATCH($J731,'DERS PLANLARI'!$I$6:$I$2011,0),H$1),"")</f>
        <v/>
      </c>
      <c r="I731" s="119"/>
      <c r="J731" s="120"/>
      <c r="K731" s="250" t="str">
        <f ca="1">IFERROR(OFFSET('DERS PLANLARI'!$I$5,MATCH($J731,'DERS PLANLARI'!$I$6:$I$2011,0),K$1),"")</f>
        <v/>
      </c>
      <c r="L731" s="256" t="str">
        <f ca="1">IFERROR(OFFSET('DERS PLANLARI'!$I$5,MATCH($J731,'DERS PLANLARI'!$I$6:$I$2011,0),L$1),"")</f>
        <v/>
      </c>
      <c r="M731" s="255" t="str">
        <f ca="1">IFERROR(OFFSET('DERS PLANLARI'!$I$5,MATCH($J731,'DERS PLANLARI'!$I$6:$I$2011,0),M$1),"")</f>
        <v/>
      </c>
      <c r="N731" s="256" t="str">
        <f ca="1">IFERROR(OFFSET('DERS PLANLARI'!$I$5,MATCH($J731,'DERS PLANLARI'!$I$6:$I$2011,0),N$1),"")</f>
        <v/>
      </c>
      <c r="O731" s="256" t="str">
        <f ca="1">IFERROR(OFFSET('DERS PLANLARI'!$I$5,MATCH($J731,'DERS PLANLARI'!$I$6:$I$2011,0),O$1),"")</f>
        <v/>
      </c>
      <c r="P731" s="256" t="str">
        <f ca="1">IFERROR(OFFSET('DERS PLANLARI'!$I$5,MATCH($J731,'DERS PLANLARI'!$I$6:$I$2011,0),P$1),"")</f>
        <v/>
      </c>
      <c r="Q731" s="256" t="str">
        <f ca="1">IFERROR(OFFSET('DERS PLANLARI'!$I$5,MATCH($J731,'DERS PLANLARI'!$I$6:$I$2011,0),Q$1),"")</f>
        <v/>
      </c>
      <c r="R731" s="243" t="str">
        <f ca="1">IF($E731="UAD",OFFSET('DERS PLANLARI'!$I$5,MATCH($J731,'DERS PLANLARI'!$I$6:$I$2011,0),R$1),U731)</f>
        <v/>
      </c>
      <c r="S731" s="246">
        <f ca="1">IF($E731="UAD",OFFSET('DERS PLANLARI'!$I$5,MATCH($J731,'DERS PLANLARI'!$I$6:$I$2011,0),S$1),V731)</f>
        <v>0</v>
      </c>
      <c r="T731" s="104"/>
      <c r="U731" s="208" t="str">
        <f ca="1">IFERROR(OFFSET(ÖğretimÜyeleri!$D$2,MATCH($V731,ÖğretimÜyeleri!$D$3:$D$290,0),-2),"")</f>
        <v/>
      </c>
      <c r="V731" s="209"/>
      <c r="W731" s="208" t="str">
        <f ca="1">IFERROR(OFFSET(ÖğretimÜyeleri!$D$2,MATCH($S731,ÖğretimÜyeleri!$D$3:$D$290,0),3),"")</f>
        <v/>
      </c>
      <c r="X731" s="208"/>
      <c r="Y731" s="199"/>
      <c r="Z731" s="200">
        <f t="shared" si="47"/>
        <v>1</v>
      </c>
      <c r="AA731" s="200">
        <f t="shared" ca="1" si="48"/>
        <v>57</v>
      </c>
      <c r="AB731" s="200">
        <f t="shared" ca="1" si="48"/>
        <v>41</v>
      </c>
      <c r="AC731" s="200">
        <f t="shared" ca="1" si="48"/>
        <v>0</v>
      </c>
      <c r="AD731" s="201"/>
      <c r="AE731" s="201"/>
      <c r="AF731" s="201"/>
    </row>
    <row r="732" spans="1:32" x14ac:dyDescent="0.25">
      <c r="A732" t="s">
        <v>5568</v>
      </c>
      <c r="B732" s="16" t="str">
        <f ca="1">IFERROR(OFFSET('DERS PLANLARI'!$I$5,MATCH($J732,'DERS PLANLARI'!$I$6:$I$2011,0),B$1),"")</f>
        <v/>
      </c>
      <c r="C732" s="16" t="str">
        <f ca="1">IFERROR(OFFSET('DERS PLANLARI'!$I$5,MATCH($J732,'DERS PLANLARI'!$I$6:$I$2011,0),C$1),"")</f>
        <v/>
      </c>
      <c r="D732" s="16" t="str">
        <f ca="1">IFERROR(OFFSET('DERS PLANLARI'!$I$5,MATCH($J732,'DERS PLANLARI'!$I$6:$I$2011,0),D$1),"")</f>
        <v/>
      </c>
      <c r="E732" s="16" t="str">
        <f ca="1">IFERROR(OFFSET('DERS PLANLARI'!$I$5,MATCH($J732,'DERS PLANLARI'!$I$6:$I$2011,0),E$1),"")</f>
        <v/>
      </c>
      <c r="F732" s="16" t="str">
        <f ca="1">IFERROR(OFFSET('DERS PLANLARI'!$I$5,MATCH($J732,'DERS PLANLARI'!$I$6:$I$2011,0),F$1),"")</f>
        <v/>
      </c>
      <c r="G732" s="16" t="str">
        <f ca="1">IFERROR(OFFSET('DERS PLANLARI'!$I$5,MATCH($J732,'DERS PLANLARI'!$I$6:$I$2011,0),G$1),"")</f>
        <v/>
      </c>
      <c r="H732" s="16" t="str">
        <f ca="1">IFERROR(OFFSET('DERS PLANLARI'!$I$5,MATCH($J732,'DERS PLANLARI'!$I$6:$I$2011,0),H$1),"")</f>
        <v/>
      </c>
      <c r="I732" s="119"/>
      <c r="J732" s="120"/>
      <c r="K732" s="250" t="str">
        <f ca="1">IFERROR(OFFSET('DERS PLANLARI'!$I$5,MATCH($J732,'DERS PLANLARI'!$I$6:$I$2011,0),K$1),"")</f>
        <v/>
      </c>
      <c r="L732" s="256" t="str">
        <f ca="1">IFERROR(OFFSET('DERS PLANLARI'!$I$5,MATCH($J732,'DERS PLANLARI'!$I$6:$I$2011,0),L$1),"")</f>
        <v/>
      </c>
      <c r="M732" s="255" t="str">
        <f ca="1">IFERROR(OFFSET('DERS PLANLARI'!$I$5,MATCH($J732,'DERS PLANLARI'!$I$6:$I$2011,0),M$1),"")</f>
        <v/>
      </c>
      <c r="N732" s="256" t="str">
        <f ca="1">IFERROR(OFFSET('DERS PLANLARI'!$I$5,MATCH($J732,'DERS PLANLARI'!$I$6:$I$2011,0),N$1),"")</f>
        <v/>
      </c>
      <c r="O732" s="256" t="str">
        <f ca="1">IFERROR(OFFSET('DERS PLANLARI'!$I$5,MATCH($J732,'DERS PLANLARI'!$I$6:$I$2011,0),O$1),"")</f>
        <v/>
      </c>
      <c r="P732" s="256" t="str">
        <f ca="1">IFERROR(OFFSET('DERS PLANLARI'!$I$5,MATCH($J732,'DERS PLANLARI'!$I$6:$I$2011,0),P$1),"")</f>
        <v/>
      </c>
      <c r="Q732" s="256" t="str">
        <f ca="1">IFERROR(OFFSET('DERS PLANLARI'!$I$5,MATCH($J732,'DERS PLANLARI'!$I$6:$I$2011,0),Q$1),"")</f>
        <v/>
      </c>
      <c r="R732" s="243" t="str">
        <f ca="1">IF($E732="UAD",OFFSET('DERS PLANLARI'!$I$5,MATCH($J732,'DERS PLANLARI'!$I$6:$I$2011,0),R$1),U732)</f>
        <v/>
      </c>
      <c r="S732" s="246">
        <f ca="1">IF($E732="UAD",OFFSET('DERS PLANLARI'!$I$5,MATCH($J732,'DERS PLANLARI'!$I$6:$I$2011,0),S$1),V732)</f>
        <v>0</v>
      </c>
      <c r="T732" s="104"/>
      <c r="U732" s="208" t="str">
        <f ca="1">IFERROR(OFFSET(ÖğretimÜyeleri!$D$2,MATCH($V732,ÖğretimÜyeleri!$D$3:$D$290,0),-2),"")</f>
        <v/>
      </c>
      <c r="V732" s="209"/>
      <c r="W732" s="208" t="str">
        <f ca="1">IFERROR(OFFSET(ÖğretimÜyeleri!$D$2,MATCH($S732,ÖğretimÜyeleri!$D$3:$D$290,0),3),"")</f>
        <v/>
      </c>
      <c r="X732" s="208"/>
      <c r="Y732" s="199"/>
      <c r="Z732" s="200">
        <f t="shared" si="47"/>
        <v>1</v>
      </c>
      <c r="AA732" s="200">
        <f t="shared" ca="1" si="48"/>
        <v>57</v>
      </c>
      <c r="AB732" s="200">
        <f t="shared" ca="1" si="48"/>
        <v>41</v>
      </c>
      <c r="AC732" s="200">
        <f t="shared" ca="1" si="48"/>
        <v>0</v>
      </c>
      <c r="AD732" s="201"/>
      <c r="AE732" s="201"/>
      <c r="AF732" s="201"/>
    </row>
    <row r="733" spans="1:32" x14ac:dyDescent="0.25">
      <c r="A733" t="s">
        <v>5568</v>
      </c>
      <c r="B733" s="16" t="str">
        <f ca="1">IFERROR(OFFSET('DERS PLANLARI'!$I$5,MATCH($J733,'DERS PLANLARI'!$I$6:$I$2011,0),B$1),"")</f>
        <v/>
      </c>
      <c r="C733" s="16" t="str">
        <f ca="1">IFERROR(OFFSET('DERS PLANLARI'!$I$5,MATCH($J733,'DERS PLANLARI'!$I$6:$I$2011,0),C$1),"")</f>
        <v/>
      </c>
      <c r="D733" s="16" t="str">
        <f ca="1">IFERROR(OFFSET('DERS PLANLARI'!$I$5,MATCH($J733,'DERS PLANLARI'!$I$6:$I$2011,0),D$1),"")</f>
        <v/>
      </c>
      <c r="E733" s="16" t="str">
        <f ca="1">IFERROR(OFFSET('DERS PLANLARI'!$I$5,MATCH($J733,'DERS PLANLARI'!$I$6:$I$2011,0),E$1),"")</f>
        <v/>
      </c>
      <c r="F733" s="16" t="str">
        <f ca="1">IFERROR(OFFSET('DERS PLANLARI'!$I$5,MATCH($J733,'DERS PLANLARI'!$I$6:$I$2011,0),F$1),"")</f>
        <v/>
      </c>
      <c r="G733" s="16" t="str">
        <f ca="1">IFERROR(OFFSET('DERS PLANLARI'!$I$5,MATCH($J733,'DERS PLANLARI'!$I$6:$I$2011,0),G$1),"")</f>
        <v/>
      </c>
      <c r="H733" s="16" t="str">
        <f ca="1">IFERROR(OFFSET('DERS PLANLARI'!$I$5,MATCH($J733,'DERS PLANLARI'!$I$6:$I$2011,0),H$1),"")</f>
        <v/>
      </c>
      <c r="I733" s="119"/>
      <c r="J733" s="120"/>
      <c r="K733" s="250" t="str">
        <f ca="1">IFERROR(OFFSET('DERS PLANLARI'!$I$5,MATCH($J733,'DERS PLANLARI'!$I$6:$I$2011,0),K$1),"")</f>
        <v/>
      </c>
      <c r="L733" s="256" t="str">
        <f ca="1">IFERROR(OFFSET('DERS PLANLARI'!$I$5,MATCH($J733,'DERS PLANLARI'!$I$6:$I$2011,0),L$1),"")</f>
        <v/>
      </c>
      <c r="M733" s="255" t="str">
        <f ca="1">IFERROR(OFFSET('DERS PLANLARI'!$I$5,MATCH($J733,'DERS PLANLARI'!$I$6:$I$2011,0),M$1),"")</f>
        <v/>
      </c>
      <c r="N733" s="256" t="str">
        <f ca="1">IFERROR(OFFSET('DERS PLANLARI'!$I$5,MATCH($J733,'DERS PLANLARI'!$I$6:$I$2011,0),N$1),"")</f>
        <v/>
      </c>
      <c r="O733" s="256" t="str">
        <f ca="1">IFERROR(OFFSET('DERS PLANLARI'!$I$5,MATCH($J733,'DERS PLANLARI'!$I$6:$I$2011,0),O$1),"")</f>
        <v/>
      </c>
      <c r="P733" s="256" t="str">
        <f ca="1">IFERROR(OFFSET('DERS PLANLARI'!$I$5,MATCH($J733,'DERS PLANLARI'!$I$6:$I$2011,0),P$1),"")</f>
        <v/>
      </c>
      <c r="Q733" s="256" t="str">
        <f ca="1">IFERROR(OFFSET('DERS PLANLARI'!$I$5,MATCH($J733,'DERS PLANLARI'!$I$6:$I$2011,0),Q$1),"")</f>
        <v/>
      </c>
      <c r="R733" s="243" t="str">
        <f ca="1">IF($E733="UAD",OFFSET('DERS PLANLARI'!$I$5,MATCH($J733,'DERS PLANLARI'!$I$6:$I$2011,0),R$1),U733)</f>
        <v/>
      </c>
      <c r="S733" s="246">
        <f ca="1">IF($E733="UAD",OFFSET('DERS PLANLARI'!$I$5,MATCH($J733,'DERS PLANLARI'!$I$6:$I$2011,0),S$1),V733)</f>
        <v>0</v>
      </c>
      <c r="T733" s="104"/>
      <c r="U733" s="208" t="str">
        <f ca="1">IFERROR(OFFSET(ÖğretimÜyeleri!$D$2,MATCH($V733,ÖğretimÜyeleri!$D$3:$D$290,0),-2),"")</f>
        <v/>
      </c>
      <c r="V733" s="209"/>
      <c r="W733" s="208" t="str">
        <f ca="1">IFERROR(OFFSET(ÖğretimÜyeleri!$D$2,MATCH($S733,ÖğretimÜyeleri!$D$3:$D$290,0),3),"")</f>
        <v/>
      </c>
      <c r="X733" s="208"/>
      <c r="Y733" s="199"/>
      <c r="Z733" s="200">
        <f t="shared" si="47"/>
        <v>1</v>
      </c>
      <c r="AA733" s="200">
        <f t="shared" ca="1" si="48"/>
        <v>57</v>
      </c>
      <c r="AB733" s="200">
        <f t="shared" ca="1" si="48"/>
        <v>41</v>
      </c>
      <c r="AC733" s="200">
        <f t="shared" ca="1" si="48"/>
        <v>0</v>
      </c>
      <c r="AD733" s="201"/>
      <c r="AE733" s="201"/>
      <c r="AF733" s="201"/>
    </row>
    <row r="734" spans="1:32" x14ac:dyDescent="0.25">
      <c r="A734" t="s">
        <v>5568</v>
      </c>
      <c r="B734" s="16" t="str">
        <f ca="1">IFERROR(OFFSET('DERS PLANLARI'!$I$5,MATCH($J734,'DERS PLANLARI'!$I$6:$I$2011,0),B$1),"")</f>
        <v/>
      </c>
      <c r="C734" s="16" t="str">
        <f ca="1">IFERROR(OFFSET('DERS PLANLARI'!$I$5,MATCH($J734,'DERS PLANLARI'!$I$6:$I$2011,0),C$1),"")</f>
        <v/>
      </c>
      <c r="D734" s="16" t="str">
        <f ca="1">IFERROR(OFFSET('DERS PLANLARI'!$I$5,MATCH($J734,'DERS PLANLARI'!$I$6:$I$2011,0),D$1),"")</f>
        <v/>
      </c>
      <c r="E734" s="16" t="str">
        <f ca="1">IFERROR(OFFSET('DERS PLANLARI'!$I$5,MATCH($J734,'DERS PLANLARI'!$I$6:$I$2011,0),E$1),"")</f>
        <v/>
      </c>
      <c r="F734" s="16" t="str">
        <f ca="1">IFERROR(OFFSET('DERS PLANLARI'!$I$5,MATCH($J734,'DERS PLANLARI'!$I$6:$I$2011,0),F$1),"")</f>
        <v/>
      </c>
      <c r="G734" s="16" t="str">
        <f ca="1">IFERROR(OFFSET('DERS PLANLARI'!$I$5,MATCH($J734,'DERS PLANLARI'!$I$6:$I$2011,0),G$1),"")</f>
        <v/>
      </c>
      <c r="H734" s="16" t="str">
        <f ca="1">IFERROR(OFFSET('DERS PLANLARI'!$I$5,MATCH($J734,'DERS PLANLARI'!$I$6:$I$2011,0),H$1),"")</f>
        <v/>
      </c>
      <c r="I734" s="119"/>
      <c r="J734" s="120"/>
      <c r="K734" s="264" t="str">
        <f ca="1">IFERROR(OFFSET('DERS PLANLARI'!$I$5,MATCH($J734,'DERS PLANLARI'!$I$6:$I$2011,0),K$1),"")</f>
        <v/>
      </c>
      <c r="L734" s="256" t="str">
        <f ca="1">IFERROR(OFFSET('DERS PLANLARI'!$I$5,MATCH($J734,'DERS PLANLARI'!$I$6:$I$2011,0),L$1),"")</f>
        <v/>
      </c>
      <c r="M734" s="255" t="str">
        <f ca="1">IFERROR(OFFSET('DERS PLANLARI'!$I$5,MATCH($J734,'DERS PLANLARI'!$I$6:$I$2011,0),M$1),"")</f>
        <v/>
      </c>
      <c r="N734" s="256" t="str">
        <f ca="1">IFERROR(OFFSET('DERS PLANLARI'!$I$5,MATCH($J734,'DERS PLANLARI'!$I$6:$I$2011,0),N$1),"")</f>
        <v/>
      </c>
      <c r="O734" s="256" t="str">
        <f ca="1">IFERROR(OFFSET('DERS PLANLARI'!$I$5,MATCH($J734,'DERS PLANLARI'!$I$6:$I$2011,0),O$1),"")</f>
        <v/>
      </c>
      <c r="P734" s="256" t="str">
        <f ca="1">IFERROR(OFFSET('DERS PLANLARI'!$I$5,MATCH($J734,'DERS PLANLARI'!$I$6:$I$2011,0),P$1),"")</f>
        <v/>
      </c>
      <c r="Q734" s="256" t="str">
        <f ca="1">IFERROR(OFFSET('DERS PLANLARI'!$I$5,MATCH($J734,'DERS PLANLARI'!$I$6:$I$2011,0),Q$1),"")</f>
        <v/>
      </c>
      <c r="R734" s="243" t="str">
        <f ca="1">IF($E734="UAD",OFFSET('DERS PLANLARI'!$I$5,MATCH($J734,'DERS PLANLARI'!$I$6:$I$2011,0),R$1),U734)</f>
        <v/>
      </c>
      <c r="S734" s="246">
        <f ca="1">IF($E734="UAD",OFFSET('DERS PLANLARI'!$I$5,MATCH($J734,'DERS PLANLARI'!$I$6:$I$2011,0),S$1),V734)</f>
        <v>0</v>
      </c>
      <c r="T734" s="104"/>
      <c r="U734" s="208" t="str">
        <f ca="1">IFERROR(OFFSET(ÖğretimÜyeleri!$D$2,MATCH($V734,ÖğretimÜyeleri!$D$3:$D$290,0),-2),"")</f>
        <v/>
      </c>
      <c r="V734" s="209"/>
      <c r="W734" s="208" t="str">
        <f ca="1">IFERROR(OFFSET(ÖğretimÜyeleri!$D$2,MATCH($S734,ÖğretimÜyeleri!$D$3:$D$290,0),3),"")</f>
        <v/>
      </c>
      <c r="X734" s="208"/>
      <c r="Y734" s="199"/>
      <c r="Z734" s="200">
        <f t="shared" si="47"/>
        <v>1</v>
      </c>
      <c r="AA734" s="200">
        <f t="shared" ca="1" si="48"/>
        <v>57</v>
      </c>
      <c r="AB734" s="200">
        <f t="shared" ca="1" si="48"/>
        <v>41</v>
      </c>
      <c r="AC734" s="200">
        <f t="shared" ca="1" si="48"/>
        <v>0</v>
      </c>
      <c r="AD734" s="201"/>
      <c r="AE734" s="201"/>
      <c r="AF734" s="201"/>
    </row>
    <row r="735" spans="1:32" x14ac:dyDescent="0.25">
      <c r="A735" t="s">
        <v>5568</v>
      </c>
      <c r="B735" s="16" t="str">
        <f ca="1">IFERROR(OFFSET('DERS PLANLARI'!$I$5,MATCH($J735,'DERS PLANLARI'!$I$6:$I$2011,0),B$1),"")</f>
        <v/>
      </c>
      <c r="C735" s="16" t="str">
        <f ca="1">IFERROR(OFFSET('DERS PLANLARI'!$I$5,MATCH($J735,'DERS PLANLARI'!$I$6:$I$2011,0),C$1),"")</f>
        <v/>
      </c>
      <c r="D735" s="16" t="str">
        <f ca="1">IFERROR(OFFSET('DERS PLANLARI'!$I$5,MATCH($J735,'DERS PLANLARI'!$I$6:$I$2011,0),D$1),"")</f>
        <v/>
      </c>
      <c r="E735" s="16" t="str">
        <f ca="1">IFERROR(OFFSET('DERS PLANLARI'!$I$5,MATCH($J735,'DERS PLANLARI'!$I$6:$I$2011,0),E$1),"")</f>
        <v/>
      </c>
      <c r="F735" s="16" t="str">
        <f ca="1">IFERROR(OFFSET('DERS PLANLARI'!$I$5,MATCH($J735,'DERS PLANLARI'!$I$6:$I$2011,0),F$1),"")</f>
        <v/>
      </c>
      <c r="G735" s="16" t="str">
        <f ca="1">IFERROR(OFFSET('DERS PLANLARI'!$I$5,MATCH($J735,'DERS PLANLARI'!$I$6:$I$2011,0),G$1),"")</f>
        <v/>
      </c>
      <c r="H735" s="16" t="str">
        <f ca="1">IFERROR(OFFSET('DERS PLANLARI'!$I$5,MATCH($J735,'DERS PLANLARI'!$I$6:$I$2011,0),H$1),"")</f>
        <v/>
      </c>
      <c r="I735" s="119"/>
      <c r="J735" s="120"/>
      <c r="K735" s="250" t="str">
        <f ca="1">IFERROR(OFFSET('DERS PLANLARI'!$I$5,MATCH($J735,'DERS PLANLARI'!$I$6:$I$2011,0),K$1),"")</f>
        <v/>
      </c>
      <c r="L735" s="256" t="str">
        <f ca="1">IFERROR(OFFSET('DERS PLANLARI'!$I$5,MATCH($J735,'DERS PLANLARI'!$I$6:$I$2011,0),L$1),"")</f>
        <v/>
      </c>
      <c r="M735" s="255" t="str">
        <f ca="1">IFERROR(OFFSET('DERS PLANLARI'!$I$5,MATCH($J735,'DERS PLANLARI'!$I$6:$I$2011,0),M$1),"")</f>
        <v/>
      </c>
      <c r="N735" s="256" t="str">
        <f ca="1">IFERROR(OFFSET('DERS PLANLARI'!$I$5,MATCH($J735,'DERS PLANLARI'!$I$6:$I$2011,0),N$1),"")</f>
        <v/>
      </c>
      <c r="O735" s="256" t="str">
        <f ca="1">IFERROR(OFFSET('DERS PLANLARI'!$I$5,MATCH($J735,'DERS PLANLARI'!$I$6:$I$2011,0),O$1),"")</f>
        <v/>
      </c>
      <c r="P735" s="256" t="str">
        <f ca="1">IFERROR(OFFSET('DERS PLANLARI'!$I$5,MATCH($J735,'DERS PLANLARI'!$I$6:$I$2011,0),P$1),"")</f>
        <v/>
      </c>
      <c r="Q735" s="256" t="str">
        <f ca="1">IFERROR(OFFSET('DERS PLANLARI'!$I$5,MATCH($J735,'DERS PLANLARI'!$I$6:$I$2011,0),Q$1),"")</f>
        <v/>
      </c>
      <c r="R735" s="243" t="str">
        <f ca="1">IF($E735="UAD",OFFSET('DERS PLANLARI'!$I$5,MATCH($J735,'DERS PLANLARI'!$I$6:$I$2011,0),R$1),U735)</f>
        <v/>
      </c>
      <c r="S735" s="246">
        <f ca="1">IF($E735="UAD",OFFSET('DERS PLANLARI'!$I$5,MATCH($J735,'DERS PLANLARI'!$I$6:$I$2011,0),S$1),V735)</f>
        <v>0</v>
      </c>
      <c r="T735" s="104"/>
      <c r="U735" s="208" t="str">
        <f ca="1">IFERROR(OFFSET(ÖğretimÜyeleri!$D$2,MATCH($V735,ÖğretimÜyeleri!$D$3:$D$290,0),-2),"")</f>
        <v/>
      </c>
      <c r="V735" s="209"/>
      <c r="W735" s="208" t="str">
        <f ca="1">IFERROR(OFFSET(ÖğretimÜyeleri!$D$2,MATCH($S735,ÖğretimÜyeleri!$D$3:$D$290,0),3),"")</f>
        <v/>
      </c>
      <c r="X735" s="208"/>
      <c r="Y735" s="199"/>
      <c r="Z735" s="200">
        <f t="shared" si="47"/>
        <v>1</v>
      </c>
      <c r="AA735" s="200">
        <f t="shared" ca="1" si="48"/>
        <v>57</v>
      </c>
      <c r="AB735" s="200">
        <f t="shared" ca="1" si="48"/>
        <v>41</v>
      </c>
      <c r="AC735" s="200">
        <f t="shared" ca="1" si="48"/>
        <v>0</v>
      </c>
      <c r="AD735" s="201"/>
      <c r="AE735" s="201"/>
      <c r="AF735" s="201"/>
    </row>
    <row r="736" spans="1:32" x14ac:dyDescent="0.25">
      <c r="A736" t="s">
        <v>5568</v>
      </c>
      <c r="B736" s="16" t="str">
        <f ca="1">IFERROR(OFFSET('DERS PLANLARI'!$I$5,MATCH($J736,'DERS PLANLARI'!$I$6:$I$2011,0),B$1),"")</f>
        <v/>
      </c>
      <c r="C736" s="16" t="str">
        <f ca="1">IFERROR(OFFSET('DERS PLANLARI'!$I$5,MATCH($J736,'DERS PLANLARI'!$I$6:$I$2011,0),C$1),"")</f>
        <v/>
      </c>
      <c r="D736" s="16" t="str">
        <f ca="1">IFERROR(OFFSET('DERS PLANLARI'!$I$5,MATCH($J736,'DERS PLANLARI'!$I$6:$I$2011,0),D$1),"")</f>
        <v/>
      </c>
      <c r="E736" s="16" t="str">
        <f ca="1">IFERROR(OFFSET('DERS PLANLARI'!$I$5,MATCH($J736,'DERS PLANLARI'!$I$6:$I$2011,0),E$1),"")</f>
        <v/>
      </c>
      <c r="F736" s="16" t="str">
        <f ca="1">IFERROR(OFFSET('DERS PLANLARI'!$I$5,MATCH($J736,'DERS PLANLARI'!$I$6:$I$2011,0),F$1),"")</f>
        <v/>
      </c>
      <c r="G736" s="16" t="str">
        <f ca="1">IFERROR(OFFSET('DERS PLANLARI'!$I$5,MATCH($J736,'DERS PLANLARI'!$I$6:$I$2011,0),G$1),"")</f>
        <v/>
      </c>
      <c r="H736" s="16" t="str">
        <f ca="1">IFERROR(OFFSET('DERS PLANLARI'!$I$5,MATCH($J736,'DERS PLANLARI'!$I$6:$I$2011,0),H$1),"")</f>
        <v/>
      </c>
      <c r="I736" s="119"/>
      <c r="J736" s="120"/>
      <c r="K736" s="250" t="str">
        <f ca="1">IFERROR(OFFSET('DERS PLANLARI'!$I$5,MATCH($J736,'DERS PLANLARI'!$I$6:$I$2011,0),K$1),"")</f>
        <v/>
      </c>
      <c r="L736" s="256" t="str">
        <f ca="1">IFERROR(OFFSET('DERS PLANLARI'!$I$5,MATCH($J736,'DERS PLANLARI'!$I$6:$I$2011,0),L$1),"")</f>
        <v/>
      </c>
      <c r="M736" s="255" t="str">
        <f ca="1">IFERROR(OFFSET('DERS PLANLARI'!$I$5,MATCH($J736,'DERS PLANLARI'!$I$6:$I$2011,0),M$1),"")</f>
        <v/>
      </c>
      <c r="N736" s="256" t="str">
        <f ca="1">IFERROR(OFFSET('DERS PLANLARI'!$I$5,MATCH($J736,'DERS PLANLARI'!$I$6:$I$2011,0),N$1),"")</f>
        <v/>
      </c>
      <c r="O736" s="256" t="str">
        <f ca="1">IFERROR(OFFSET('DERS PLANLARI'!$I$5,MATCH($J736,'DERS PLANLARI'!$I$6:$I$2011,0),O$1),"")</f>
        <v/>
      </c>
      <c r="P736" s="256" t="str">
        <f ca="1">IFERROR(OFFSET('DERS PLANLARI'!$I$5,MATCH($J736,'DERS PLANLARI'!$I$6:$I$2011,0),P$1),"")</f>
        <v/>
      </c>
      <c r="Q736" s="256" t="str">
        <f ca="1">IFERROR(OFFSET('DERS PLANLARI'!$I$5,MATCH($J736,'DERS PLANLARI'!$I$6:$I$2011,0),Q$1),"")</f>
        <v/>
      </c>
      <c r="R736" s="243" t="str">
        <f ca="1">IF($E736="UAD",OFFSET('DERS PLANLARI'!$I$5,MATCH($J736,'DERS PLANLARI'!$I$6:$I$2011,0),R$1),U736)</f>
        <v/>
      </c>
      <c r="S736" s="246">
        <f ca="1">IF($E736="UAD",OFFSET('DERS PLANLARI'!$I$5,MATCH($J736,'DERS PLANLARI'!$I$6:$I$2011,0),S$1),V736)</f>
        <v>0</v>
      </c>
      <c r="T736" s="104"/>
      <c r="U736" s="208" t="str">
        <f ca="1">IFERROR(OFFSET(ÖğretimÜyeleri!$D$2,MATCH($V736,ÖğretimÜyeleri!$D$3:$D$290,0),-2),"")</f>
        <v/>
      </c>
      <c r="V736" s="209"/>
      <c r="W736" s="208" t="str">
        <f ca="1">IFERROR(OFFSET(ÖğretimÜyeleri!$D$2,MATCH($S736,ÖğretimÜyeleri!$D$3:$D$290,0),3),"")</f>
        <v/>
      </c>
      <c r="X736" s="208"/>
      <c r="Y736" s="199"/>
      <c r="Z736" s="200">
        <f t="shared" si="47"/>
        <v>1</v>
      </c>
      <c r="AA736" s="200">
        <f t="shared" ca="1" si="48"/>
        <v>57</v>
      </c>
      <c r="AB736" s="200">
        <f t="shared" ca="1" si="48"/>
        <v>41</v>
      </c>
      <c r="AC736" s="200">
        <f t="shared" ca="1" si="48"/>
        <v>0</v>
      </c>
      <c r="AD736" s="201"/>
      <c r="AE736" s="201"/>
      <c r="AF736" s="201"/>
    </row>
    <row r="737" spans="1:32" x14ac:dyDescent="0.25">
      <c r="A737" t="s">
        <v>5568</v>
      </c>
      <c r="B737" s="16" t="str">
        <f ca="1">IFERROR(OFFSET('DERS PLANLARI'!$I$5,MATCH($J737,'DERS PLANLARI'!$I$6:$I$2011,0),B$1),"")</f>
        <v/>
      </c>
      <c r="C737" s="16" t="str">
        <f ca="1">IFERROR(OFFSET('DERS PLANLARI'!$I$5,MATCH($J737,'DERS PLANLARI'!$I$6:$I$2011,0),C$1),"")</f>
        <v/>
      </c>
      <c r="D737" s="16" t="str">
        <f ca="1">IFERROR(OFFSET('DERS PLANLARI'!$I$5,MATCH($J737,'DERS PLANLARI'!$I$6:$I$2011,0),D$1),"")</f>
        <v/>
      </c>
      <c r="E737" s="16" t="str">
        <f ca="1">IFERROR(OFFSET('DERS PLANLARI'!$I$5,MATCH($J737,'DERS PLANLARI'!$I$6:$I$2011,0),E$1),"")</f>
        <v/>
      </c>
      <c r="F737" s="16" t="str">
        <f ca="1">IFERROR(OFFSET('DERS PLANLARI'!$I$5,MATCH($J737,'DERS PLANLARI'!$I$6:$I$2011,0),F$1),"")</f>
        <v/>
      </c>
      <c r="G737" s="16" t="str">
        <f ca="1">IFERROR(OFFSET('DERS PLANLARI'!$I$5,MATCH($J737,'DERS PLANLARI'!$I$6:$I$2011,0),G$1),"")</f>
        <v/>
      </c>
      <c r="H737" s="16" t="str">
        <f ca="1">IFERROR(OFFSET('DERS PLANLARI'!$I$5,MATCH($J737,'DERS PLANLARI'!$I$6:$I$2011,0),H$1),"")</f>
        <v/>
      </c>
      <c r="I737" s="119"/>
      <c r="J737" s="120"/>
      <c r="K737" s="250" t="str">
        <f ca="1">IFERROR(OFFSET('DERS PLANLARI'!$I$5,MATCH($J737,'DERS PLANLARI'!$I$6:$I$2011,0),K$1),"")</f>
        <v/>
      </c>
      <c r="L737" s="256" t="str">
        <f ca="1">IFERROR(OFFSET('DERS PLANLARI'!$I$5,MATCH($J737,'DERS PLANLARI'!$I$6:$I$2011,0),L$1),"")</f>
        <v/>
      </c>
      <c r="M737" s="255" t="str">
        <f ca="1">IFERROR(OFFSET('DERS PLANLARI'!$I$5,MATCH($J737,'DERS PLANLARI'!$I$6:$I$2011,0),M$1),"")</f>
        <v/>
      </c>
      <c r="N737" s="256" t="str">
        <f ca="1">IFERROR(OFFSET('DERS PLANLARI'!$I$5,MATCH($J737,'DERS PLANLARI'!$I$6:$I$2011,0),N$1),"")</f>
        <v/>
      </c>
      <c r="O737" s="256" t="str">
        <f ca="1">IFERROR(OFFSET('DERS PLANLARI'!$I$5,MATCH($J737,'DERS PLANLARI'!$I$6:$I$2011,0),O$1),"")</f>
        <v/>
      </c>
      <c r="P737" s="256" t="str">
        <f ca="1">IFERROR(OFFSET('DERS PLANLARI'!$I$5,MATCH($J737,'DERS PLANLARI'!$I$6:$I$2011,0),P$1),"")</f>
        <v/>
      </c>
      <c r="Q737" s="256" t="str">
        <f ca="1">IFERROR(OFFSET('DERS PLANLARI'!$I$5,MATCH($J737,'DERS PLANLARI'!$I$6:$I$2011,0),Q$1),"")</f>
        <v/>
      </c>
      <c r="R737" s="243" t="str">
        <f ca="1">IF($E737="UAD",OFFSET('DERS PLANLARI'!$I$5,MATCH($J737,'DERS PLANLARI'!$I$6:$I$2011,0),R$1),U737)</f>
        <v/>
      </c>
      <c r="S737" s="246">
        <f ca="1">IF($E737="UAD",OFFSET('DERS PLANLARI'!$I$5,MATCH($J737,'DERS PLANLARI'!$I$6:$I$2011,0),S$1),V737)</f>
        <v>0</v>
      </c>
      <c r="T737" s="104"/>
      <c r="U737" s="208" t="str">
        <f ca="1">IFERROR(OFFSET(ÖğretimÜyeleri!$D$2,MATCH($V737,ÖğretimÜyeleri!$D$3:$D$290,0),-2),"")</f>
        <v/>
      </c>
      <c r="V737" s="209"/>
      <c r="W737" s="208" t="str">
        <f ca="1">IFERROR(OFFSET(ÖğretimÜyeleri!$D$2,MATCH($S737,ÖğretimÜyeleri!$D$3:$D$290,0),3),"")</f>
        <v/>
      </c>
      <c r="X737" s="208"/>
      <c r="Y737" s="199"/>
      <c r="Z737" s="200">
        <f t="shared" si="47"/>
        <v>1</v>
      </c>
      <c r="AA737" s="200">
        <f t="shared" ca="1" si="48"/>
        <v>57</v>
      </c>
      <c r="AB737" s="200">
        <f t="shared" ca="1" si="48"/>
        <v>41</v>
      </c>
      <c r="AC737" s="200">
        <f t="shared" ca="1" si="48"/>
        <v>0</v>
      </c>
      <c r="AD737" s="201"/>
      <c r="AE737" s="201"/>
      <c r="AF737" s="201"/>
    </row>
    <row r="738" spans="1:32" x14ac:dyDescent="0.25">
      <c r="A738" t="s">
        <v>5568</v>
      </c>
      <c r="B738" s="16" t="str">
        <f ca="1">IFERROR(OFFSET('DERS PLANLARI'!$I$5,MATCH($J738,'DERS PLANLARI'!$I$6:$I$2011,0),B$1),"")</f>
        <v/>
      </c>
      <c r="C738" s="16" t="str">
        <f ca="1">IFERROR(OFFSET('DERS PLANLARI'!$I$5,MATCH($J738,'DERS PLANLARI'!$I$6:$I$2011,0),C$1),"")</f>
        <v/>
      </c>
      <c r="D738" s="16" t="str">
        <f ca="1">IFERROR(OFFSET('DERS PLANLARI'!$I$5,MATCH($J738,'DERS PLANLARI'!$I$6:$I$2011,0),D$1),"")</f>
        <v/>
      </c>
      <c r="E738" s="16" t="str">
        <f ca="1">IFERROR(OFFSET('DERS PLANLARI'!$I$5,MATCH($J738,'DERS PLANLARI'!$I$6:$I$2011,0),E$1),"")</f>
        <v/>
      </c>
      <c r="F738" s="16" t="str">
        <f ca="1">IFERROR(OFFSET('DERS PLANLARI'!$I$5,MATCH($J738,'DERS PLANLARI'!$I$6:$I$2011,0),F$1),"")</f>
        <v/>
      </c>
      <c r="G738" s="16" t="str">
        <f ca="1">IFERROR(OFFSET('DERS PLANLARI'!$I$5,MATCH($J738,'DERS PLANLARI'!$I$6:$I$2011,0),G$1),"")</f>
        <v/>
      </c>
      <c r="H738" s="16" t="str">
        <f ca="1">IFERROR(OFFSET('DERS PLANLARI'!$I$5,MATCH($J738,'DERS PLANLARI'!$I$6:$I$2011,0),H$1),"")</f>
        <v/>
      </c>
      <c r="I738" s="119"/>
      <c r="J738" s="120"/>
      <c r="K738" s="250" t="str">
        <f ca="1">IFERROR(OFFSET('DERS PLANLARI'!$I$5,MATCH($J738,'DERS PLANLARI'!$I$6:$I$2011,0),K$1),"")</f>
        <v/>
      </c>
      <c r="L738" s="256" t="str">
        <f ca="1">IFERROR(OFFSET('DERS PLANLARI'!$I$5,MATCH($J738,'DERS PLANLARI'!$I$6:$I$2011,0),L$1),"")</f>
        <v/>
      </c>
      <c r="M738" s="255" t="str">
        <f ca="1">IFERROR(OFFSET('DERS PLANLARI'!$I$5,MATCH($J738,'DERS PLANLARI'!$I$6:$I$2011,0),M$1),"")</f>
        <v/>
      </c>
      <c r="N738" s="256" t="str">
        <f ca="1">IFERROR(OFFSET('DERS PLANLARI'!$I$5,MATCH($J738,'DERS PLANLARI'!$I$6:$I$2011,0),N$1),"")</f>
        <v/>
      </c>
      <c r="O738" s="256" t="str">
        <f ca="1">IFERROR(OFFSET('DERS PLANLARI'!$I$5,MATCH($J738,'DERS PLANLARI'!$I$6:$I$2011,0),O$1),"")</f>
        <v/>
      </c>
      <c r="P738" s="256" t="str">
        <f ca="1">IFERROR(OFFSET('DERS PLANLARI'!$I$5,MATCH($J738,'DERS PLANLARI'!$I$6:$I$2011,0),P$1),"")</f>
        <v/>
      </c>
      <c r="Q738" s="256" t="str">
        <f ca="1">IFERROR(OFFSET('DERS PLANLARI'!$I$5,MATCH($J738,'DERS PLANLARI'!$I$6:$I$2011,0),Q$1),"")</f>
        <v/>
      </c>
      <c r="R738" s="243" t="str">
        <f ca="1">IF($E738="UAD",OFFSET('DERS PLANLARI'!$I$5,MATCH($J738,'DERS PLANLARI'!$I$6:$I$2011,0),R$1),U738)</f>
        <v/>
      </c>
      <c r="S738" s="246">
        <f ca="1">IF($E738="UAD",OFFSET('DERS PLANLARI'!$I$5,MATCH($J738,'DERS PLANLARI'!$I$6:$I$2011,0),S$1),V738)</f>
        <v>0</v>
      </c>
      <c r="T738" s="104"/>
      <c r="U738" s="208" t="str">
        <f ca="1">IFERROR(OFFSET(ÖğretimÜyeleri!$D$2,MATCH($V738,ÖğretimÜyeleri!$D$3:$D$290,0),-2),"")</f>
        <v/>
      </c>
      <c r="V738" s="209"/>
      <c r="W738" s="208" t="str">
        <f ca="1">IFERROR(OFFSET(ÖğretimÜyeleri!$D$2,MATCH($S738,ÖğretimÜyeleri!$D$3:$D$290,0),3),"")</f>
        <v/>
      </c>
      <c r="X738" s="208"/>
      <c r="Y738" s="199"/>
      <c r="Z738" s="200">
        <f t="shared" si="47"/>
        <v>1</v>
      </c>
      <c r="AA738" s="200">
        <f t="shared" ca="1" si="48"/>
        <v>57</v>
      </c>
      <c r="AB738" s="200">
        <f t="shared" ca="1" si="48"/>
        <v>41</v>
      </c>
      <c r="AC738" s="200">
        <f t="shared" ca="1" si="48"/>
        <v>0</v>
      </c>
      <c r="AD738" s="201"/>
      <c r="AE738" s="201"/>
      <c r="AF738" s="201"/>
    </row>
    <row r="739" spans="1:32" x14ac:dyDescent="0.25">
      <c r="A739" t="s">
        <v>5568</v>
      </c>
      <c r="B739" s="16" t="str">
        <f ca="1">IFERROR(OFFSET('DERS PLANLARI'!$I$5,MATCH($J739,'DERS PLANLARI'!$I$6:$I$2011,0),B$1),"")</f>
        <v/>
      </c>
      <c r="C739" s="16" t="str">
        <f ca="1">IFERROR(OFFSET('DERS PLANLARI'!$I$5,MATCH($J739,'DERS PLANLARI'!$I$6:$I$2011,0),C$1),"")</f>
        <v/>
      </c>
      <c r="D739" s="16" t="str">
        <f ca="1">IFERROR(OFFSET('DERS PLANLARI'!$I$5,MATCH($J739,'DERS PLANLARI'!$I$6:$I$2011,0),D$1),"")</f>
        <v/>
      </c>
      <c r="E739" s="16" t="str">
        <f ca="1">IFERROR(OFFSET('DERS PLANLARI'!$I$5,MATCH($J739,'DERS PLANLARI'!$I$6:$I$2011,0),E$1),"")</f>
        <v/>
      </c>
      <c r="F739" s="16" t="str">
        <f ca="1">IFERROR(OFFSET('DERS PLANLARI'!$I$5,MATCH($J739,'DERS PLANLARI'!$I$6:$I$2011,0),F$1),"")</f>
        <v/>
      </c>
      <c r="G739" s="16" t="str">
        <f ca="1">IFERROR(OFFSET('DERS PLANLARI'!$I$5,MATCH($J739,'DERS PLANLARI'!$I$6:$I$2011,0),G$1),"")</f>
        <v/>
      </c>
      <c r="H739" s="16" t="str">
        <f ca="1">IFERROR(OFFSET('DERS PLANLARI'!$I$5,MATCH($J739,'DERS PLANLARI'!$I$6:$I$2011,0),H$1),"")</f>
        <v/>
      </c>
      <c r="I739" s="119"/>
      <c r="J739" s="120"/>
      <c r="K739" s="250" t="str">
        <f ca="1">IFERROR(OFFSET('DERS PLANLARI'!$I$5,MATCH($J739,'DERS PLANLARI'!$I$6:$I$2011,0),K$1),"")</f>
        <v/>
      </c>
      <c r="L739" s="256" t="str">
        <f ca="1">IFERROR(OFFSET('DERS PLANLARI'!$I$5,MATCH($J739,'DERS PLANLARI'!$I$6:$I$2011,0),L$1),"")</f>
        <v/>
      </c>
      <c r="M739" s="255" t="str">
        <f ca="1">IFERROR(OFFSET('DERS PLANLARI'!$I$5,MATCH($J739,'DERS PLANLARI'!$I$6:$I$2011,0),M$1),"")</f>
        <v/>
      </c>
      <c r="N739" s="256" t="str">
        <f ca="1">IFERROR(OFFSET('DERS PLANLARI'!$I$5,MATCH($J739,'DERS PLANLARI'!$I$6:$I$2011,0),N$1),"")</f>
        <v/>
      </c>
      <c r="O739" s="256" t="str">
        <f ca="1">IFERROR(OFFSET('DERS PLANLARI'!$I$5,MATCH($J739,'DERS PLANLARI'!$I$6:$I$2011,0),O$1),"")</f>
        <v/>
      </c>
      <c r="P739" s="256" t="str">
        <f ca="1">IFERROR(OFFSET('DERS PLANLARI'!$I$5,MATCH($J739,'DERS PLANLARI'!$I$6:$I$2011,0),P$1),"")</f>
        <v/>
      </c>
      <c r="Q739" s="256" t="str">
        <f ca="1">IFERROR(OFFSET('DERS PLANLARI'!$I$5,MATCH($J739,'DERS PLANLARI'!$I$6:$I$2011,0),Q$1),"")</f>
        <v/>
      </c>
      <c r="R739" s="243" t="str">
        <f ca="1">IF($E739="UAD",OFFSET('DERS PLANLARI'!$I$5,MATCH($J739,'DERS PLANLARI'!$I$6:$I$2011,0),R$1),U739)</f>
        <v/>
      </c>
      <c r="S739" s="246">
        <f ca="1">IF($E739="UAD",OFFSET('DERS PLANLARI'!$I$5,MATCH($J739,'DERS PLANLARI'!$I$6:$I$2011,0),S$1),V739)</f>
        <v>0</v>
      </c>
      <c r="T739" s="104"/>
      <c r="U739" s="208" t="str">
        <f ca="1">IFERROR(OFFSET(ÖğretimÜyeleri!$D$2,MATCH($V739,ÖğretimÜyeleri!$D$3:$D$290,0),-2),"")</f>
        <v/>
      </c>
      <c r="V739" s="209"/>
      <c r="W739" s="208" t="str">
        <f ca="1">IFERROR(OFFSET(ÖğretimÜyeleri!$D$2,MATCH($S739,ÖğretimÜyeleri!$D$3:$D$290,0),3),"")</f>
        <v/>
      </c>
      <c r="X739" s="208"/>
      <c r="Y739" s="199"/>
      <c r="Z739" s="200">
        <f t="shared" si="47"/>
        <v>1</v>
      </c>
      <c r="AA739" s="200">
        <f t="shared" ca="1" si="48"/>
        <v>57</v>
      </c>
      <c r="AB739" s="200">
        <f t="shared" ca="1" si="48"/>
        <v>41</v>
      </c>
      <c r="AC739" s="200">
        <f t="shared" ca="1" si="48"/>
        <v>0</v>
      </c>
      <c r="AD739" s="201"/>
      <c r="AE739" s="201"/>
      <c r="AF739" s="201"/>
    </row>
    <row r="740" spans="1:32" x14ac:dyDescent="0.25">
      <c r="A740" t="s">
        <v>5568</v>
      </c>
      <c r="B740" s="16" t="str">
        <f ca="1">IFERROR(OFFSET('DERS PLANLARI'!$I$5,MATCH($J740,'DERS PLANLARI'!$I$6:$I$2011,0),B$1),"")</f>
        <v/>
      </c>
      <c r="C740" s="16" t="str">
        <f ca="1">IFERROR(OFFSET('DERS PLANLARI'!$I$5,MATCH($J740,'DERS PLANLARI'!$I$6:$I$2011,0),C$1),"")</f>
        <v/>
      </c>
      <c r="D740" s="16" t="str">
        <f ca="1">IFERROR(OFFSET('DERS PLANLARI'!$I$5,MATCH($J740,'DERS PLANLARI'!$I$6:$I$2011,0),D$1),"")</f>
        <v/>
      </c>
      <c r="E740" s="16" t="str">
        <f ca="1">IFERROR(OFFSET('DERS PLANLARI'!$I$5,MATCH($J740,'DERS PLANLARI'!$I$6:$I$2011,0),E$1),"")</f>
        <v/>
      </c>
      <c r="F740" s="16" t="str">
        <f ca="1">IFERROR(OFFSET('DERS PLANLARI'!$I$5,MATCH($J740,'DERS PLANLARI'!$I$6:$I$2011,0),F$1),"")</f>
        <v/>
      </c>
      <c r="G740" s="16" t="str">
        <f ca="1">IFERROR(OFFSET('DERS PLANLARI'!$I$5,MATCH($J740,'DERS PLANLARI'!$I$6:$I$2011,0),G$1),"")</f>
        <v/>
      </c>
      <c r="H740" s="16" t="str">
        <f ca="1">IFERROR(OFFSET('DERS PLANLARI'!$I$5,MATCH($J740,'DERS PLANLARI'!$I$6:$I$2011,0),H$1),"")</f>
        <v/>
      </c>
      <c r="I740" s="119"/>
      <c r="J740" s="120"/>
      <c r="K740" s="250" t="str">
        <f ca="1">IFERROR(OFFSET('DERS PLANLARI'!$I$5,MATCH($J740,'DERS PLANLARI'!$I$6:$I$2011,0),K$1),"")</f>
        <v/>
      </c>
      <c r="L740" s="256" t="str">
        <f ca="1">IFERROR(OFFSET('DERS PLANLARI'!$I$5,MATCH($J740,'DERS PLANLARI'!$I$6:$I$2011,0),L$1),"")</f>
        <v/>
      </c>
      <c r="M740" s="255" t="str">
        <f ca="1">IFERROR(OFFSET('DERS PLANLARI'!$I$5,MATCH($J740,'DERS PLANLARI'!$I$6:$I$2011,0),M$1),"")</f>
        <v/>
      </c>
      <c r="N740" s="256" t="str">
        <f ca="1">IFERROR(OFFSET('DERS PLANLARI'!$I$5,MATCH($J740,'DERS PLANLARI'!$I$6:$I$2011,0),N$1),"")</f>
        <v/>
      </c>
      <c r="O740" s="256" t="str">
        <f ca="1">IFERROR(OFFSET('DERS PLANLARI'!$I$5,MATCH($J740,'DERS PLANLARI'!$I$6:$I$2011,0),O$1),"")</f>
        <v/>
      </c>
      <c r="P740" s="256" t="str">
        <f ca="1">IFERROR(OFFSET('DERS PLANLARI'!$I$5,MATCH($J740,'DERS PLANLARI'!$I$6:$I$2011,0),P$1),"")</f>
        <v/>
      </c>
      <c r="Q740" s="256" t="str">
        <f ca="1">IFERROR(OFFSET('DERS PLANLARI'!$I$5,MATCH($J740,'DERS PLANLARI'!$I$6:$I$2011,0),Q$1),"")</f>
        <v/>
      </c>
      <c r="R740" s="243" t="str">
        <f ca="1">IF($E740="UAD",OFFSET('DERS PLANLARI'!$I$5,MATCH($J740,'DERS PLANLARI'!$I$6:$I$2011,0),R$1),U740)</f>
        <v/>
      </c>
      <c r="S740" s="246">
        <f ca="1">IF($E740="UAD",OFFSET('DERS PLANLARI'!$I$5,MATCH($J740,'DERS PLANLARI'!$I$6:$I$2011,0),S$1),V740)</f>
        <v>0</v>
      </c>
      <c r="T740" s="104"/>
      <c r="U740" s="208" t="str">
        <f ca="1">IFERROR(OFFSET(ÖğretimÜyeleri!$D$2,MATCH($V740,ÖğretimÜyeleri!$D$3:$D$290,0),-2),"")</f>
        <v/>
      </c>
      <c r="V740" s="209"/>
      <c r="W740" s="208" t="str">
        <f ca="1">IFERROR(OFFSET(ÖğretimÜyeleri!$D$2,MATCH($S740,ÖğretimÜyeleri!$D$3:$D$290,0),3),"")</f>
        <v/>
      </c>
      <c r="X740" s="208"/>
      <c r="Y740" s="199"/>
      <c r="Z740" s="200">
        <f t="shared" si="47"/>
        <v>1</v>
      </c>
      <c r="AA740" s="200">
        <f t="shared" ca="1" si="48"/>
        <v>57</v>
      </c>
      <c r="AB740" s="200">
        <f t="shared" ca="1" si="48"/>
        <v>41</v>
      </c>
      <c r="AC740" s="200">
        <f t="shared" ca="1" si="48"/>
        <v>0</v>
      </c>
      <c r="AD740" s="201"/>
      <c r="AE740" s="201"/>
      <c r="AF740" s="201"/>
    </row>
    <row r="741" spans="1:32" x14ac:dyDescent="0.25">
      <c r="A741" t="s">
        <v>5568</v>
      </c>
      <c r="B741" s="16" t="str">
        <f ca="1">IFERROR(OFFSET('DERS PLANLARI'!$I$5,MATCH($J741,'DERS PLANLARI'!$I$6:$I$2011,0),B$1),"")</f>
        <v/>
      </c>
      <c r="C741" s="16" t="str">
        <f ca="1">IFERROR(OFFSET('DERS PLANLARI'!$I$5,MATCH($J741,'DERS PLANLARI'!$I$6:$I$2011,0),C$1),"")</f>
        <v/>
      </c>
      <c r="D741" s="16" t="str">
        <f ca="1">IFERROR(OFFSET('DERS PLANLARI'!$I$5,MATCH($J741,'DERS PLANLARI'!$I$6:$I$2011,0),D$1),"")</f>
        <v/>
      </c>
      <c r="E741" s="16" t="str">
        <f ca="1">IFERROR(OFFSET('DERS PLANLARI'!$I$5,MATCH($J741,'DERS PLANLARI'!$I$6:$I$2011,0),E$1),"")</f>
        <v/>
      </c>
      <c r="F741" s="16" t="str">
        <f ca="1">IFERROR(OFFSET('DERS PLANLARI'!$I$5,MATCH($J741,'DERS PLANLARI'!$I$6:$I$2011,0),F$1),"")</f>
        <v/>
      </c>
      <c r="G741" s="16" t="str">
        <f ca="1">IFERROR(OFFSET('DERS PLANLARI'!$I$5,MATCH($J741,'DERS PLANLARI'!$I$6:$I$2011,0),G$1),"")</f>
        <v/>
      </c>
      <c r="H741" s="16" t="str">
        <f ca="1">IFERROR(OFFSET('DERS PLANLARI'!$I$5,MATCH($J741,'DERS PLANLARI'!$I$6:$I$2011,0),H$1),"")</f>
        <v/>
      </c>
      <c r="I741" s="119"/>
      <c r="J741" s="120"/>
      <c r="K741" s="250" t="str">
        <f ca="1">IFERROR(OFFSET('DERS PLANLARI'!$I$5,MATCH($J741,'DERS PLANLARI'!$I$6:$I$2011,0),K$1),"")</f>
        <v/>
      </c>
      <c r="L741" s="256" t="str">
        <f ca="1">IFERROR(OFFSET('DERS PLANLARI'!$I$5,MATCH($J741,'DERS PLANLARI'!$I$6:$I$2011,0),L$1),"")</f>
        <v/>
      </c>
      <c r="M741" s="255" t="str">
        <f ca="1">IFERROR(OFFSET('DERS PLANLARI'!$I$5,MATCH($J741,'DERS PLANLARI'!$I$6:$I$2011,0),M$1),"")</f>
        <v/>
      </c>
      <c r="N741" s="256" t="str">
        <f ca="1">IFERROR(OFFSET('DERS PLANLARI'!$I$5,MATCH($J741,'DERS PLANLARI'!$I$6:$I$2011,0),N$1),"")</f>
        <v/>
      </c>
      <c r="O741" s="256" t="str">
        <f ca="1">IFERROR(OFFSET('DERS PLANLARI'!$I$5,MATCH($J741,'DERS PLANLARI'!$I$6:$I$2011,0),O$1),"")</f>
        <v/>
      </c>
      <c r="P741" s="256" t="str">
        <f ca="1">IFERROR(OFFSET('DERS PLANLARI'!$I$5,MATCH($J741,'DERS PLANLARI'!$I$6:$I$2011,0),P$1),"")</f>
        <v/>
      </c>
      <c r="Q741" s="256" t="str">
        <f ca="1">IFERROR(OFFSET('DERS PLANLARI'!$I$5,MATCH($J741,'DERS PLANLARI'!$I$6:$I$2011,0),Q$1),"")</f>
        <v/>
      </c>
      <c r="R741" s="243" t="str">
        <f ca="1">IF($E741="UAD",OFFSET('DERS PLANLARI'!$I$5,MATCH($J741,'DERS PLANLARI'!$I$6:$I$2011,0),R$1),U741)</f>
        <v/>
      </c>
      <c r="S741" s="246">
        <f ca="1">IF($E741="UAD",OFFSET('DERS PLANLARI'!$I$5,MATCH($J741,'DERS PLANLARI'!$I$6:$I$2011,0),S$1),V741)</f>
        <v>0</v>
      </c>
      <c r="T741" s="104"/>
      <c r="U741" s="208" t="str">
        <f ca="1">IFERROR(OFFSET(ÖğretimÜyeleri!$D$2,MATCH($V741,ÖğretimÜyeleri!$D$3:$D$290,0),-2),"")</f>
        <v/>
      </c>
      <c r="V741" s="209"/>
      <c r="W741" s="208" t="str">
        <f ca="1">IFERROR(OFFSET(ÖğretimÜyeleri!$D$2,MATCH($S741,ÖğretimÜyeleri!$D$3:$D$290,0),3),"")</f>
        <v/>
      </c>
      <c r="X741" s="208"/>
      <c r="Y741" s="199"/>
      <c r="Z741" s="200">
        <f t="shared" si="47"/>
        <v>1</v>
      </c>
      <c r="AA741" s="200">
        <f t="shared" ca="1" si="48"/>
        <v>57</v>
      </c>
      <c r="AB741" s="200">
        <f t="shared" ca="1" si="48"/>
        <v>41</v>
      </c>
      <c r="AC741" s="200">
        <f t="shared" ca="1" si="48"/>
        <v>0</v>
      </c>
      <c r="AD741" s="201"/>
      <c r="AE741" s="201"/>
      <c r="AF741" s="201"/>
    </row>
    <row r="742" spans="1:32" x14ac:dyDescent="0.25">
      <c r="A742" t="s">
        <v>5568</v>
      </c>
      <c r="B742" s="16" t="str">
        <f ca="1">IFERROR(OFFSET('DERS PLANLARI'!$I$5,MATCH($J742,'DERS PLANLARI'!$I$6:$I$2011,0),B$1),"")</f>
        <v/>
      </c>
      <c r="C742" s="16" t="str">
        <f ca="1">IFERROR(OFFSET('DERS PLANLARI'!$I$5,MATCH($J742,'DERS PLANLARI'!$I$6:$I$2011,0),C$1),"")</f>
        <v/>
      </c>
      <c r="D742" s="16" t="str">
        <f ca="1">IFERROR(OFFSET('DERS PLANLARI'!$I$5,MATCH($J742,'DERS PLANLARI'!$I$6:$I$2011,0),D$1),"")</f>
        <v/>
      </c>
      <c r="E742" s="16" t="str">
        <f ca="1">IFERROR(OFFSET('DERS PLANLARI'!$I$5,MATCH($J742,'DERS PLANLARI'!$I$6:$I$2011,0),E$1),"")</f>
        <v/>
      </c>
      <c r="F742" s="16" t="str">
        <f ca="1">IFERROR(OFFSET('DERS PLANLARI'!$I$5,MATCH($J742,'DERS PLANLARI'!$I$6:$I$2011,0),F$1),"")</f>
        <v/>
      </c>
      <c r="G742" s="16" t="str">
        <f ca="1">IFERROR(OFFSET('DERS PLANLARI'!$I$5,MATCH($J742,'DERS PLANLARI'!$I$6:$I$2011,0),G$1),"")</f>
        <v/>
      </c>
      <c r="H742" s="16" t="str">
        <f ca="1">IFERROR(OFFSET('DERS PLANLARI'!$I$5,MATCH($J742,'DERS PLANLARI'!$I$6:$I$2011,0),H$1),"")</f>
        <v/>
      </c>
      <c r="I742" s="119"/>
      <c r="J742" s="120"/>
      <c r="K742" s="250" t="str">
        <f ca="1">IFERROR(OFFSET('DERS PLANLARI'!$I$5,MATCH($J742,'DERS PLANLARI'!$I$6:$I$2011,0),K$1),"")</f>
        <v/>
      </c>
      <c r="L742" s="256" t="str">
        <f ca="1">IFERROR(OFFSET('DERS PLANLARI'!$I$5,MATCH($J742,'DERS PLANLARI'!$I$6:$I$2011,0),L$1),"")</f>
        <v/>
      </c>
      <c r="M742" s="255" t="str">
        <f ca="1">IFERROR(OFFSET('DERS PLANLARI'!$I$5,MATCH($J742,'DERS PLANLARI'!$I$6:$I$2011,0),M$1),"")</f>
        <v/>
      </c>
      <c r="N742" s="256" t="str">
        <f ca="1">IFERROR(OFFSET('DERS PLANLARI'!$I$5,MATCH($J742,'DERS PLANLARI'!$I$6:$I$2011,0),N$1),"")</f>
        <v/>
      </c>
      <c r="O742" s="256" t="str">
        <f ca="1">IFERROR(OFFSET('DERS PLANLARI'!$I$5,MATCH($J742,'DERS PLANLARI'!$I$6:$I$2011,0),O$1),"")</f>
        <v/>
      </c>
      <c r="P742" s="256" t="str">
        <f ca="1">IFERROR(OFFSET('DERS PLANLARI'!$I$5,MATCH($J742,'DERS PLANLARI'!$I$6:$I$2011,0),P$1),"")</f>
        <v/>
      </c>
      <c r="Q742" s="256" t="str">
        <f ca="1">IFERROR(OFFSET('DERS PLANLARI'!$I$5,MATCH($J742,'DERS PLANLARI'!$I$6:$I$2011,0),Q$1),"")</f>
        <v/>
      </c>
      <c r="R742" s="243" t="str">
        <f ca="1">IF($E742="UAD",OFFSET('DERS PLANLARI'!$I$5,MATCH($J742,'DERS PLANLARI'!$I$6:$I$2011,0),R$1),U742)</f>
        <v/>
      </c>
      <c r="S742" s="246">
        <f ca="1">IF($E742="UAD",OFFSET('DERS PLANLARI'!$I$5,MATCH($J742,'DERS PLANLARI'!$I$6:$I$2011,0),S$1),V742)</f>
        <v>0</v>
      </c>
      <c r="T742" s="104"/>
      <c r="U742" s="208" t="str">
        <f ca="1">IFERROR(OFFSET(ÖğretimÜyeleri!$D$2,MATCH($V742,ÖğretimÜyeleri!$D$3:$D$290,0),-2),"")</f>
        <v/>
      </c>
      <c r="V742" s="209"/>
      <c r="W742" s="208" t="str">
        <f ca="1">IFERROR(OFFSET(ÖğretimÜyeleri!$D$2,MATCH($S742,ÖğretimÜyeleri!$D$3:$D$290,0),3),"")</f>
        <v/>
      </c>
      <c r="X742" s="208"/>
      <c r="Y742" s="199"/>
      <c r="Z742" s="200">
        <f t="shared" si="47"/>
        <v>1</v>
      </c>
      <c r="AA742" s="200">
        <f t="shared" ca="1" si="48"/>
        <v>57</v>
      </c>
      <c r="AB742" s="200">
        <f t="shared" ca="1" si="48"/>
        <v>41</v>
      </c>
      <c r="AC742" s="200">
        <f t="shared" ca="1" si="48"/>
        <v>0</v>
      </c>
      <c r="AD742" s="201"/>
      <c r="AE742" s="201"/>
      <c r="AF742" s="201"/>
    </row>
    <row r="743" spans="1:32" x14ac:dyDescent="0.25">
      <c r="A743" t="s">
        <v>5568</v>
      </c>
      <c r="B743" s="16" t="str">
        <f ca="1">IFERROR(OFFSET('DERS PLANLARI'!$I$5,MATCH($J743,'DERS PLANLARI'!$I$6:$I$2011,0),B$1),"")</f>
        <v/>
      </c>
      <c r="C743" s="16" t="str">
        <f ca="1">IFERROR(OFFSET('DERS PLANLARI'!$I$5,MATCH($J743,'DERS PLANLARI'!$I$6:$I$2011,0),C$1),"")</f>
        <v/>
      </c>
      <c r="D743" s="16" t="str">
        <f ca="1">IFERROR(OFFSET('DERS PLANLARI'!$I$5,MATCH($J743,'DERS PLANLARI'!$I$6:$I$2011,0),D$1),"")</f>
        <v/>
      </c>
      <c r="E743" s="16" t="str">
        <f ca="1">IFERROR(OFFSET('DERS PLANLARI'!$I$5,MATCH($J743,'DERS PLANLARI'!$I$6:$I$2011,0),E$1),"")</f>
        <v/>
      </c>
      <c r="F743" s="16" t="str">
        <f ca="1">IFERROR(OFFSET('DERS PLANLARI'!$I$5,MATCH($J743,'DERS PLANLARI'!$I$6:$I$2011,0),F$1),"")</f>
        <v/>
      </c>
      <c r="G743" s="16" t="str">
        <f ca="1">IFERROR(OFFSET('DERS PLANLARI'!$I$5,MATCH($J743,'DERS PLANLARI'!$I$6:$I$2011,0),G$1),"")</f>
        <v/>
      </c>
      <c r="H743" s="16" t="str">
        <f ca="1">IFERROR(OFFSET('DERS PLANLARI'!$I$5,MATCH($J743,'DERS PLANLARI'!$I$6:$I$2011,0),H$1),"")</f>
        <v/>
      </c>
      <c r="I743" s="119"/>
      <c r="J743" s="120"/>
      <c r="K743" s="250" t="str">
        <f ca="1">IFERROR(OFFSET('DERS PLANLARI'!$I$5,MATCH($J743,'DERS PLANLARI'!$I$6:$I$2011,0),K$1),"")</f>
        <v/>
      </c>
      <c r="L743" s="256" t="str">
        <f ca="1">IFERROR(OFFSET('DERS PLANLARI'!$I$5,MATCH($J743,'DERS PLANLARI'!$I$6:$I$2011,0),L$1),"")</f>
        <v/>
      </c>
      <c r="M743" s="255" t="str">
        <f ca="1">IFERROR(OFFSET('DERS PLANLARI'!$I$5,MATCH($J743,'DERS PLANLARI'!$I$6:$I$2011,0),M$1),"")</f>
        <v/>
      </c>
      <c r="N743" s="256" t="str">
        <f ca="1">IFERROR(OFFSET('DERS PLANLARI'!$I$5,MATCH($J743,'DERS PLANLARI'!$I$6:$I$2011,0),N$1),"")</f>
        <v/>
      </c>
      <c r="O743" s="256" t="str">
        <f ca="1">IFERROR(OFFSET('DERS PLANLARI'!$I$5,MATCH($J743,'DERS PLANLARI'!$I$6:$I$2011,0),O$1),"")</f>
        <v/>
      </c>
      <c r="P743" s="256" t="str">
        <f ca="1">IFERROR(OFFSET('DERS PLANLARI'!$I$5,MATCH($J743,'DERS PLANLARI'!$I$6:$I$2011,0),P$1),"")</f>
        <v/>
      </c>
      <c r="Q743" s="256" t="str">
        <f ca="1">IFERROR(OFFSET('DERS PLANLARI'!$I$5,MATCH($J743,'DERS PLANLARI'!$I$6:$I$2011,0),Q$1),"")</f>
        <v/>
      </c>
      <c r="R743" s="243" t="str">
        <f ca="1">IF($E743="UAD",OFFSET('DERS PLANLARI'!$I$5,MATCH($J743,'DERS PLANLARI'!$I$6:$I$2011,0),R$1),U743)</f>
        <v/>
      </c>
      <c r="S743" s="246">
        <f ca="1">IF($E743="UAD",OFFSET('DERS PLANLARI'!$I$5,MATCH($J743,'DERS PLANLARI'!$I$6:$I$2011,0),S$1),V743)</f>
        <v>0</v>
      </c>
      <c r="T743" s="104"/>
      <c r="U743" s="208" t="str">
        <f ca="1">IFERROR(OFFSET(ÖğretimÜyeleri!$D$2,MATCH($V743,ÖğretimÜyeleri!$D$3:$D$290,0),-2),"")</f>
        <v/>
      </c>
      <c r="V743" s="209"/>
      <c r="W743" s="208" t="str">
        <f ca="1">IFERROR(OFFSET(ÖğretimÜyeleri!$D$2,MATCH($S743,ÖğretimÜyeleri!$D$3:$D$290,0),3),"")</f>
        <v/>
      </c>
      <c r="X743" s="208"/>
      <c r="Y743" s="199"/>
      <c r="Z743" s="200">
        <f t="shared" si="47"/>
        <v>1</v>
      </c>
      <c r="AA743" s="200">
        <f t="shared" ca="1" si="48"/>
        <v>57</v>
      </c>
      <c r="AB743" s="200">
        <f t="shared" ca="1" si="48"/>
        <v>41</v>
      </c>
      <c r="AC743" s="200">
        <f t="shared" ca="1" si="48"/>
        <v>0</v>
      </c>
      <c r="AD743" s="201"/>
      <c r="AE743" s="201"/>
      <c r="AF743" s="201"/>
    </row>
    <row r="744" spans="1:32" x14ac:dyDescent="0.25">
      <c r="A744" t="s">
        <v>5568</v>
      </c>
      <c r="B744" s="16" t="str">
        <f ca="1">IFERROR(OFFSET('DERS PLANLARI'!$I$5,MATCH($J744,'DERS PLANLARI'!$I$6:$I$2011,0),B$1),"")</f>
        <v/>
      </c>
      <c r="C744" s="16" t="str">
        <f ca="1">IFERROR(OFFSET('DERS PLANLARI'!$I$5,MATCH($J744,'DERS PLANLARI'!$I$6:$I$2011,0),C$1),"")</f>
        <v/>
      </c>
      <c r="D744" s="16" t="str">
        <f ca="1">IFERROR(OFFSET('DERS PLANLARI'!$I$5,MATCH($J744,'DERS PLANLARI'!$I$6:$I$2011,0),D$1),"")</f>
        <v/>
      </c>
      <c r="E744" s="16" t="str">
        <f ca="1">IFERROR(OFFSET('DERS PLANLARI'!$I$5,MATCH($J744,'DERS PLANLARI'!$I$6:$I$2011,0),E$1),"")</f>
        <v/>
      </c>
      <c r="F744" s="16" t="str">
        <f ca="1">IFERROR(OFFSET('DERS PLANLARI'!$I$5,MATCH($J744,'DERS PLANLARI'!$I$6:$I$2011,0),F$1),"")</f>
        <v/>
      </c>
      <c r="G744" s="16" t="str">
        <f ca="1">IFERROR(OFFSET('DERS PLANLARI'!$I$5,MATCH($J744,'DERS PLANLARI'!$I$6:$I$2011,0),G$1),"")</f>
        <v/>
      </c>
      <c r="H744" s="16" t="str">
        <f ca="1">IFERROR(OFFSET('DERS PLANLARI'!$I$5,MATCH($J744,'DERS PLANLARI'!$I$6:$I$2011,0),H$1),"")</f>
        <v/>
      </c>
      <c r="I744" s="119"/>
      <c r="J744" s="120"/>
      <c r="K744" s="250" t="str">
        <f ca="1">IFERROR(OFFSET('DERS PLANLARI'!$I$5,MATCH($J744,'DERS PLANLARI'!$I$6:$I$2011,0),K$1),"")</f>
        <v/>
      </c>
      <c r="L744" s="256" t="str">
        <f ca="1">IFERROR(OFFSET('DERS PLANLARI'!$I$5,MATCH($J744,'DERS PLANLARI'!$I$6:$I$2011,0),L$1),"")</f>
        <v/>
      </c>
      <c r="M744" s="255" t="str">
        <f ca="1">IFERROR(OFFSET('DERS PLANLARI'!$I$5,MATCH($J744,'DERS PLANLARI'!$I$6:$I$2011,0),M$1),"")</f>
        <v/>
      </c>
      <c r="N744" s="256" t="str">
        <f ca="1">IFERROR(OFFSET('DERS PLANLARI'!$I$5,MATCH($J744,'DERS PLANLARI'!$I$6:$I$2011,0),N$1),"")</f>
        <v/>
      </c>
      <c r="O744" s="256" t="str">
        <f ca="1">IFERROR(OFFSET('DERS PLANLARI'!$I$5,MATCH($J744,'DERS PLANLARI'!$I$6:$I$2011,0),O$1),"")</f>
        <v/>
      </c>
      <c r="P744" s="256" t="str">
        <f ca="1">IFERROR(OFFSET('DERS PLANLARI'!$I$5,MATCH($J744,'DERS PLANLARI'!$I$6:$I$2011,0),P$1),"")</f>
        <v/>
      </c>
      <c r="Q744" s="256" t="str">
        <f ca="1">IFERROR(OFFSET('DERS PLANLARI'!$I$5,MATCH($J744,'DERS PLANLARI'!$I$6:$I$2011,0),Q$1),"")</f>
        <v/>
      </c>
      <c r="R744" s="243" t="str">
        <f ca="1">IF($E744="UAD",OFFSET('DERS PLANLARI'!$I$5,MATCH($J744,'DERS PLANLARI'!$I$6:$I$2011,0),R$1),U744)</f>
        <v/>
      </c>
      <c r="S744" s="246">
        <f ca="1">IF($E744="UAD",OFFSET('DERS PLANLARI'!$I$5,MATCH($J744,'DERS PLANLARI'!$I$6:$I$2011,0),S$1),V744)</f>
        <v>0</v>
      </c>
      <c r="T744" s="104"/>
      <c r="U744" s="208" t="str">
        <f ca="1">IFERROR(OFFSET(ÖğretimÜyeleri!$D$2,MATCH($V744,ÖğretimÜyeleri!$D$3:$D$290,0),-2),"")</f>
        <v/>
      </c>
      <c r="V744" s="209"/>
      <c r="W744" s="208" t="str">
        <f ca="1">IFERROR(OFFSET(ÖğretimÜyeleri!$D$2,MATCH($S744,ÖğretimÜyeleri!$D$3:$D$290,0),3),"")</f>
        <v/>
      </c>
      <c r="X744" s="208"/>
      <c r="Y744" s="199"/>
      <c r="Z744" s="200">
        <f t="shared" si="47"/>
        <v>1</v>
      </c>
      <c r="AA744" s="200">
        <f t="shared" ca="1" si="48"/>
        <v>57</v>
      </c>
      <c r="AB744" s="200">
        <f t="shared" ca="1" si="48"/>
        <v>41</v>
      </c>
      <c r="AC744" s="200">
        <f t="shared" ca="1" si="48"/>
        <v>0</v>
      </c>
      <c r="AD744" s="201"/>
      <c r="AE744" s="201"/>
      <c r="AF744" s="201"/>
    </row>
    <row r="745" spans="1:32" x14ac:dyDescent="0.25">
      <c r="A745" t="s">
        <v>5568</v>
      </c>
      <c r="B745" s="16" t="str">
        <f ca="1">IFERROR(OFFSET('DERS PLANLARI'!$I$5,MATCH($J745,'DERS PLANLARI'!$I$6:$I$2011,0),B$1),"")</f>
        <v/>
      </c>
      <c r="C745" s="16" t="str">
        <f ca="1">IFERROR(OFFSET('DERS PLANLARI'!$I$5,MATCH($J745,'DERS PLANLARI'!$I$6:$I$2011,0),C$1),"")</f>
        <v/>
      </c>
      <c r="D745" s="16" t="str">
        <f ca="1">IFERROR(OFFSET('DERS PLANLARI'!$I$5,MATCH($J745,'DERS PLANLARI'!$I$6:$I$2011,0),D$1),"")</f>
        <v/>
      </c>
      <c r="E745" s="16" t="str">
        <f ca="1">IFERROR(OFFSET('DERS PLANLARI'!$I$5,MATCH($J745,'DERS PLANLARI'!$I$6:$I$2011,0),E$1),"")</f>
        <v/>
      </c>
      <c r="F745" s="16" t="str">
        <f ca="1">IFERROR(OFFSET('DERS PLANLARI'!$I$5,MATCH($J745,'DERS PLANLARI'!$I$6:$I$2011,0),F$1),"")</f>
        <v/>
      </c>
      <c r="G745" s="16" t="str">
        <f ca="1">IFERROR(OFFSET('DERS PLANLARI'!$I$5,MATCH($J745,'DERS PLANLARI'!$I$6:$I$2011,0),G$1),"")</f>
        <v/>
      </c>
      <c r="H745" s="16" t="str">
        <f ca="1">IFERROR(OFFSET('DERS PLANLARI'!$I$5,MATCH($J745,'DERS PLANLARI'!$I$6:$I$2011,0),H$1),"")</f>
        <v/>
      </c>
      <c r="I745" s="119"/>
      <c r="J745" s="120"/>
      <c r="K745" s="250" t="str">
        <f ca="1">IFERROR(OFFSET('DERS PLANLARI'!$I$5,MATCH($J745,'DERS PLANLARI'!$I$6:$I$2011,0),K$1),"")</f>
        <v/>
      </c>
      <c r="L745" s="256" t="str">
        <f ca="1">IFERROR(OFFSET('DERS PLANLARI'!$I$5,MATCH($J745,'DERS PLANLARI'!$I$6:$I$2011,0),L$1),"")</f>
        <v/>
      </c>
      <c r="M745" s="255" t="str">
        <f ca="1">IFERROR(OFFSET('DERS PLANLARI'!$I$5,MATCH($J745,'DERS PLANLARI'!$I$6:$I$2011,0),M$1),"")</f>
        <v/>
      </c>
      <c r="N745" s="256" t="str">
        <f ca="1">IFERROR(OFFSET('DERS PLANLARI'!$I$5,MATCH($J745,'DERS PLANLARI'!$I$6:$I$2011,0),N$1),"")</f>
        <v/>
      </c>
      <c r="O745" s="256" t="str">
        <f ca="1">IFERROR(OFFSET('DERS PLANLARI'!$I$5,MATCH($J745,'DERS PLANLARI'!$I$6:$I$2011,0),O$1),"")</f>
        <v/>
      </c>
      <c r="P745" s="256" t="str">
        <f ca="1">IFERROR(OFFSET('DERS PLANLARI'!$I$5,MATCH($J745,'DERS PLANLARI'!$I$6:$I$2011,0),P$1),"")</f>
        <v/>
      </c>
      <c r="Q745" s="256" t="str">
        <f ca="1">IFERROR(OFFSET('DERS PLANLARI'!$I$5,MATCH($J745,'DERS PLANLARI'!$I$6:$I$2011,0),Q$1),"")</f>
        <v/>
      </c>
      <c r="R745" s="243" t="str">
        <f ca="1">IF($E745="UAD",OFFSET('DERS PLANLARI'!$I$5,MATCH($J745,'DERS PLANLARI'!$I$6:$I$2011,0),R$1),U745)</f>
        <v/>
      </c>
      <c r="S745" s="246">
        <f ca="1">IF($E745="UAD",OFFSET('DERS PLANLARI'!$I$5,MATCH($J745,'DERS PLANLARI'!$I$6:$I$2011,0),S$1),V745)</f>
        <v>0</v>
      </c>
      <c r="T745" s="104"/>
      <c r="U745" s="208" t="str">
        <f ca="1">IFERROR(OFFSET(ÖğretimÜyeleri!$D$2,MATCH($V745,ÖğretimÜyeleri!$D$3:$D$290,0),-2),"")</f>
        <v/>
      </c>
      <c r="V745" s="209"/>
      <c r="W745" s="208" t="str">
        <f ca="1">IFERROR(OFFSET(ÖğretimÜyeleri!$D$2,MATCH($S745,ÖğretimÜyeleri!$D$3:$D$290,0),3),"")</f>
        <v/>
      </c>
      <c r="X745" s="208"/>
      <c r="Y745" s="199"/>
      <c r="Z745" s="200">
        <f t="shared" si="47"/>
        <v>1</v>
      </c>
      <c r="AA745" s="200">
        <f t="shared" ca="1" si="48"/>
        <v>57</v>
      </c>
      <c r="AB745" s="200">
        <f t="shared" ca="1" si="48"/>
        <v>41</v>
      </c>
      <c r="AC745" s="200">
        <f t="shared" ca="1" si="48"/>
        <v>0</v>
      </c>
      <c r="AD745" s="201"/>
      <c r="AE745" s="201"/>
      <c r="AF745" s="201"/>
    </row>
    <row r="746" spans="1:32" x14ac:dyDescent="0.25">
      <c r="A746" t="s">
        <v>5568</v>
      </c>
      <c r="B746" s="16" t="str">
        <f ca="1">IFERROR(OFFSET('DERS PLANLARI'!$I$5,MATCH($J746,'DERS PLANLARI'!$I$6:$I$2011,0),B$1),"")</f>
        <v/>
      </c>
      <c r="C746" s="16" t="str">
        <f ca="1">IFERROR(OFFSET('DERS PLANLARI'!$I$5,MATCH($J746,'DERS PLANLARI'!$I$6:$I$2011,0),C$1),"")</f>
        <v/>
      </c>
      <c r="D746" s="16" t="str">
        <f ca="1">IFERROR(OFFSET('DERS PLANLARI'!$I$5,MATCH($J746,'DERS PLANLARI'!$I$6:$I$2011,0),D$1),"")</f>
        <v/>
      </c>
      <c r="E746" s="16" t="str">
        <f ca="1">IFERROR(OFFSET('DERS PLANLARI'!$I$5,MATCH($J746,'DERS PLANLARI'!$I$6:$I$2011,0),E$1),"")</f>
        <v/>
      </c>
      <c r="F746" s="16" t="str">
        <f ca="1">IFERROR(OFFSET('DERS PLANLARI'!$I$5,MATCH($J746,'DERS PLANLARI'!$I$6:$I$2011,0),F$1),"")</f>
        <v/>
      </c>
      <c r="G746" s="16" t="str">
        <f ca="1">IFERROR(OFFSET('DERS PLANLARI'!$I$5,MATCH($J746,'DERS PLANLARI'!$I$6:$I$2011,0),G$1),"")</f>
        <v/>
      </c>
      <c r="H746" s="16" t="str">
        <f ca="1">IFERROR(OFFSET('DERS PLANLARI'!$I$5,MATCH($J746,'DERS PLANLARI'!$I$6:$I$2011,0),H$1),"")</f>
        <v/>
      </c>
      <c r="I746" s="119"/>
      <c r="J746" s="120"/>
      <c r="K746" s="250" t="str">
        <f ca="1">IFERROR(OFFSET('DERS PLANLARI'!$I$5,MATCH($J746,'DERS PLANLARI'!$I$6:$I$2011,0),K$1),"")</f>
        <v/>
      </c>
      <c r="L746" s="256" t="str">
        <f ca="1">IFERROR(OFFSET('DERS PLANLARI'!$I$5,MATCH($J746,'DERS PLANLARI'!$I$6:$I$2011,0),L$1),"")</f>
        <v/>
      </c>
      <c r="M746" s="255" t="str">
        <f ca="1">IFERROR(OFFSET('DERS PLANLARI'!$I$5,MATCH($J746,'DERS PLANLARI'!$I$6:$I$2011,0),M$1),"")</f>
        <v/>
      </c>
      <c r="N746" s="256" t="str">
        <f ca="1">IFERROR(OFFSET('DERS PLANLARI'!$I$5,MATCH($J746,'DERS PLANLARI'!$I$6:$I$2011,0),N$1),"")</f>
        <v/>
      </c>
      <c r="O746" s="256" t="str">
        <f ca="1">IFERROR(OFFSET('DERS PLANLARI'!$I$5,MATCH($J746,'DERS PLANLARI'!$I$6:$I$2011,0),O$1),"")</f>
        <v/>
      </c>
      <c r="P746" s="256" t="str">
        <f ca="1">IFERROR(OFFSET('DERS PLANLARI'!$I$5,MATCH($J746,'DERS PLANLARI'!$I$6:$I$2011,0),P$1),"")</f>
        <v/>
      </c>
      <c r="Q746" s="256" t="str">
        <f ca="1">IFERROR(OFFSET('DERS PLANLARI'!$I$5,MATCH($J746,'DERS PLANLARI'!$I$6:$I$2011,0),Q$1),"")</f>
        <v/>
      </c>
      <c r="R746" s="243" t="str">
        <f ca="1">IF($E746="UAD",OFFSET('DERS PLANLARI'!$I$5,MATCH($J746,'DERS PLANLARI'!$I$6:$I$2011,0),R$1),U746)</f>
        <v/>
      </c>
      <c r="S746" s="246">
        <f ca="1">IF($E746="UAD",OFFSET('DERS PLANLARI'!$I$5,MATCH($J746,'DERS PLANLARI'!$I$6:$I$2011,0),S$1),V746)</f>
        <v>0</v>
      </c>
      <c r="T746" s="104"/>
      <c r="U746" s="208" t="str">
        <f ca="1">IFERROR(OFFSET(ÖğretimÜyeleri!$D$2,MATCH($V746,ÖğretimÜyeleri!$D$3:$D$290,0),-2),"")</f>
        <v/>
      </c>
      <c r="V746" s="209"/>
      <c r="W746" s="208" t="str">
        <f ca="1">IFERROR(OFFSET(ÖğretimÜyeleri!$D$2,MATCH($S746,ÖğretimÜyeleri!$D$3:$D$290,0),3),"")</f>
        <v/>
      </c>
      <c r="X746" s="208"/>
      <c r="Y746" s="199"/>
      <c r="Z746" s="200">
        <f t="shared" si="47"/>
        <v>1</v>
      </c>
      <c r="AA746" s="200">
        <f t="shared" ca="1" si="48"/>
        <v>57</v>
      </c>
      <c r="AB746" s="200">
        <f t="shared" ca="1" si="48"/>
        <v>41</v>
      </c>
      <c r="AC746" s="200">
        <f t="shared" ca="1" si="48"/>
        <v>0</v>
      </c>
      <c r="AD746" s="201"/>
      <c r="AE746" s="201"/>
      <c r="AF746" s="201"/>
    </row>
    <row r="747" spans="1:32" x14ac:dyDescent="0.25">
      <c r="A747" t="s">
        <v>5568</v>
      </c>
      <c r="B747" s="16" t="str">
        <f ca="1">IFERROR(OFFSET('DERS PLANLARI'!$I$5,MATCH($J747,'DERS PLANLARI'!$I$6:$I$2011,0),B$1),"")</f>
        <v/>
      </c>
      <c r="C747" s="16" t="str">
        <f ca="1">IFERROR(OFFSET('DERS PLANLARI'!$I$5,MATCH($J747,'DERS PLANLARI'!$I$6:$I$2011,0),C$1),"")</f>
        <v/>
      </c>
      <c r="D747" s="16" t="str">
        <f ca="1">IFERROR(OFFSET('DERS PLANLARI'!$I$5,MATCH($J747,'DERS PLANLARI'!$I$6:$I$2011,0),D$1),"")</f>
        <v/>
      </c>
      <c r="E747" s="16" t="str">
        <f ca="1">IFERROR(OFFSET('DERS PLANLARI'!$I$5,MATCH($J747,'DERS PLANLARI'!$I$6:$I$2011,0),E$1),"")</f>
        <v/>
      </c>
      <c r="F747" s="16" t="str">
        <f ca="1">IFERROR(OFFSET('DERS PLANLARI'!$I$5,MATCH($J747,'DERS PLANLARI'!$I$6:$I$2011,0),F$1),"")</f>
        <v/>
      </c>
      <c r="G747" s="16" t="str">
        <f ca="1">IFERROR(OFFSET('DERS PLANLARI'!$I$5,MATCH($J747,'DERS PLANLARI'!$I$6:$I$2011,0),G$1),"")</f>
        <v/>
      </c>
      <c r="H747" s="16" t="str">
        <f ca="1">IFERROR(OFFSET('DERS PLANLARI'!$I$5,MATCH($J747,'DERS PLANLARI'!$I$6:$I$2011,0),H$1),"")</f>
        <v/>
      </c>
      <c r="I747" s="119"/>
      <c r="J747" s="120"/>
      <c r="K747" s="250" t="str">
        <f ca="1">IFERROR(OFFSET('DERS PLANLARI'!$I$5,MATCH($J747,'DERS PLANLARI'!$I$6:$I$2011,0),K$1),"")</f>
        <v/>
      </c>
      <c r="L747" s="256" t="str">
        <f ca="1">IFERROR(OFFSET('DERS PLANLARI'!$I$5,MATCH($J747,'DERS PLANLARI'!$I$6:$I$2011,0),L$1),"")</f>
        <v/>
      </c>
      <c r="M747" s="255" t="str">
        <f ca="1">IFERROR(OFFSET('DERS PLANLARI'!$I$5,MATCH($J747,'DERS PLANLARI'!$I$6:$I$2011,0),M$1),"")</f>
        <v/>
      </c>
      <c r="N747" s="256" t="str">
        <f ca="1">IFERROR(OFFSET('DERS PLANLARI'!$I$5,MATCH($J747,'DERS PLANLARI'!$I$6:$I$2011,0),N$1),"")</f>
        <v/>
      </c>
      <c r="O747" s="256" t="str">
        <f ca="1">IFERROR(OFFSET('DERS PLANLARI'!$I$5,MATCH($J747,'DERS PLANLARI'!$I$6:$I$2011,0),O$1),"")</f>
        <v/>
      </c>
      <c r="P747" s="256" t="str">
        <f ca="1">IFERROR(OFFSET('DERS PLANLARI'!$I$5,MATCH($J747,'DERS PLANLARI'!$I$6:$I$2011,0),P$1),"")</f>
        <v/>
      </c>
      <c r="Q747" s="256" t="str">
        <f ca="1">IFERROR(OFFSET('DERS PLANLARI'!$I$5,MATCH($J747,'DERS PLANLARI'!$I$6:$I$2011,0),Q$1),"")</f>
        <v/>
      </c>
      <c r="R747" s="243" t="str">
        <f ca="1">IF($E747="UAD",OFFSET('DERS PLANLARI'!$I$5,MATCH($J747,'DERS PLANLARI'!$I$6:$I$2011,0),R$1),U747)</f>
        <v/>
      </c>
      <c r="S747" s="246">
        <f ca="1">IF($E747="UAD",OFFSET('DERS PLANLARI'!$I$5,MATCH($J747,'DERS PLANLARI'!$I$6:$I$2011,0),S$1),V747)</f>
        <v>0</v>
      </c>
      <c r="T747" s="104"/>
      <c r="U747" s="208" t="str">
        <f ca="1">IFERROR(OFFSET(ÖğretimÜyeleri!$D$2,MATCH($V747,ÖğretimÜyeleri!$D$3:$D$290,0),-2),"")</f>
        <v/>
      </c>
      <c r="V747" s="209"/>
      <c r="W747" s="208" t="str">
        <f ca="1">IFERROR(OFFSET(ÖğretimÜyeleri!$D$2,MATCH($S747,ÖğretimÜyeleri!$D$3:$D$290,0),3),"")</f>
        <v/>
      </c>
      <c r="X747" s="208"/>
      <c r="Y747" s="199"/>
      <c r="Z747" s="200">
        <f t="shared" si="47"/>
        <v>1</v>
      </c>
      <c r="AA747" s="200">
        <f t="shared" ca="1" si="48"/>
        <v>57</v>
      </c>
      <c r="AB747" s="200">
        <f t="shared" ca="1" si="48"/>
        <v>41</v>
      </c>
      <c r="AC747" s="200">
        <f t="shared" ca="1" si="48"/>
        <v>0</v>
      </c>
      <c r="AD747" s="201"/>
      <c r="AE747" s="201"/>
      <c r="AF747" s="201"/>
    </row>
    <row r="748" spans="1:32" x14ac:dyDescent="0.25">
      <c r="A748" t="s">
        <v>5568</v>
      </c>
      <c r="B748" s="16" t="str">
        <f ca="1">IFERROR(OFFSET('DERS PLANLARI'!$I$5,MATCH($J748,'DERS PLANLARI'!$I$6:$I$2011,0),B$1),"")</f>
        <v/>
      </c>
      <c r="C748" s="16" t="str">
        <f ca="1">IFERROR(OFFSET('DERS PLANLARI'!$I$5,MATCH($J748,'DERS PLANLARI'!$I$6:$I$2011,0),C$1),"")</f>
        <v/>
      </c>
      <c r="D748" s="16" t="str">
        <f ca="1">IFERROR(OFFSET('DERS PLANLARI'!$I$5,MATCH($J748,'DERS PLANLARI'!$I$6:$I$2011,0),D$1),"")</f>
        <v/>
      </c>
      <c r="E748" s="16" t="str">
        <f ca="1">IFERROR(OFFSET('DERS PLANLARI'!$I$5,MATCH($J748,'DERS PLANLARI'!$I$6:$I$2011,0),E$1),"")</f>
        <v/>
      </c>
      <c r="F748" s="16" t="str">
        <f ca="1">IFERROR(OFFSET('DERS PLANLARI'!$I$5,MATCH($J748,'DERS PLANLARI'!$I$6:$I$2011,0),F$1),"")</f>
        <v/>
      </c>
      <c r="G748" s="16" t="str">
        <f ca="1">IFERROR(OFFSET('DERS PLANLARI'!$I$5,MATCH($J748,'DERS PLANLARI'!$I$6:$I$2011,0),G$1),"")</f>
        <v/>
      </c>
      <c r="H748" s="16" t="str">
        <f ca="1">IFERROR(OFFSET('DERS PLANLARI'!$I$5,MATCH($J748,'DERS PLANLARI'!$I$6:$I$2011,0),H$1),"")</f>
        <v/>
      </c>
      <c r="I748" s="119"/>
      <c r="J748" s="120"/>
      <c r="K748" s="243" t="str">
        <f ca="1">IFERROR(OFFSET('DERS PLANLARI'!$I$5,MATCH($J748,'DERS PLANLARI'!$I$6:$I$2011,0),K$1),"")</f>
        <v/>
      </c>
      <c r="L748" s="256" t="str">
        <f ca="1">IFERROR(OFFSET('DERS PLANLARI'!$I$5,MATCH($J748,'DERS PLANLARI'!$I$6:$I$2011,0),L$1),"")</f>
        <v/>
      </c>
      <c r="M748" s="255" t="str">
        <f ca="1">IFERROR(OFFSET('DERS PLANLARI'!$I$5,MATCH($J748,'DERS PLANLARI'!$I$6:$I$2011,0),M$1),"")</f>
        <v/>
      </c>
      <c r="N748" s="256" t="str">
        <f ca="1">IFERROR(OFFSET('DERS PLANLARI'!$I$5,MATCH($J748,'DERS PLANLARI'!$I$6:$I$2011,0),N$1),"")</f>
        <v/>
      </c>
      <c r="O748" s="256" t="str">
        <f ca="1">IFERROR(OFFSET('DERS PLANLARI'!$I$5,MATCH($J748,'DERS PLANLARI'!$I$6:$I$2011,0),O$1),"")</f>
        <v/>
      </c>
      <c r="P748" s="256" t="str">
        <f ca="1">IFERROR(OFFSET('DERS PLANLARI'!$I$5,MATCH($J748,'DERS PLANLARI'!$I$6:$I$2011,0),P$1),"")</f>
        <v/>
      </c>
      <c r="Q748" s="256" t="str">
        <f ca="1">IFERROR(OFFSET('DERS PLANLARI'!$I$5,MATCH($J748,'DERS PLANLARI'!$I$6:$I$2011,0),Q$1),"")</f>
        <v/>
      </c>
      <c r="R748" s="243" t="str">
        <f ca="1">IF($E748="UAD",OFFSET('DERS PLANLARI'!$I$5,MATCH($J748,'DERS PLANLARI'!$I$6:$I$2011,0),R$1),U748)</f>
        <v/>
      </c>
      <c r="S748" s="246">
        <f ca="1">IF($E748="UAD",OFFSET('DERS PLANLARI'!$I$5,MATCH($J748,'DERS PLANLARI'!$I$6:$I$2011,0),S$1),V748)</f>
        <v>0</v>
      </c>
      <c r="T748" s="104"/>
      <c r="U748" s="208" t="str">
        <f ca="1">IFERROR(OFFSET(ÖğretimÜyeleri!$D$2,MATCH($V748,ÖğretimÜyeleri!$D$3:$D$290,0),-2),"")</f>
        <v/>
      </c>
      <c r="V748" s="209"/>
      <c r="W748" s="208" t="str">
        <f ca="1">IFERROR(OFFSET(ÖğretimÜyeleri!$D$2,MATCH($S748,ÖğretimÜyeleri!$D$3:$D$290,0),3),"")</f>
        <v/>
      </c>
      <c r="X748" s="208"/>
      <c r="Y748" s="199"/>
      <c r="Z748" s="200">
        <f t="shared" si="47"/>
        <v>1</v>
      </c>
      <c r="AA748" s="200">
        <f t="shared" ca="1" si="48"/>
        <v>57</v>
      </c>
      <c r="AB748" s="200">
        <f t="shared" ca="1" si="48"/>
        <v>41</v>
      </c>
      <c r="AC748" s="200">
        <f t="shared" ca="1" si="48"/>
        <v>0</v>
      </c>
      <c r="AD748" s="201"/>
      <c r="AE748" s="201"/>
      <c r="AF748" s="201"/>
    </row>
    <row r="749" spans="1:32" x14ac:dyDescent="0.25">
      <c r="A749" t="s">
        <v>5568</v>
      </c>
      <c r="B749" s="16" t="str">
        <f ca="1">IFERROR(OFFSET('DERS PLANLARI'!$I$5,MATCH($J749,'DERS PLANLARI'!$I$6:$I$2011,0),B$1),"")</f>
        <v/>
      </c>
      <c r="C749" s="16" t="str">
        <f ca="1">IFERROR(OFFSET('DERS PLANLARI'!$I$5,MATCH($J749,'DERS PLANLARI'!$I$6:$I$2011,0),C$1),"")</f>
        <v/>
      </c>
      <c r="D749" s="16" t="str">
        <f ca="1">IFERROR(OFFSET('DERS PLANLARI'!$I$5,MATCH($J749,'DERS PLANLARI'!$I$6:$I$2011,0),D$1),"")</f>
        <v/>
      </c>
      <c r="E749" s="16" t="str">
        <f ca="1">IFERROR(OFFSET('DERS PLANLARI'!$I$5,MATCH($J749,'DERS PLANLARI'!$I$6:$I$2011,0),E$1),"")</f>
        <v/>
      </c>
      <c r="F749" s="16" t="str">
        <f ca="1">IFERROR(OFFSET('DERS PLANLARI'!$I$5,MATCH($J749,'DERS PLANLARI'!$I$6:$I$2011,0),F$1),"")</f>
        <v/>
      </c>
      <c r="G749" s="16" t="str">
        <f ca="1">IFERROR(OFFSET('DERS PLANLARI'!$I$5,MATCH($J749,'DERS PLANLARI'!$I$6:$I$2011,0),G$1),"")</f>
        <v/>
      </c>
      <c r="H749" s="16" t="str">
        <f ca="1">IFERROR(OFFSET('DERS PLANLARI'!$I$5,MATCH($J749,'DERS PLANLARI'!$I$6:$I$2011,0),H$1),"")</f>
        <v/>
      </c>
      <c r="I749" s="119"/>
      <c r="J749" s="120"/>
      <c r="K749" s="243" t="str">
        <f ca="1">IFERROR(OFFSET('DERS PLANLARI'!$I$5,MATCH($J749,'DERS PLANLARI'!$I$6:$I$2011,0),K$1),"")</f>
        <v/>
      </c>
      <c r="L749" s="256" t="str">
        <f ca="1">IFERROR(OFFSET('DERS PLANLARI'!$I$5,MATCH($J749,'DERS PLANLARI'!$I$6:$I$2011,0),L$1),"")</f>
        <v/>
      </c>
      <c r="M749" s="255" t="str">
        <f ca="1">IFERROR(OFFSET('DERS PLANLARI'!$I$5,MATCH($J749,'DERS PLANLARI'!$I$6:$I$2011,0),M$1),"")</f>
        <v/>
      </c>
      <c r="N749" s="256" t="str">
        <f ca="1">IFERROR(OFFSET('DERS PLANLARI'!$I$5,MATCH($J749,'DERS PLANLARI'!$I$6:$I$2011,0),N$1),"")</f>
        <v/>
      </c>
      <c r="O749" s="256" t="str">
        <f ca="1">IFERROR(OFFSET('DERS PLANLARI'!$I$5,MATCH($J749,'DERS PLANLARI'!$I$6:$I$2011,0),O$1),"")</f>
        <v/>
      </c>
      <c r="P749" s="256" t="str">
        <f ca="1">IFERROR(OFFSET('DERS PLANLARI'!$I$5,MATCH($J749,'DERS PLANLARI'!$I$6:$I$2011,0),P$1),"")</f>
        <v/>
      </c>
      <c r="Q749" s="256" t="str">
        <f ca="1">IFERROR(OFFSET('DERS PLANLARI'!$I$5,MATCH($J749,'DERS PLANLARI'!$I$6:$I$2011,0),Q$1),"")</f>
        <v/>
      </c>
      <c r="R749" s="243" t="str">
        <f ca="1">IF($E749="UAD",OFFSET('DERS PLANLARI'!$I$5,MATCH($J749,'DERS PLANLARI'!$I$6:$I$2011,0),R$1),U749)</f>
        <v/>
      </c>
      <c r="S749" s="246">
        <f ca="1">IF($E749="UAD",OFFSET('DERS PLANLARI'!$I$5,MATCH($J749,'DERS PLANLARI'!$I$6:$I$2011,0),S$1),V749)</f>
        <v>0</v>
      </c>
      <c r="T749" s="104"/>
      <c r="U749" s="208" t="str">
        <f ca="1">IFERROR(OFFSET(ÖğretimÜyeleri!$D$2,MATCH($V749,ÖğretimÜyeleri!$D$3:$D$290,0),-2),"")</f>
        <v/>
      </c>
      <c r="V749" s="209"/>
      <c r="W749" s="208" t="str">
        <f ca="1">IFERROR(OFFSET(ÖğretimÜyeleri!$D$2,MATCH($S749,ÖğretimÜyeleri!$D$3:$D$290,0),3),"")</f>
        <v/>
      </c>
      <c r="X749" s="208"/>
      <c r="Y749" s="199"/>
      <c r="Z749" s="200">
        <f t="shared" si="47"/>
        <v>1</v>
      </c>
      <c r="AA749" s="200">
        <f t="shared" ref="AA749:AC768" ca="1" si="49">COUNTIFS($E:$E,AA$6,$S:$S,$S749)</f>
        <v>57</v>
      </c>
      <c r="AB749" s="200">
        <f t="shared" ca="1" si="49"/>
        <v>41</v>
      </c>
      <c r="AC749" s="200">
        <f t="shared" ca="1" si="49"/>
        <v>0</v>
      </c>
      <c r="AD749" s="201"/>
      <c r="AE749" s="201"/>
      <c r="AF749" s="201"/>
    </row>
    <row r="750" spans="1:32" x14ac:dyDescent="0.25">
      <c r="A750" s="217" t="s">
        <v>5568</v>
      </c>
      <c r="B750" s="210" t="s">
        <v>4508</v>
      </c>
      <c r="C750" s="211" t="s">
        <v>5068</v>
      </c>
      <c r="D750" s="212" t="s">
        <v>5127</v>
      </c>
      <c r="E750" s="212" t="s">
        <v>4510</v>
      </c>
      <c r="F750" s="212" t="s">
        <v>4488</v>
      </c>
      <c r="G750" s="212" t="s">
        <v>4488</v>
      </c>
      <c r="H750" s="212" t="s">
        <v>2427</v>
      </c>
      <c r="I750" s="213"/>
      <c r="J750" s="214" t="s">
        <v>5068</v>
      </c>
      <c r="K750" s="211"/>
      <c r="L750" s="215"/>
      <c r="M750" s="223"/>
      <c r="N750" s="211"/>
      <c r="O750" s="211"/>
      <c r="P750" s="211"/>
      <c r="Q750" s="212"/>
      <c r="R750" s="231"/>
      <c r="S750" s="242"/>
      <c r="T750" s="217"/>
      <c r="U750" s="219" t="str">
        <f ca="1">IFERROR(OFFSET(ÖğretimÜyeleri!$D$2,MATCH($V750,ÖğretimÜyeleri!$D$3:$D$290,0),-2),"")</f>
        <v/>
      </c>
      <c r="V750" s="218" t="s">
        <v>2423</v>
      </c>
      <c r="W750" s="219" t="str">
        <f ca="1">IFERROR(OFFSET(ÖğretimÜyeleri!$D$2,MATCH($S750,ÖğretimÜyeleri!$D$3:$D$290,0),3),"")</f>
        <v/>
      </c>
      <c r="X750" s="219"/>
      <c r="Y750" s="220"/>
      <c r="Z750" s="221">
        <f t="shared" si="47"/>
        <v>1</v>
      </c>
      <c r="AA750" s="221">
        <f t="shared" ca="1" si="49"/>
        <v>57</v>
      </c>
      <c r="AB750" s="221">
        <f t="shared" ca="1" si="49"/>
        <v>41</v>
      </c>
      <c r="AC750" s="221">
        <f t="shared" ca="1" si="49"/>
        <v>0</v>
      </c>
      <c r="AD750" s="220"/>
      <c r="AE750" s="220"/>
      <c r="AF750" s="220"/>
    </row>
    <row r="751" spans="1:32" x14ac:dyDescent="0.25">
      <c r="A751" t="s">
        <v>5568</v>
      </c>
      <c r="B751" s="16" t="str">
        <f ca="1">IFERROR(OFFSET('DERS PLANLARI'!$I$5,MATCH($J751,'DERS PLANLARI'!$I$6:$I$2011,0),B$1),"")</f>
        <v>BİLGİSAYAR VE ÖĞRETİM TEKNOLOJİLERİ EĞİTİMİ</v>
      </c>
      <c r="C751" s="16" t="str">
        <f ca="1">IFERROR(OFFSET('DERS PLANLARI'!$I$5,MATCH($J751,'DERS PLANLARI'!$I$6:$I$2011,0),C$1),"")</f>
        <v>BİLGİSAYAR VE ÖĞRETİM TEKNOLOJİLERİ EĞİTİMİ (DR)</v>
      </c>
      <c r="D751" s="16" t="str">
        <f ca="1">IFERROR(OFFSET('DERS PLANLARI'!$I$5,MATCH($J751,'DERS PLANLARI'!$I$6:$I$2011,0),D$1),"")</f>
        <v>(DR)</v>
      </c>
      <c r="E751" s="16" t="str">
        <f ca="1">IFERROR(OFFSET('DERS PLANLARI'!$I$5,MATCH($J751,'DERS PLANLARI'!$I$6:$I$2011,0),E$1),"")</f>
        <v>Tez</v>
      </c>
      <c r="F751" s="16" t="str">
        <f ca="1">IFERROR(OFFSET('DERS PLANLARI'!$I$5,MATCH($J751,'DERS PLANLARI'!$I$6:$I$2011,0),F$1),"")</f>
        <v>BTE</v>
      </c>
      <c r="G751" s="16">
        <f ca="1">IFERROR(OFFSET('DERS PLANLARI'!$I$5,MATCH($J751,'DERS PLANLARI'!$I$6:$I$2011,0),G$1),"")</f>
        <v>6000</v>
      </c>
      <c r="H751" s="16" t="str">
        <f ca="1">IFERROR(OFFSET('DERS PLANLARI'!$I$5,MATCH($J751,'DERS PLANLARI'!$I$6:$I$2011,0),H$1),"")</f>
        <v>TEZ</v>
      </c>
      <c r="I751" s="119"/>
      <c r="J751" s="120" t="s">
        <v>1847</v>
      </c>
      <c r="K751" s="243" t="str">
        <f ca="1">IFERROR(OFFSET('DERS PLANLARI'!$I$5,MATCH($J751,'DERS PLANLARI'!$I$6:$I$2011,0),K$1),"")</f>
        <v>Tez</v>
      </c>
      <c r="L751" s="248" t="str">
        <f ca="1">IFERROR(OFFSET('DERS PLANLARI'!$I$5,MATCH($J751,'DERS PLANLARI'!$I$6:$I$2011,0),L$1),"")</f>
        <v>Z. ksz</v>
      </c>
      <c r="M751" s="255">
        <f ca="1">IFERROR(OFFSET('DERS PLANLARI'!$I$5,MATCH($J751,'DERS PLANLARI'!$I$6:$I$2011,0),M$1),"")</f>
        <v>0</v>
      </c>
      <c r="N751" s="256">
        <f ca="1">IFERROR(OFFSET('DERS PLANLARI'!$I$5,MATCH($J751,'DERS PLANLARI'!$I$6:$I$2011,0),N$1),"")</f>
        <v>1</v>
      </c>
      <c r="O751" s="256">
        <f ca="1">IFERROR(OFFSET('DERS PLANLARI'!$I$5,MATCH($J751,'DERS PLANLARI'!$I$6:$I$2011,0),O$1),"")</f>
        <v>0</v>
      </c>
      <c r="P751" s="256">
        <f ca="1">IFERROR(OFFSET('DERS PLANLARI'!$I$5,MATCH($J751,'DERS PLANLARI'!$I$6:$I$2011,0),P$1),"")</f>
        <v>1</v>
      </c>
      <c r="Q751" s="256">
        <f ca="1">IFERROR(OFFSET('DERS PLANLARI'!$I$5,MATCH($J751,'DERS PLANLARI'!$I$6:$I$2011,0),Q$1),"")</f>
        <v>60</v>
      </c>
      <c r="R751" s="243">
        <f ca="1">IF($E751="UAD",OFFSET('DERS PLANLARI'!$I$5,MATCH($J751,'DERS PLANLARI'!$I$6:$I$2011,0),R$1),U751)</f>
        <v>0</v>
      </c>
      <c r="S751" s="246" t="str">
        <f ca="1">IF($E751="UAD",OFFSET('DERS PLANLARI'!$I$5,MATCH($J751,'DERS PLANLARI'!$I$6:$I$2011,0),S$1),V751)</f>
        <v>İlgili Öğretim Üyesi</v>
      </c>
      <c r="T751" s="104"/>
      <c r="U751" s="208">
        <f ca="1">IFERROR(OFFSET(ÖğretimÜyeleri!$D$2,MATCH($V751,ÖğretimÜyeleri!$D$3:$D$290,0),-2),"")</f>
        <v>0</v>
      </c>
      <c r="V751" s="209" t="s">
        <v>2896</v>
      </c>
      <c r="W751" s="208" t="str">
        <f ca="1">IFERROR(OFFSET(ÖğretimÜyeleri!$D$2,MATCH($S751,ÖğretimÜyeleri!$D$3:$D$290,0),3),"")</f>
        <v>İlgili Öğretim Üyesi</v>
      </c>
      <c r="X751" s="208"/>
      <c r="Y751" s="199"/>
      <c r="Z751" s="200">
        <f t="shared" si="47"/>
        <v>1</v>
      </c>
      <c r="AA751" s="200">
        <f t="shared" ca="1" si="49"/>
        <v>0</v>
      </c>
      <c r="AB751" s="200">
        <f t="shared" ca="1" si="49"/>
        <v>0</v>
      </c>
      <c r="AC751" s="200">
        <f t="shared" ca="1" si="49"/>
        <v>0</v>
      </c>
      <c r="AD751" s="201"/>
      <c r="AE751" s="201"/>
      <c r="AF751" s="201"/>
    </row>
    <row r="752" spans="1:32" x14ac:dyDescent="0.25">
      <c r="A752" t="s">
        <v>5568</v>
      </c>
      <c r="B752" s="16" t="str">
        <f ca="1">IFERROR(OFFSET('DERS PLANLARI'!$I$5,MATCH($J752,'DERS PLANLARI'!$I$6:$I$2011,0),B$1),"")</f>
        <v>BİLGİSAYAR VE ÖĞRETİM TEKNOLOJİLERİ EĞİTİMİ</v>
      </c>
      <c r="C752" s="16" t="str">
        <f ca="1">IFERROR(OFFSET('DERS PLANLARI'!$I$5,MATCH($J752,'DERS PLANLARI'!$I$6:$I$2011,0),C$1),"")</f>
        <v>BİLGİSAYAR VE ÖĞRETİM TEKNOLOJİLERİ EĞİTİMİ (DR)</v>
      </c>
      <c r="D752" s="16" t="str">
        <f ca="1">IFERROR(OFFSET('DERS PLANLARI'!$I$5,MATCH($J752,'DERS PLANLARI'!$I$6:$I$2011,0),D$1),"")</f>
        <v>(DR)</v>
      </c>
      <c r="E752" s="16" t="str">
        <f ca="1">IFERROR(OFFSET('DERS PLANLARI'!$I$5,MATCH($J752,'DERS PLANLARI'!$I$6:$I$2011,0),E$1),"")</f>
        <v>Sem</v>
      </c>
      <c r="F752" s="16" t="str">
        <f ca="1">IFERROR(OFFSET('DERS PLANLARI'!$I$5,MATCH($J752,'DERS PLANLARI'!$I$6:$I$2011,0),F$1),"")</f>
        <v>BTE</v>
      </c>
      <c r="G752" s="16">
        <f ca="1">IFERROR(OFFSET('DERS PLANLARI'!$I$5,MATCH($J752,'DERS PLANLARI'!$I$6:$I$2011,0),G$1),"")</f>
        <v>6001</v>
      </c>
      <c r="H752" s="16" t="str">
        <f ca="1">IFERROR(OFFSET('DERS PLANLARI'!$I$5,MATCH($J752,'DERS PLANLARI'!$I$6:$I$2011,0),H$1),"")</f>
        <v>SEM</v>
      </c>
      <c r="I752" s="119"/>
      <c r="J752" s="120" t="s">
        <v>1848</v>
      </c>
      <c r="K752" s="243" t="str">
        <f ca="1">IFERROR(OFFSET('DERS PLANLARI'!$I$5,MATCH($J752,'DERS PLANLARI'!$I$6:$I$2011,0),K$1),"")</f>
        <v>Seminer</v>
      </c>
      <c r="L752" s="248" t="str">
        <f ca="1">IFERROR(OFFSET('DERS PLANLARI'!$I$5,MATCH($J752,'DERS PLANLARI'!$I$6:$I$2011,0),L$1),"")</f>
        <v>Z. ksz</v>
      </c>
      <c r="M752" s="255">
        <f ca="1">IFERROR(OFFSET('DERS PLANLARI'!$I$5,MATCH($J752,'DERS PLANLARI'!$I$6:$I$2011,0),M$1),"")</f>
        <v>0</v>
      </c>
      <c r="N752" s="256">
        <f ca="1">IFERROR(OFFSET('DERS PLANLARI'!$I$5,MATCH($J752,'DERS PLANLARI'!$I$6:$I$2011,0),N$1),"")</f>
        <v>2</v>
      </c>
      <c r="O752" s="256">
        <f ca="1">IFERROR(OFFSET('DERS PLANLARI'!$I$5,MATCH($J752,'DERS PLANLARI'!$I$6:$I$2011,0),O$1),"")</f>
        <v>0</v>
      </c>
      <c r="P752" s="256">
        <f ca="1">IFERROR(OFFSET('DERS PLANLARI'!$I$5,MATCH($J752,'DERS PLANLARI'!$I$6:$I$2011,0),P$1),"")</f>
        <v>2</v>
      </c>
      <c r="Q752" s="256">
        <f ca="1">IFERROR(OFFSET('DERS PLANLARI'!$I$5,MATCH($J752,'DERS PLANLARI'!$I$6:$I$2011,0),Q$1),"")</f>
        <v>7.5</v>
      </c>
      <c r="R752" s="243">
        <f ca="1">IF($E752="UAD",OFFSET('DERS PLANLARI'!$I$5,MATCH($J752,'DERS PLANLARI'!$I$6:$I$2011,0),R$1),U752)</f>
        <v>0</v>
      </c>
      <c r="S752" s="246" t="str">
        <f ca="1">IF($E752="UAD",OFFSET('DERS PLANLARI'!$I$5,MATCH($J752,'DERS PLANLARI'!$I$6:$I$2011,0),S$1),V752)</f>
        <v>İlgili Öğretim Üyesi</v>
      </c>
      <c r="T752" s="104"/>
      <c r="U752" s="208">
        <f ca="1">IFERROR(OFFSET(ÖğretimÜyeleri!$D$2,MATCH($V752,ÖğretimÜyeleri!$D$3:$D$290,0),-2),"")</f>
        <v>0</v>
      </c>
      <c r="V752" s="209" t="s">
        <v>2896</v>
      </c>
      <c r="W752" s="208" t="str">
        <f ca="1">IFERROR(OFFSET(ÖğretimÜyeleri!$D$2,MATCH($S752,ÖğretimÜyeleri!$D$3:$D$290,0),3),"")</f>
        <v>İlgili Öğretim Üyesi</v>
      </c>
      <c r="X752" s="208"/>
      <c r="Y752" s="199"/>
      <c r="Z752" s="200">
        <f t="shared" si="47"/>
        <v>1</v>
      </c>
      <c r="AA752" s="200">
        <f t="shared" ca="1" si="49"/>
        <v>0</v>
      </c>
      <c r="AB752" s="200">
        <f t="shared" ca="1" si="49"/>
        <v>0</v>
      </c>
      <c r="AC752" s="200">
        <f t="shared" ca="1" si="49"/>
        <v>0</v>
      </c>
      <c r="AD752" s="201"/>
      <c r="AE752" s="201"/>
      <c r="AF752" s="201"/>
    </row>
    <row r="753" spans="1:32" x14ac:dyDescent="0.25">
      <c r="A753" t="s">
        <v>5568</v>
      </c>
      <c r="B753" s="16" t="str">
        <f ca="1">IFERROR(OFFSET('DERS PLANLARI'!$I$5,MATCH($J753,'DERS PLANLARI'!$I$6:$I$2011,0),B$1),"")</f>
        <v>BİLGİSAYAR VE ÖĞRETİM TEKNOLOJİLERİ EĞİTİMİ</v>
      </c>
      <c r="C753" s="16" t="str">
        <f ca="1">IFERROR(OFFSET('DERS PLANLARI'!$I$5,MATCH($J753,'DERS PLANLARI'!$I$6:$I$2011,0),C$1),"")</f>
        <v>BİLGİSAYAR VE ÖĞRETİM TEKNOLOJİLERİ EĞİTİMİ (DR)</v>
      </c>
      <c r="D753" s="16" t="str">
        <f ca="1">IFERROR(OFFSET('DERS PLANLARI'!$I$5,MATCH($J753,'DERS PLANLARI'!$I$6:$I$2011,0),D$1),"")</f>
        <v>(DR)</v>
      </c>
      <c r="E753" s="16" t="str">
        <f ca="1">IFERROR(OFFSET('DERS PLANLARI'!$I$5,MATCH($J753,'DERS PLANLARI'!$I$6:$I$2011,0),E$1),"")</f>
        <v>Yeterlik</v>
      </c>
      <c r="F753" s="16" t="str">
        <f ca="1">IFERROR(OFFSET('DERS PLANLARI'!$I$5,MATCH($J753,'DERS PLANLARI'!$I$6:$I$2011,0),F$1),"")</f>
        <v>BTE</v>
      </c>
      <c r="G753" s="16">
        <f ca="1">IFERROR(OFFSET('DERS PLANLARI'!$I$5,MATCH($J753,'DERS PLANLARI'!$I$6:$I$2011,0),G$1),"")</f>
        <v>6002</v>
      </c>
      <c r="H753" s="16" t="str">
        <f ca="1">IFERROR(OFFSET('DERS PLANLARI'!$I$5,MATCH($J753,'DERS PLANLARI'!$I$6:$I$2011,0),H$1),"")</f>
        <v>DR-ÖZ</v>
      </c>
      <c r="I753" s="119"/>
      <c r="J753" s="120" t="s">
        <v>1849</v>
      </c>
      <c r="K753" s="243" t="str">
        <f ca="1">IFERROR(OFFSET('DERS PLANLARI'!$I$5,MATCH($J753,'DERS PLANLARI'!$I$6:$I$2011,0),K$1),"")</f>
        <v>Yeterlik</v>
      </c>
      <c r="L753" s="248" t="str">
        <f ca="1">IFERROR(OFFSET('DERS PLANLARI'!$I$5,MATCH($J753,'DERS PLANLARI'!$I$6:$I$2011,0),L$1),"")</f>
        <v>Z. ksz</v>
      </c>
      <c r="M753" s="255">
        <f ca="1">IFERROR(OFFSET('DERS PLANLARI'!$I$5,MATCH($J753,'DERS PLANLARI'!$I$6:$I$2011,0),M$1),"")</f>
        <v>0</v>
      </c>
      <c r="N753" s="255">
        <f ca="1">IFERROR(OFFSET('DERS PLANLARI'!$I$5,MATCH($J753,'DERS PLANLARI'!$I$6:$I$2011,0),N$1),"")</f>
        <v>0</v>
      </c>
      <c r="O753" s="255">
        <f ca="1">IFERROR(OFFSET('DERS PLANLARI'!$I$5,MATCH($J753,'DERS PLANLARI'!$I$6:$I$2011,0),O$1),"")</f>
        <v>0</v>
      </c>
      <c r="P753" s="255">
        <f ca="1">IFERROR(OFFSET('DERS PLANLARI'!$I$5,MATCH($J753,'DERS PLANLARI'!$I$6:$I$2011,0),P$1),"")</f>
        <v>0</v>
      </c>
      <c r="Q753" s="255">
        <f ca="1">IFERROR(OFFSET('DERS PLANLARI'!$I$5,MATCH($J753,'DERS PLANLARI'!$I$6:$I$2011,0),Q$1),"")</f>
        <v>0</v>
      </c>
      <c r="R753" s="243">
        <f ca="1">IF($E753="UAD",OFFSET('DERS PLANLARI'!$I$5,MATCH($J753,'DERS PLANLARI'!$I$6:$I$2011,0),R$1),U753)</f>
        <v>0</v>
      </c>
      <c r="S753" s="246" t="str">
        <f ca="1">IF($E753="UAD",OFFSET('DERS PLANLARI'!$I$5,MATCH($J753,'DERS PLANLARI'!$I$6:$I$2011,0),S$1),V753)</f>
        <v>İlgili Öğretim Üyesi</v>
      </c>
      <c r="T753" s="104"/>
      <c r="U753" s="208">
        <f ca="1">IFERROR(OFFSET(ÖğretimÜyeleri!$D$2,MATCH($V753,ÖğretimÜyeleri!$D$3:$D$290,0),-2),"")</f>
        <v>0</v>
      </c>
      <c r="V753" s="209" t="s">
        <v>2896</v>
      </c>
      <c r="W753" s="208" t="str">
        <f ca="1">IFERROR(OFFSET(ÖğretimÜyeleri!$D$2,MATCH($S753,ÖğretimÜyeleri!$D$3:$D$290,0),3),"")</f>
        <v>İlgili Öğretim Üyesi</v>
      </c>
      <c r="X753" s="208"/>
      <c r="Y753" s="199"/>
      <c r="Z753" s="200">
        <f t="shared" si="47"/>
        <v>1</v>
      </c>
      <c r="AA753" s="200">
        <f t="shared" ca="1" si="49"/>
        <v>0</v>
      </c>
      <c r="AB753" s="200">
        <f t="shared" ca="1" si="49"/>
        <v>0</v>
      </c>
      <c r="AC753" s="200">
        <f t="shared" ca="1" si="49"/>
        <v>0</v>
      </c>
      <c r="AD753" s="201"/>
      <c r="AE753" s="201"/>
      <c r="AF753" s="201"/>
    </row>
    <row r="754" spans="1:32" x14ac:dyDescent="0.25">
      <c r="A754" t="s">
        <v>5568</v>
      </c>
      <c r="B754" s="16" t="str">
        <f ca="1">IFERROR(OFFSET('DERS PLANLARI'!$I$5,MATCH($J754,'DERS PLANLARI'!$I$6:$I$2011,0),B$1),"")</f>
        <v>BİLGİSAYAR VE ÖĞRETİM TEKNOLOJİLERİ EĞİTİMİ</v>
      </c>
      <c r="C754" s="16" t="str">
        <f ca="1">IFERROR(OFFSET('DERS PLANLARI'!$I$5,MATCH($J754,'DERS PLANLARI'!$I$6:$I$2011,0),C$1),"")</f>
        <v>BİLGİSAYAR VE ÖĞRETİM TEKNOLOJİLERİ EĞİTİMİ (DR)</v>
      </c>
      <c r="D754" s="16" t="str">
        <f ca="1">IFERROR(OFFSET('DERS PLANLARI'!$I$5,MATCH($J754,'DERS PLANLARI'!$I$6:$I$2011,0),D$1),"")</f>
        <v>(DR)</v>
      </c>
      <c r="E754" s="16" t="str">
        <f ca="1">IFERROR(OFFSET('DERS PLANLARI'!$I$5,MATCH($J754,'DERS PLANLARI'!$I$6:$I$2011,0),E$1),"")</f>
        <v>Öneri</v>
      </c>
      <c r="F754" s="16" t="str">
        <f ca="1">IFERROR(OFFSET('DERS PLANLARI'!$I$5,MATCH($J754,'DERS PLANLARI'!$I$6:$I$2011,0),F$1),"")</f>
        <v>BTE</v>
      </c>
      <c r="G754" s="16">
        <f ca="1">IFERROR(OFFSET('DERS PLANLARI'!$I$5,MATCH($J754,'DERS PLANLARI'!$I$6:$I$2011,0),G$1),"")</f>
        <v>6003</v>
      </c>
      <c r="H754" s="16" t="str">
        <f ca="1">IFERROR(OFFSET('DERS PLANLARI'!$I$5,MATCH($J754,'DERS PLANLARI'!$I$6:$I$2011,0),H$1),"")</f>
        <v>DR-ÖZ</v>
      </c>
      <c r="I754" s="119"/>
      <c r="J754" s="120" t="s">
        <v>1850</v>
      </c>
      <c r="K754" s="243" t="str">
        <f ca="1">IFERROR(OFFSET('DERS PLANLARI'!$I$5,MATCH($J754,'DERS PLANLARI'!$I$6:$I$2011,0),K$1),"")</f>
        <v>Tez Önerisi</v>
      </c>
      <c r="L754" s="248" t="str">
        <f ca="1">IFERROR(OFFSET('DERS PLANLARI'!$I$5,MATCH($J754,'DERS PLANLARI'!$I$6:$I$2011,0),L$1),"")</f>
        <v>Z. ksz</v>
      </c>
      <c r="M754" s="255">
        <f ca="1">IFERROR(OFFSET('DERS PLANLARI'!$I$5,MATCH($J754,'DERS PLANLARI'!$I$6:$I$2011,0),M$1),"")</f>
        <v>0</v>
      </c>
      <c r="N754" s="255">
        <f ca="1">IFERROR(OFFSET('DERS PLANLARI'!$I$5,MATCH($J754,'DERS PLANLARI'!$I$6:$I$2011,0),N$1),"")</f>
        <v>0</v>
      </c>
      <c r="O754" s="255">
        <f ca="1">IFERROR(OFFSET('DERS PLANLARI'!$I$5,MATCH($J754,'DERS PLANLARI'!$I$6:$I$2011,0),O$1),"")</f>
        <v>0</v>
      </c>
      <c r="P754" s="255">
        <f ca="1">IFERROR(OFFSET('DERS PLANLARI'!$I$5,MATCH($J754,'DERS PLANLARI'!$I$6:$I$2011,0),P$1),"")</f>
        <v>0</v>
      </c>
      <c r="Q754" s="255">
        <f ca="1">IFERROR(OFFSET('DERS PLANLARI'!$I$5,MATCH($J754,'DERS PLANLARI'!$I$6:$I$2011,0),Q$1),"")</f>
        <v>0</v>
      </c>
      <c r="R754" s="243">
        <f ca="1">IF($E754="UAD",OFFSET('DERS PLANLARI'!$I$5,MATCH($J754,'DERS PLANLARI'!$I$6:$I$2011,0),R$1),U754)</f>
        <v>0</v>
      </c>
      <c r="S754" s="246" t="str">
        <f ca="1">IF($E754="UAD",OFFSET('DERS PLANLARI'!$I$5,MATCH($J754,'DERS PLANLARI'!$I$6:$I$2011,0),S$1),V754)</f>
        <v>İlgili Öğretim Üyesi</v>
      </c>
      <c r="T754" s="104"/>
      <c r="U754" s="208">
        <f ca="1">IFERROR(OFFSET(ÖğretimÜyeleri!$D$2,MATCH($V754,ÖğretimÜyeleri!$D$3:$D$290,0),-2),"")</f>
        <v>0</v>
      </c>
      <c r="V754" s="209" t="s">
        <v>2896</v>
      </c>
      <c r="W754" s="208" t="str">
        <f ca="1">IFERROR(OFFSET(ÖğretimÜyeleri!$D$2,MATCH($S754,ÖğretimÜyeleri!$D$3:$D$290,0),3),"")</f>
        <v>İlgili Öğretim Üyesi</v>
      </c>
      <c r="X754" s="208"/>
      <c r="Y754" s="199"/>
      <c r="Z754" s="200">
        <f t="shared" si="47"/>
        <v>1</v>
      </c>
      <c r="AA754" s="200">
        <f t="shared" ca="1" si="49"/>
        <v>0</v>
      </c>
      <c r="AB754" s="200">
        <f t="shared" ca="1" si="49"/>
        <v>0</v>
      </c>
      <c r="AC754" s="200">
        <f t="shared" ca="1" si="49"/>
        <v>0</v>
      </c>
      <c r="AD754" s="201"/>
      <c r="AE754" s="201"/>
      <c r="AF754" s="201"/>
    </row>
    <row r="755" spans="1:32" x14ac:dyDescent="0.25">
      <c r="A755" t="s">
        <v>5568</v>
      </c>
      <c r="B755" s="16" t="str">
        <f ca="1">IFERROR(OFFSET('DERS PLANLARI'!$I$5,MATCH($J755,'DERS PLANLARI'!$I$6:$I$2011,0),B$1),"")</f>
        <v>BİLGİSAYAR VE ÖĞRETİM TEKNOLOJİLERİ EĞİTİMİ</v>
      </c>
      <c r="C755" s="16" t="str">
        <f ca="1">IFERROR(OFFSET('DERS PLANLARI'!$I$5,MATCH($J755,'DERS PLANLARI'!$I$6:$I$2011,0),C$1),"")</f>
        <v>BİLGİSAYAR VE ÖĞRETİM TEKNOLOJİLERİ EĞİTİMİ (DR)</v>
      </c>
      <c r="D755" s="16" t="str">
        <f ca="1">IFERROR(OFFSET('DERS PLANLARI'!$I$5,MATCH($J755,'DERS PLANLARI'!$I$6:$I$2011,0),D$1),"")</f>
        <v>(DR)</v>
      </c>
      <c r="E755" s="16" t="str">
        <f ca="1">IFERROR(OFFSET('DERS PLANLARI'!$I$5,MATCH($J755,'DERS PLANLARI'!$I$6:$I$2011,0),E$1),"")</f>
        <v>Tik</v>
      </c>
      <c r="F755" s="16" t="str">
        <f ca="1">IFERROR(OFFSET('DERS PLANLARI'!$I$5,MATCH($J755,'DERS PLANLARI'!$I$6:$I$2011,0),F$1),"")</f>
        <v>BTE</v>
      </c>
      <c r="G755" s="16">
        <f ca="1">IFERROR(OFFSET('DERS PLANLARI'!$I$5,MATCH($J755,'DERS PLANLARI'!$I$6:$I$2011,0),G$1),"")</f>
        <v>6004</v>
      </c>
      <c r="H755" s="16" t="str">
        <f ca="1">IFERROR(OFFSET('DERS PLANLARI'!$I$5,MATCH($J755,'DERS PLANLARI'!$I$6:$I$2011,0),H$1),"")</f>
        <v>DR-ÖZ</v>
      </c>
      <c r="I755" s="119"/>
      <c r="J755" s="120" t="s">
        <v>1851</v>
      </c>
      <c r="K755" s="243" t="str">
        <f ca="1">IFERROR(OFFSET('DERS PLANLARI'!$I$5,MATCH($J755,'DERS PLANLARI'!$I$6:$I$2011,0),K$1),"")</f>
        <v>Tez İzleme</v>
      </c>
      <c r="L755" s="248" t="str">
        <f ca="1">IFERROR(OFFSET('DERS PLANLARI'!$I$5,MATCH($J755,'DERS PLANLARI'!$I$6:$I$2011,0),L$1),"")</f>
        <v>Z. ksz</v>
      </c>
      <c r="M755" s="255">
        <f ca="1">IFERROR(OFFSET('DERS PLANLARI'!$I$5,MATCH($J755,'DERS PLANLARI'!$I$6:$I$2011,0),M$1),"")</f>
        <v>0</v>
      </c>
      <c r="N755" s="255">
        <f ca="1">IFERROR(OFFSET('DERS PLANLARI'!$I$5,MATCH($J755,'DERS PLANLARI'!$I$6:$I$2011,0),N$1),"")</f>
        <v>0</v>
      </c>
      <c r="O755" s="255">
        <f ca="1">IFERROR(OFFSET('DERS PLANLARI'!$I$5,MATCH($J755,'DERS PLANLARI'!$I$6:$I$2011,0),O$1),"")</f>
        <v>0</v>
      </c>
      <c r="P755" s="255">
        <f ca="1">IFERROR(OFFSET('DERS PLANLARI'!$I$5,MATCH($J755,'DERS PLANLARI'!$I$6:$I$2011,0),P$1),"")</f>
        <v>0</v>
      </c>
      <c r="Q755" s="255">
        <f ca="1">IFERROR(OFFSET('DERS PLANLARI'!$I$5,MATCH($J755,'DERS PLANLARI'!$I$6:$I$2011,0),Q$1),"")</f>
        <v>0</v>
      </c>
      <c r="R755" s="243">
        <f ca="1">IF($E755="UAD",OFFSET('DERS PLANLARI'!$I$5,MATCH($J755,'DERS PLANLARI'!$I$6:$I$2011,0),R$1),U755)</f>
        <v>0</v>
      </c>
      <c r="S755" s="246" t="str">
        <f ca="1">IF($E755="UAD",OFFSET('DERS PLANLARI'!$I$5,MATCH($J755,'DERS PLANLARI'!$I$6:$I$2011,0),S$1),V755)</f>
        <v>İlgili Öğretim Üyesi</v>
      </c>
      <c r="T755" s="104"/>
      <c r="U755" s="208">
        <f ca="1">IFERROR(OFFSET(ÖğretimÜyeleri!$D$2,MATCH($V755,ÖğretimÜyeleri!$D$3:$D$290,0),-2),"")</f>
        <v>0</v>
      </c>
      <c r="V755" s="209" t="s">
        <v>2896</v>
      </c>
      <c r="W755" s="208" t="str">
        <f ca="1">IFERROR(OFFSET(ÖğretimÜyeleri!$D$2,MATCH($S755,ÖğretimÜyeleri!$D$3:$D$290,0),3),"")</f>
        <v>İlgili Öğretim Üyesi</v>
      </c>
      <c r="X755" s="208"/>
      <c r="Y755" s="199"/>
      <c r="Z755" s="200">
        <f t="shared" si="47"/>
        <v>1</v>
      </c>
      <c r="AA755" s="200">
        <f t="shared" ca="1" si="49"/>
        <v>0</v>
      </c>
      <c r="AB755" s="200">
        <f t="shared" ca="1" si="49"/>
        <v>0</v>
      </c>
      <c r="AC755" s="200">
        <f t="shared" ca="1" si="49"/>
        <v>0</v>
      </c>
      <c r="AD755" s="201"/>
      <c r="AE755" s="201"/>
      <c r="AF755" s="201"/>
    </row>
    <row r="756" spans="1:32" x14ac:dyDescent="0.25">
      <c r="A756" t="s">
        <v>5568</v>
      </c>
      <c r="B756" s="16" t="str">
        <f ca="1">IFERROR(OFFSET('DERS PLANLARI'!$I$5,MATCH($J756,'DERS PLANLARI'!$I$6:$I$2011,0),B$1),"")</f>
        <v>BİLGİSAYAR VE ÖĞRETİM TEKNOLOJİLERİ EĞİTİMİ</v>
      </c>
      <c r="C756" s="16" t="str">
        <f ca="1">IFERROR(OFFSET('DERS PLANLARI'!$I$5,MATCH($J756,'DERS PLANLARI'!$I$6:$I$2011,0),C$1),"")</f>
        <v>BİLGİSAYAR VE ÖĞRETİM TEKNOLOJİLERİ EĞİTİMİ (DR)</v>
      </c>
      <c r="D756" s="16" t="str">
        <f ca="1">IFERROR(OFFSET('DERS PLANLARI'!$I$5,MATCH($J756,'DERS PLANLARI'!$I$6:$I$2011,0),D$1),"")</f>
        <v>(DR)</v>
      </c>
      <c r="E756" s="16" t="str">
        <f ca="1">IFERROR(OFFSET('DERS PLANLARI'!$I$5,MATCH($J756,'DERS PLANLARI'!$I$6:$I$2011,0),E$1),"")</f>
        <v>Ders</v>
      </c>
      <c r="F756" s="16" t="str">
        <f ca="1">IFERROR(OFFSET('DERS PLANLARI'!$I$5,MATCH($J756,'DERS PLANLARI'!$I$6:$I$2011,0),F$1),"")</f>
        <v>BTE</v>
      </c>
      <c r="G756" s="16">
        <f ca="1">IFERROR(OFFSET('DERS PLANLARI'!$I$5,MATCH($J756,'DERS PLANLARI'!$I$6:$I$2011,0),G$1),"")</f>
        <v>6005</v>
      </c>
      <c r="H756" s="16" t="str">
        <f ca="1">IFERROR(OFFSET('DERS PLANLARI'!$I$5,MATCH($J756,'DERS PLANLARI'!$I$6:$I$2011,0),H$1),"")</f>
        <v>BHR</v>
      </c>
      <c r="I756" s="119"/>
      <c r="J756" s="120" t="s">
        <v>1852</v>
      </c>
      <c r="K756" s="243" t="str">
        <f ca="1">IFERROR(OFFSET('DERS PLANLARI'!$I$5,MATCH($J756,'DERS PLANLARI'!$I$6:$I$2011,0),K$1),"")</f>
        <v>Eğitim Teknolojilerinde Araştırma Yöntemleri ve Yayın Etiği</v>
      </c>
      <c r="L756" s="248" t="str">
        <f ca="1">IFERROR(OFFSET('DERS PLANLARI'!$I$5,MATCH($J756,'DERS PLANLARI'!$I$6:$I$2011,0),L$1),"")</f>
        <v>Z. ksz</v>
      </c>
      <c r="M756" s="255">
        <f ca="1">IFERROR(OFFSET('DERS PLANLARI'!$I$5,MATCH($J756,'DERS PLANLARI'!$I$6:$I$2011,0),M$1),"")</f>
        <v>3</v>
      </c>
      <c r="N756" s="256">
        <f ca="1">IFERROR(OFFSET('DERS PLANLARI'!$I$5,MATCH($J756,'DERS PLANLARI'!$I$6:$I$2011,0),N$1),"")</f>
        <v>0</v>
      </c>
      <c r="O756" s="256">
        <f ca="1">IFERROR(OFFSET('DERS PLANLARI'!$I$5,MATCH($J756,'DERS PLANLARI'!$I$6:$I$2011,0),O$1),"")</f>
        <v>0</v>
      </c>
      <c r="P756" s="256">
        <f ca="1">IFERROR(OFFSET('DERS PLANLARI'!$I$5,MATCH($J756,'DERS PLANLARI'!$I$6:$I$2011,0),P$1),"")</f>
        <v>3</v>
      </c>
      <c r="Q756" s="256">
        <f ca="1">IFERROR(OFFSET('DERS PLANLARI'!$I$5,MATCH($J756,'DERS PLANLARI'!$I$6:$I$2011,0),Q$1),"")</f>
        <v>7.5</v>
      </c>
      <c r="R756" s="243" t="str">
        <f ca="1">IF($E756="UAD",OFFSET('DERS PLANLARI'!$I$5,MATCH($J756,'DERS PLANLARI'!$I$6:$I$2011,0),R$1),U756)</f>
        <v/>
      </c>
      <c r="S756" s="246">
        <f ca="1">IF($E756="UAD",OFFSET('DERS PLANLARI'!$I$5,MATCH($J756,'DERS PLANLARI'!$I$6:$I$2011,0),S$1),V756)</f>
        <v>0</v>
      </c>
      <c r="T756" s="104"/>
      <c r="U756" s="208" t="str">
        <f ca="1">IFERROR(OFFSET(ÖğretimÜyeleri!$D$2,MATCH($V756,ÖğretimÜyeleri!$D$3:$D$290,0),-2),"")</f>
        <v/>
      </c>
      <c r="V756" s="209"/>
      <c r="W756" s="208" t="str">
        <f ca="1">IFERROR(OFFSET(ÖğretimÜyeleri!$D$2,MATCH($S756,ÖğretimÜyeleri!$D$3:$D$290,0),3),"")</f>
        <v/>
      </c>
      <c r="X756" s="208"/>
      <c r="Y756" s="199"/>
      <c r="Z756" s="200">
        <f t="shared" si="47"/>
        <v>1</v>
      </c>
      <c r="AA756" s="200">
        <f t="shared" ca="1" si="49"/>
        <v>57</v>
      </c>
      <c r="AB756" s="200">
        <f t="shared" ca="1" si="49"/>
        <v>41</v>
      </c>
      <c r="AC756" s="200">
        <f t="shared" ca="1" si="49"/>
        <v>0</v>
      </c>
      <c r="AD756" s="201"/>
      <c r="AE756" s="201"/>
      <c r="AF756" s="201"/>
    </row>
    <row r="757" spans="1:32" x14ac:dyDescent="0.25">
      <c r="A757" t="s">
        <v>5568</v>
      </c>
      <c r="B757" s="16" t="str">
        <f ca="1">IFERROR(OFFSET('DERS PLANLARI'!$I$5,MATCH($J757,'DERS PLANLARI'!$I$6:$I$2011,0),B$1),"")</f>
        <v>BİLGİSAYAR VE ÖĞRETİM TEKNOLOJİLERİ EĞİTİMİ</v>
      </c>
      <c r="C757" s="16" t="str">
        <f ca="1">IFERROR(OFFSET('DERS PLANLARI'!$I$5,MATCH($J757,'DERS PLANLARI'!$I$6:$I$2011,0),C$1),"")</f>
        <v>BİLGİSAYAR VE ÖĞRETİM TEKNOLOJİLERİ EĞİTİMİ (DR)</v>
      </c>
      <c r="D757" s="16" t="str">
        <f ca="1">IFERROR(OFFSET('DERS PLANLARI'!$I$5,MATCH($J757,'DERS PLANLARI'!$I$6:$I$2011,0),D$1),"")</f>
        <v>(DR)</v>
      </c>
      <c r="E757" s="16" t="str">
        <f ca="1">IFERROR(OFFSET('DERS PLANLARI'!$I$5,MATCH($J757,'DERS PLANLARI'!$I$6:$I$2011,0),E$1),"")</f>
        <v>Ders</v>
      </c>
      <c r="F757" s="16" t="str">
        <f ca="1">IFERROR(OFFSET('DERS PLANLARI'!$I$5,MATCH($J757,'DERS PLANLARI'!$I$6:$I$2011,0),F$1),"")</f>
        <v>BTE</v>
      </c>
      <c r="G757" s="16">
        <f ca="1">IFERROR(OFFSET('DERS PLANLARI'!$I$5,MATCH($J757,'DERS PLANLARI'!$I$6:$I$2011,0),G$1),"")</f>
        <v>6006</v>
      </c>
      <c r="H757" s="16" t="str">
        <f ca="1">IFERROR(OFFSET('DERS PLANLARI'!$I$5,MATCH($J757,'DERS PLANLARI'!$I$6:$I$2011,0),H$1),"")</f>
        <v>DR-ÖZ</v>
      </c>
      <c r="I757" s="119"/>
      <c r="J757" s="120" t="s">
        <v>1853</v>
      </c>
      <c r="K757" s="243" t="str">
        <f ca="1">IFERROR(OFFSET('DERS PLANLARI'!$I$5,MATCH($J757,'DERS PLANLARI'!$I$6:$I$2011,0),K$1),"")</f>
        <v>Bilimsel Araştırma ve Proje Eğitimi</v>
      </c>
      <c r="L757" s="248" t="str">
        <f ca="1">IFERROR(OFFSET('DERS PLANLARI'!$I$5,MATCH($J757,'DERS PLANLARI'!$I$6:$I$2011,0),L$1),"")</f>
        <v>Z. ksz</v>
      </c>
      <c r="M757" s="255">
        <f ca="1">IFERROR(OFFSET('DERS PLANLARI'!$I$5,MATCH($J757,'DERS PLANLARI'!$I$6:$I$2011,0),M$1),"")</f>
        <v>3</v>
      </c>
      <c r="N757" s="256">
        <f ca="1">IFERROR(OFFSET('DERS PLANLARI'!$I$5,MATCH($J757,'DERS PLANLARI'!$I$6:$I$2011,0),N$1),"")</f>
        <v>0</v>
      </c>
      <c r="O757" s="256">
        <f ca="1">IFERROR(OFFSET('DERS PLANLARI'!$I$5,MATCH($J757,'DERS PLANLARI'!$I$6:$I$2011,0),O$1),"")</f>
        <v>0</v>
      </c>
      <c r="P757" s="256">
        <f ca="1">IFERROR(OFFSET('DERS PLANLARI'!$I$5,MATCH($J757,'DERS PLANLARI'!$I$6:$I$2011,0),P$1),"")</f>
        <v>3</v>
      </c>
      <c r="Q757" s="256">
        <f ca="1">IFERROR(OFFSET('DERS PLANLARI'!$I$5,MATCH($J757,'DERS PLANLARI'!$I$6:$I$2011,0),Q$1),"")</f>
        <v>7.5</v>
      </c>
      <c r="R757" s="243" t="str">
        <f ca="1">IF($E757="UAD",OFFSET('DERS PLANLARI'!$I$5,MATCH($J757,'DERS PLANLARI'!$I$6:$I$2011,0),R$1),U757)</f>
        <v>Prof. Dr.</v>
      </c>
      <c r="S757" s="246" t="str">
        <f ca="1">IF($E757="UAD",OFFSET('DERS PLANLARI'!$I$5,MATCH($J757,'DERS PLANLARI'!$I$6:$I$2011,0),S$1),V757)</f>
        <v>Nedim ALEV</v>
      </c>
      <c r="T757" s="104"/>
      <c r="U757" s="208" t="str">
        <f ca="1">IFERROR(OFFSET(ÖğretimÜyeleri!$D$2,MATCH($V757,ÖğretimÜyeleri!$D$3:$D$290,0),-2),"")</f>
        <v>Prof. Dr.</v>
      </c>
      <c r="V757" s="209" t="s">
        <v>961</v>
      </c>
      <c r="W757" s="208" t="str">
        <f ca="1">IFERROR(OFFSET(ÖğretimÜyeleri!$D$2,MATCH($S757,ÖğretimÜyeleri!$D$3:$D$290,0),3),"")</f>
        <v>Eğitim Programları ve Öğretimi</v>
      </c>
      <c r="X757" s="208"/>
      <c r="Y757" s="199"/>
      <c r="Z757" s="200">
        <f t="shared" si="47"/>
        <v>1</v>
      </c>
      <c r="AA757" s="200">
        <f t="shared" ca="1" si="49"/>
        <v>14</v>
      </c>
      <c r="AB757" s="200">
        <f t="shared" ca="1" si="49"/>
        <v>0</v>
      </c>
      <c r="AC757" s="200">
        <f t="shared" ca="1" si="49"/>
        <v>0</v>
      </c>
      <c r="AD757" s="201"/>
      <c r="AE757" s="201"/>
      <c r="AF757" s="201"/>
    </row>
    <row r="758" spans="1:32" x14ac:dyDescent="0.25">
      <c r="A758" t="s">
        <v>5568</v>
      </c>
      <c r="B758" s="16" t="str">
        <f ca="1">IFERROR(OFFSET('DERS PLANLARI'!$I$5,MATCH($J758,'DERS PLANLARI'!$I$6:$I$2011,0),B$1),"")</f>
        <v>BİLGİSAYAR VE ÖĞRETİM TEKNOLOJİLERİ EĞİTİMİ</v>
      </c>
      <c r="C758" s="16" t="str">
        <f ca="1">IFERROR(OFFSET('DERS PLANLARI'!$I$5,MATCH($J758,'DERS PLANLARI'!$I$6:$I$2011,0),C$1),"")</f>
        <v>BİLGİSAYAR VE ÖĞRETİM TEKNOLOJİLERİ EĞİTİMİ (DR)</v>
      </c>
      <c r="D758" s="16" t="str">
        <f ca="1">IFERROR(OFFSET('DERS PLANLARI'!$I$5,MATCH($J758,'DERS PLANLARI'!$I$6:$I$2011,0),D$1),"")</f>
        <v>(DR)</v>
      </c>
      <c r="E758" s="16" t="str">
        <f ca="1">IFERROR(OFFSET('DERS PLANLARI'!$I$5,MATCH($J758,'DERS PLANLARI'!$I$6:$I$2011,0),E$1),"")</f>
        <v>Ders</v>
      </c>
      <c r="F758" s="16" t="str">
        <f ca="1">IFERROR(OFFSET('DERS PLANLARI'!$I$5,MATCH($J758,'DERS PLANLARI'!$I$6:$I$2011,0),F$1),"")</f>
        <v>BTE</v>
      </c>
      <c r="G758" s="16">
        <f ca="1">IFERROR(OFFSET('DERS PLANLARI'!$I$5,MATCH($J758,'DERS PLANLARI'!$I$6:$I$2011,0),G$1),"")</f>
        <v>6007</v>
      </c>
      <c r="H758" s="16" t="str">
        <f ca="1">IFERROR(OFFSET('DERS PLANLARI'!$I$5,MATCH($J758,'DERS PLANLARI'!$I$6:$I$2011,0),H$1),"")</f>
        <v>DR-ÖZ</v>
      </c>
      <c r="I758" s="119"/>
      <c r="J758" s="120" t="s">
        <v>1854</v>
      </c>
      <c r="K758" s="243" t="str">
        <f ca="1">IFERROR(OFFSET('DERS PLANLARI'!$I$5,MATCH($J758,'DERS PLANLARI'!$I$6:$I$2011,0),K$1),"")</f>
        <v>Gelişim ve Öğrenme</v>
      </c>
      <c r="L758" s="248" t="str">
        <f ca="1">IFERROR(OFFSET('DERS PLANLARI'!$I$5,MATCH($J758,'DERS PLANLARI'!$I$6:$I$2011,0),L$1),"")</f>
        <v>Z. ksz</v>
      </c>
      <c r="M758" s="255">
        <f ca="1">IFERROR(OFFSET('DERS PLANLARI'!$I$5,MATCH($J758,'DERS PLANLARI'!$I$6:$I$2011,0),M$1),"")</f>
        <v>3</v>
      </c>
      <c r="N758" s="256">
        <f ca="1">IFERROR(OFFSET('DERS PLANLARI'!$I$5,MATCH($J758,'DERS PLANLARI'!$I$6:$I$2011,0),N$1),"")</f>
        <v>0</v>
      </c>
      <c r="O758" s="256">
        <f ca="1">IFERROR(OFFSET('DERS PLANLARI'!$I$5,MATCH($J758,'DERS PLANLARI'!$I$6:$I$2011,0),O$1),"")</f>
        <v>0</v>
      </c>
      <c r="P758" s="256">
        <f ca="1">IFERROR(OFFSET('DERS PLANLARI'!$I$5,MATCH($J758,'DERS PLANLARI'!$I$6:$I$2011,0),P$1),"")</f>
        <v>3</v>
      </c>
      <c r="Q758" s="256">
        <f ca="1">IFERROR(OFFSET('DERS PLANLARI'!$I$5,MATCH($J758,'DERS PLANLARI'!$I$6:$I$2011,0),Q$1),"")</f>
        <v>7.5</v>
      </c>
      <c r="R758" s="243" t="str">
        <f ca="1">IF($E758="UAD",OFFSET('DERS PLANLARI'!$I$5,MATCH($J758,'DERS PLANLARI'!$I$6:$I$2011,0),R$1),U758)</f>
        <v>Prof. Dr.</v>
      </c>
      <c r="S758" s="246" t="str">
        <f ca="1">IF($E758="UAD",OFFSET('DERS PLANLARI'!$I$5,MATCH($J758,'DERS PLANLARI'!$I$6:$I$2011,0),S$1),V758)</f>
        <v>Hikmet YAZICI</v>
      </c>
      <c r="T758" s="104"/>
      <c r="U758" s="208" t="str">
        <f ca="1">IFERROR(OFFSET(ÖğretimÜyeleri!$D$2,MATCH($V758,ÖğretimÜyeleri!$D$3:$D$290,0),-2),"")</f>
        <v>Prof. Dr.</v>
      </c>
      <c r="V758" s="209" t="s">
        <v>339</v>
      </c>
      <c r="W758" s="208" t="str">
        <f ca="1">IFERROR(OFFSET(ÖğretimÜyeleri!$D$2,MATCH($S758,ÖğretimÜyeleri!$D$3:$D$290,0),3),"")</f>
        <v>Rehberlik ve Psikolojik Danışmanlık</v>
      </c>
      <c r="X758" s="208"/>
      <c r="Y758" s="199"/>
      <c r="Z758" s="200">
        <f t="shared" si="47"/>
        <v>1</v>
      </c>
      <c r="AA758" s="200">
        <f t="shared" ca="1" si="49"/>
        <v>14</v>
      </c>
      <c r="AB758" s="200">
        <f t="shared" ca="1" si="49"/>
        <v>0</v>
      </c>
      <c r="AC758" s="200">
        <f t="shared" ca="1" si="49"/>
        <v>0</v>
      </c>
      <c r="AD758" s="201"/>
      <c r="AE758" s="201"/>
      <c r="AF758" s="201"/>
    </row>
    <row r="759" spans="1:32" x14ac:dyDescent="0.25">
      <c r="A759" t="s">
        <v>5568</v>
      </c>
      <c r="B759" s="16" t="str">
        <f ca="1">IFERROR(OFFSET('DERS PLANLARI'!$I$5,MATCH($J759,'DERS PLANLARI'!$I$6:$I$2011,0),B$1),"")</f>
        <v>BİLGİSAYAR VE ÖĞRETİM TEKNOLOJİLERİ EĞİTİMİ</v>
      </c>
      <c r="C759" s="16" t="str">
        <f ca="1">IFERROR(OFFSET('DERS PLANLARI'!$I$5,MATCH($J759,'DERS PLANLARI'!$I$6:$I$2011,0),C$1),"")</f>
        <v>BİLGİSAYAR VE ÖĞRETİM TEKNOLOJİLERİ EĞİTİMİ (DR)</v>
      </c>
      <c r="D759" s="16" t="str">
        <f ca="1">IFERROR(OFFSET('DERS PLANLARI'!$I$5,MATCH($J759,'DERS PLANLARI'!$I$6:$I$2011,0),D$1),"")</f>
        <v>(DR)</v>
      </c>
      <c r="E759" s="16" t="str">
        <f ca="1">IFERROR(OFFSET('DERS PLANLARI'!$I$5,MATCH($J759,'DERS PLANLARI'!$I$6:$I$2011,0),E$1),"")</f>
        <v>Ders</v>
      </c>
      <c r="F759" s="16" t="str">
        <f ca="1">IFERROR(OFFSET('DERS PLANLARI'!$I$5,MATCH($J759,'DERS PLANLARI'!$I$6:$I$2011,0),F$1),"")</f>
        <v>BTE</v>
      </c>
      <c r="G759" s="16">
        <f ca="1">IFERROR(OFFSET('DERS PLANLARI'!$I$5,MATCH($J759,'DERS PLANLARI'!$I$6:$I$2011,0),G$1),"")</f>
        <v>6008</v>
      </c>
      <c r="H759" s="16" t="str">
        <f ca="1">IFERROR(OFFSET('DERS PLANLARI'!$I$5,MATCH($J759,'DERS PLANLARI'!$I$6:$I$2011,0),H$1),"")</f>
        <v>DR-ÖZ</v>
      </c>
      <c r="I759" s="119"/>
      <c r="J759" s="120" t="s">
        <v>1855</v>
      </c>
      <c r="K759" s="243" t="str">
        <f ca="1">IFERROR(OFFSET('DERS PLANLARI'!$I$5,MATCH($J759,'DERS PLANLARI'!$I$6:$I$2011,0),K$1),"")</f>
        <v>Öğretimde Planlama ve Değerlendirme</v>
      </c>
      <c r="L759" s="248" t="str">
        <f ca="1">IFERROR(OFFSET('DERS PLANLARI'!$I$5,MATCH($J759,'DERS PLANLARI'!$I$6:$I$2011,0),L$1),"")</f>
        <v>Z. ksz</v>
      </c>
      <c r="M759" s="255">
        <f ca="1">IFERROR(OFFSET('DERS PLANLARI'!$I$5,MATCH($J759,'DERS PLANLARI'!$I$6:$I$2011,0),M$1),"")</f>
        <v>3</v>
      </c>
      <c r="N759" s="256">
        <f ca="1">IFERROR(OFFSET('DERS PLANLARI'!$I$5,MATCH($J759,'DERS PLANLARI'!$I$6:$I$2011,0),N$1),"")</f>
        <v>2</v>
      </c>
      <c r="O759" s="256">
        <f ca="1">IFERROR(OFFSET('DERS PLANLARI'!$I$5,MATCH($J759,'DERS PLANLARI'!$I$6:$I$2011,0),O$1),"")</f>
        <v>0</v>
      </c>
      <c r="P759" s="256">
        <f ca="1">IFERROR(OFFSET('DERS PLANLARI'!$I$5,MATCH($J759,'DERS PLANLARI'!$I$6:$I$2011,0),P$1),"")</f>
        <v>5</v>
      </c>
      <c r="Q759" s="256">
        <f ca="1">IFERROR(OFFSET('DERS PLANLARI'!$I$5,MATCH($J759,'DERS PLANLARI'!$I$6:$I$2011,0),Q$1),"")</f>
        <v>10</v>
      </c>
      <c r="R759" s="243" t="str">
        <f ca="1">IF($E759="UAD",OFFSET('DERS PLANLARI'!$I$5,MATCH($J759,'DERS PLANLARI'!$I$6:$I$2011,0),R$1),U759)</f>
        <v>Prof. Dr.</v>
      </c>
      <c r="S759" s="246" t="str">
        <f ca="1">IF($E759="UAD",OFFSET('DERS PLANLARI'!$I$5,MATCH($J759,'DERS PLANLARI'!$I$6:$I$2011,0),S$1),V759)</f>
        <v>Gökhan DEMİRCİOĞLU</v>
      </c>
      <c r="T759" s="104"/>
      <c r="U759" s="208" t="str">
        <f ca="1">IFERROR(OFFSET(ÖğretimÜyeleri!$D$2,MATCH($V759,ÖğretimÜyeleri!$D$3:$D$290,0),-2),"")</f>
        <v>Prof. Dr.</v>
      </c>
      <c r="V759" s="209" t="s">
        <v>996</v>
      </c>
      <c r="W759" s="208" t="str">
        <f ca="1">IFERROR(OFFSET(ÖğretimÜyeleri!$D$2,MATCH($S759,ÖğretimÜyeleri!$D$3:$D$290,0),3),"")</f>
        <v>Kimya Eğitimi</v>
      </c>
      <c r="X759" s="208"/>
      <c r="Y759" s="199"/>
      <c r="Z759" s="200">
        <f t="shared" si="47"/>
        <v>1</v>
      </c>
      <c r="AA759" s="200">
        <f t="shared" ca="1" si="49"/>
        <v>14</v>
      </c>
      <c r="AB759" s="200">
        <f t="shared" ca="1" si="49"/>
        <v>0</v>
      </c>
      <c r="AC759" s="200">
        <f t="shared" ca="1" si="49"/>
        <v>0</v>
      </c>
      <c r="AD759" s="201"/>
      <c r="AE759" s="201"/>
      <c r="AF759" s="201"/>
    </row>
    <row r="760" spans="1:32" x14ac:dyDescent="0.25">
      <c r="A760" t="s">
        <v>5568</v>
      </c>
      <c r="B760" s="16" t="str">
        <f ca="1">IFERROR(OFFSET('DERS PLANLARI'!$I$5,MATCH($J760,'DERS PLANLARI'!$I$6:$I$2011,0),B$1),"")</f>
        <v>BİLGİSAYAR VE ÖĞRETİM TEKNOLOJİLERİ EĞİTİMİ</v>
      </c>
      <c r="C760" s="16" t="str">
        <f ca="1">IFERROR(OFFSET('DERS PLANLARI'!$I$5,MATCH($J760,'DERS PLANLARI'!$I$6:$I$2011,0),C$1),"")</f>
        <v>BİLGİSAYAR VE ÖĞRETİM TEKNOLOJİLERİ EĞİTİMİ (DR)</v>
      </c>
      <c r="D760" s="16" t="str">
        <f ca="1">IFERROR(OFFSET('DERS PLANLARI'!$I$5,MATCH($J760,'DERS PLANLARI'!$I$6:$I$2011,0),D$1),"")</f>
        <v>(DR)</v>
      </c>
      <c r="E760" s="16" t="str">
        <f ca="1">IFERROR(OFFSET('DERS PLANLARI'!$I$5,MATCH($J760,'DERS PLANLARI'!$I$6:$I$2011,0),E$1),"")</f>
        <v>Ders</v>
      </c>
      <c r="F760" s="16" t="str">
        <f ca="1">IFERROR(OFFSET('DERS PLANLARI'!$I$5,MATCH($J760,'DERS PLANLARI'!$I$6:$I$2011,0),F$1),"")</f>
        <v>BTE</v>
      </c>
      <c r="G760" s="16">
        <f ca="1">IFERROR(OFFSET('DERS PLANLARI'!$I$5,MATCH($J760,'DERS PLANLARI'!$I$6:$I$2011,0),G$1),"")</f>
        <v>6051</v>
      </c>
      <c r="H760" s="16" t="str">
        <f ca="1">IFERROR(OFFSET('DERS PLANLARI'!$I$5,MATCH($J760,'DERS PLANLARI'!$I$6:$I$2011,0),H$1),"")</f>
        <v>BHR</v>
      </c>
      <c r="I760" s="119"/>
      <c r="J760" s="120" t="s">
        <v>1858</v>
      </c>
      <c r="K760" s="243" t="str">
        <f ca="1">IFERROR(OFFSET('DERS PLANLARI'!$I$5,MATCH($J760,'DERS PLANLARI'!$I$6:$I$2011,0),K$1),"")</f>
        <v>Eğitim Teknolojileri Araştırmalarının Kuramsal Temelleri</v>
      </c>
      <c r="L760" s="248" t="str">
        <f ca="1">IFERROR(OFFSET('DERS PLANLARI'!$I$5,MATCH($J760,'DERS PLANLARI'!$I$6:$I$2011,0),L$1),"")</f>
        <v>Z. kli</v>
      </c>
      <c r="M760" s="255">
        <f ca="1">IFERROR(OFFSET('DERS PLANLARI'!$I$5,MATCH($J760,'DERS PLANLARI'!$I$6:$I$2011,0),M$1),"")</f>
        <v>3</v>
      </c>
      <c r="N760" s="256">
        <f ca="1">IFERROR(OFFSET('DERS PLANLARI'!$I$5,MATCH($J760,'DERS PLANLARI'!$I$6:$I$2011,0),N$1),"")</f>
        <v>0</v>
      </c>
      <c r="O760" s="256">
        <f ca="1">IFERROR(OFFSET('DERS PLANLARI'!$I$5,MATCH($J760,'DERS PLANLARI'!$I$6:$I$2011,0),O$1),"")</f>
        <v>3</v>
      </c>
      <c r="P760" s="256">
        <f ca="1">IFERROR(OFFSET('DERS PLANLARI'!$I$5,MATCH($J760,'DERS PLANLARI'!$I$6:$I$2011,0),P$1),"")</f>
        <v>3</v>
      </c>
      <c r="Q760" s="256">
        <f ca="1">IFERROR(OFFSET('DERS PLANLARI'!$I$5,MATCH($J760,'DERS PLANLARI'!$I$6:$I$2011,0),Q$1),"")</f>
        <v>7.5</v>
      </c>
      <c r="R760" s="243" t="str">
        <f ca="1">IF($E760="UAD",OFFSET('DERS PLANLARI'!$I$5,MATCH($J760,'DERS PLANLARI'!$I$6:$I$2011,0),R$1),U760)</f>
        <v/>
      </c>
      <c r="S760" s="246">
        <f ca="1">IF($E760="UAD",OFFSET('DERS PLANLARI'!$I$5,MATCH($J760,'DERS PLANLARI'!$I$6:$I$2011,0),S$1),V760)</f>
        <v>0</v>
      </c>
      <c r="T760" s="104"/>
      <c r="U760" s="208" t="str">
        <f ca="1">IFERROR(OFFSET(ÖğretimÜyeleri!$D$2,MATCH($V760,ÖğretimÜyeleri!$D$3:$D$290,0),-2),"")</f>
        <v/>
      </c>
      <c r="V760" s="209"/>
      <c r="W760" s="208" t="str">
        <f ca="1">IFERROR(OFFSET(ÖğretimÜyeleri!$D$2,MATCH($S760,ÖğretimÜyeleri!$D$3:$D$290,0),3),"")</f>
        <v/>
      </c>
      <c r="X760" s="208"/>
      <c r="Y760" s="199"/>
      <c r="Z760" s="200">
        <f t="shared" si="47"/>
        <v>1</v>
      </c>
      <c r="AA760" s="200">
        <f t="shared" ca="1" si="49"/>
        <v>57</v>
      </c>
      <c r="AB760" s="200">
        <f t="shared" ca="1" si="49"/>
        <v>41</v>
      </c>
      <c r="AC760" s="200">
        <f t="shared" ca="1" si="49"/>
        <v>0</v>
      </c>
      <c r="AD760" s="201"/>
      <c r="AE760" s="201"/>
      <c r="AF760" s="201"/>
    </row>
    <row r="761" spans="1:32" x14ac:dyDescent="0.25">
      <c r="A761" t="s">
        <v>5568</v>
      </c>
      <c r="B761" s="16" t="str">
        <f ca="1">IFERROR(OFFSET('DERS PLANLARI'!$I$5,MATCH($J761,'DERS PLANLARI'!$I$6:$I$2011,0),B$1),"")</f>
        <v/>
      </c>
      <c r="C761" s="16" t="str">
        <f ca="1">IFERROR(OFFSET('DERS PLANLARI'!$I$5,MATCH($J761,'DERS PLANLARI'!$I$6:$I$2011,0),C$1),"")</f>
        <v/>
      </c>
      <c r="D761" s="16" t="str">
        <f ca="1">IFERROR(OFFSET('DERS PLANLARI'!$I$5,MATCH($J761,'DERS PLANLARI'!$I$6:$I$2011,0),D$1),"")</f>
        <v/>
      </c>
      <c r="E761" s="16" t="str">
        <f ca="1">IFERROR(OFFSET('DERS PLANLARI'!$I$5,MATCH($J761,'DERS PLANLARI'!$I$6:$I$2011,0),E$1),"")</f>
        <v/>
      </c>
      <c r="F761" s="16" t="str">
        <f ca="1">IFERROR(OFFSET('DERS PLANLARI'!$I$5,MATCH($J761,'DERS PLANLARI'!$I$6:$I$2011,0),F$1),"")</f>
        <v/>
      </c>
      <c r="G761" s="16" t="str">
        <f ca="1">IFERROR(OFFSET('DERS PLANLARI'!$I$5,MATCH($J761,'DERS PLANLARI'!$I$6:$I$2011,0),G$1),"")</f>
        <v/>
      </c>
      <c r="H761" s="16" t="str">
        <f ca="1">IFERROR(OFFSET('DERS PLANLARI'!$I$5,MATCH($J761,'DERS PLANLARI'!$I$6:$I$2011,0),H$1),"")</f>
        <v/>
      </c>
      <c r="I761" s="119"/>
      <c r="J761" s="120"/>
      <c r="K761" s="243" t="str">
        <f ca="1">IFERROR(OFFSET('DERS PLANLARI'!$I$5,MATCH($J761,'DERS PLANLARI'!$I$6:$I$2011,0),K$1),"")</f>
        <v/>
      </c>
      <c r="L761" s="256" t="str">
        <f ca="1">IFERROR(OFFSET('DERS PLANLARI'!$I$5,MATCH($J761,'DERS PLANLARI'!$I$6:$I$2011,0),L$1),"")</f>
        <v/>
      </c>
      <c r="M761" s="255" t="str">
        <f ca="1">IFERROR(OFFSET('DERS PLANLARI'!$I$5,MATCH($J761,'DERS PLANLARI'!$I$6:$I$2011,0),M$1),"")</f>
        <v/>
      </c>
      <c r="N761" s="256" t="str">
        <f ca="1">IFERROR(OFFSET('DERS PLANLARI'!$I$5,MATCH($J761,'DERS PLANLARI'!$I$6:$I$2011,0),N$1),"")</f>
        <v/>
      </c>
      <c r="O761" s="256" t="str">
        <f ca="1">IFERROR(OFFSET('DERS PLANLARI'!$I$5,MATCH($J761,'DERS PLANLARI'!$I$6:$I$2011,0),O$1),"")</f>
        <v/>
      </c>
      <c r="P761" s="256" t="str">
        <f ca="1">IFERROR(OFFSET('DERS PLANLARI'!$I$5,MATCH($J761,'DERS PLANLARI'!$I$6:$I$2011,0),P$1),"")</f>
        <v/>
      </c>
      <c r="Q761" s="256" t="str">
        <f ca="1">IFERROR(OFFSET('DERS PLANLARI'!$I$5,MATCH($J761,'DERS PLANLARI'!$I$6:$I$2011,0),Q$1),"")</f>
        <v/>
      </c>
      <c r="R761" s="243" t="str">
        <f ca="1">IF($E761="UAD",OFFSET('DERS PLANLARI'!$I$5,MATCH($J761,'DERS PLANLARI'!$I$6:$I$2011,0),R$1),U761)</f>
        <v/>
      </c>
      <c r="S761" s="246">
        <f ca="1">IF($E761="UAD",OFFSET('DERS PLANLARI'!$I$5,MATCH($J761,'DERS PLANLARI'!$I$6:$I$2011,0),S$1),V761)</f>
        <v>0</v>
      </c>
      <c r="T761" s="104"/>
      <c r="U761" s="208" t="str">
        <f ca="1">IFERROR(OFFSET(ÖğretimÜyeleri!$D$2,MATCH($V761,ÖğretimÜyeleri!$D$3:$D$290,0),-2),"")</f>
        <v/>
      </c>
      <c r="V761" s="209"/>
      <c r="W761" s="208" t="str">
        <f ca="1">IFERROR(OFFSET(ÖğretimÜyeleri!$D$2,MATCH($S761,ÖğretimÜyeleri!$D$3:$D$290,0),3),"")</f>
        <v/>
      </c>
      <c r="X761" s="208"/>
      <c r="Y761" s="199"/>
      <c r="Z761" s="200">
        <f t="shared" si="47"/>
        <v>1</v>
      </c>
      <c r="AA761" s="200">
        <f t="shared" ca="1" si="49"/>
        <v>57</v>
      </c>
      <c r="AB761" s="200">
        <f t="shared" ca="1" si="49"/>
        <v>41</v>
      </c>
      <c r="AC761" s="200">
        <f t="shared" ca="1" si="49"/>
        <v>0</v>
      </c>
      <c r="AD761" s="201"/>
      <c r="AE761" s="201"/>
      <c r="AF761" s="201"/>
    </row>
    <row r="762" spans="1:32" x14ac:dyDescent="0.25">
      <c r="A762" t="s">
        <v>5568</v>
      </c>
      <c r="B762" s="16" t="str">
        <f ca="1">IFERROR(OFFSET('DERS PLANLARI'!$I$5,MATCH($J762,'DERS PLANLARI'!$I$6:$I$2011,0),B$1),"")</f>
        <v/>
      </c>
      <c r="C762" s="16" t="str">
        <f ca="1">IFERROR(OFFSET('DERS PLANLARI'!$I$5,MATCH($J762,'DERS PLANLARI'!$I$6:$I$2011,0),C$1),"")</f>
        <v/>
      </c>
      <c r="D762" s="16" t="str">
        <f ca="1">IFERROR(OFFSET('DERS PLANLARI'!$I$5,MATCH($J762,'DERS PLANLARI'!$I$6:$I$2011,0),D$1),"")</f>
        <v/>
      </c>
      <c r="E762" s="16" t="str">
        <f ca="1">IFERROR(OFFSET('DERS PLANLARI'!$I$5,MATCH($J762,'DERS PLANLARI'!$I$6:$I$2011,0),E$1),"")</f>
        <v/>
      </c>
      <c r="F762" s="16" t="str">
        <f ca="1">IFERROR(OFFSET('DERS PLANLARI'!$I$5,MATCH($J762,'DERS PLANLARI'!$I$6:$I$2011,0),F$1),"")</f>
        <v/>
      </c>
      <c r="G762" s="16" t="str">
        <f ca="1">IFERROR(OFFSET('DERS PLANLARI'!$I$5,MATCH($J762,'DERS PLANLARI'!$I$6:$I$2011,0),G$1),"")</f>
        <v/>
      </c>
      <c r="H762" s="16" t="str">
        <f ca="1">IFERROR(OFFSET('DERS PLANLARI'!$I$5,MATCH($J762,'DERS PLANLARI'!$I$6:$I$2011,0),H$1),"")</f>
        <v/>
      </c>
      <c r="I762" s="119"/>
      <c r="J762" s="120"/>
      <c r="K762" s="243" t="str">
        <f ca="1">IFERROR(OFFSET('DERS PLANLARI'!$I$5,MATCH($J762,'DERS PLANLARI'!$I$6:$I$2011,0),K$1),"")</f>
        <v/>
      </c>
      <c r="L762" s="256" t="str">
        <f ca="1">IFERROR(OFFSET('DERS PLANLARI'!$I$5,MATCH($J762,'DERS PLANLARI'!$I$6:$I$2011,0),L$1),"")</f>
        <v/>
      </c>
      <c r="M762" s="255" t="str">
        <f ca="1">IFERROR(OFFSET('DERS PLANLARI'!$I$5,MATCH($J762,'DERS PLANLARI'!$I$6:$I$2011,0),M$1),"")</f>
        <v/>
      </c>
      <c r="N762" s="256" t="str">
        <f ca="1">IFERROR(OFFSET('DERS PLANLARI'!$I$5,MATCH($J762,'DERS PLANLARI'!$I$6:$I$2011,0),N$1),"")</f>
        <v/>
      </c>
      <c r="O762" s="256" t="str">
        <f ca="1">IFERROR(OFFSET('DERS PLANLARI'!$I$5,MATCH($J762,'DERS PLANLARI'!$I$6:$I$2011,0),O$1),"")</f>
        <v/>
      </c>
      <c r="P762" s="256" t="str">
        <f ca="1">IFERROR(OFFSET('DERS PLANLARI'!$I$5,MATCH($J762,'DERS PLANLARI'!$I$6:$I$2011,0),P$1),"")</f>
        <v/>
      </c>
      <c r="Q762" s="256" t="str">
        <f ca="1">IFERROR(OFFSET('DERS PLANLARI'!$I$5,MATCH($J762,'DERS PLANLARI'!$I$6:$I$2011,0),Q$1),"")</f>
        <v/>
      </c>
      <c r="R762" s="243" t="str">
        <f ca="1">IF($E762="UAD",OFFSET('DERS PLANLARI'!$I$5,MATCH($J762,'DERS PLANLARI'!$I$6:$I$2011,0),R$1),U762)</f>
        <v/>
      </c>
      <c r="S762" s="246">
        <f ca="1">IF($E762="UAD",OFFSET('DERS PLANLARI'!$I$5,MATCH($J762,'DERS PLANLARI'!$I$6:$I$2011,0),S$1),V762)</f>
        <v>0</v>
      </c>
      <c r="T762" s="104"/>
      <c r="U762" s="208" t="str">
        <f ca="1">IFERROR(OFFSET(ÖğretimÜyeleri!$D$2,MATCH($V762,ÖğretimÜyeleri!$D$3:$D$290,0),-2),"")</f>
        <v/>
      </c>
      <c r="V762" s="209"/>
      <c r="W762" s="208" t="str">
        <f ca="1">IFERROR(OFFSET(ÖğretimÜyeleri!$D$2,MATCH($S762,ÖğretimÜyeleri!$D$3:$D$290,0),3),"")</f>
        <v/>
      </c>
      <c r="X762" s="208"/>
      <c r="Y762" s="199"/>
      <c r="Z762" s="200">
        <f t="shared" si="47"/>
        <v>1</v>
      </c>
      <c r="AA762" s="200">
        <f t="shared" ca="1" si="49"/>
        <v>57</v>
      </c>
      <c r="AB762" s="200">
        <f t="shared" ca="1" si="49"/>
        <v>41</v>
      </c>
      <c r="AC762" s="200">
        <f t="shared" ca="1" si="49"/>
        <v>0</v>
      </c>
      <c r="AD762" s="201"/>
      <c r="AE762" s="201"/>
      <c r="AF762" s="201"/>
    </row>
    <row r="763" spans="1:32" x14ac:dyDescent="0.25">
      <c r="A763" t="s">
        <v>5568</v>
      </c>
      <c r="B763" s="16" t="str">
        <f ca="1">IFERROR(OFFSET('DERS PLANLARI'!$I$5,MATCH($J763,'DERS PLANLARI'!$I$6:$I$2011,0),B$1),"")</f>
        <v/>
      </c>
      <c r="C763" s="16" t="str">
        <f ca="1">IFERROR(OFFSET('DERS PLANLARI'!$I$5,MATCH($J763,'DERS PLANLARI'!$I$6:$I$2011,0),C$1),"")</f>
        <v/>
      </c>
      <c r="D763" s="16" t="str">
        <f ca="1">IFERROR(OFFSET('DERS PLANLARI'!$I$5,MATCH($J763,'DERS PLANLARI'!$I$6:$I$2011,0),D$1),"")</f>
        <v/>
      </c>
      <c r="E763" s="16" t="str">
        <f ca="1">IFERROR(OFFSET('DERS PLANLARI'!$I$5,MATCH($J763,'DERS PLANLARI'!$I$6:$I$2011,0),E$1),"")</f>
        <v/>
      </c>
      <c r="F763" s="16" t="str">
        <f ca="1">IFERROR(OFFSET('DERS PLANLARI'!$I$5,MATCH($J763,'DERS PLANLARI'!$I$6:$I$2011,0),F$1),"")</f>
        <v/>
      </c>
      <c r="G763" s="16" t="str">
        <f ca="1">IFERROR(OFFSET('DERS PLANLARI'!$I$5,MATCH($J763,'DERS PLANLARI'!$I$6:$I$2011,0),G$1),"")</f>
        <v/>
      </c>
      <c r="H763" s="16" t="str">
        <f ca="1">IFERROR(OFFSET('DERS PLANLARI'!$I$5,MATCH($J763,'DERS PLANLARI'!$I$6:$I$2011,0),H$1),"")</f>
        <v/>
      </c>
      <c r="I763" s="119"/>
      <c r="J763" s="120"/>
      <c r="K763" s="243" t="str">
        <f ca="1">IFERROR(OFFSET('DERS PLANLARI'!$I$5,MATCH($J763,'DERS PLANLARI'!$I$6:$I$2011,0),K$1),"")</f>
        <v/>
      </c>
      <c r="L763" s="256" t="str">
        <f ca="1">IFERROR(OFFSET('DERS PLANLARI'!$I$5,MATCH($J763,'DERS PLANLARI'!$I$6:$I$2011,0),L$1),"")</f>
        <v/>
      </c>
      <c r="M763" s="255" t="str">
        <f ca="1">IFERROR(OFFSET('DERS PLANLARI'!$I$5,MATCH($J763,'DERS PLANLARI'!$I$6:$I$2011,0),M$1),"")</f>
        <v/>
      </c>
      <c r="N763" s="256" t="str">
        <f ca="1">IFERROR(OFFSET('DERS PLANLARI'!$I$5,MATCH($J763,'DERS PLANLARI'!$I$6:$I$2011,0),N$1),"")</f>
        <v/>
      </c>
      <c r="O763" s="256" t="str">
        <f ca="1">IFERROR(OFFSET('DERS PLANLARI'!$I$5,MATCH($J763,'DERS PLANLARI'!$I$6:$I$2011,0),O$1),"")</f>
        <v/>
      </c>
      <c r="P763" s="256" t="str">
        <f ca="1">IFERROR(OFFSET('DERS PLANLARI'!$I$5,MATCH($J763,'DERS PLANLARI'!$I$6:$I$2011,0),P$1),"")</f>
        <v/>
      </c>
      <c r="Q763" s="256" t="str">
        <f ca="1">IFERROR(OFFSET('DERS PLANLARI'!$I$5,MATCH($J763,'DERS PLANLARI'!$I$6:$I$2011,0),Q$1),"")</f>
        <v/>
      </c>
      <c r="R763" s="243" t="str">
        <f ca="1">IF($E763="UAD",OFFSET('DERS PLANLARI'!$I$5,MATCH($J763,'DERS PLANLARI'!$I$6:$I$2011,0),R$1),U763)</f>
        <v/>
      </c>
      <c r="S763" s="246">
        <f ca="1">IF($E763="UAD",OFFSET('DERS PLANLARI'!$I$5,MATCH($J763,'DERS PLANLARI'!$I$6:$I$2011,0),S$1),V763)</f>
        <v>0</v>
      </c>
      <c r="T763" s="104"/>
      <c r="U763" s="208" t="str">
        <f ca="1">IFERROR(OFFSET(ÖğretimÜyeleri!$D$2,MATCH($V763,ÖğretimÜyeleri!$D$3:$D$290,0),-2),"")</f>
        <v/>
      </c>
      <c r="V763" s="209"/>
      <c r="W763" s="208" t="str">
        <f ca="1">IFERROR(OFFSET(ÖğretimÜyeleri!$D$2,MATCH($S763,ÖğretimÜyeleri!$D$3:$D$290,0),3),"")</f>
        <v/>
      </c>
      <c r="X763" s="208"/>
      <c r="Y763" s="199"/>
      <c r="Z763" s="200">
        <f t="shared" si="47"/>
        <v>1</v>
      </c>
      <c r="AA763" s="200">
        <f t="shared" ca="1" si="49"/>
        <v>57</v>
      </c>
      <c r="AB763" s="200">
        <f t="shared" ca="1" si="49"/>
        <v>41</v>
      </c>
      <c r="AC763" s="200">
        <f t="shared" ca="1" si="49"/>
        <v>0</v>
      </c>
      <c r="AD763" s="201"/>
      <c r="AE763" s="201"/>
      <c r="AF763" s="201"/>
    </row>
    <row r="764" spans="1:32" x14ac:dyDescent="0.25">
      <c r="A764" t="s">
        <v>5568</v>
      </c>
      <c r="B764" s="16" t="str">
        <f ca="1">IFERROR(OFFSET('DERS PLANLARI'!$I$5,MATCH($J764,'DERS PLANLARI'!$I$6:$I$2011,0),B$1),"")</f>
        <v/>
      </c>
      <c r="C764" s="16" t="str">
        <f ca="1">IFERROR(OFFSET('DERS PLANLARI'!$I$5,MATCH($J764,'DERS PLANLARI'!$I$6:$I$2011,0),C$1),"")</f>
        <v/>
      </c>
      <c r="D764" s="16" t="str">
        <f ca="1">IFERROR(OFFSET('DERS PLANLARI'!$I$5,MATCH($J764,'DERS PLANLARI'!$I$6:$I$2011,0),D$1),"")</f>
        <v/>
      </c>
      <c r="E764" s="16" t="str">
        <f ca="1">IFERROR(OFFSET('DERS PLANLARI'!$I$5,MATCH($J764,'DERS PLANLARI'!$I$6:$I$2011,0),E$1),"")</f>
        <v/>
      </c>
      <c r="F764" s="16" t="str">
        <f ca="1">IFERROR(OFFSET('DERS PLANLARI'!$I$5,MATCH($J764,'DERS PLANLARI'!$I$6:$I$2011,0),F$1),"")</f>
        <v/>
      </c>
      <c r="G764" s="16" t="str">
        <f ca="1">IFERROR(OFFSET('DERS PLANLARI'!$I$5,MATCH($J764,'DERS PLANLARI'!$I$6:$I$2011,0),G$1),"")</f>
        <v/>
      </c>
      <c r="H764" s="16" t="str">
        <f ca="1">IFERROR(OFFSET('DERS PLANLARI'!$I$5,MATCH($J764,'DERS PLANLARI'!$I$6:$I$2011,0),H$1),"")</f>
        <v/>
      </c>
      <c r="I764" s="119"/>
      <c r="J764" s="120"/>
      <c r="K764" s="258" t="str">
        <f ca="1">IFERROR(OFFSET('DERS PLANLARI'!$I$5,MATCH($J764,'DERS PLANLARI'!$I$6:$I$2011,0),K$1),"")</f>
        <v/>
      </c>
      <c r="L764" s="256" t="str">
        <f ca="1">IFERROR(OFFSET('DERS PLANLARI'!$I$5,MATCH($J764,'DERS PLANLARI'!$I$6:$I$2011,0),L$1),"")</f>
        <v/>
      </c>
      <c r="M764" s="255" t="str">
        <f ca="1">IFERROR(OFFSET('DERS PLANLARI'!$I$5,MATCH($J764,'DERS PLANLARI'!$I$6:$I$2011,0),M$1),"")</f>
        <v/>
      </c>
      <c r="N764" s="256" t="str">
        <f ca="1">IFERROR(OFFSET('DERS PLANLARI'!$I$5,MATCH($J764,'DERS PLANLARI'!$I$6:$I$2011,0),N$1),"")</f>
        <v/>
      </c>
      <c r="O764" s="256" t="str">
        <f ca="1">IFERROR(OFFSET('DERS PLANLARI'!$I$5,MATCH($J764,'DERS PLANLARI'!$I$6:$I$2011,0),O$1),"")</f>
        <v/>
      </c>
      <c r="P764" s="256" t="str">
        <f ca="1">IFERROR(OFFSET('DERS PLANLARI'!$I$5,MATCH($J764,'DERS PLANLARI'!$I$6:$I$2011,0),P$1),"")</f>
        <v/>
      </c>
      <c r="Q764" s="256" t="str">
        <f ca="1">IFERROR(OFFSET('DERS PLANLARI'!$I$5,MATCH($J764,'DERS PLANLARI'!$I$6:$I$2011,0),Q$1),"")</f>
        <v/>
      </c>
      <c r="R764" s="243" t="str">
        <f ca="1">IF($E764="UAD",OFFSET('DERS PLANLARI'!$I$5,MATCH($J764,'DERS PLANLARI'!$I$6:$I$2011,0),R$1),U764)</f>
        <v/>
      </c>
      <c r="S764" s="246">
        <f ca="1">IF($E764="UAD",OFFSET('DERS PLANLARI'!$I$5,MATCH($J764,'DERS PLANLARI'!$I$6:$I$2011,0),S$1),V764)</f>
        <v>0</v>
      </c>
      <c r="T764" s="104"/>
      <c r="U764" s="208" t="str">
        <f ca="1">IFERROR(OFFSET(ÖğretimÜyeleri!$D$2,MATCH($V764,ÖğretimÜyeleri!$D$3:$D$290,0),-2),"")</f>
        <v/>
      </c>
      <c r="V764" s="209"/>
      <c r="W764" s="208" t="str">
        <f ca="1">IFERROR(OFFSET(ÖğretimÜyeleri!$D$2,MATCH($S764,ÖğretimÜyeleri!$D$3:$D$290,0),3),"")</f>
        <v/>
      </c>
      <c r="X764" s="208"/>
      <c r="Y764" s="199"/>
      <c r="Z764" s="200">
        <f t="shared" si="47"/>
        <v>1</v>
      </c>
      <c r="AA764" s="200">
        <f t="shared" ca="1" si="49"/>
        <v>57</v>
      </c>
      <c r="AB764" s="200">
        <f t="shared" ca="1" si="49"/>
        <v>41</v>
      </c>
      <c r="AC764" s="200">
        <f t="shared" ca="1" si="49"/>
        <v>0</v>
      </c>
      <c r="AD764" s="201"/>
      <c r="AE764" s="201"/>
      <c r="AF764" s="201"/>
    </row>
    <row r="765" spans="1:32" x14ac:dyDescent="0.25">
      <c r="A765" t="s">
        <v>5568</v>
      </c>
      <c r="B765" s="16" t="str">
        <f ca="1">IFERROR(OFFSET('DERS PLANLARI'!$I$5,MATCH($J765,'DERS PLANLARI'!$I$6:$I$2011,0),B$1),"")</f>
        <v/>
      </c>
      <c r="C765" s="16" t="str">
        <f ca="1">IFERROR(OFFSET('DERS PLANLARI'!$I$5,MATCH($J765,'DERS PLANLARI'!$I$6:$I$2011,0),C$1),"")</f>
        <v/>
      </c>
      <c r="D765" s="16" t="str">
        <f ca="1">IFERROR(OFFSET('DERS PLANLARI'!$I$5,MATCH($J765,'DERS PLANLARI'!$I$6:$I$2011,0),D$1),"")</f>
        <v/>
      </c>
      <c r="E765" s="16" t="str">
        <f ca="1">IFERROR(OFFSET('DERS PLANLARI'!$I$5,MATCH($J765,'DERS PLANLARI'!$I$6:$I$2011,0),E$1),"")</f>
        <v/>
      </c>
      <c r="F765" s="16" t="str">
        <f ca="1">IFERROR(OFFSET('DERS PLANLARI'!$I$5,MATCH($J765,'DERS PLANLARI'!$I$6:$I$2011,0),F$1),"")</f>
        <v/>
      </c>
      <c r="G765" s="16" t="str">
        <f ca="1">IFERROR(OFFSET('DERS PLANLARI'!$I$5,MATCH($J765,'DERS PLANLARI'!$I$6:$I$2011,0),G$1),"")</f>
        <v/>
      </c>
      <c r="H765" s="16" t="str">
        <f ca="1">IFERROR(OFFSET('DERS PLANLARI'!$I$5,MATCH($J765,'DERS PLANLARI'!$I$6:$I$2011,0),H$1),"")</f>
        <v/>
      </c>
      <c r="I765" s="119"/>
      <c r="J765" s="120"/>
      <c r="K765" s="243" t="str">
        <f ca="1">IFERROR(OFFSET('DERS PLANLARI'!$I$5,MATCH($J765,'DERS PLANLARI'!$I$6:$I$2011,0),K$1),"")</f>
        <v/>
      </c>
      <c r="L765" s="256" t="str">
        <f ca="1">IFERROR(OFFSET('DERS PLANLARI'!$I$5,MATCH($J765,'DERS PLANLARI'!$I$6:$I$2011,0),L$1),"")</f>
        <v/>
      </c>
      <c r="M765" s="255" t="str">
        <f ca="1">IFERROR(OFFSET('DERS PLANLARI'!$I$5,MATCH($J765,'DERS PLANLARI'!$I$6:$I$2011,0),M$1),"")</f>
        <v/>
      </c>
      <c r="N765" s="256" t="str">
        <f ca="1">IFERROR(OFFSET('DERS PLANLARI'!$I$5,MATCH($J765,'DERS PLANLARI'!$I$6:$I$2011,0),N$1),"")</f>
        <v/>
      </c>
      <c r="O765" s="256" t="str">
        <f ca="1">IFERROR(OFFSET('DERS PLANLARI'!$I$5,MATCH($J765,'DERS PLANLARI'!$I$6:$I$2011,0),O$1),"")</f>
        <v/>
      </c>
      <c r="P765" s="256" t="str">
        <f ca="1">IFERROR(OFFSET('DERS PLANLARI'!$I$5,MATCH($J765,'DERS PLANLARI'!$I$6:$I$2011,0),P$1),"")</f>
        <v/>
      </c>
      <c r="Q765" s="256" t="str">
        <f ca="1">IFERROR(OFFSET('DERS PLANLARI'!$I$5,MATCH($J765,'DERS PLANLARI'!$I$6:$I$2011,0),Q$1),"")</f>
        <v/>
      </c>
      <c r="R765" s="243" t="str">
        <f ca="1">IF($E765="UAD",OFFSET('DERS PLANLARI'!$I$5,MATCH($J765,'DERS PLANLARI'!$I$6:$I$2011,0),R$1),U765)</f>
        <v/>
      </c>
      <c r="S765" s="246">
        <f ca="1">IF($E765="UAD",OFFSET('DERS PLANLARI'!$I$5,MATCH($J765,'DERS PLANLARI'!$I$6:$I$2011,0),S$1),V765)</f>
        <v>0</v>
      </c>
      <c r="T765" s="104"/>
      <c r="U765" s="208" t="str">
        <f ca="1">IFERROR(OFFSET(ÖğretimÜyeleri!$D$2,MATCH($V765,ÖğretimÜyeleri!$D$3:$D$290,0),-2),"")</f>
        <v/>
      </c>
      <c r="V765" s="209"/>
      <c r="W765" s="208" t="str">
        <f ca="1">IFERROR(OFFSET(ÖğretimÜyeleri!$D$2,MATCH($S765,ÖğretimÜyeleri!$D$3:$D$290,0),3),"")</f>
        <v/>
      </c>
      <c r="X765" s="208"/>
      <c r="Y765" s="199"/>
      <c r="Z765" s="200">
        <f t="shared" si="47"/>
        <v>1</v>
      </c>
      <c r="AA765" s="200">
        <f t="shared" ca="1" si="49"/>
        <v>57</v>
      </c>
      <c r="AB765" s="200">
        <f t="shared" ca="1" si="49"/>
        <v>41</v>
      </c>
      <c r="AC765" s="200">
        <f t="shared" ca="1" si="49"/>
        <v>0</v>
      </c>
      <c r="AD765" s="201"/>
      <c r="AE765" s="201"/>
      <c r="AF765" s="201"/>
    </row>
    <row r="766" spans="1:32" x14ac:dyDescent="0.25">
      <c r="A766" t="s">
        <v>5568</v>
      </c>
      <c r="B766" s="16" t="str">
        <f ca="1">IFERROR(OFFSET('DERS PLANLARI'!$I$5,MATCH($J766,'DERS PLANLARI'!$I$6:$I$2011,0),B$1),"")</f>
        <v/>
      </c>
      <c r="C766" s="16" t="str">
        <f ca="1">IFERROR(OFFSET('DERS PLANLARI'!$I$5,MATCH($J766,'DERS PLANLARI'!$I$6:$I$2011,0),C$1),"")</f>
        <v/>
      </c>
      <c r="D766" s="16" t="str">
        <f ca="1">IFERROR(OFFSET('DERS PLANLARI'!$I$5,MATCH($J766,'DERS PLANLARI'!$I$6:$I$2011,0),D$1),"")</f>
        <v/>
      </c>
      <c r="E766" s="16" t="str">
        <f ca="1">IFERROR(OFFSET('DERS PLANLARI'!$I$5,MATCH($J766,'DERS PLANLARI'!$I$6:$I$2011,0),E$1),"")</f>
        <v/>
      </c>
      <c r="F766" s="16" t="str">
        <f ca="1">IFERROR(OFFSET('DERS PLANLARI'!$I$5,MATCH($J766,'DERS PLANLARI'!$I$6:$I$2011,0),F$1),"")</f>
        <v/>
      </c>
      <c r="G766" s="16" t="str">
        <f ca="1">IFERROR(OFFSET('DERS PLANLARI'!$I$5,MATCH($J766,'DERS PLANLARI'!$I$6:$I$2011,0),G$1),"")</f>
        <v/>
      </c>
      <c r="H766" s="16" t="str">
        <f ca="1">IFERROR(OFFSET('DERS PLANLARI'!$I$5,MATCH($J766,'DERS PLANLARI'!$I$6:$I$2011,0),H$1),"")</f>
        <v/>
      </c>
      <c r="I766" s="119"/>
      <c r="J766" s="120"/>
      <c r="K766" s="243" t="str">
        <f ca="1">IFERROR(OFFSET('DERS PLANLARI'!$I$5,MATCH($J766,'DERS PLANLARI'!$I$6:$I$2011,0),K$1),"")</f>
        <v/>
      </c>
      <c r="L766" s="256" t="str">
        <f ca="1">IFERROR(OFFSET('DERS PLANLARI'!$I$5,MATCH($J766,'DERS PLANLARI'!$I$6:$I$2011,0),L$1),"")</f>
        <v/>
      </c>
      <c r="M766" s="255" t="str">
        <f ca="1">IFERROR(OFFSET('DERS PLANLARI'!$I$5,MATCH($J766,'DERS PLANLARI'!$I$6:$I$2011,0),M$1),"")</f>
        <v/>
      </c>
      <c r="N766" s="256" t="str">
        <f ca="1">IFERROR(OFFSET('DERS PLANLARI'!$I$5,MATCH($J766,'DERS PLANLARI'!$I$6:$I$2011,0),N$1),"")</f>
        <v/>
      </c>
      <c r="O766" s="256" t="str">
        <f ca="1">IFERROR(OFFSET('DERS PLANLARI'!$I$5,MATCH($J766,'DERS PLANLARI'!$I$6:$I$2011,0),O$1),"")</f>
        <v/>
      </c>
      <c r="P766" s="256" t="str">
        <f ca="1">IFERROR(OFFSET('DERS PLANLARI'!$I$5,MATCH($J766,'DERS PLANLARI'!$I$6:$I$2011,0),P$1),"")</f>
        <v/>
      </c>
      <c r="Q766" s="256" t="str">
        <f ca="1">IFERROR(OFFSET('DERS PLANLARI'!$I$5,MATCH($J766,'DERS PLANLARI'!$I$6:$I$2011,0),Q$1),"")</f>
        <v/>
      </c>
      <c r="R766" s="243" t="str">
        <f ca="1">IF($E766="UAD",OFFSET('DERS PLANLARI'!$I$5,MATCH($J766,'DERS PLANLARI'!$I$6:$I$2011,0),R$1),U766)</f>
        <v/>
      </c>
      <c r="S766" s="246">
        <f ca="1">IF($E766="UAD",OFFSET('DERS PLANLARI'!$I$5,MATCH($J766,'DERS PLANLARI'!$I$6:$I$2011,0),S$1),V766)</f>
        <v>0</v>
      </c>
      <c r="T766" s="104"/>
      <c r="U766" s="208" t="str">
        <f ca="1">IFERROR(OFFSET(ÖğretimÜyeleri!$D$2,MATCH($V766,ÖğretimÜyeleri!$D$3:$D$290,0),-2),"")</f>
        <v/>
      </c>
      <c r="V766" s="209"/>
      <c r="W766" s="208" t="str">
        <f ca="1">IFERROR(OFFSET(ÖğretimÜyeleri!$D$2,MATCH($S766,ÖğretimÜyeleri!$D$3:$D$290,0),3),"")</f>
        <v/>
      </c>
      <c r="X766" s="208"/>
      <c r="Y766" s="199"/>
      <c r="Z766" s="200">
        <f t="shared" si="47"/>
        <v>1</v>
      </c>
      <c r="AA766" s="200">
        <f t="shared" ca="1" si="49"/>
        <v>57</v>
      </c>
      <c r="AB766" s="200">
        <f t="shared" ca="1" si="49"/>
        <v>41</v>
      </c>
      <c r="AC766" s="200">
        <f t="shared" ca="1" si="49"/>
        <v>0</v>
      </c>
      <c r="AD766" s="201"/>
      <c r="AE766" s="201"/>
      <c r="AF766" s="201"/>
    </row>
    <row r="767" spans="1:32" x14ac:dyDescent="0.25">
      <c r="A767" t="s">
        <v>5568</v>
      </c>
      <c r="B767" s="16" t="str">
        <f ca="1">IFERROR(OFFSET('DERS PLANLARI'!$I$5,MATCH($J767,'DERS PLANLARI'!$I$6:$I$2011,0),B$1),"")</f>
        <v/>
      </c>
      <c r="C767" s="16" t="str">
        <f ca="1">IFERROR(OFFSET('DERS PLANLARI'!$I$5,MATCH($J767,'DERS PLANLARI'!$I$6:$I$2011,0),C$1),"")</f>
        <v/>
      </c>
      <c r="D767" s="16" t="str">
        <f ca="1">IFERROR(OFFSET('DERS PLANLARI'!$I$5,MATCH($J767,'DERS PLANLARI'!$I$6:$I$2011,0),D$1),"")</f>
        <v/>
      </c>
      <c r="E767" s="16" t="str">
        <f ca="1">IFERROR(OFFSET('DERS PLANLARI'!$I$5,MATCH($J767,'DERS PLANLARI'!$I$6:$I$2011,0),E$1),"")</f>
        <v/>
      </c>
      <c r="F767" s="16" t="str">
        <f ca="1">IFERROR(OFFSET('DERS PLANLARI'!$I$5,MATCH($J767,'DERS PLANLARI'!$I$6:$I$2011,0),F$1),"")</f>
        <v/>
      </c>
      <c r="G767" s="16" t="str">
        <f ca="1">IFERROR(OFFSET('DERS PLANLARI'!$I$5,MATCH($J767,'DERS PLANLARI'!$I$6:$I$2011,0),G$1),"")</f>
        <v/>
      </c>
      <c r="H767" s="16" t="str">
        <f ca="1">IFERROR(OFFSET('DERS PLANLARI'!$I$5,MATCH($J767,'DERS PLANLARI'!$I$6:$I$2011,0),H$1),"")</f>
        <v/>
      </c>
      <c r="I767" s="119"/>
      <c r="J767" s="120"/>
      <c r="K767" s="243" t="str">
        <f ca="1">IFERROR(OFFSET('DERS PLANLARI'!$I$5,MATCH($J767,'DERS PLANLARI'!$I$6:$I$2011,0),K$1),"")</f>
        <v/>
      </c>
      <c r="L767" s="256" t="str">
        <f ca="1">IFERROR(OFFSET('DERS PLANLARI'!$I$5,MATCH($J767,'DERS PLANLARI'!$I$6:$I$2011,0),L$1),"")</f>
        <v/>
      </c>
      <c r="M767" s="255" t="str">
        <f ca="1">IFERROR(OFFSET('DERS PLANLARI'!$I$5,MATCH($J767,'DERS PLANLARI'!$I$6:$I$2011,0),M$1),"")</f>
        <v/>
      </c>
      <c r="N767" s="256" t="str">
        <f ca="1">IFERROR(OFFSET('DERS PLANLARI'!$I$5,MATCH($J767,'DERS PLANLARI'!$I$6:$I$2011,0),N$1),"")</f>
        <v/>
      </c>
      <c r="O767" s="256" t="str">
        <f ca="1">IFERROR(OFFSET('DERS PLANLARI'!$I$5,MATCH($J767,'DERS PLANLARI'!$I$6:$I$2011,0),O$1),"")</f>
        <v/>
      </c>
      <c r="P767" s="256" t="str">
        <f ca="1">IFERROR(OFFSET('DERS PLANLARI'!$I$5,MATCH($J767,'DERS PLANLARI'!$I$6:$I$2011,0),P$1),"")</f>
        <v/>
      </c>
      <c r="Q767" s="256" t="str">
        <f ca="1">IFERROR(OFFSET('DERS PLANLARI'!$I$5,MATCH($J767,'DERS PLANLARI'!$I$6:$I$2011,0),Q$1),"")</f>
        <v/>
      </c>
      <c r="R767" s="243" t="str">
        <f ca="1">IF($E767="UAD",OFFSET('DERS PLANLARI'!$I$5,MATCH($J767,'DERS PLANLARI'!$I$6:$I$2011,0),R$1),U767)</f>
        <v/>
      </c>
      <c r="S767" s="246">
        <f ca="1">IF($E767="UAD",OFFSET('DERS PLANLARI'!$I$5,MATCH($J767,'DERS PLANLARI'!$I$6:$I$2011,0),S$1),V767)</f>
        <v>0</v>
      </c>
      <c r="T767" s="104"/>
      <c r="U767" s="208" t="str">
        <f ca="1">IFERROR(OFFSET(ÖğretimÜyeleri!$D$2,MATCH($V767,ÖğretimÜyeleri!$D$3:$D$290,0),-2),"")</f>
        <v/>
      </c>
      <c r="V767" s="209"/>
      <c r="W767" s="208" t="str">
        <f ca="1">IFERROR(OFFSET(ÖğretimÜyeleri!$D$2,MATCH($S767,ÖğretimÜyeleri!$D$3:$D$290,0),3),"")</f>
        <v/>
      </c>
      <c r="X767" s="208"/>
      <c r="Y767" s="199"/>
      <c r="Z767" s="200">
        <f t="shared" si="47"/>
        <v>1</v>
      </c>
      <c r="AA767" s="200">
        <f t="shared" ca="1" si="49"/>
        <v>57</v>
      </c>
      <c r="AB767" s="200">
        <f t="shared" ca="1" si="49"/>
        <v>41</v>
      </c>
      <c r="AC767" s="200">
        <f t="shared" ca="1" si="49"/>
        <v>0</v>
      </c>
      <c r="AD767" s="201"/>
      <c r="AE767" s="201"/>
      <c r="AF767" s="201"/>
    </row>
    <row r="768" spans="1:32" x14ac:dyDescent="0.25">
      <c r="A768" t="s">
        <v>5568</v>
      </c>
      <c r="B768" s="16" t="str">
        <f ca="1">IFERROR(OFFSET('DERS PLANLARI'!$I$5,MATCH($J768,'DERS PLANLARI'!$I$6:$I$2011,0),B$1),"")</f>
        <v/>
      </c>
      <c r="C768" s="16" t="str">
        <f ca="1">IFERROR(OFFSET('DERS PLANLARI'!$I$5,MATCH($J768,'DERS PLANLARI'!$I$6:$I$2011,0),C$1),"")</f>
        <v/>
      </c>
      <c r="D768" s="16" t="str">
        <f ca="1">IFERROR(OFFSET('DERS PLANLARI'!$I$5,MATCH($J768,'DERS PLANLARI'!$I$6:$I$2011,0),D$1),"")</f>
        <v/>
      </c>
      <c r="E768" s="16" t="str">
        <f ca="1">IFERROR(OFFSET('DERS PLANLARI'!$I$5,MATCH($J768,'DERS PLANLARI'!$I$6:$I$2011,0),E$1),"")</f>
        <v/>
      </c>
      <c r="F768" s="16" t="str">
        <f ca="1">IFERROR(OFFSET('DERS PLANLARI'!$I$5,MATCH($J768,'DERS PLANLARI'!$I$6:$I$2011,0),F$1),"")</f>
        <v/>
      </c>
      <c r="G768" s="16" t="str">
        <f ca="1">IFERROR(OFFSET('DERS PLANLARI'!$I$5,MATCH($J768,'DERS PLANLARI'!$I$6:$I$2011,0),G$1),"")</f>
        <v/>
      </c>
      <c r="H768" s="16" t="str">
        <f ca="1">IFERROR(OFFSET('DERS PLANLARI'!$I$5,MATCH($J768,'DERS PLANLARI'!$I$6:$I$2011,0),H$1),"")</f>
        <v/>
      </c>
      <c r="I768" s="119"/>
      <c r="J768" s="120"/>
      <c r="K768" s="258" t="str">
        <f ca="1">IFERROR(OFFSET('DERS PLANLARI'!$I$5,MATCH($J768,'DERS PLANLARI'!$I$6:$I$2011,0),K$1),"")</f>
        <v/>
      </c>
      <c r="L768" s="256" t="str">
        <f ca="1">IFERROR(OFFSET('DERS PLANLARI'!$I$5,MATCH($J768,'DERS PLANLARI'!$I$6:$I$2011,0),L$1),"")</f>
        <v/>
      </c>
      <c r="M768" s="255" t="str">
        <f ca="1">IFERROR(OFFSET('DERS PLANLARI'!$I$5,MATCH($J768,'DERS PLANLARI'!$I$6:$I$2011,0),M$1),"")</f>
        <v/>
      </c>
      <c r="N768" s="256" t="str">
        <f ca="1">IFERROR(OFFSET('DERS PLANLARI'!$I$5,MATCH($J768,'DERS PLANLARI'!$I$6:$I$2011,0),N$1),"")</f>
        <v/>
      </c>
      <c r="O768" s="256" t="str">
        <f ca="1">IFERROR(OFFSET('DERS PLANLARI'!$I$5,MATCH($J768,'DERS PLANLARI'!$I$6:$I$2011,0),O$1),"")</f>
        <v/>
      </c>
      <c r="P768" s="256" t="str">
        <f ca="1">IFERROR(OFFSET('DERS PLANLARI'!$I$5,MATCH($J768,'DERS PLANLARI'!$I$6:$I$2011,0),P$1),"")</f>
        <v/>
      </c>
      <c r="Q768" s="256" t="str">
        <f ca="1">IFERROR(OFFSET('DERS PLANLARI'!$I$5,MATCH($J768,'DERS PLANLARI'!$I$6:$I$2011,0),Q$1),"")</f>
        <v/>
      </c>
      <c r="R768" s="243" t="str">
        <f ca="1">IF($E768="UAD",OFFSET('DERS PLANLARI'!$I$5,MATCH($J768,'DERS PLANLARI'!$I$6:$I$2011,0),R$1),U768)</f>
        <v/>
      </c>
      <c r="S768" s="246">
        <f ca="1">IF($E768="UAD",OFFSET('DERS PLANLARI'!$I$5,MATCH($J768,'DERS PLANLARI'!$I$6:$I$2011,0),S$1),V768)</f>
        <v>0</v>
      </c>
      <c r="T768" s="104"/>
      <c r="U768" s="208" t="str">
        <f ca="1">IFERROR(OFFSET(ÖğretimÜyeleri!$D$2,MATCH($V768,ÖğretimÜyeleri!$D$3:$D$290,0),-2),"")</f>
        <v/>
      </c>
      <c r="V768" s="209"/>
      <c r="W768" s="208" t="str">
        <f ca="1">IFERROR(OFFSET(ÖğretimÜyeleri!$D$2,MATCH($S768,ÖğretimÜyeleri!$D$3:$D$290,0),3),"")</f>
        <v/>
      </c>
      <c r="X768" s="208"/>
      <c r="Y768" s="199"/>
      <c r="Z768" s="200">
        <f t="shared" si="47"/>
        <v>1</v>
      </c>
      <c r="AA768" s="200">
        <f t="shared" ca="1" si="49"/>
        <v>57</v>
      </c>
      <c r="AB768" s="200">
        <f t="shared" ca="1" si="49"/>
        <v>41</v>
      </c>
      <c r="AC768" s="200">
        <f t="shared" ca="1" si="49"/>
        <v>0</v>
      </c>
      <c r="AD768" s="201"/>
      <c r="AE768" s="201"/>
      <c r="AF768" s="201"/>
    </row>
    <row r="769" spans="1:32" x14ac:dyDescent="0.25">
      <c r="A769" t="s">
        <v>5568</v>
      </c>
      <c r="B769" s="16" t="str">
        <f ca="1">IFERROR(OFFSET('DERS PLANLARI'!$I$5,MATCH($J769,'DERS PLANLARI'!$I$6:$I$2011,0),B$1),"")</f>
        <v/>
      </c>
      <c r="C769" s="16" t="str">
        <f ca="1">IFERROR(OFFSET('DERS PLANLARI'!$I$5,MATCH($J769,'DERS PLANLARI'!$I$6:$I$2011,0),C$1),"")</f>
        <v/>
      </c>
      <c r="D769" s="16" t="str">
        <f ca="1">IFERROR(OFFSET('DERS PLANLARI'!$I$5,MATCH($J769,'DERS PLANLARI'!$I$6:$I$2011,0),D$1),"")</f>
        <v/>
      </c>
      <c r="E769" s="16" t="str">
        <f ca="1">IFERROR(OFFSET('DERS PLANLARI'!$I$5,MATCH($J769,'DERS PLANLARI'!$I$6:$I$2011,0),E$1),"")</f>
        <v/>
      </c>
      <c r="F769" s="16" t="str">
        <f ca="1">IFERROR(OFFSET('DERS PLANLARI'!$I$5,MATCH($J769,'DERS PLANLARI'!$I$6:$I$2011,0),F$1),"")</f>
        <v/>
      </c>
      <c r="G769" s="16" t="str">
        <f ca="1">IFERROR(OFFSET('DERS PLANLARI'!$I$5,MATCH($J769,'DERS PLANLARI'!$I$6:$I$2011,0),G$1),"")</f>
        <v/>
      </c>
      <c r="H769" s="16" t="str">
        <f ca="1">IFERROR(OFFSET('DERS PLANLARI'!$I$5,MATCH($J769,'DERS PLANLARI'!$I$6:$I$2011,0),H$1),"")</f>
        <v/>
      </c>
      <c r="I769" s="119"/>
      <c r="J769" s="120"/>
      <c r="K769" s="243" t="str">
        <f ca="1">IFERROR(OFFSET('DERS PLANLARI'!$I$5,MATCH($J769,'DERS PLANLARI'!$I$6:$I$2011,0),K$1),"")</f>
        <v/>
      </c>
      <c r="L769" s="256" t="str">
        <f ca="1">IFERROR(OFFSET('DERS PLANLARI'!$I$5,MATCH($J769,'DERS PLANLARI'!$I$6:$I$2011,0),L$1),"")</f>
        <v/>
      </c>
      <c r="M769" s="255" t="str">
        <f ca="1">IFERROR(OFFSET('DERS PLANLARI'!$I$5,MATCH($J769,'DERS PLANLARI'!$I$6:$I$2011,0),M$1),"")</f>
        <v/>
      </c>
      <c r="N769" s="256" t="str">
        <f ca="1">IFERROR(OFFSET('DERS PLANLARI'!$I$5,MATCH($J769,'DERS PLANLARI'!$I$6:$I$2011,0),N$1),"")</f>
        <v/>
      </c>
      <c r="O769" s="256" t="str">
        <f ca="1">IFERROR(OFFSET('DERS PLANLARI'!$I$5,MATCH($J769,'DERS PLANLARI'!$I$6:$I$2011,0),O$1),"")</f>
        <v/>
      </c>
      <c r="P769" s="256" t="str">
        <f ca="1">IFERROR(OFFSET('DERS PLANLARI'!$I$5,MATCH($J769,'DERS PLANLARI'!$I$6:$I$2011,0),P$1),"")</f>
        <v/>
      </c>
      <c r="Q769" s="256" t="str">
        <f ca="1">IFERROR(OFFSET('DERS PLANLARI'!$I$5,MATCH($J769,'DERS PLANLARI'!$I$6:$I$2011,0),Q$1),"")</f>
        <v/>
      </c>
      <c r="R769" s="243" t="str">
        <f ca="1">IF($E769="UAD",OFFSET('DERS PLANLARI'!$I$5,MATCH($J769,'DERS PLANLARI'!$I$6:$I$2011,0),R$1),U769)</f>
        <v/>
      </c>
      <c r="S769" s="246">
        <f ca="1">IF($E769="UAD",OFFSET('DERS PLANLARI'!$I$5,MATCH($J769,'DERS PLANLARI'!$I$6:$I$2011,0),S$1),V769)</f>
        <v>0</v>
      </c>
      <c r="T769" s="104"/>
      <c r="U769" s="208" t="str">
        <f ca="1">IFERROR(OFFSET(ÖğretimÜyeleri!$D$2,MATCH($V769,ÖğretimÜyeleri!$D$3:$D$290,0),-2),"")</f>
        <v/>
      </c>
      <c r="V769" s="209"/>
      <c r="W769" s="208" t="str">
        <f ca="1">IFERROR(OFFSET(ÖğretimÜyeleri!$D$2,MATCH($S769,ÖğretimÜyeleri!$D$3:$D$290,0),3),"")</f>
        <v/>
      </c>
      <c r="X769" s="208"/>
      <c r="Y769" s="199"/>
      <c r="Z769" s="200">
        <f t="shared" si="47"/>
        <v>1</v>
      </c>
      <c r="AA769" s="200">
        <f t="shared" ref="AA769:AC788" ca="1" si="50">COUNTIFS($E:$E,AA$6,$S:$S,$S769)</f>
        <v>57</v>
      </c>
      <c r="AB769" s="200">
        <f t="shared" ca="1" si="50"/>
        <v>41</v>
      </c>
      <c r="AC769" s="200">
        <f t="shared" ca="1" si="50"/>
        <v>0</v>
      </c>
      <c r="AD769" s="201"/>
      <c r="AE769" s="201"/>
      <c r="AF769" s="201"/>
    </row>
    <row r="770" spans="1:32" x14ac:dyDescent="0.25">
      <c r="A770" t="s">
        <v>5568</v>
      </c>
      <c r="B770" s="16" t="str">
        <f ca="1">IFERROR(OFFSET('DERS PLANLARI'!$I$5,MATCH($J770,'DERS PLANLARI'!$I$6:$I$2011,0),B$1),"")</f>
        <v/>
      </c>
      <c r="C770" s="16" t="str">
        <f ca="1">IFERROR(OFFSET('DERS PLANLARI'!$I$5,MATCH($J770,'DERS PLANLARI'!$I$6:$I$2011,0),C$1),"")</f>
        <v/>
      </c>
      <c r="D770" s="16" t="str">
        <f ca="1">IFERROR(OFFSET('DERS PLANLARI'!$I$5,MATCH($J770,'DERS PLANLARI'!$I$6:$I$2011,0),D$1),"")</f>
        <v/>
      </c>
      <c r="E770" s="16" t="str">
        <f ca="1">IFERROR(OFFSET('DERS PLANLARI'!$I$5,MATCH($J770,'DERS PLANLARI'!$I$6:$I$2011,0),E$1),"")</f>
        <v/>
      </c>
      <c r="F770" s="16" t="str">
        <f ca="1">IFERROR(OFFSET('DERS PLANLARI'!$I$5,MATCH($J770,'DERS PLANLARI'!$I$6:$I$2011,0),F$1),"")</f>
        <v/>
      </c>
      <c r="G770" s="16" t="str">
        <f ca="1">IFERROR(OFFSET('DERS PLANLARI'!$I$5,MATCH($J770,'DERS PLANLARI'!$I$6:$I$2011,0),G$1),"")</f>
        <v/>
      </c>
      <c r="H770" s="16" t="str">
        <f ca="1">IFERROR(OFFSET('DERS PLANLARI'!$I$5,MATCH($J770,'DERS PLANLARI'!$I$6:$I$2011,0),H$1),"")</f>
        <v/>
      </c>
      <c r="I770" s="119"/>
      <c r="J770" s="120"/>
      <c r="K770" s="243" t="str">
        <f ca="1">IFERROR(OFFSET('DERS PLANLARI'!$I$5,MATCH($J770,'DERS PLANLARI'!$I$6:$I$2011,0),K$1),"")</f>
        <v/>
      </c>
      <c r="L770" s="256" t="str">
        <f ca="1">IFERROR(OFFSET('DERS PLANLARI'!$I$5,MATCH($J770,'DERS PLANLARI'!$I$6:$I$2011,0),L$1),"")</f>
        <v/>
      </c>
      <c r="M770" s="255" t="str">
        <f ca="1">IFERROR(OFFSET('DERS PLANLARI'!$I$5,MATCH($J770,'DERS PLANLARI'!$I$6:$I$2011,0),M$1),"")</f>
        <v/>
      </c>
      <c r="N770" s="256" t="str">
        <f ca="1">IFERROR(OFFSET('DERS PLANLARI'!$I$5,MATCH($J770,'DERS PLANLARI'!$I$6:$I$2011,0),N$1),"")</f>
        <v/>
      </c>
      <c r="O770" s="256" t="str">
        <f ca="1">IFERROR(OFFSET('DERS PLANLARI'!$I$5,MATCH($J770,'DERS PLANLARI'!$I$6:$I$2011,0),O$1),"")</f>
        <v/>
      </c>
      <c r="P770" s="256" t="str">
        <f ca="1">IFERROR(OFFSET('DERS PLANLARI'!$I$5,MATCH($J770,'DERS PLANLARI'!$I$6:$I$2011,0),P$1),"")</f>
        <v/>
      </c>
      <c r="Q770" s="256" t="str">
        <f ca="1">IFERROR(OFFSET('DERS PLANLARI'!$I$5,MATCH($J770,'DERS PLANLARI'!$I$6:$I$2011,0),Q$1),"")</f>
        <v/>
      </c>
      <c r="R770" s="243" t="str">
        <f ca="1">IF($E770="UAD",OFFSET('DERS PLANLARI'!$I$5,MATCH($J770,'DERS PLANLARI'!$I$6:$I$2011,0),R$1),U770)</f>
        <v/>
      </c>
      <c r="S770" s="246">
        <f ca="1">IF($E770="UAD",OFFSET('DERS PLANLARI'!$I$5,MATCH($J770,'DERS PLANLARI'!$I$6:$I$2011,0),S$1),V770)</f>
        <v>0</v>
      </c>
      <c r="T770" s="104"/>
      <c r="U770" s="208" t="str">
        <f ca="1">IFERROR(OFFSET(ÖğretimÜyeleri!$D$2,MATCH($V770,ÖğretimÜyeleri!$D$3:$D$290,0),-2),"")</f>
        <v/>
      </c>
      <c r="V770" s="209"/>
      <c r="W770" s="208" t="str">
        <f ca="1">IFERROR(OFFSET(ÖğretimÜyeleri!$D$2,MATCH($S770,ÖğretimÜyeleri!$D$3:$D$290,0),3),"")</f>
        <v/>
      </c>
      <c r="X770" s="208"/>
      <c r="Y770" s="199"/>
      <c r="Z770" s="200">
        <f t="shared" si="47"/>
        <v>1</v>
      </c>
      <c r="AA770" s="200">
        <f t="shared" ca="1" si="50"/>
        <v>57</v>
      </c>
      <c r="AB770" s="200">
        <f t="shared" ca="1" si="50"/>
        <v>41</v>
      </c>
      <c r="AC770" s="200">
        <f t="shared" ca="1" si="50"/>
        <v>0</v>
      </c>
      <c r="AD770" s="201"/>
      <c r="AE770" s="201"/>
      <c r="AF770" s="201"/>
    </row>
    <row r="771" spans="1:32" x14ac:dyDescent="0.25">
      <c r="A771" t="s">
        <v>5568</v>
      </c>
      <c r="B771" s="16" t="str">
        <f ca="1">IFERROR(OFFSET('DERS PLANLARI'!$I$5,MATCH($J771,'DERS PLANLARI'!$I$6:$I$2011,0),B$1),"")</f>
        <v/>
      </c>
      <c r="C771" s="16" t="str">
        <f ca="1">IFERROR(OFFSET('DERS PLANLARI'!$I$5,MATCH($J771,'DERS PLANLARI'!$I$6:$I$2011,0),C$1),"")</f>
        <v/>
      </c>
      <c r="D771" s="16" t="str">
        <f ca="1">IFERROR(OFFSET('DERS PLANLARI'!$I$5,MATCH($J771,'DERS PLANLARI'!$I$6:$I$2011,0),D$1),"")</f>
        <v/>
      </c>
      <c r="E771" s="16" t="str">
        <f ca="1">IFERROR(OFFSET('DERS PLANLARI'!$I$5,MATCH($J771,'DERS PLANLARI'!$I$6:$I$2011,0),E$1),"")</f>
        <v/>
      </c>
      <c r="F771" s="16" t="str">
        <f ca="1">IFERROR(OFFSET('DERS PLANLARI'!$I$5,MATCH($J771,'DERS PLANLARI'!$I$6:$I$2011,0),F$1),"")</f>
        <v/>
      </c>
      <c r="G771" s="16" t="str">
        <f ca="1">IFERROR(OFFSET('DERS PLANLARI'!$I$5,MATCH($J771,'DERS PLANLARI'!$I$6:$I$2011,0),G$1),"")</f>
        <v/>
      </c>
      <c r="H771" s="16" t="str">
        <f ca="1">IFERROR(OFFSET('DERS PLANLARI'!$I$5,MATCH($J771,'DERS PLANLARI'!$I$6:$I$2011,0),H$1),"")</f>
        <v/>
      </c>
      <c r="I771" s="119"/>
      <c r="J771" s="120"/>
      <c r="K771" s="243" t="str">
        <f ca="1">IFERROR(OFFSET('DERS PLANLARI'!$I$5,MATCH($J771,'DERS PLANLARI'!$I$6:$I$2011,0),K$1),"")</f>
        <v/>
      </c>
      <c r="L771" s="256" t="str">
        <f ca="1">IFERROR(OFFSET('DERS PLANLARI'!$I$5,MATCH($J771,'DERS PLANLARI'!$I$6:$I$2011,0),L$1),"")</f>
        <v/>
      </c>
      <c r="M771" s="255" t="str">
        <f ca="1">IFERROR(OFFSET('DERS PLANLARI'!$I$5,MATCH($J771,'DERS PLANLARI'!$I$6:$I$2011,0),M$1),"")</f>
        <v/>
      </c>
      <c r="N771" s="256" t="str">
        <f ca="1">IFERROR(OFFSET('DERS PLANLARI'!$I$5,MATCH($J771,'DERS PLANLARI'!$I$6:$I$2011,0),N$1),"")</f>
        <v/>
      </c>
      <c r="O771" s="256" t="str">
        <f ca="1">IFERROR(OFFSET('DERS PLANLARI'!$I$5,MATCH($J771,'DERS PLANLARI'!$I$6:$I$2011,0),O$1),"")</f>
        <v/>
      </c>
      <c r="P771" s="256" t="str">
        <f ca="1">IFERROR(OFFSET('DERS PLANLARI'!$I$5,MATCH($J771,'DERS PLANLARI'!$I$6:$I$2011,0),P$1),"")</f>
        <v/>
      </c>
      <c r="Q771" s="256" t="str">
        <f ca="1">IFERROR(OFFSET('DERS PLANLARI'!$I$5,MATCH($J771,'DERS PLANLARI'!$I$6:$I$2011,0),Q$1),"")</f>
        <v/>
      </c>
      <c r="R771" s="243" t="str">
        <f ca="1">IF($E771="UAD",OFFSET('DERS PLANLARI'!$I$5,MATCH($J771,'DERS PLANLARI'!$I$6:$I$2011,0),R$1),U771)</f>
        <v/>
      </c>
      <c r="S771" s="246">
        <f ca="1">IF($E771="UAD",OFFSET('DERS PLANLARI'!$I$5,MATCH($J771,'DERS PLANLARI'!$I$6:$I$2011,0),S$1),V771)</f>
        <v>0</v>
      </c>
      <c r="T771" s="104"/>
      <c r="U771" s="208" t="str">
        <f ca="1">IFERROR(OFFSET(ÖğretimÜyeleri!$D$2,MATCH($V771,ÖğretimÜyeleri!$D$3:$D$290,0),-2),"")</f>
        <v/>
      </c>
      <c r="V771" s="209"/>
      <c r="W771" s="208" t="str">
        <f ca="1">IFERROR(OFFSET(ÖğretimÜyeleri!$D$2,MATCH($S771,ÖğretimÜyeleri!$D$3:$D$290,0),3),"")</f>
        <v/>
      </c>
      <c r="X771" s="208"/>
      <c r="Y771" s="199"/>
      <c r="Z771" s="200">
        <f t="shared" si="47"/>
        <v>1</v>
      </c>
      <c r="AA771" s="200">
        <f t="shared" ca="1" si="50"/>
        <v>57</v>
      </c>
      <c r="AB771" s="200">
        <f t="shared" ca="1" si="50"/>
        <v>41</v>
      </c>
      <c r="AC771" s="200">
        <f t="shared" ca="1" si="50"/>
        <v>0</v>
      </c>
      <c r="AD771" s="201"/>
      <c r="AE771" s="201"/>
      <c r="AF771" s="201"/>
    </row>
    <row r="772" spans="1:32" x14ac:dyDescent="0.25">
      <c r="A772" s="217" t="s">
        <v>5568</v>
      </c>
      <c r="B772" s="210" t="s">
        <v>4503</v>
      </c>
      <c r="C772" s="211" t="s">
        <v>5069</v>
      </c>
      <c r="D772" s="212" t="s">
        <v>5127</v>
      </c>
      <c r="E772" s="212" t="s">
        <v>4510</v>
      </c>
      <c r="F772" s="212" t="s">
        <v>4488</v>
      </c>
      <c r="G772" s="212" t="s">
        <v>4488</v>
      </c>
      <c r="H772" s="212" t="s">
        <v>2427</v>
      </c>
      <c r="I772" s="213"/>
      <c r="J772" s="214" t="s">
        <v>5069</v>
      </c>
      <c r="K772" s="236"/>
      <c r="L772" s="215"/>
      <c r="M772" s="223"/>
      <c r="N772" s="211"/>
      <c r="O772" s="211"/>
      <c r="P772" s="211"/>
      <c r="Q772" s="212"/>
      <c r="R772" s="231"/>
      <c r="S772" s="242"/>
      <c r="T772" s="217"/>
      <c r="U772" s="219" t="str">
        <f ca="1">IFERROR(OFFSET(ÖğretimÜyeleri!$D$2,MATCH($V772,ÖğretimÜyeleri!$D$3:$D$290,0),-2),"")</f>
        <v/>
      </c>
      <c r="V772" s="218" t="s">
        <v>2423</v>
      </c>
      <c r="W772" s="219" t="str">
        <f ca="1">IFERROR(OFFSET(ÖğretimÜyeleri!$D$2,MATCH($S772,ÖğretimÜyeleri!$D$3:$D$290,0),3),"")</f>
        <v/>
      </c>
      <c r="X772" s="219"/>
      <c r="Y772" s="220"/>
      <c r="Z772" s="221">
        <f t="shared" si="47"/>
        <v>1</v>
      </c>
      <c r="AA772" s="221">
        <f t="shared" ca="1" si="50"/>
        <v>57</v>
      </c>
      <c r="AB772" s="221">
        <f t="shared" ca="1" si="50"/>
        <v>41</v>
      </c>
      <c r="AC772" s="221">
        <f t="shared" ca="1" si="50"/>
        <v>0</v>
      </c>
      <c r="AD772" s="220"/>
      <c r="AE772" s="220"/>
      <c r="AF772" s="220"/>
    </row>
    <row r="773" spans="1:32" x14ac:dyDescent="0.25">
      <c r="A773" t="s">
        <v>5568</v>
      </c>
      <c r="B773" s="16" t="str">
        <f ca="1">IFERROR(OFFSET('DERS PLANLARI'!$I$5,MATCH($J773,'DERS PLANLARI'!$I$6:$I$2011,0),B$1),"")</f>
        <v>EĞİTİM BİLİMLERİ</v>
      </c>
      <c r="C773" s="16" t="str">
        <f ca="1">IFERROR(OFFSET('DERS PLANLARI'!$I$5,MATCH($J773,'DERS PLANLARI'!$I$6:$I$2011,0),C$1),"")</f>
        <v>REHBERLİK VE PSİKOLOJİK DANIŞMANLIK (DR)</v>
      </c>
      <c r="D773" s="16" t="str">
        <f ca="1">IFERROR(OFFSET('DERS PLANLARI'!$I$5,MATCH($J773,'DERS PLANLARI'!$I$6:$I$2011,0),D$1),"")</f>
        <v>(DR)</v>
      </c>
      <c r="E773" s="16" t="str">
        <f ca="1">IFERROR(OFFSET('DERS PLANLARI'!$I$5,MATCH($J773,'DERS PLANLARI'!$I$6:$I$2011,0),E$1),"")</f>
        <v>Tez</v>
      </c>
      <c r="F773" s="16" t="str">
        <f ca="1">IFERROR(OFFSET('DERS PLANLARI'!$I$5,MATCH($J773,'DERS PLANLARI'!$I$6:$I$2011,0),F$1),"")</f>
        <v>RPD</v>
      </c>
      <c r="G773" s="16">
        <f ca="1">IFERROR(OFFSET('DERS PLANLARI'!$I$5,MATCH($J773,'DERS PLANLARI'!$I$6:$I$2011,0),G$1),"")</f>
        <v>6000</v>
      </c>
      <c r="H773" s="16" t="str">
        <f ca="1">IFERROR(OFFSET('DERS PLANLARI'!$I$5,MATCH($J773,'DERS PLANLARI'!$I$6:$I$2011,0),H$1),"")</f>
        <v>TEZ</v>
      </c>
      <c r="I773" s="119"/>
      <c r="J773" s="120" t="s">
        <v>1900</v>
      </c>
      <c r="K773" s="243" t="str">
        <f ca="1">IFERROR(OFFSET('DERS PLANLARI'!$I$5,MATCH($J773,'DERS PLANLARI'!$I$6:$I$2011,0),K$1),"")</f>
        <v>Tez</v>
      </c>
      <c r="L773" s="248" t="str">
        <f ca="1">IFERROR(OFFSET('DERS PLANLARI'!$I$5,MATCH($J773,'DERS PLANLARI'!$I$6:$I$2011,0),L$1),"")</f>
        <v>Z. ksz</v>
      </c>
      <c r="M773" s="255">
        <f ca="1">IFERROR(OFFSET('DERS PLANLARI'!$I$5,MATCH($J773,'DERS PLANLARI'!$I$6:$I$2011,0),M$1),"")</f>
        <v>0</v>
      </c>
      <c r="N773" s="256">
        <f ca="1">IFERROR(OFFSET('DERS PLANLARI'!$I$5,MATCH($J773,'DERS PLANLARI'!$I$6:$I$2011,0),N$1),"")</f>
        <v>1</v>
      </c>
      <c r="O773" s="256">
        <f ca="1">IFERROR(OFFSET('DERS PLANLARI'!$I$5,MATCH($J773,'DERS PLANLARI'!$I$6:$I$2011,0),O$1),"")</f>
        <v>0</v>
      </c>
      <c r="P773" s="256">
        <f ca="1">IFERROR(OFFSET('DERS PLANLARI'!$I$5,MATCH($J773,'DERS PLANLARI'!$I$6:$I$2011,0),P$1),"")</f>
        <v>1</v>
      </c>
      <c r="Q773" s="256">
        <f ca="1">IFERROR(OFFSET('DERS PLANLARI'!$I$5,MATCH($J773,'DERS PLANLARI'!$I$6:$I$2011,0),Q$1),"")</f>
        <v>60</v>
      </c>
      <c r="R773" s="243">
        <f ca="1">IF($E773="UAD",OFFSET('DERS PLANLARI'!$I$5,MATCH($J773,'DERS PLANLARI'!$I$6:$I$2011,0),R$1),U773)</f>
        <v>0</v>
      </c>
      <c r="S773" s="246" t="str">
        <f ca="1">IF($E773="UAD",OFFSET('DERS PLANLARI'!$I$5,MATCH($J773,'DERS PLANLARI'!$I$6:$I$2011,0),S$1),V773)</f>
        <v>İlgili Öğretim Üyesi</v>
      </c>
      <c r="T773" s="104"/>
      <c r="U773" s="208">
        <f ca="1">IFERROR(OFFSET(ÖğretimÜyeleri!$D$2,MATCH($V773,ÖğretimÜyeleri!$D$3:$D$290,0),-2),"")</f>
        <v>0</v>
      </c>
      <c r="V773" s="209" t="s">
        <v>2896</v>
      </c>
      <c r="W773" s="208" t="str">
        <f ca="1">IFERROR(OFFSET(ÖğretimÜyeleri!$D$2,MATCH($S773,ÖğretimÜyeleri!$D$3:$D$290,0),3),"")</f>
        <v>İlgili Öğretim Üyesi</v>
      </c>
      <c r="X773" s="208"/>
      <c r="Y773" s="199"/>
      <c r="Z773" s="200">
        <f t="shared" si="47"/>
        <v>1</v>
      </c>
      <c r="AA773" s="200">
        <f t="shared" ca="1" si="50"/>
        <v>0</v>
      </c>
      <c r="AB773" s="200">
        <f t="shared" ca="1" si="50"/>
        <v>0</v>
      </c>
      <c r="AC773" s="200">
        <f t="shared" ca="1" si="50"/>
        <v>0</v>
      </c>
      <c r="AD773" s="201"/>
      <c r="AE773" s="201"/>
      <c r="AF773" s="201"/>
    </row>
    <row r="774" spans="1:32" x14ac:dyDescent="0.25">
      <c r="A774" t="s">
        <v>5568</v>
      </c>
      <c r="B774" s="16" t="str">
        <f ca="1">IFERROR(OFFSET('DERS PLANLARI'!$I$5,MATCH($J774,'DERS PLANLARI'!$I$6:$I$2011,0),B$1),"")</f>
        <v>EĞİTİM BİLİMLERİ</v>
      </c>
      <c r="C774" s="16" t="str">
        <f ca="1">IFERROR(OFFSET('DERS PLANLARI'!$I$5,MATCH($J774,'DERS PLANLARI'!$I$6:$I$2011,0),C$1),"")</f>
        <v>REHBERLİK VE PSİKOLOJİK DANIŞMANLIK (DR)</v>
      </c>
      <c r="D774" s="16" t="str">
        <f ca="1">IFERROR(OFFSET('DERS PLANLARI'!$I$5,MATCH($J774,'DERS PLANLARI'!$I$6:$I$2011,0),D$1),"")</f>
        <v>(DR)</v>
      </c>
      <c r="E774" s="16" t="str">
        <f ca="1">IFERROR(OFFSET('DERS PLANLARI'!$I$5,MATCH($J774,'DERS PLANLARI'!$I$6:$I$2011,0),E$1),"")</f>
        <v>Sem</v>
      </c>
      <c r="F774" s="16" t="str">
        <f ca="1">IFERROR(OFFSET('DERS PLANLARI'!$I$5,MATCH($J774,'DERS PLANLARI'!$I$6:$I$2011,0),F$1),"")</f>
        <v>RPD</v>
      </c>
      <c r="G774" s="16">
        <f ca="1">IFERROR(OFFSET('DERS PLANLARI'!$I$5,MATCH($J774,'DERS PLANLARI'!$I$6:$I$2011,0),G$1),"")</f>
        <v>6001</v>
      </c>
      <c r="H774" s="16" t="str">
        <f ca="1">IFERROR(OFFSET('DERS PLANLARI'!$I$5,MATCH($J774,'DERS PLANLARI'!$I$6:$I$2011,0),H$1),"")</f>
        <v>SEM</v>
      </c>
      <c r="I774" s="119"/>
      <c r="J774" s="120" t="s">
        <v>1901</v>
      </c>
      <c r="K774" s="243" t="str">
        <f ca="1">IFERROR(OFFSET('DERS PLANLARI'!$I$5,MATCH($J774,'DERS PLANLARI'!$I$6:$I$2011,0),K$1),"")</f>
        <v>Seminer</v>
      </c>
      <c r="L774" s="248" t="str">
        <f ca="1">IFERROR(OFFSET('DERS PLANLARI'!$I$5,MATCH($J774,'DERS PLANLARI'!$I$6:$I$2011,0),L$1),"")</f>
        <v>Z. ksz</v>
      </c>
      <c r="M774" s="255">
        <f ca="1">IFERROR(OFFSET('DERS PLANLARI'!$I$5,MATCH($J774,'DERS PLANLARI'!$I$6:$I$2011,0),M$1),"")</f>
        <v>0</v>
      </c>
      <c r="N774" s="256">
        <f ca="1">IFERROR(OFFSET('DERS PLANLARI'!$I$5,MATCH($J774,'DERS PLANLARI'!$I$6:$I$2011,0),N$1),"")</f>
        <v>2</v>
      </c>
      <c r="O774" s="256">
        <f ca="1">IFERROR(OFFSET('DERS PLANLARI'!$I$5,MATCH($J774,'DERS PLANLARI'!$I$6:$I$2011,0),O$1),"")</f>
        <v>0</v>
      </c>
      <c r="P774" s="256">
        <f ca="1">IFERROR(OFFSET('DERS PLANLARI'!$I$5,MATCH($J774,'DERS PLANLARI'!$I$6:$I$2011,0),P$1),"")</f>
        <v>2</v>
      </c>
      <c r="Q774" s="256">
        <f ca="1">IFERROR(OFFSET('DERS PLANLARI'!$I$5,MATCH($J774,'DERS PLANLARI'!$I$6:$I$2011,0),Q$1),"")</f>
        <v>7.5</v>
      </c>
      <c r="R774" s="243">
        <f ca="1">IF($E774="UAD",OFFSET('DERS PLANLARI'!$I$5,MATCH($J774,'DERS PLANLARI'!$I$6:$I$2011,0),R$1),U774)</f>
        <v>0</v>
      </c>
      <c r="S774" s="246" t="str">
        <f ca="1">IF($E774="UAD",OFFSET('DERS PLANLARI'!$I$5,MATCH($J774,'DERS PLANLARI'!$I$6:$I$2011,0),S$1),V774)</f>
        <v>İlgili Öğretim Üyesi</v>
      </c>
      <c r="T774" s="104"/>
      <c r="U774" s="208">
        <f ca="1">IFERROR(OFFSET(ÖğretimÜyeleri!$D$2,MATCH($V774,ÖğretimÜyeleri!$D$3:$D$290,0),-2),"")</f>
        <v>0</v>
      </c>
      <c r="V774" s="209" t="s">
        <v>2896</v>
      </c>
      <c r="W774" s="208" t="str">
        <f ca="1">IFERROR(OFFSET(ÖğretimÜyeleri!$D$2,MATCH($S774,ÖğretimÜyeleri!$D$3:$D$290,0),3),"")</f>
        <v>İlgili Öğretim Üyesi</v>
      </c>
      <c r="X774" s="208"/>
      <c r="Y774" s="199"/>
      <c r="Z774" s="200">
        <f t="shared" si="47"/>
        <v>1</v>
      </c>
      <c r="AA774" s="200">
        <f t="shared" ca="1" si="50"/>
        <v>0</v>
      </c>
      <c r="AB774" s="200">
        <f t="shared" ca="1" si="50"/>
        <v>0</v>
      </c>
      <c r="AC774" s="200">
        <f t="shared" ca="1" si="50"/>
        <v>0</v>
      </c>
      <c r="AD774" s="201"/>
      <c r="AE774" s="201"/>
      <c r="AF774" s="201"/>
    </row>
    <row r="775" spans="1:32" x14ac:dyDescent="0.25">
      <c r="A775" t="s">
        <v>5568</v>
      </c>
      <c r="B775" s="16" t="str">
        <f ca="1">IFERROR(OFFSET('DERS PLANLARI'!$I$5,MATCH($J775,'DERS PLANLARI'!$I$6:$I$2011,0),B$1),"")</f>
        <v>EĞİTİM BİLİMLERİ</v>
      </c>
      <c r="C775" s="16" t="str">
        <f ca="1">IFERROR(OFFSET('DERS PLANLARI'!$I$5,MATCH($J775,'DERS PLANLARI'!$I$6:$I$2011,0),C$1),"")</f>
        <v>REHBERLİK VE PSİKOLOJİK DANIŞMANLIK (DR)</v>
      </c>
      <c r="D775" s="16" t="str">
        <f ca="1">IFERROR(OFFSET('DERS PLANLARI'!$I$5,MATCH($J775,'DERS PLANLARI'!$I$6:$I$2011,0),D$1),"")</f>
        <v>(DR)</v>
      </c>
      <c r="E775" s="16" t="str">
        <f ca="1">IFERROR(OFFSET('DERS PLANLARI'!$I$5,MATCH($J775,'DERS PLANLARI'!$I$6:$I$2011,0),E$1),"")</f>
        <v>Yeterlik</v>
      </c>
      <c r="F775" s="16" t="str">
        <f ca="1">IFERROR(OFFSET('DERS PLANLARI'!$I$5,MATCH($J775,'DERS PLANLARI'!$I$6:$I$2011,0),F$1),"")</f>
        <v>RPD</v>
      </c>
      <c r="G775" s="16">
        <f ca="1">IFERROR(OFFSET('DERS PLANLARI'!$I$5,MATCH($J775,'DERS PLANLARI'!$I$6:$I$2011,0),G$1),"")</f>
        <v>6002</v>
      </c>
      <c r="H775" s="16" t="str">
        <f ca="1">IFERROR(OFFSET('DERS PLANLARI'!$I$5,MATCH($J775,'DERS PLANLARI'!$I$6:$I$2011,0),H$1),"")</f>
        <v>DR-ÖZ</v>
      </c>
      <c r="I775" s="119"/>
      <c r="J775" s="120" t="s">
        <v>1902</v>
      </c>
      <c r="K775" s="243" t="str">
        <f ca="1">IFERROR(OFFSET('DERS PLANLARI'!$I$5,MATCH($J775,'DERS PLANLARI'!$I$6:$I$2011,0),K$1),"")</f>
        <v>Yeterlik</v>
      </c>
      <c r="L775" s="248" t="str">
        <f ca="1">IFERROR(OFFSET('DERS PLANLARI'!$I$5,MATCH($J775,'DERS PLANLARI'!$I$6:$I$2011,0),L$1),"")</f>
        <v>Z. ksz</v>
      </c>
      <c r="M775" s="255">
        <f ca="1">IFERROR(OFFSET('DERS PLANLARI'!$I$5,MATCH($J775,'DERS PLANLARI'!$I$6:$I$2011,0),M$1),"")</f>
        <v>0</v>
      </c>
      <c r="N775" s="255">
        <f ca="1">IFERROR(OFFSET('DERS PLANLARI'!$I$5,MATCH($J775,'DERS PLANLARI'!$I$6:$I$2011,0),N$1),"")</f>
        <v>0</v>
      </c>
      <c r="O775" s="255">
        <f ca="1">IFERROR(OFFSET('DERS PLANLARI'!$I$5,MATCH($J775,'DERS PLANLARI'!$I$6:$I$2011,0),O$1),"")</f>
        <v>0</v>
      </c>
      <c r="P775" s="255">
        <f ca="1">IFERROR(OFFSET('DERS PLANLARI'!$I$5,MATCH($J775,'DERS PLANLARI'!$I$6:$I$2011,0),P$1),"")</f>
        <v>0</v>
      </c>
      <c r="Q775" s="255">
        <f ca="1">IFERROR(OFFSET('DERS PLANLARI'!$I$5,MATCH($J775,'DERS PLANLARI'!$I$6:$I$2011,0),Q$1),"")</f>
        <v>0</v>
      </c>
      <c r="R775" s="243">
        <f ca="1">IF($E775="UAD",OFFSET('DERS PLANLARI'!$I$5,MATCH($J775,'DERS PLANLARI'!$I$6:$I$2011,0),R$1),U775)</f>
        <v>0</v>
      </c>
      <c r="S775" s="246" t="str">
        <f ca="1">IF($E775="UAD",OFFSET('DERS PLANLARI'!$I$5,MATCH($J775,'DERS PLANLARI'!$I$6:$I$2011,0),S$1),V775)</f>
        <v>İlgili Öğretim Üyesi</v>
      </c>
      <c r="T775" s="104"/>
      <c r="U775" s="208">
        <f ca="1">IFERROR(OFFSET(ÖğretimÜyeleri!$D$2,MATCH($V775,ÖğretimÜyeleri!$D$3:$D$290,0),-2),"")</f>
        <v>0</v>
      </c>
      <c r="V775" s="209" t="s">
        <v>2896</v>
      </c>
      <c r="W775" s="208" t="str">
        <f ca="1">IFERROR(OFFSET(ÖğretimÜyeleri!$D$2,MATCH($S775,ÖğretimÜyeleri!$D$3:$D$290,0),3),"")</f>
        <v>İlgili Öğretim Üyesi</v>
      </c>
      <c r="X775" s="208"/>
      <c r="Y775" s="199"/>
      <c r="Z775" s="200">
        <f t="shared" si="47"/>
        <v>1</v>
      </c>
      <c r="AA775" s="200">
        <f t="shared" ca="1" si="50"/>
        <v>0</v>
      </c>
      <c r="AB775" s="200">
        <f t="shared" ca="1" si="50"/>
        <v>0</v>
      </c>
      <c r="AC775" s="200">
        <f t="shared" ca="1" si="50"/>
        <v>0</v>
      </c>
      <c r="AD775" s="201"/>
      <c r="AE775" s="201"/>
      <c r="AF775" s="201"/>
    </row>
    <row r="776" spans="1:32" x14ac:dyDescent="0.25">
      <c r="A776" t="s">
        <v>5568</v>
      </c>
      <c r="B776" s="16" t="str">
        <f ca="1">IFERROR(OFFSET('DERS PLANLARI'!$I$5,MATCH($J776,'DERS PLANLARI'!$I$6:$I$2011,0),B$1),"")</f>
        <v>EĞİTİM BİLİMLERİ</v>
      </c>
      <c r="C776" s="16" t="str">
        <f ca="1">IFERROR(OFFSET('DERS PLANLARI'!$I$5,MATCH($J776,'DERS PLANLARI'!$I$6:$I$2011,0),C$1),"")</f>
        <v>REHBERLİK VE PSİKOLOJİK DANIŞMANLIK (DR)</v>
      </c>
      <c r="D776" s="16" t="str">
        <f ca="1">IFERROR(OFFSET('DERS PLANLARI'!$I$5,MATCH($J776,'DERS PLANLARI'!$I$6:$I$2011,0),D$1),"")</f>
        <v>(DR)</v>
      </c>
      <c r="E776" s="16" t="str">
        <f ca="1">IFERROR(OFFSET('DERS PLANLARI'!$I$5,MATCH($J776,'DERS PLANLARI'!$I$6:$I$2011,0),E$1),"")</f>
        <v>Öneri</v>
      </c>
      <c r="F776" s="16" t="str">
        <f ca="1">IFERROR(OFFSET('DERS PLANLARI'!$I$5,MATCH($J776,'DERS PLANLARI'!$I$6:$I$2011,0),F$1),"")</f>
        <v>RPD</v>
      </c>
      <c r="G776" s="16">
        <f ca="1">IFERROR(OFFSET('DERS PLANLARI'!$I$5,MATCH($J776,'DERS PLANLARI'!$I$6:$I$2011,0),G$1),"")</f>
        <v>6003</v>
      </c>
      <c r="H776" s="16" t="str">
        <f ca="1">IFERROR(OFFSET('DERS PLANLARI'!$I$5,MATCH($J776,'DERS PLANLARI'!$I$6:$I$2011,0),H$1),"")</f>
        <v>DR-ÖZ</v>
      </c>
      <c r="I776" s="119"/>
      <c r="J776" s="120" t="s">
        <v>1903</v>
      </c>
      <c r="K776" s="243" t="str">
        <f ca="1">IFERROR(OFFSET('DERS PLANLARI'!$I$5,MATCH($J776,'DERS PLANLARI'!$I$6:$I$2011,0),K$1),"")</f>
        <v>Tez Önerisi</v>
      </c>
      <c r="L776" s="248" t="str">
        <f ca="1">IFERROR(OFFSET('DERS PLANLARI'!$I$5,MATCH($J776,'DERS PLANLARI'!$I$6:$I$2011,0),L$1),"")</f>
        <v>Z. ksz</v>
      </c>
      <c r="M776" s="255">
        <f ca="1">IFERROR(OFFSET('DERS PLANLARI'!$I$5,MATCH($J776,'DERS PLANLARI'!$I$6:$I$2011,0),M$1),"")</f>
        <v>0</v>
      </c>
      <c r="N776" s="255">
        <f ca="1">IFERROR(OFFSET('DERS PLANLARI'!$I$5,MATCH($J776,'DERS PLANLARI'!$I$6:$I$2011,0),N$1),"")</f>
        <v>0</v>
      </c>
      <c r="O776" s="255">
        <f ca="1">IFERROR(OFFSET('DERS PLANLARI'!$I$5,MATCH($J776,'DERS PLANLARI'!$I$6:$I$2011,0),O$1),"")</f>
        <v>0</v>
      </c>
      <c r="P776" s="255">
        <f ca="1">IFERROR(OFFSET('DERS PLANLARI'!$I$5,MATCH($J776,'DERS PLANLARI'!$I$6:$I$2011,0),P$1),"")</f>
        <v>0</v>
      </c>
      <c r="Q776" s="255">
        <f ca="1">IFERROR(OFFSET('DERS PLANLARI'!$I$5,MATCH($J776,'DERS PLANLARI'!$I$6:$I$2011,0),Q$1),"")</f>
        <v>0</v>
      </c>
      <c r="R776" s="243">
        <f ca="1">IF($E776="UAD",OFFSET('DERS PLANLARI'!$I$5,MATCH($J776,'DERS PLANLARI'!$I$6:$I$2011,0),R$1),U776)</f>
        <v>0</v>
      </c>
      <c r="S776" s="246" t="str">
        <f ca="1">IF($E776="UAD",OFFSET('DERS PLANLARI'!$I$5,MATCH($J776,'DERS PLANLARI'!$I$6:$I$2011,0),S$1),V776)</f>
        <v>İlgili Öğretim Üyesi</v>
      </c>
      <c r="T776" s="104"/>
      <c r="U776" s="208">
        <f ca="1">IFERROR(OFFSET(ÖğretimÜyeleri!$D$2,MATCH($V776,ÖğretimÜyeleri!$D$3:$D$290,0),-2),"")</f>
        <v>0</v>
      </c>
      <c r="V776" s="209" t="s">
        <v>2896</v>
      </c>
      <c r="W776" s="208" t="str">
        <f ca="1">IFERROR(OFFSET(ÖğretimÜyeleri!$D$2,MATCH($S776,ÖğretimÜyeleri!$D$3:$D$290,0),3),"")</f>
        <v>İlgili Öğretim Üyesi</v>
      </c>
      <c r="X776" s="208"/>
      <c r="Y776" s="199"/>
      <c r="Z776" s="200">
        <f t="shared" si="47"/>
        <v>1</v>
      </c>
      <c r="AA776" s="200">
        <f t="shared" ca="1" si="50"/>
        <v>0</v>
      </c>
      <c r="AB776" s="200">
        <f t="shared" ca="1" si="50"/>
        <v>0</v>
      </c>
      <c r="AC776" s="200">
        <f t="shared" ca="1" si="50"/>
        <v>0</v>
      </c>
      <c r="AD776" s="201"/>
      <c r="AE776" s="201"/>
      <c r="AF776" s="201"/>
    </row>
    <row r="777" spans="1:32" x14ac:dyDescent="0.25">
      <c r="A777" t="s">
        <v>5568</v>
      </c>
      <c r="B777" s="16" t="str">
        <f ca="1">IFERROR(OFFSET('DERS PLANLARI'!$I$5,MATCH($J777,'DERS PLANLARI'!$I$6:$I$2011,0),B$1),"")</f>
        <v>EĞİTİM BİLİMLERİ</v>
      </c>
      <c r="C777" s="16" t="str">
        <f ca="1">IFERROR(OFFSET('DERS PLANLARI'!$I$5,MATCH($J777,'DERS PLANLARI'!$I$6:$I$2011,0),C$1),"")</f>
        <v>REHBERLİK VE PSİKOLOJİK DANIŞMANLIK (DR)</v>
      </c>
      <c r="D777" s="16" t="str">
        <f ca="1">IFERROR(OFFSET('DERS PLANLARI'!$I$5,MATCH($J777,'DERS PLANLARI'!$I$6:$I$2011,0),D$1),"")</f>
        <v>(DR)</v>
      </c>
      <c r="E777" s="16" t="str">
        <f ca="1">IFERROR(OFFSET('DERS PLANLARI'!$I$5,MATCH($J777,'DERS PLANLARI'!$I$6:$I$2011,0),E$1),"")</f>
        <v>Tik</v>
      </c>
      <c r="F777" s="16" t="str">
        <f ca="1">IFERROR(OFFSET('DERS PLANLARI'!$I$5,MATCH($J777,'DERS PLANLARI'!$I$6:$I$2011,0),F$1),"")</f>
        <v>RPD</v>
      </c>
      <c r="G777" s="16">
        <f ca="1">IFERROR(OFFSET('DERS PLANLARI'!$I$5,MATCH($J777,'DERS PLANLARI'!$I$6:$I$2011,0),G$1),"")</f>
        <v>6004</v>
      </c>
      <c r="H777" s="16" t="str">
        <f ca="1">IFERROR(OFFSET('DERS PLANLARI'!$I$5,MATCH($J777,'DERS PLANLARI'!$I$6:$I$2011,0),H$1),"")</f>
        <v>DR-ÖZ</v>
      </c>
      <c r="I777" s="119"/>
      <c r="J777" s="120" t="s">
        <v>1904</v>
      </c>
      <c r="K777" s="243" t="str">
        <f ca="1">IFERROR(OFFSET('DERS PLANLARI'!$I$5,MATCH($J777,'DERS PLANLARI'!$I$6:$I$2011,0),K$1),"")</f>
        <v>Tez İzleme</v>
      </c>
      <c r="L777" s="248" t="str">
        <f ca="1">IFERROR(OFFSET('DERS PLANLARI'!$I$5,MATCH($J777,'DERS PLANLARI'!$I$6:$I$2011,0),L$1),"")</f>
        <v>Z. ksz</v>
      </c>
      <c r="M777" s="255">
        <f ca="1">IFERROR(OFFSET('DERS PLANLARI'!$I$5,MATCH($J777,'DERS PLANLARI'!$I$6:$I$2011,0),M$1),"")</f>
        <v>0</v>
      </c>
      <c r="N777" s="255">
        <f ca="1">IFERROR(OFFSET('DERS PLANLARI'!$I$5,MATCH($J777,'DERS PLANLARI'!$I$6:$I$2011,0),N$1),"")</f>
        <v>0</v>
      </c>
      <c r="O777" s="255">
        <f ca="1">IFERROR(OFFSET('DERS PLANLARI'!$I$5,MATCH($J777,'DERS PLANLARI'!$I$6:$I$2011,0),O$1),"")</f>
        <v>0</v>
      </c>
      <c r="P777" s="255">
        <f ca="1">IFERROR(OFFSET('DERS PLANLARI'!$I$5,MATCH($J777,'DERS PLANLARI'!$I$6:$I$2011,0),P$1),"")</f>
        <v>0</v>
      </c>
      <c r="Q777" s="255">
        <f ca="1">IFERROR(OFFSET('DERS PLANLARI'!$I$5,MATCH($J777,'DERS PLANLARI'!$I$6:$I$2011,0),Q$1),"")</f>
        <v>0</v>
      </c>
      <c r="R777" s="243">
        <f ca="1">IF($E777="UAD",OFFSET('DERS PLANLARI'!$I$5,MATCH($J777,'DERS PLANLARI'!$I$6:$I$2011,0),R$1),U777)</f>
        <v>0</v>
      </c>
      <c r="S777" s="246" t="str">
        <f ca="1">IF($E777="UAD",OFFSET('DERS PLANLARI'!$I$5,MATCH($J777,'DERS PLANLARI'!$I$6:$I$2011,0),S$1),V777)</f>
        <v>İlgili Öğretim Üyesi</v>
      </c>
      <c r="T777" s="104"/>
      <c r="U777" s="208">
        <f ca="1">IFERROR(OFFSET(ÖğretimÜyeleri!$D$2,MATCH($V777,ÖğretimÜyeleri!$D$3:$D$290,0),-2),"")</f>
        <v>0</v>
      </c>
      <c r="V777" s="209" t="s">
        <v>2896</v>
      </c>
      <c r="W777" s="208" t="str">
        <f ca="1">IFERROR(OFFSET(ÖğretimÜyeleri!$D$2,MATCH($S777,ÖğretimÜyeleri!$D$3:$D$290,0),3),"")</f>
        <v>İlgili Öğretim Üyesi</v>
      </c>
      <c r="X777" s="208"/>
      <c r="Y777" s="199"/>
      <c r="Z777" s="200">
        <f t="shared" ref="Z777:Z840" si="51">COUNTIF(J:J,J777)</f>
        <v>1</v>
      </c>
      <c r="AA777" s="200">
        <f t="shared" ca="1" si="50"/>
        <v>0</v>
      </c>
      <c r="AB777" s="200">
        <f t="shared" ca="1" si="50"/>
        <v>0</v>
      </c>
      <c r="AC777" s="200">
        <f t="shared" ca="1" si="50"/>
        <v>0</v>
      </c>
      <c r="AD777" s="201"/>
      <c r="AE777" s="201"/>
      <c r="AF777" s="201"/>
    </row>
    <row r="778" spans="1:32" x14ac:dyDescent="0.25">
      <c r="A778" t="s">
        <v>5568</v>
      </c>
      <c r="B778" s="16" t="str">
        <f ca="1">IFERROR(OFFSET('DERS PLANLARI'!$I$5,MATCH($J778,'DERS PLANLARI'!$I$6:$I$2011,0),B$1),"")</f>
        <v>EĞİTİM BİLİMLERİ</v>
      </c>
      <c r="C778" s="16" t="str">
        <f ca="1">IFERROR(OFFSET('DERS PLANLARI'!$I$5,MATCH($J778,'DERS PLANLARI'!$I$6:$I$2011,0),C$1),"")</f>
        <v>REHBERLİK VE PSİKOLOJİK DANIŞMANLIK (DR)</v>
      </c>
      <c r="D778" s="16" t="str">
        <f ca="1">IFERROR(OFFSET('DERS PLANLARI'!$I$5,MATCH($J778,'DERS PLANLARI'!$I$6:$I$2011,0),D$1),"")</f>
        <v>(DR)</v>
      </c>
      <c r="E778" s="16" t="str">
        <f ca="1">IFERROR(OFFSET('DERS PLANLARI'!$I$5,MATCH($J778,'DERS PLANLARI'!$I$6:$I$2011,0),E$1),"")</f>
        <v>Ders</v>
      </c>
      <c r="F778" s="16" t="str">
        <f ca="1">IFERROR(OFFSET('DERS PLANLARI'!$I$5,MATCH($J778,'DERS PLANLARI'!$I$6:$I$2011,0),F$1),"")</f>
        <v>RPD</v>
      </c>
      <c r="G778" s="16">
        <f ca="1">IFERROR(OFFSET('DERS PLANLARI'!$I$5,MATCH($J778,'DERS PLANLARI'!$I$6:$I$2011,0),G$1),"")</f>
        <v>6006</v>
      </c>
      <c r="H778" s="16" t="str">
        <f ca="1">IFERROR(OFFSET('DERS PLANLARI'!$I$5,MATCH($J778,'DERS PLANLARI'!$I$6:$I$2011,0),H$1),"")</f>
        <v>DR-ÖZ</v>
      </c>
      <c r="I778" s="119"/>
      <c r="J778" s="120" t="s">
        <v>1906</v>
      </c>
      <c r="K778" s="243" t="str">
        <f ca="1">IFERROR(OFFSET('DERS PLANLARI'!$I$5,MATCH($J778,'DERS PLANLARI'!$I$6:$I$2011,0),K$1),"")</f>
        <v>Bilimsel Araştırma ve Proje Eğitimi</v>
      </c>
      <c r="L778" s="248" t="str">
        <f ca="1">IFERROR(OFFSET('DERS PLANLARI'!$I$5,MATCH($J778,'DERS PLANLARI'!$I$6:$I$2011,0),L$1),"")</f>
        <v>Z. ksz</v>
      </c>
      <c r="M778" s="255">
        <f ca="1">IFERROR(OFFSET('DERS PLANLARI'!$I$5,MATCH($J778,'DERS PLANLARI'!$I$6:$I$2011,0),M$1),"")</f>
        <v>3</v>
      </c>
      <c r="N778" s="256">
        <f ca="1">IFERROR(OFFSET('DERS PLANLARI'!$I$5,MATCH($J778,'DERS PLANLARI'!$I$6:$I$2011,0),N$1),"")</f>
        <v>0</v>
      </c>
      <c r="O778" s="256">
        <f ca="1">IFERROR(OFFSET('DERS PLANLARI'!$I$5,MATCH($J778,'DERS PLANLARI'!$I$6:$I$2011,0),O$1),"")</f>
        <v>0</v>
      </c>
      <c r="P778" s="256">
        <f ca="1">IFERROR(OFFSET('DERS PLANLARI'!$I$5,MATCH($J778,'DERS PLANLARI'!$I$6:$I$2011,0),P$1),"")</f>
        <v>3</v>
      </c>
      <c r="Q778" s="256">
        <f ca="1">IFERROR(OFFSET('DERS PLANLARI'!$I$5,MATCH($J778,'DERS PLANLARI'!$I$6:$I$2011,0),Q$1),"")</f>
        <v>7.5</v>
      </c>
      <c r="R778" s="243" t="str">
        <f ca="1">IF($E778="UAD",OFFSET('DERS PLANLARI'!$I$5,MATCH($J778,'DERS PLANLARI'!$I$6:$I$2011,0),R$1),U778)</f>
        <v>Prof. Dr.</v>
      </c>
      <c r="S778" s="246" t="str">
        <f ca="1">IF($E778="UAD",OFFSET('DERS PLANLARI'!$I$5,MATCH($J778,'DERS PLANLARI'!$I$6:$I$2011,0),S$1),V778)</f>
        <v>Nedim ALEV</v>
      </c>
      <c r="T778" s="104"/>
      <c r="U778" s="208" t="str">
        <f ca="1">IFERROR(OFFSET(ÖğretimÜyeleri!$D$2,MATCH($V778,ÖğretimÜyeleri!$D$3:$D$290,0),-2),"")</f>
        <v>Prof. Dr.</v>
      </c>
      <c r="V778" s="209" t="s">
        <v>961</v>
      </c>
      <c r="W778" s="208" t="str">
        <f ca="1">IFERROR(OFFSET(ÖğretimÜyeleri!$D$2,MATCH($S778,ÖğretimÜyeleri!$D$3:$D$290,0),3),"")</f>
        <v>Eğitim Programları ve Öğretimi</v>
      </c>
      <c r="X778" s="208"/>
      <c r="Y778" s="199"/>
      <c r="Z778" s="200">
        <f t="shared" si="51"/>
        <v>1</v>
      </c>
      <c r="AA778" s="200">
        <f t="shared" ca="1" si="50"/>
        <v>14</v>
      </c>
      <c r="AB778" s="200">
        <f t="shared" ca="1" si="50"/>
        <v>0</v>
      </c>
      <c r="AC778" s="200">
        <f t="shared" ca="1" si="50"/>
        <v>0</v>
      </c>
      <c r="AD778" s="201"/>
      <c r="AE778" s="201"/>
      <c r="AF778" s="201"/>
    </row>
    <row r="779" spans="1:32" x14ac:dyDescent="0.25">
      <c r="A779" t="s">
        <v>5568</v>
      </c>
      <c r="B779" s="16" t="str">
        <f ca="1">IFERROR(OFFSET('DERS PLANLARI'!$I$5,MATCH($J779,'DERS PLANLARI'!$I$6:$I$2011,0),B$1),"")</f>
        <v>EĞİTİM BİLİMLERİ</v>
      </c>
      <c r="C779" s="16" t="str">
        <f ca="1">IFERROR(OFFSET('DERS PLANLARI'!$I$5,MATCH($J779,'DERS PLANLARI'!$I$6:$I$2011,0),C$1),"")</f>
        <v>REHBERLİK VE PSİKOLOJİK DANIŞMANLIK (DR)</v>
      </c>
      <c r="D779" s="16" t="str">
        <f ca="1">IFERROR(OFFSET('DERS PLANLARI'!$I$5,MATCH($J779,'DERS PLANLARI'!$I$6:$I$2011,0),D$1),"")</f>
        <v>(DR)</v>
      </c>
      <c r="E779" s="16" t="str">
        <f ca="1">IFERROR(OFFSET('DERS PLANLARI'!$I$5,MATCH($J779,'DERS PLANLARI'!$I$6:$I$2011,0),E$1),"")</f>
        <v>Ders</v>
      </c>
      <c r="F779" s="16" t="str">
        <f ca="1">IFERROR(OFFSET('DERS PLANLARI'!$I$5,MATCH($J779,'DERS PLANLARI'!$I$6:$I$2011,0),F$1),"")</f>
        <v>RPD</v>
      </c>
      <c r="G779" s="16">
        <f ca="1">IFERROR(OFFSET('DERS PLANLARI'!$I$5,MATCH($J779,'DERS PLANLARI'!$I$6:$I$2011,0),G$1),"")</f>
        <v>6007</v>
      </c>
      <c r="H779" s="16" t="str">
        <f ca="1">IFERROR(OFFSET('DERS PLANLARI'!$I$5,MATCH($J779,'DERS PLANLARI'!$I$6:$I$2011,0),H$1),"")</f>
        <v>DR-ÖZ</v>
      </c>
      <c r="I779" s="119"/>
      <c r="J779" s="120" t="s">
        <v>1907</v>
      </c>
      <c r="K779" s="243" t="str">
        <f ca="1">IFERROR(OFFSET('DERS PLANLARI'!$I$5,MATCH($J779,'DERS PLANLARI'!$I$6:$I$2011,0),K$1),"")</f>
        <v>Gelişim ve Öğrenme</v>
      </c>
      <c r="L779" s="248" t="str">
        <f ca="1">IFERROR(OFFSET('DERS PLANLARI'!$I$5,MATCH($J779,'DERS PLANLARI'!$I$6:$I$2011,0),L$1),"")</f>
        <v>Z. ksz</v>
      </c>
      <c r="M779" s="255">
        <f ca="1">IFERROR(OFFSET('DERS PLANLARI'!$I$5,MATCH($J779,'DERS PLANLARI'!$I$6:$I$2011,0),M$1),"")</f>
        <v>3</v>
      </c>
      <c r="N779" s="256">
        <f ca="1">IFERROR(OFFSET('DERS PLANLARI'!$I$5,MATCH($J779,'DERS PLANLARI'!$I$6:$I$2011,0),N$1),"")</f>
        <v>0</v>
      </c>
      <c r="O779" s="256">
        <f ca="1">IFERROR(OFFSET('DERS PLANLARI'!$I$5,MATCH($J779,'DERS PLANLARI'!$I$6:$I$2011,0),O$1),"")</f>
        <v>0</v>
      </c>
      <c r="P779" s="256">
        <f ca="1">IFERROR(OFFSET('DERS PLANLARI'!$I$5,MATCH($J779,'DERS PLANLARI'!$I$6:$I$2011,0),P$1),"")</f>
        <v>3</v>
      </c>
      <c r="Q779" s="256">
        <f ca="1">IFERROR(OFFSET('DERS PLANLARI'!$I$5,MATCH($J779,'DERS PLANLARI'!$I$6:$I$2011,0),Q$1),"")</f>
        <v>7.5</v>
      </c>
      <c r="R779" s="243" t="str">
        <f ca="1">IF($E779="UAD",OFFSET('DERS PLANLARI'!$I$5,MATCH($J779,'DERS PLANLARI'!$I$6:$I$2011,0),R$1),U779)</f>
        <v>Prof. Dr.</v>
      </c>
      <c r="S779" s="246" t="str">
        <f ca="1">IF($E779="UAD",OFFSET('DERS PLANLARI'!$I$5,MATCH($J779,'DERS PLANLARI'!$I$6:$I$2011,0),S$1),V779)</f>
        <v>Hikmet YAZICI</v>
      </c>
      <c r="T779" s="104"/>
      <c r="U779" s="208" t="str">
        <f ca="1">IFERROR(OFFSET(ÖğretimÜyeleri!$D$2,MATCH($V779,ÖğretimÜyeleri!$D$3:$D$290,0),-2),"")</f>
        <v>Prof. Dr.</v>
      </c>
      <c r="V779" s="209" t="s">
        <v>339</v>
      </c>
      <c r="W779" s="208" t="str">
        <f ca="1">IFERROR(OFFSET(ÖğretimÜyeleri!$D$2,MATCH($S779,ÖğretimÜyeleri!$D$3:$D$290,0),3),"")</f>
        <v>Rehberlik ve Psikolojik Danışmanlık</v>
      </c>
      <c r="X779" s="208"/>
      <c r="Y779" s="199"/>
      <c r="Z779" s="200">
        <f t="shared" si="51"/>
        <v>1</v>
      </c>
      <c r="AA779" s="200">
        <f t="shared" ca="1" si="50"/>
        <v>14</v>
      </c>
      <c r="AB779" s="200">
        <f t="shared" ca="1" si="50"/>
        <v>0</v>
      </c>
      <c r="AC779" s="200">
        <f t="shared" ca="1" si="50"/>
        <v>0</v>
      </c>
      <c r="AD779" s="201"/>
      <c r="AE779" s="201"/>
      <c r="AF779" s="201"/>
    </row>
    <row r="780" spans="1:32" x14ac:dyDescent="0.25">
      <c r="A780" t="s">
        <v>5568</v>
      </c>
      <c r="B780" s="16" t="str">
        <f ca="1">IFERROR(OFFSET('DERS PLANLARI'!$I$5,MATCH($J780,'DERS PLANLARI'!$I$6:$I$2011,0),B$1),"")</f>
        <v>EĞİTİM BİLİMLERİ</v>
      </c>
      <c r="C780" s="16" t="str">
        <f ca="1">IFERROR(OFFSET('DERS PLANLARI'!$I$5,MATCH($J780,'DERS PLANLARI'!$I$6:$I$2011,0),C$1),"")</f>
        <v>REHBERLİK VE PSİKOLOJİK DANIŞMANLIK (DR)</v>
      </c>
      <c r="D780" s="16" t="str">
        <f ca="1">IFERROR(OFFSET('DERS PLANLARI'!$I$5,MATCH($J780,'DERS PLANLARI'!$I$6:$I$2011,0),D$1),"")</f>
        <v>(DR)</v>
      </c>
      <c r="E780" s="16" t="str">
        <f ca="1">IFERROR(OFFSET('DERS PLANLARI'!$I$5,MATCH($J780,'DERS PLANLARI'!$I$6:$I$2011,0),E$1),"")</f>
        <v>Ders</v>
      </c>
      <c r="F780" s="16" t="str">
        <f ca="1">IFERROR(OFFSET('DERS PLANLARI'!$I$5,MATCH($J780,'DERS PLANLARI'!$I$6:$I$2011,0),F$1),"")</f>
        <v>RPD</v>
      </c>
      <c r="G780" s="16">
        <f ca="1">IFERROR(OFFSET('DERS PLANLARI'!$I$5,MATCH($J780,'DERS PLANLARI'!$I$6:$I$2011,0),G$1),"")</f>
        <v>6008</v>
      </c>
      <c r="H780" s="16" t="str">
        <f ca="1">IFERROR(OFFSET('DERS PLANLARI'!$I$5,MATCH($J780,'DERS PLANLARI'!$I$6:$I$2011,0),H$1),"")</f>
        <v>DR-ÖZ</v>
      </c>
      <c r="I780" s="119"/>
      <c r="J780" s="120" t="s">
        <v>1908</v>
      </c>
      <c r="K780" s="243" t="str">
        <f ca="1">IFERROR(OFFSET('DERS PLANLARI'!$I$5,MATCH($J780,'DERS PLANLARI'!$I$6:$I$2011,0),K$1),"")</f>
        <v>Öğretimde Planlama ve Değerlendirme</v>
      </c>
      <c r="L780" s="248" t="str">
        <f ca="1">IFERROR(OFFSET('DERS PLANLARI'!$I$5,MATCH($J780,'DERS PLANLARI'!$I$6:$I$2011,0),L$1),"")</f>
        <v>Z. ksz</v>
      </c>
      <c r="M780" s="255">
        <f ca="1">IFERROR(OFFSET('DERS PLANLARI'!$I$5,MATCH($J780,'DERS PLANLARI'!$I$6:$I$2011,0),M$1),"")</f>
        <v>3</v>
      </c>
      <c r="N780" s="256">
        <f ca="1">IFERROR(OFFSET('DERS PLANLARI'!$I$5,MATCH($J780,'DERS PLANLARI'!$I$6:$I$2011,0),N$1),"")</f>
        <v>2</v>
      </c>
      <c r="O780" s="256">
        <f ca="1">IFERROR(OFFSET('DERS PLANLARI'!$I$5,MATCH($J780,'DERS PLANLARI'!$I$6:$I$2011,0),O$1),"")</f>
        <v>0</v>
      </c>
      <c r="P780" s="256">
        <f ca="1">IFERROR(OFFSET('DERS PLANLARI'!$I$5,MATCH($J780,'DERS PLANLARI'!$I$6:$I$2011,0),P$1),"")</f>
        <v>5</v>
      </c>
      <c r="Q780" s="256">
        <f ca="1">IFERROR(OFFSET('DERS PLANLARI'!$I$5,MATCH($J780,'DERS PLANLARI'!$I$6:$I$2011,0),Q$1),"")</f>
        <v>10</v>
      </c>
      <c r="R780" s="243" t="str">
        <f ca="1">IF($E780="UAD",OFFSET('DERS PLANLARI'!$I$5,MATCH($J780,'DERS PLANLARI'!$I$6:$I$2011,0),R$1),U780)</f>
        <v>Prof. Dr.</v>
      </c>
      <c r="S780" s="246" t="str">
        <f ca="1">IF($E780="UAD",OFFSET('DERS PLANLARI'!$I$5,MATCH($J780,'DERS PLANLARI'!$I$6:$I$2011,0),S$1),V780)</f>
        <v>Gökhan DEMİRCİOĞLU</v>
      </c>
      <c r="T780" s="104"/>
      <c r="U780" s="208" t="str">
        <f ca="1">IFERROR(OFFSET(ÖğretimÜyeleri!$D$2,MATCH($V780,ÖğretimÜyeleri!$D$3:$D$290,0),-2),"")</f>
        <v>Prof. Dr.</v>
      </c>
      <c r="V780" s="209" t="s">
        <v>996</v>
      </c>
      <c r="W780" s="208" t="str">
        <f ca="1">IFERROR(OFFSET(ÖğretimÜyeleri!$D$2,MATCH($S780,ÖğretimÜyeleri!$D$3:$D$290,0),3),"")</f>
        <v>Kimya Eğitimi</v>
      </c>
      <c r="X780" s="208"/>
      <c r="Y780" s="199"/>
      <c r="Z780" s="200">
        <f t="shared" si="51"/>
        <v>1</v>
      </c>
      <c r="AA780" s="200">
        <f t="shared" ca="1" si="50"/>
        <v>14</v>
      </c>
      <c r="AB780" s="200">
        <f t="shared" ca="1" si="50"/>
        <v>0</v>
      </c>
      <c r="AC780" s="200">
        <f t="shared" ca="1" si="50"/>
        <v>0</v>
      </c>
      <c r="AD780" s="201"/>
      <c r="AE780" s="201"/>
      <c r="AF780" s="201"/>
    </row>
    <row r="781" spans="1:32" x14ac:dyDescent="0.25">
      <c r="A781" t="s">
        <v>5568</v>
      </c>
      <c r="B781" s="16" t="str">
        <f ca="1">IFERROR(OFFSET('DERS PLANLARI'!$I$5,MATCH($J781,'DERS PLANLARI'!$I$6:$I$2011,0),B$1),"")</f>
        <v>EĞİTİM BİLİMLERİ</v>
      </c>
      <c r="C781" s="16" t="str">
        <f ca="1">IFERROR(OFFSET('DERS PLANLARI'!$I$5,MATCH($J781,'DERS PLANLARI'!$I$6:$I$2011,0),C$1),"")</f>
        <v>REHBERLİK VE PSİKOLOJİK DANIŞMANLIK (DR)</v>
      </c>
      <c r="D781" s="16" t="str">
        <f ca="1">IFERROR(OFFSET('DERS PLANLARI'!$I$5,MATCH($J781,'DERS PLANLARI'!$I$6:$I$2011,0),D$1),"")</f>
        <v>(DR)</v>
      </c>
      <c r="E781" s="16" t="str">
        <f ca="1">IFERROR(OFFSET('DERS PLANLARI'!$I$5,MATCH($J781,'DERS PLANLARI'!$I$6:$I$2011,0),E$1),"")</f>
        <v>Ders</v>
      </c>
      <c r="F781" s="16" t="str">
        <f ca="1">IFERROR(OFFSET('DERS PLANLARI'!$I$5,MATCH($J781,'DERS PLANLARI'!$I$6:$I$2011,0),F$1),"")</f>
        <v>RPD</v>
      </c>
      <c r="G781" s="16">
        <f ca="1">IFERROR(OFFSET('DERS PLANLARI'!$I$5,MATCH($J781,'DERS PLANLARI'!$I$6:$I$2011,0),G$1),"")</f>
        <v>6050</v>
      </c>
      <c r="H781" s="16" t="str">
        <f ca="1">IFERROR(OFFSET('DERS PLANLARI'!$I$5,MATCH($J781,'DERS PLANLARI'!$I$6:$I$2011,0),H$1),"")</f>
        <v>BHR</v>
      </c>
      <c r="I781" s="119"/>
      <c r="J781" s="120" t="s">
        <v>1909</v>
      </c>
      <c r="K781" s="243" t="str">
        <f ca="1">IFERROR(OFFSET('DERS PLANLARI'!$I$5,MATCH($J781,'DERS PLANLARI'!$I$6:$I$2011,0),K$1),"")</f>
        <v>İleri Bireysel Psi.Dan.Uyg.</v>
      </c>
      <c r="L781" s="248" t="str">
        <f ca="1">IFERROR(OFFSET('DERS PLANLARI'!$I$5,MATCH($J781,'DERS PLANLARI'!$I$6:$I$2011,0),L$1),"")</f>
        <v>Z. kli</v>
      </c>
      <c r="M781" s="255">
        <f ca="1">IFERROR(OFFSET('DERS PLANLARI'!$I$5,MATCH($J781,'DERS PLANLARI'!$I$6:$I$2011,0),M$1),"")</f>
        <v>3</v>
      </c>
      <c r="N781" s="256">
        <f ca="1">IFERROR(OFFSET('DERS PLANLARI'!$I$5,MATCH($J781,'DERS PLANLARI'!$I$6:$I$2011,0),N$1),"")</f>
        <v>0</v>
      </c>
      <c r="O781" s="256">
        <f ca="1">IFERROR(OFFSET('DERS PLANLARI'!$I$5,MATCH($J781,'DERS PLANLARI'!$I$6:$I$2011,0),O$1),"")</f>
        <v>3</v>
      </c>
      <c r="P781" s="256">
        <f ca="1">IFERROR(OFFSET('DERS PLANLARI'!$I$5,MATCH($J781,'DERS PLANLARI'!$I$6:$I$2011,0),P$1),"")</f>
        <v>3</v>
      </c>
      <c r="Q781" s="256">
        <f ca="1">IFERROR(OFFSET('DERS PLANLARI'!$I$5,MATCH($J781,'DERS PLANLARI'!$I$6:$I$2011,0),Q$1),"")</f>
        <v>7.5</v>
      </c>
      <c r="R781" s="243" t="str">
        <f ca="1">IF($E781="UAD",OFFSET('DERS PLANLARI'!$I$5,MATCH($J781,'DERS PLANLARI'!$I$6:$I$2011,0),R$1),U781)</f>
        <v/>
      </c>
      <c r="S781" s="246">
        <f ca="1">IF($E781="UAD",OFFSET('DERS PLANLARI'!$I$5,MATCH($J781,'DERS PLANLARI'!$I$6:$I$2011,0),S$1),V781)</f>
        <v>0</v>
      </c>
      <c r="T781" s="104"/>
      <c r="U781" s="208" t="str">
        <f ca="1">IFERROR(OFFSET(ÖğretimÜyeleri!$D$2,MATCH($V781,ÖğretimÜyeleri!$D$3:$D$290,0),-2),"")</f>
        <v/>
      </c>
      <c r="V781" s="209"/>
      <c r="W781" s="208" t="str">
        <f ca="1">IFERROR(OFFSET(ÖğretimÜyeleri!$D$2,MATCH($S781,ÖğretimÜyeleri!$D$3:$D$290,0),3),"")</f>
        <v/>
      </c>
      <c r="X781" s="208"/>
      <c r="Y781" s="199"/>
      <c r="Z781" s="200">
        <f t="shared" si="51"/>
        <v>1</v>
      </c>
      <c r="AA781" s="200">
        <f t="shared" ca="1" si="50"/>
        <v>57</v>
      </c>
      <c r="AB781" s="200">
        <f t="shared" ca="1" si="50"/>
        <v>41</v>
      </c>
      <c r="AC781" s="200">
        <f t="shared" ca="1" si="50"/>
        <v>0</v>
      </c>
      <c r="AD781" s="201"/>
      <c r="AE781" s="201"/>
      <c r="AF781" s="201"/>
    </row>
    <row r="782" spans="1:32" x14ac:dyDescent="0.25">
      <c r="A782" t="s">
        <v>5568</v>
      </c>
      <c r="B782" s="16" t="str">
        <f ca="1">IFERROR(OFFSET('DERS PLANLARI'!$I$5,MATCH($J782,'DERS PLANLARI'!$I$6:$I$2011,0),B$1),"")</f>
        <v>EĞİTİM BİLİMLERİ</v>
      </c>
      <c r="C782" s="16" t="str">
        <f ca="1">IFERROR(OFFSET('DERS PLANLARI'!$I$5,MATCH($J782,'DERS PLANLARI'!$I$6:$I$2011,0),C$1),"")</f>
        <v>REHBERLİK VE PSİKOLOJİK DANIŞMANLIK (DR)</v>
      </c>
      <c r="D782" s="16" t="str">
        <f ca="1">IFERROR(OFFSET('DERS PLANLARI'!$I$5,MATCH($J782,'DERS PLANLARI'!$I$6:$I$2011,0),D$1),"")</f>
        <v>(DR)</v>
      </c>
      <c r="E782" s="16" t="str">
        <f ca="1">IFERROR(OFFSET('DERS PLANLARI'!$I$5,MATCH($J782,'DERS PLANLARI'!$I$6:$I$2011,0),E$1),"")</f>
        <v>Ders</v>
      </c>
      <c r="F782" s="16" t="str">
        <f ca="1">IFERROR(OFFSET('DERS PLANLARI'!$I$5,MATCH($J782,'DERS PLANLARI'!$I$6:$I$2011,0),F$1),"")</f>
        <v>RPD</v>
      </c>
      <c r="G782" s="16">
        <f ca="1">IFERROR(OFFSET('DERS PLANLARI'!$I$5,MATCH($J782,'DERS PLANLARI'!$I$6:$I$2011,0),G$1),"")</f>
        <v>6051</v>
      </c>
      <c r="H782" s="16" t="str">
        <f ca="1">IFERROR(OFFSET('DERS PLANLARI'!$I$5,MATCH($J782,'DERS PLANLARI'!$I$6:$I$2011,0),H$1),"")</f>
        <v>BHR</v>
      </c>
      <c r="I782" s="119"/>
      <c r="J782" s="120" t="s">
        <v>1911</v>
      </c>
      <c r="K782" s="243" t="str">
        <f ca="1">IFERROR(OFFSET('DERS PLANLARI'!$I$5,MATCH($J782,'DERS PLANLARI'!$I$6:$I$2011,0),K$1),"")</f>
        <v>İleri Grupla Psi.Dan.Uyg.</v>
      </c>
      <c r="L782" s="248" t="str">
        <f ca="1">IFERROR(OFFSET('DERS PLANLARI'!$I$5,MATCH($J782,'DERS PLANLARI'!$I$6:$I$2011,0),L$1),"")</f>
        <v>Z. kli</v>
      </c>
      <c r="M782" s="255">
        <f ca="1">IFERROR(OFFSET('DERS PLANLARI'!$I$5,MATCH($J782,'DERS PLANLARI'!$I$6:$I$2011,0),M$1),"")</f>
        <v>3</v>
      </c>
      <c r="N782" s="256">
        <f ca="1">IFERROR(OFFSET('DERS PLANLARI'!$I$5,MATCH($J782,'DERS PLANLARI'!$I$6:$I$2011,0),N$1),"")</f>
        <v>0</v>
      </c>
      <c r="O782" s="256">
        <f ca="1">IFERROR(OFFSET('DERS PLANLARI'!$I$5,MATCH($J782,'DERS PLANLARI'!$I$6:$I$2011,0),O$1),"")</f>
        <v>3</v>
      </c>
      <c r="P782" s="256">
        <f ca="1">IFERROR(OFFSET('DERS PLANLARI'!$I$5,MATCH($J782,'DERS PLANLARI'!$I$6:$I$2011,0),P$1),"")</f>
        <v>3</v>
      </c>
      <c r="Q782" s="256">
        <f ca="1">IFERROR(OFFSET('DERS PLANLARI'!$I$5,MATCH($J782,'DERS PLANLARI'!$I$6:$I$2011,0),Q$1),"")</f>
        <v>7.5</v>
      </c>
      <c r="R782" s="243" t="str">
        <f ca="1">IF($E782="UAD",OFFSET('DERS PLANLARI'!$I$5,MATCH($J782,'DERS PLANLARI'!$I$6:$I$2011,0),R$1),U782)</f>
        <v/>
      </c>
      <c r="S782" s="246">
        <f ca="1">IF($E782="UAD",OFFSET('DERS PLANLARI'!$I$5,MATCH($J782,'DERS PLANLARI'!$I$6:$I$2011,0),S$1),V782)</f>
        <v>0</v>
      </c>
      <c r="T782" s="104"/>
      <c r="U782" s="208" t="str">
        <f ca="1">IFERROR(OFFSET(ÖğretimÜyeleri!$D$2,MATCH($V782,ÖğretimÜyeleri!$D$3:$D$290,0),-2),"")</f>
        <v/>
      </c>
      <c r="V782" s="209"/>
      <c r="W782" s="208" t="str">
        <f ca="1">IFERROR(OFFSET(ÖğretimÜyeleri!$D$2,MATCH($S782,ÖğretimÜyeleri!$D$3:$D$290,0),3),"")</f>
        <v/>
      </c>
      <c r="X782" s="208"/>
      <c r="Y782" s="199"/>
      <c r="Z782" s="200">
        <f t="shared" si="51"/>
        <v>1</v>
      </c>
      <c r="AA782" s="200">
        <f t="shared" ca="1" si="50"/>
        <v>57</v>
      </c>
      <c r="AB782" s="200">
        <f t="shared" ca="1" si="50"/>
        <v>41</v>
      </c>
      <c r="AC782" s="200">
        <f t="shared" ca="1" si="50"/>
        <v>0</v>
      </c>
      <c r="AD782" s="201"/>
      <c r="AE782" s="201"/>
      <c r="AF782" s="201"/>
    </row>
    <row r="783" spans="1:32" x14ac:dyDescent="0.25">
      <c r="A783" t="s">
        <v>5568</v>
      </c>
      <c r="B783" s="16" t="str">
        <f ca="1">IFERROR(OFFSET('DERS PLANLARI'!$I$5,MATCH($J783,'DERS PLANLARI'!$I$6:$I$2011,0),B$1),"")</f>
        <v/>
      </c>
      <c r="C783" s="16" t="str">
        <f ca="1">IFERROR(OFFSET('DERS PLANLARI'!$I$5,MATCH($J783,'DERS PLANLARI'!$I$6:$I$2011,0),C$1),"")</f>
        <v/>
      </c>
      <c r="D783" s="16" t="str">
        <f ca="1">IFERROR(OFFSET('DERS PLANLARI'!$I$5,MATCH($J783,'DERS PLANLARI'!$I$6:$I$2011,0),D$1),"")</f>
        <v/>
      </c>
      <c r="E783" s="16" t="str">
        <f ca="1">IFERROR(OFFSET('DERS PLANLARI'!$I$5,MATCH($J783,'DERS PLANLARI'!$I$6:$I$2011,0),E$1),"")</f>
        <v/>
      </c>
      <c r="F783" s="16" t="str">
        <f ca="1">IFERROR(OFFSET('DERS PLANLARI'!$I$5,MATCH($J783,'DERS PLANLARI'!$I$6:$I$2011,0),F$1),"")</f>
        <v/>
      </c>
      <c r="G783" s="16" t="str">
        <f ca="1">IFERROR(OFFSET('DERS PLANLARI'!$I$5,MATCH($J783,'DERS PLANLARI'!$I$6:$I$2011,0),G$1),"")</f>
        <v/>
      </c>
      <c r="H783" s="16" t="str">
        <f ca="1">IFERROR(OFFSET('DERS PLANLARI'!$I$5,MATCH($J783,'DERS PLANLARI'!$I$6:$I$2011,0),H$1),"")</f>
        <v/>
      </c>
      <c r="I783" s="119"/>
      <c r="J783" s="120"/>
      <c r="K783" s="243" t="str">
        <f ca="1">IFERROR(OFFSET('DERS PLANLARI'!$I$5,MATCH($J783,'DERS PLANLARI'!$I$6:$I$2011,0),K$1),"")</f>
        <v/>
      </c>
      <c r="L783" s="256" t="str">
        <f ca="1">IFERROR(OFFSET('DERS PLANLARI'!$I$5,MATCH($J783,'DERS PLANLARI'!$I$6:$I$2011,0),L$1),"")</f>
        <v/>
      </c>
      <c r="M783" s="255" t="str">
        <f ca="1">IFERROR(OFFSET('DERS PLANLARI'!$I$5,MATCH($J783,'DERS PLANLARI'!$I$6:$I$2011,0),M$1),"")</f>
        <v/>
      </c>
      <c r="N783" s="256" t="str">
        <f ca="1">IFERROR(OFFSET('DERS PLANLARI'!$I$5,MATCH($J783,'DERS PLANLARI'!$I$6:$I$2011,0),N$1),"")</f>
        <v/>
      </c>
      <c r="O783" s="256" t="str">
        <f ca="1">IFERROR(OFFSET('DERS PLANLARI'!$I$5,MATCH($J783,'DERS PLANLARI'!$I$6:$I$2011,0),O$1),"")</f>
        <v/>
      </c>
      <c r="P783" s="256" t="str">
        <f ca="1">IFERROR(OFFSET('DERS PLANLARI'!$I$5,MATCH($J783,'DERS PLANLARI'!$I$6:$I$2011,0),P$1),"")</f>
        <v/>
      </c>
      <c r="Q783" s="256" t="str">
        <f ca="1">IFERROR(OFFSET('DERS PLANLARI'!$I$5,MATCH($J783,'DERS PLANLARI'!$I$6:$I$2011,0),Q$1),"")</f>
        <v/>
      </c>
      <c r="R783" s="243" t="str">
        <f ca="1">IF($E783="UAD",OFFSET('DERS PLANLARI'!$I$5,MATCH($J783,'DERS PLANLARI'!$I$6:$I$2011,0),R$1),U783)</f>
        <v/>
      </c>
      <c r="S783" s="246">
        <f ca="1">IF($E783="UAD",OFFSET('DERS PLANLARI'!$I$5,MATCH($J783,'DERS PLANLARI'!$I$6:$I$2011,0),S$1),V783)</f>
        <v>0</v>
      </c>
      <c r="T783" s="104"/>
      <c r="U783" s="208" t="str">
        <f ca="1">IFERROR(OFFSET(ÖğretimÜyeleri!$D$2,MATCH($V783,ÖğretimÜyeleri!$D$3:$D$290,0),-2),"")</f>
        <v/>
      </c>
      <c r="V783" s="209"/>
      <c r="W783" s="208" t="str">
        <f ca="1">IFERROR(OFFSET(ÖğretimÜyeleri!$D$2,MATCH($S783,ÖğretimÜyeleri!$D$3:$D$290,0),3),"")</f>
        <v/>
      </c>
      <c r="X783" s="208"/>
      <c r="Y783" s="199"/>
      <c r="Z783" s="200">
        <f t="shared" si="51"/>
        <v>1</v>
      </c>
      <c r="AA783" s="200">
        <f t="shared" ca="1" si="50"/>
        <v>57</v>
      </c>
      <c r="AB783" s="200">
        <f t="shared" ca="1" si="50"/>
        <v>41</v>
      </c>
      <c r="AC783" s="200">
        <f t="shared" ca="1" si="50"/>
        <v>0</v>
      </c>
      <c r="AD783" s="201"/>
      <c r="AE783" s="201"/>
      <c r="AF783" s="201"/>
    </row>
    <row r="784" spans="1:32" x14ac:dyDescent="0.25">
      <c r="A784" t="s">
        <v>5568</v>
      </c>
      <c r="B784" s="16" t="str">
        <f ca="1">IFERROR(OFFSET('DERS PLANLARI'!$I$5,MATCH($J784,'DERS PLANLARI'!$I$6:$I$2011,0),B$1),"")</f>
        <v/>
      </c>
      <c r="C784" s="16" t="str">
        <f ca="1">IFERROR(OFFSET('DERS PLANLARI'!$I$5,MATCH($J784,'DERS PLANLARI'!$I$6:$I$2011,0),C$1),"")</f>
        <v/>
      </c>
      <c r="D784" s="16" t="str">
        <f ca="1">IFERROR(OFFSET('DERS PLANLARI'!$I$5,MATCH($J784,'DERS PLANLARI'!$I$6:$I$2011,0),D$1),"")</f>
        <v/>
      </c>
      <c r="E784" s="16" t="str">
        <f ca="1">IFERROR(OFFSET('DERS PLANLARI'!$I$5,MATCH($J784,'DERS PLANLARI'!$I$6:$I$2011,0),E$1),"")</f>
        <v/>
      </c>
      <c r="F784" s="16" t="str">
        <f ca="1">IFERROR(OFFSET('DERS PLANLARI'!$I$5,MATCH($J784,'DERS PLANLARI'!$I$6:$I$2011,0),F$1),"")</f>
        <v/>
      </c>
      <c r="G784" s="16" t="str">
        <f ca="1">IFERROR(OFFSET('DERS PLANLARI'!$I$5,MATCH($J784,'DERS PLANLARI'!$I$6:$I$2011,0),G$1),"")</f>
        <v/>
      </c>
      <c r="H784" s="16" t="str">
        <f ca="1">IFERROR(OFFSET('DERS PLANLARI'!$I$5,MATCH($J784,'DERS PLANLARI'!$I$6:$I$2011,0),H$1),"")</f>
        <v/>
      </c>
      <c r="I784" s="119"/>
      <c r="J784" s="120"/>
      <c r="K784" s="243" t="str">
        <f ca="1">IFERROR(OFFSET('DERS PLANLARI'!$I$5,MATCH($J784,'DERS PLANLARI'!$I$6:$I$2011,0),K$1),"")</f>
        <v/>
      </c>
      <c r="L784" s="256" t="str">
        <f ca="1">IFERROR(OFFSET('DERS PLANLARI'!$I$5,MATCH($J784,'DERS PLANLARI'!$I$6:$I$2011,0),L$1),"")</f>
        <v/>
      </c>
      <c r="M784" s="255" t="str">
        <f ca="1">IFERROR(OFFSET('DERS PLANLARI'!$I$5,MATCH($J784,'DERS PLANLARI'!$I$6:$I$2011,0),M$1),"")</f>
        <v/>
      </c>
      <c r="N784" s="256" t="str">
        <f ca="1">IFERROR(OFFSET('DERS PLANLARI'!$I$5,MATCH($J784,'DERS PLANLARI'!$I$6:$I$2011,0),N$1),"")</f>
        <v/>
      </c>
      <c r="O784" s="256" t="str">
        <f ca="1">IFERROR(OFFSET('DERS PLANLARI'!$I$5,MATCH($J784,'DERS PLANLARI'!$I$6:$I$2011,0),O$1),"")</f>
        <v/>
      </c>
      <c r="P784" s="256" t="str">
        <f ca="1">IFERROR(OFFSET('DERS PLANLARI'!$I$5,MATCH($J784,'DERS PLANLARI'!$I$6:$I$2011,0),P$1),"")</f>
        <v/>
      </c>
      <c r="Q784" s="256" t="str">
        <f ca="1">IFERROR(OFFSET('DERS PLANLARI'!$I$5,MATCH($J784,'DERS PLANLARI'!$I$6:$I$2011,0),Q$1),"")</f>
        <v/>
      </c>
      <c r="R784" s="243" t="str">
        <f ca="1">IF($E784="UAD",OFFSET('DERS PLANLARI'!$I$5,MATCH($J784,'DERS PLANLARI'!$I$6:$I$2011,0),R$1),U784)</f>
        <v/>
      </c>
      <c r="S784" s="246">
        <f ca="1">IF($E784="UAD",OFFSET('DERS PLANLARI'!$I$5,MATCH($J784,'DERS PLANLARI'!$I$6:$I$2011,0),S$1),V784)</f>
        <v>0</v>
      </c>
      <c r="T784" s="104"/>
      <c r="U784" s="208" t="str">
        <f ca="1">IFERROR(OFFSET(ÖğretimÜyeleri!$D$2,MATCH($V784,ÖğretimÜyeleri!$D$3:$D$290,0),-2),"")</f>
        <v/>
      </c>
      <c r="V784" s="209"/>
      <c r="W784" s="208" t="str">
        <f ca="1">IFERROR(OFFSET(ÖğretimÜyeleri!$D$2,MATCH($S784,ÖğretimÜyeleri!$D$3:$D$290,0),3),"")</f>
        <v/>
      </c>
      <c r="X784" s="208"/>
      <c r="Y784" s="199"/>
      <c r="Z784" s="200">
        <f t="shared" si="51"/>
        <v>1</v>
      </c>
      <c r="AA784" s="200">
        <f t="shared" ca="1" si="50"/>
        <v>57</v>
      </c>
      <c r="AB784" s="200">
        <f t="shared" ca="1" si="50"/>
        <v>41</v>
      </c>
      <c r="AC784" s="200">
        <f t="shared" ca="1" si="50"/>
        <v>0</v>
      </c>
      <c r="AD784" s="201"/>
      <c r="AE784" s="201"/>
      <c r="AF784" s="201"/>
    </row>
    <row r="785" spans="1:32" x14ac:dyDescent="0.25">
      <c r="A785" t="s">
        <v>5568</v>
      </c>
      <c r="B785" s="16" t="str">
        <f ca="1">IFERROR(OFFSET('DERS PLANLARI'!$I$5,MATCH($J785,'DERS PLANLARI'!$I$6:$I$2011,0),B$1),"")</f>
        <v/>
      </c>
      <c r="C785" s="16" t="str">
        <f ca="1">IFERROR(OFFSET('DERS PLANLARI'!$I$5,MATCH($J785,'DERS PLANLARI'!$I$6:$I$2011,0),C$1),"")</f>
        <v/>
      </c>
      <c r="D785" s="16" t="str">
        <f ca="1">IFERROR(OFFSET('DERS PLANLARI'!$I$5,MATCH($J785,'DERS PLANLARI'!$I$6:$I$2011,0),D$1),"")</f>
        <v/>
      </c>
      <c r="E785" s="16" t="str">
        <f ca="1">IFERROR(OFFSET('DERS PLANLARI'!$I$5,MATCH($J785,'DERS PLANLARI'!$I$6:$I$2011,0),E$1),"")</f>
        <v/>
      </c>
      <c r="F785" s="16" t="str">
        <f ca="1">IFERROR(OFFSET('DERS PLANLARI'!$I$5,MATCH($J785,'DERS PLANLARI'!$I$6:$I$2011,0),F$1),"")</f>
        <v/>
      </c>
      <c r="G785" s="16" t="str">
        <f ca="1">IFERROR(OFFSET('DERS PLANLARI'!$I$5,MATCH($J785,'DERS PLANLARI'!$I$6:$I$2011,0),G$1),"")</f>
        <v/>
      </c>
      <c r="H785" s="16" t="str">
        <f ca="1">IFERROR(OFFSET('DERS PLANLARI'!$I$5,MATCH($J785,'DERS PLANLARI'!$I$6:$I$2011,0),H$1),"")</f>
        <v/>
      </c>
      <c r="I785" s="119"/>
      <c r="J785" s="120"/>
      <c r="K785" s="243" t="str">
        <f ca="1">IFERROR(OFFSET('DERS PLANLARI'!$I$5,MATCH($J785,'DERS PLANLARI'!$I$6:$I$2011,0),K$1),"")</f>
        <v/>
      </c>
      <c r="L785" s="256" t="str">
        <f ca="1">IFERROR(OFFSET('DERS PLANLARI'!$I$5,MATCH($J785,'DERS PLANLARI'!$I$6:$I$2011,0),L$1),"")</f>
        <v/>
      </c>
      <c r="M785" s="255" t="str">
        <f ca="1">IFERROR(OFFSET('DERS PLANLARI'!$I$5,MATCH($J785,'DERS PLANLARI'!$I$6:$I$2011,0),M$1),"")</f>
        <v/>
      </c>
      <c r="N785" s="256" t="str">
        <f ca="1">IFERROR(OFFSET('DERS PLANLARI'!$I$5,MATCH($J785,'DERS PLANLARI'!$I$6:$I$2011,0),N$1),"")</f>
        <v/>
      </c>
      <c r="O785" s="256" t="str">
        <f ca="1">IFERROR(OFFSET('DERS PLANLARI'!$I$5,MATCH($J785,'DERS PLANLARI'!$I$6:$I$2011,0),O$1),"")</f>
        <v/>
      </c>
      <c r="P785" s="256" t="str">
        <f ca="1">IFERROR(OFFSET('DERS PLANLARI'!$I$5,MATCH($J785,'DERS PLANLARI'!$I$6:$I$2011,0),P$1),"")</f>
        <v/>
      </c>
      <c r="Q785" s="256" t="str">
        <f ca="1">IFERROR(OFFSET('DERS PLANLARI'!$I$5,MATCH($J785,'DERS PLANLARI'!$I$6:$I$2011,0),Q$1),"")</f>
        <v/>
      </c>
      <c r="R785" s="243" t="str">
        <f ca="1">IF($E785="UAD",OFFSET('DERS PLANLARI'!$I$5,MATCH($J785,'DERS PLANLARI'!$I$6:$I$2011,0),R$1),U785)</f>
        <v/>
      </c>
      <c r="S785" s="246">
        <f ca="1">IF($E785="UAD",OFFSET('DERS PLANLARI'!$I$5,MATCH($J785,'DERS PLANLARI'!$I$6:$I$2011,0),S$1),V785)</f>
        <v>0</v>
      </c>
      <c r="T785" s="104"/>
      <c r="U785" s="208" t="str">
        <f ca="1">IFERROR(OFFSET(ÖğretimÜyeleri!$D$2,MATCH($V785,ÖğretimÜyeleri!$D$3:$D$290,0),-2),"")</f>
        <v/>
      </c>
      <c r="V785" s="209"/>
      <c r="W785" s="208" t="str">
        <f ca="1">IFERROR(OFFSET(ÖğretimÜyeleri!$D$2,MATCH($S785,ÖğretimÜyeleri!$D$3:$D$290,0),3),"")</f>
        <v/>
      </c>
      <c r="X785" s="208"/>
      <c r="Y785" s="199"/>
      <c r="Z785" s="200">
        <f t="shared" si="51"/>
        <v>1</v>
      </c>
      <c r="AA785" s="200">
        <f t="shared" ca="1" si="50"/>
        <v>57</v>
      </c>
      <c r="AB785" s="200">
        <f t="shared" ca="1" si="50"/>
        <v>41</v>
      </c>
      <c r="AC785" s="200">
        <f t="shared" ca="1" si="50"/>
        <v>0</v>
      </c>
      <c r="AD785" s="201"/>
      <c r="AE785" s="201"/>
      <c r="AF785" s="201"/>
    </row>
    <row r="786" spans="1:32" x14ac:dyDescent="0.25">
      <c r="A786" t="s">
        <v>5568</v>
      </c>
      <c r="B786" s="16" t="str">
        <f ca="1">IFERROR(OFFSET('DERS PLANLARI'!$I$5,MATCH($J786,'DERS PLANLARI'!$I$6:$I$2011,0),B$1),"")</f>
        <v/>
      </c>
      <c r="C786" s="16" t="str">
        <f ca="1">IFERROR(OFFSET('DERS PLANLARI'!$I$5,MATCH($J786,'DERS PLANLARI'!$I$6:$I$2011,0),C$1),"")</f>
        <v/>
      </c>
      <c r="D786" s="16" t="str">
        <f ca="1">IFERROR(OFFSET('DERS PLANLARI'!$I$5,MATCH($J786,'DERS PLANLARI'!$I$6:$I$2011,0),D$1),"")</f>
        <v/>
      </c>
      <c r="E786" s="16" t="str">
        <f ca="1">IFERROR(OFFSET('DERS PLANLARI'!$I$5,MATCH($J786,'DERS PLANLARI'!$I$6:$I$2011,0),E$1),"")</f>
        <v/>
      </c>
      <c r="F786" s="16" t="str">
        <f ca="1">IFERROR(OFFSET('DERS PLANLARI'!$I$5,MATCH($J786,'DERS PLANLARI'!$I$6:$I$2011,0),F$1),"")</f>
        <v/>
      </c>
      <c r="G786" s="16" t="str">
        <f ca="1">IFERROR(OFFSET('DERS PLANLARI'!$I$5,MATCH($J786,'DERS PLANLARI'!$I$6:$I$2011,0),G$1),"")</f>
        <v/>
      </c>
      <c r="H786" s="16" t="str">
        <f ca="1">IFERROR(OFFSET('DERS PLANLARI'!$I$5,MATCH($J786,'DERS PLANLARI'!$I$6:$I$2011,0),H$1),"")</f>
        <v/>
      </c>
      <c r="I786" s="119"/>
      <c r="J786" s="120"/>
      <c r="K786" s="243" t="str">
        <f ca="1">IFERROR(OFFSET('DERS PLANLARI'!$I$5,MATCH($J786,'DERS PLANLARI'!$I$6:$I$2011,0),K$1),"")</f>
        <v/>
      </c>
      <c r="L786" s="256" t="str">
        <f ca="1">IFERROR(OFFSET('DERS PLANLARI'!$I$5,MATCH($J786,'DERS PLANLARI'!$I$6:$I$2011,0),L$1),"")</f>
        <v/>
      </c>
      <c r="M786" s="255" t="str">
        <f ca="1">IFERROR(OFFSET('DERS PLANLARI'!$I$5,MATCH($J786,'DERS PLANLARI'!$I$6:$I$2011,0),M$1),"")</f>
        <v/>
      </c>
      <c r="N786" s="256" t="str">
        <f ca="1">IFERROR(OFFSET('DERS PLANLARI'!$I$5,MATCH($J786,'DERS PLANLARI'!$I$6:$I$2011,0),N$1),"")</f>
        <v/>
      </c>
      <c r="O786" s="256" t="str">
        <f ca="1">IFERROR(OFFSET('DERS PLANLARI'!$I$5,MATCH($J786,'DERS PLANLARI'!$I$6:$I$2011,0),O$1),"")</f>
        <v/>
      </c>
      <c r="P786" s="256" t="str">
        <f ca="1">IFERROR(OFFSET('DERS PLANLARI'!$I$5,MATCH($J786,'DERS PLANLARI'!$I$6:$I$2011,0),P$1),"")</f>
        <v/>
      </c>
      <c r="Q786" s="256" t="str">
        <f ca="1">IFERROR(OFFSET('DERS PLANLARI'!$I$5,MATCH($J786,'DERS PLANLARI'!$I$6:$I$2011,0),Q$1),"")</f>
        <v/>
      </c>
      <c r="R786" s="243" t="str">
        <f ca="1">IF($E786="UAD",OFFSET('DERS PLANLARI'!$I$5,MATCH($J786,'DERS PLANLARI'!$I$6:$I$2011,0),R$1),U786)</f>
        <v/>
      </c>
      <c r="S786" s="246">
        <f ca="1">IF($E786="UAD",OFFSET('DERS PLANLARI'!$I$5,MATCH($J786,'DERS PLANLARI'!$I$6:$I$2011,0),S$1),V786)</f>
        <v>0</v>
      </c>
      <c r="T786" s="104"/>
      <c r="U786" s="208" t="str">
        <f ca="1">IFERROR(OFFSET(ÖğretimÜyeleri!$D$2,MATCH($V786,ÖğretimÜyeleri!$D$3:$D$290,0),-2),"")</f>
        <v/>
      </c>
      <c r="V786" s="209"/>
      <c r="W786" s="208" t="str">
        <f ca="1">IFERROR(OFFSET(ÖğretimÜyeleri!$D$2,MATCH($S786,ÖğretimÜyeleri!$D$3:$D$290,0),3),"")</f>
        <v/>
      </c>
      <c r="X786" s="208"/>
      <c r="Y786" s="199"/>
      <c r="Z786" s="200">
        <f t="shared" si="51"/>
        <v>1</v>
      </c>
      <c r="AA786" s="200">
        <f t="shared" ca="1" si="50"/>
        <v>57</v>
      </c>
      <c r="AB786" s="200">
        <f t="shared" ca="1" si="50"/>
        <v>41</v>
      </c>
      <c r="AC786" s="200">
        <f t="shared" ca="1" si="50"/>
        <v>0</v>
      </c>
      <c r="AD786" s="201"/>
      <c r="AE786" s="201"/>
      <c r="AF786" s="201"/>
    </row>
    <row r="787" spans="1:32" x14ac:dyDescent="0.25">
      <c r="A787" t="s">
        <v>5568</v>
      </c>
      <c r="B787" s="16" t="str">
        <f ca="1">IFERROR(OFFSET('DERS PLANLARI'!$I$5,MATCH($J787,'DERS PLANLARI'!$I$6:$I$2011,0),B$1),"")</f>
        <v/>
      </c>
      <c r="C787" s="16" t="str">
        <f ca="1">IFERROR(OFFSET('DERS PLANLARI'!$I$5,MATCH($J787,'DERS PLANLARI'!$I$6:$I$2011,0),C$1),"")</f>
        <v/>
      </c>
      <c r="D787" s="16" t="str">
        <f ca="1">IFERROR(OFFSET('DERS PLANLARI'!$I$5,MATCH($J787,'DERS PLANLARI'!$I$6:$I$2011,0),D$1),"")</f>
        <v/>
      </c>
      <c r="E787" s="16" t="str">
        <f ca="1">IFERROR(OFFSET('DERS PLANLARI'!$I$5,MATCH($J787,'DERS PLANLARI'!$I$6:$I$2011,0),E$1),"")</f>
        <v/>
      </c>
      <c r="F787" s="16" t="str">
        <f ca="1">IFERROR(OFFSET('DERS PLANLARI'!$I$5,MATCH($J787,'DERS PLANLARI'!$I$6:$I$2011,0),F$1),"")</f>
        <v/>
      </c>
      <c r="G787" s="16" t="str">
        <f ca="1">IFERROR(OFFSET('DERS PLANLARI'!$I$5,MATCH($J787,'DERS PLANLARI'!$I$6:$I$2011,0),G$1),"")</f>
        <v/>
      </c>
      <c r="H787" s="16" t="str">
        <f ca="1">IFERROR(OFFSET('DERS PLANLARI'!$I$5,MATCH($J787,'DERS PLANLARI'!$I$6:$I$2011,0),H$1),"")</f>
        <v/>
      </c>
      <c r="I787" s="119"/>
      <c r="J787" s="120"/>
      <c r="K787" s="243" t="str">
        <f ca="1">IFERROR(OFFSET('DERS PLANLARI'!$I$5,MATCH($J787,'DERS PLANLARI'!$I$6:$I$2011,0),K$1),"")</f>
        <v/>
      </c>
      <c r="L787" s="256" t="str">
        <f ca="1">IFERROR(OFFSET('DERS PLANLARI'!$I$5,MATCH($J787,'DERS PLANLARI'!$I$6:$I$2011,0),L$1),"")</f>
        <v/>
      </c>
      <c r="M787" s="255" t="str">
        <f ca="1">IFERROR(OFFSET('DERS PLANLARI'!$I$5,MATCH($J787,'DERS PLANLARI'!$I$6:$I$2011,0),M$1),"")</f>
        <v/>
      </c>
      <c r="N787" s="256" t="str">
        <f ca="1">IFERROR(OFFSET('DERS PLANLARI'!$I$5,MATCH($J787,'DERS PLANLARI'!$I$6:$I$2011,0),N$1),"")</f>
        <v/>
      </c>
      <c r="O787" s="256" t="str">
        <f ca="1">IFERROR(OFFSET('DERS PLANLARI'!$I$5,MATCH($J787,'DERS PLANLARI'!$I$6:$I$2011,0),O$1),"")</f>
        <v/>
      </c>
      <c r="P787" s="256" t="str">
        <f ca="1">IFERROR(OFFSET('DERS PLANLARI'!$I$5,MATCH($J787,'DERS PLANLARI'!$I$6:$I$2011,0),P$1),"")</f>
        <v/>
      </c>
      <c r="Q787" s="256" t="str">
        <f ca="1">IFERROR(OFFSET('DERS PLANLARI'!$I$5,MATCH($J787,'DERS PLANLARI'!$I$6:$I$2011,0),Q$1),"")</f>
        <v/>
      </c>
      <c r="R787" s="243" t="str">
        <f ca="1">IF($E787="UAD",OFFSET('DERS PLANLARI'!$I$5,MATCH($J787,'DERS PLANLARI'!$I$6:$I$2011,0),R$1),U787)</f>
        <v/>
      </c>
      <c r="S787" s="246">
        <f ca="1">IF($E787="UAD",OFFSET('DERS PLANLARI'!$I$5,MATCH($J787,'DERS PLANLARI'!$I$6:$I$2011,0),S$1),V787)</f>
        <v>0</v>
      </c>
      <c r="T787" s="104"/>
      <c r="U787" s="208" t="str">
        <f ca="1">IFERROR(OFFSET(ÖğretimÜyeleri!$D$2,MATCH($V787,ÖğretimÜyeleri!$D$3:$D$290,0),-2),"")</f>
        <v/>
      </c>
      <c r="V787" s="209"/>
      <c r="W787" s="208" t="str">
        <f ca="1">IFERROR(OFFSET(ÖğretimÜyeleri!$D$2,MATCH($S787,ÖğretimÜyeleri!$D$3:$D$290,0),3),"")</f>
        <v/>
      </c>
      <c r="X787" s="208"/>
      <c r="Y787" s="199"/>
      <c r="Z787" s="200">
        <f t="shared" si="51"/>
        <v>1</v>
      </c>
      <c r="AA787" s="200">
        <f t="shared" ca="1" si="50"/>
        <v>57</v>
      </c>
      <c r="AB787" s="200">
        <f t="shared" ca="1" si="50"/>
        <v>41</v>
      </c>
      <c r="AC787" s="200">
        <f t="shared" ca="1" si="50"/>
        <v>0</v>
      </c>
      <c r="AD787" s="201"/>
      <c r="AE787" s="201"/>
      <c r="AF787" s="201"/>
    </row>
    <row r="788" spans="1:32" x14ac:dyDescent="0.25">
      <c r="A788" t="s">
        <v>5568</v>
      </c>
      <c r="B788" s="16" t="str">
        <f ca="1">IFERROR(OFFSET('DERS PLANLARI'!$I$5,MATCH($J788,'DERS PLANLARI'!$I$6:$I$2011,0),B$1),"")</f>
        <v/>
      </c>
      <c r="C788" s="16" t="str">
        <f ca="1">IFERROR(OFFSET('DERS PLANLARI'!$I$5,MATCH($J788,'DERS PLANLARI'!$I$6:$I$2011,0),C$1),"")</f>
        <v/>
      </c>
      <c r="D788" s="16" t="str">
        <f ca="1">IFERROR(OFFSET('DERS PLANLARI'!$I$5,MATCH($J788,'DERS PLANLARI'!$I$6:$I$2011,0),D$1),"")</f>
        <v/>
      </c>
      <c r="E788" s="16" t="str">
        <f ca="1">IFERROR(OFFSET('DERS PLANLARI'!$I$5,MATCH($J788,'DERS PLANLARI'!$I$6:$I$2011,0),E$1),"")</f>
        <v/>
      </c>
      <c r="F788" s="16" t="str">
        <f ca="1">IFERROR(OFFSET('DERS PLANLARI'!$I$5,MATCH($J788,'DERS PLANLARI'!$I$6:$I$2011,0),F$1),"")</f>
        <v/>
      </c>
      <c r="G788" s="16" t="str">
        <f ca="1">IFERROR(OFFSET('DERS PLANLARI'!$I$5,MATCH($J788,'DERS PLANLARI'!$I$6:$I$2011,0),G$1),"")</f>
        <v/>
      </c>
      <c r="H788" s="16" t="str">
        <f ca="1">IFERROR(OFFSET('DERS PLANLARI'!$I$5,MATCH($J788,'DERS PLANLARI'!$I$6:$I$2011,0),H$1),"")</f>
        <v/>
      </c>
      <c r="I788" s="119"/>
      <c r="J788" s="120"/>
      <c r="K788" s="258" t="str">
        <f ca="1">IFERROR(OFFSET('DERS PLANLARI'!$I$5,MATCH($J788,'DERS PLANLARI'!$I$6:$I$2011,0),K$1),"")</f>
        <v/>
      </c>
      <c r="L788" s="256" t="str">
        <f ca="1">IFERROR(OFFSET('DERS PLANLARI'!$I$5,MATCH($J788,'DERS PLANLARI'!$I$6:$I$2011,0),L$1),"")</f>
        <v/>
      </c>
      <c r="M788" s="255" t="str">
        <f ca="1">IFERROR(OFFSET('DERS PLANLARI'!$I$5,MATCH($J788,'DERS PLANLARI'!$I$6:$I$2011,0),M$1),"")</f>
        <v/>
      </c>
      <c r="N788" s="256" t="str">
        <f ca="1">IFERROR(OFFSET('DERS PLANLARI'!$I$5,MATCH($J788,'DERS PLANLARI'!$I$6:$I$2011,0),N$1),"")</f>
        <v/>
      </c>
      <c r="O788" s="256" t="str">
        <f ca="1">IFERROR(OFFSET('DERS PLANLARI'!$I$5,MATCH($J788,'DERS PLANLARI'!$I$6:$I$2011,0),O$1),"")</f>
        <v/>
      </c>
      <c r="P788" s="256" t="str">
        <f ca="1">IFERROR(OFFSET('DERS PLANLARI'!$I$5,MATCH($J788,'DERS PLANLARI'!$I$6:$I$2011,0),P$1),"")</f>
        <v/>
      </c>
      <c r="Q788" s="256" t="str">
        <f ca="1">IFERROR(OFFSET('DERS PLANLARI'!$I$5,MATCH($J788,'DERS PLANLARI'!$I$6:$I$2011,0),Q$1),"")</f>
        <v/>
      </c>
      <c r="R788" s="243" t="str">
        <f ca="1">IF($E788="UAD",OFFSET('DERS PLANLARI'!$I$5,MATCH($J788,'DERS PLANLARI'!$I$6:$I$2011,0),R$1),U788)</f>
        <v/>
      </c>
      <c r="S788" s="246">
        <f ca="1">IF($E788="UAD",OFFSET('DERS PLANLARI'!$I$5,MATCH($J788,'DERS PLANLARI'!$I$6:$I$2011,0),S$1),V788)</f>
        <v>0</v>
      </c>
      <c r="T788" s="104"/>
      <c r="U788" s="208" t="str">
        <f ca="1">IFERROR(OFFSET(ÖğretimÜyeleri!$D$2,MATCH($V788,ÖğretimÜyeleri!$D$3:$D$290,0),-2),"")</f>
        <v/>
      </c>
      <c r="V788" s="209"/>
      <c r="W788" s="208" t="str">
        <f ca="1">IFERROR(OFFSET(ÖğretimÜyeleri!$D$2,MATCH($S788,ÖğretimÜyeleri!$D$3:$D$290,0),3),"")</f>
        <v/>
      </c>
      <c r="X788" s="208"/>
      <c r="Y788" s="199"/>
      <c r="Z788" s="200">
        <f t="shared" si="51"/>
        <v>1</v>
      </c>
      <c r="AA788" s="200">
        <f t="shared" ca="1" si="50"/>
        <v>57</v>
      </c>
      <c r="AB788" s="200">
        <f t="shared" ca="1" si="50"/>
        <v>41</v>
      </c>
      <c r="AC788" s="200">
        <f t="shared" ca="1" si="50"/>
        <v>0</v>
      </c>
      <c r="AD788" s="201"/>
      <c r="AE788" s="201"/>
      <c r="AF788" s="201"/>
    </row>
    <row r="789" spans="1:32" x14ac:dyDescent="0.25">
      <c r="A789" t="s">
        <v>5568</v>
      </c>
      <c r="B789" s="16" t="str">
        <f ca="1">IFERROR(OFFSET('DERS PLANLARI'!$I$5,MATCH($J789,'DERS PLANLARI'!$I$6:$I$2011,0),B$1),"")</f>
        <v/>
      </c>
      <c r="C789" s="16" t="str">
        <f ca="1">IFERROR(OFFSET('DERS PLANLARI'!$I$5,MATCH($J789,'DERS PLANLARI'!$I$6:$I$2011,0),C$1),"")</f>
        <v/>
      </c>
      <c r="D789" s="16" t="str">
        <f ca="1">IFERROR(OFFSET('DERS PLANLARI'!$I$5,MATCH($J789,'DERS PLANLARI'!$I$6:$I$2011,0),D$1),"")</f>
        <v/>
      </c>
      <c r="E789" s="16" t="str">
        <f ca="1">IFERROR(OFFSET('DERS PLANLARI'!$I$5,MATCH($J789,'DERS PLANLARI'!$I$6:$I$2011,0),E$1),"")</f>
        <v/>
      </c>
      <c r="F789" s="16" t="str">
        <f ca="1">IFERROR(OFFSET('DERS PLANLARI'!$I$5,MATCH($J789,'DERS PLANLARI'!$I$6:$I$2011,0),F$1),"")</f>
        <v/>
      </c>
      <c r="G789" s="16" t="str">
        <f ca="1">IFERROR(OFFSET('DERS PLANLARI'!$I$5,MATCH($J789,'DERS PLANLARI'!$I$6:$I$2011,0),G$1),"")</f>
        <v/>
      </c>
      <c r="H789" s="16" t="str">
        <f ca="1">IFERROR(OFFSET('DERS PLANLARI'!$I$5,MATCH($J789,'DERS PLANLARI'!$I$6:$I$2011,0),H$1),"")</f>
        <v/>
      </c>
      <c r="I789" s="119"/>
      <c r="J789" s="120"/>
      <c r="K789" s="243" t="str">
        <f ca="1">IFERROR(OFFSET('DERS PLANLARI'!$I$5,MATCH($J789,'DERS PLANLARI'!$I$6:$I$2011,0),K$1),"")</f>
        <v/>
      </c>
      <c r="L789" s="256" t="str">
        <f ca="1">IFERROR(OFFSET('DERS PLANLARI'!$I$5,MATCH($J789,'DERS PLANLARI'!$I$6:$I$2011,0),L$1),"")</f>
        <v/>
      </c>
      <c r="M789" s="255" t="str">
        <f ca="1">IFERROR(OFFSET('DERS PLANLARI'!$I$5,MATCH($J789,'DERS PLANLARI'!$I$6:$I$2011,0),M$1),"")</f>
        <v/>
      </c>
      <c r="N789" s="256" t="str">
        <f ca="1">IFERROR(OFFSET('DERS PLANLARI'!$I$5,MATCH($J789,'DERS PLANLARI'!$I$6:$I$2011,0),N$1),"")</f>
        <v/>
      </c>
      <c r="O789" s="256" t="str">
        <f ca="1">IFERROR(OFFSET('DERS PLANLARI'!$I$5,MATCH($J789,'DERS PLANLARI'!$I$6:$I$2011,0),O$1),"")</f>
        <v/>
      </c>
      <c r="P789" s="256" t="str">
        <f ca="1">IFERROR(OFFSET('DERS PLANLARI'!$I$5,MATCH($J789,'DERS PLANLARI'!$I$6:$I$2011,0),P$1),"")</f>
        <v/>
      </c>
      <c r="Q789" s="256" t="str">
        <f ca="1">IFERROR(OFFSET('DERS PLANLARI'!$I$5,MATCH($J789,'DERS PLANLARI'!$I$6:$I$2011,0),Q$1),"")</f>
        <v/>
      </c>
      <c r="R789" s="243" t="str">
        <f ca="1">IF($E789="UAD",OFFSET('DERS PLANLARI'!$I$5,MATCH($J789,'DERS PLANLARI'!$I$6:$I$2011,0),R$1),U789)</f>
        <v/>
      </c>
      <c r="S789" s="246">
        <f ca="1">IF($E789="UAD",OFFSET('DERS PLANLARI'!$I$5,MATCH($J789,'DERS PLANLARI'!$I$6:$I$2011,0),S$1),V789)</f>
        <v>0</v>
      </c>
      <c r="T789" s="104"/>
      <c r="U789" s="208" t="str">
        <f ca="1">IFERROR(OFFSET(ÖğretimÜyeleri!$D$2,MATCH($V789,ÖğretimÜyeleri!$D$3:$D$290,0),-2),"")</f>
        <v/>
      </c>
      <c r="V789" s="209"/>
      <c r="W789" s="208" t="str">
        <f ca="1">IFERROR(OFFSET(ÖğretimÜyeleri!$D$2,MATCH($S789,ÖğretimÜyeleri!$D$3:$D$290,0),3),"")</f>
        <v/>
      </c>
      <c r="X789" s="208"/>
      <c r="Y789" s="199"/>
      <c r="Z789" s="200">
        <f t="shared" si="51"/>
        <v>1</v>
      </c>
      <c r="AA789" s="200">
        <f t="shared" ref="AA789:AC808" ca="1" si="52">COUNTIFS($E:$E,AA$6,$S:$S,$S789)</f>
        <v>57</v>
      </c>
      <c r="AB789" s="200">
        <f t="shared" ca="1" si="52"/>
        <v>41</v>
      </c>
      <c r="AC789" s="200">
        <f t="shared" ca="1" si="52"/>
        <v>0</v>
      </c>
      <c r="AD789" s="201"/>
      <c r="AE789" s="201"/>
      <c r="AF789" s="201"/>
    </row>
    <row r="790" spans="1:32" x14ac:dyDescent="0.25">
      <c r="A790" t="s">
        <v>5568</v>
      </c>
      <c r="B790" s="16" t="str">
        <f ca="1">IFERROR(OFFSET('DERS PLANLARI'!$I$5,MATCH($J790,'DERS PLANLARI'!$I$6:$I$2011,0),B$1),"")</f>
        <v/>
      </c>
      <c r="C790" s="16" t="str">
        <f ca="1">IFERROR(OFFSET('DERS PLANLARI'!$I$5,MATCH($J790,'DERS PLANLARI'!$I$6:$I$2011,0),C$1),"")</f>
        <v/>
      </c>
      <c r="D790" s="16" t="str">
        <f ca="1">IFERROR(OFFSET('DERS PLANLARI'!$I$5,MATCH($J790,'DERS PLANLARI'!$I$6:$I$2011,0),D$1),"")</f>
        <v/>
      </c>
      <c r="E790" s="16" t="str">
        <f ca="1">IFERROR(OFFSET('DERS PLANLARI'!$I$5,MATCH($J790,'DERS PLANLARI'!$I$6:$I$2011,0),E$1),"")</f>
        <v/>
      </c>
      <c r="F790" s="16" t="str">
        <f ca="1">IFERROR(OFFSET('DERS PLANLARI'!$I$5,MATCH($J790,'DERS PLANLARI'!$I$6:$I$2011,0),F$1),"")</f>
        <v/>
      </c>
      <c r="G790" s="16" t="str">
        <f ca="1">IFERROR(OFFSET('DERS PLANLARI'!$I$5,MATCH($J790,'DERS PLANLARI'!$I$6:$I$2011,0),G$1),"")</f>
        <v/>
      </c>
      <c r="H790" s="16" t="str">
        <f ca="1">IFERROR(OFFSET('DERS PLANLARI'!$I$5,MATCH($J790,'DERS PLANLARI'!$I$6:$I$2011,0),H$1),"")</f>
        <v/>
      </c>
      <c r="I790" s="119"/>
      <c r="J790" s="120"/>
      <c r="K790" s="243" t="str">
        <f ca="1">IFERROR(OFFSET('DERS PLANLARI'!$I$5,MATCH($J790,'DERS PLANLARI'!$I$6:$I$2011,0),K$1),"")</f>
        <v/>
      </c>
      <c r="L790" s="256" t="str">
        <f ca="1">IFERROR(OFFSET('DERS PLANLARI'!$I$5,MATCH($J790,'DERS PLANLARI'!$I$6:$I$2011,0),L$1),"")</f>
        <v/>
      </c>
      <c r="M790" s="255" t="str">
        <f ca="1">IFERROR(OFFSET('DERS PLANLARI'!$I$5,MATCH($J790,'DERS PLANLARI'!$I$6:$I$2011,0),M$1),"")</f>
        <v/>
      </c>
      <c r="N790" s="256" t="str">
        <f ca="1">IFERROR(OFFSET('DERS PLANLARI'!$I$5,MATCH($J790,'DERS PLANLARI'!$I$6:$I$2011,0),N$1),"")</f>
        <v/>
      </c>
      <c r="O790" s="256" t="str">
        <f ca="1">IFERROR(OFFSET('DERS PLANLARI'!$I$5,MATCH($J790,'DERS PLANLARI'!$I$6:$I$2011,0),O$1),"")</f>
        <v/>
      </c>
      <c r="P790" s="256" t="str">
        <f ca="1">IFERROR(OFFSET('DERS PLANLARI'!$I$5,MATCH($J790,'DERS PLANLARI'!$I$6:$I$2011,0),P$1),"")</f>
        <v/>
      </c>
      <c r="Q790" s="256" t="str">
        <f ca="1">IFERROR(OFFSET('DERS PLANLARI'!$I$5,MATCH($J790,'DERS PLANLARI'!$I$6:$I$2011,0),Q$1),"")</f>
        <v/>
      </c>
      <c r="R790" s="243" t="str">
        <f ca="1">IF($E790="UAD",OFFSET('DERS PLANLARI'!$I$5,MATCH($J790,'DERS PLANLARI'!$I$6:$I$2011,0),R$1),U790)</f>
        <v/>
      </c>
      <c r="S790" s="246">
        <f ca="1">IF($E790="UAD",OFFSET('DERS PLANLARI'!$I$5,MATCH($J790,'DERS PLANLARI'!$I$6:$I$2011,0),S$1),V790)</f>
        <v>0</v>
      </c>
      <c r="T790" s="104"/>
      <c r="U790" s="208" t="str">
        <f ca="1">IFERROR(OFFSET(ÖğretimÜyeleri!$D$2,MATCH($V790,ÖğretimÜyeleri!$D$3:$D$290,0),-2),"")</f>
        <v/>
      </c>
      <c r="V790" s="209"/>
      <c r="W790" s="208" t="str">
        <f ca="1">IFERROR(OFFSET(ÖğretimÜyeleri!$D$2,MATCH($S790,ÖğretimÜyeleri!$D$3:$D$290,0),3),"")</f>
        <v/>
      </c>
      <c r="X790" s="208"/>
      <c r="Y790" s="199"/>
      <c r="Z790" s="200">
        <f t="shared" si="51"/>
        <v>1</v>
      </c>
      <c r="AA790" s="200">
        <f t="shared" ca="1" si="52"/>
        <v>57</v>
      </c>
      <c r="AB790" s="200">
        <f t="shared" ca="1" si="52"/>
        <v>41</v>
      </c>
      <c r="AC790" s="200">
        <f t="shared" ca="1" si="52"/>
        <v>0</v>
      </c>
      <c r="AD790" s="201"/>
      <c r="AE790" s="201"/>
      <c r="AF790" s="201"/>
    </row>
    <row r="791" spans="1:32" x14ac:dyDescent="0.25">
      <c r="A791" t="s">
        <v>5568</v>
      </c>
      <c r="B791" s="16" t="str">
        <f ca="1">IFERROR(OFFSET('DERS PLANLARI'!$I$5,MATCH($J791,'DERS PLANLARI'!$I$6:$I$2011,0),B$1),"")</f>
        <v/>
      </c>
      <c r="C791" s="16" t="str">
        <f ca="1">IFERROR(OFFSET('DERS PLANLARI'!$I$5,MATCH($J791,'DERS PLANLARI'!$I$6:$I$2011,0),C$1),"")</f>
        <v/>
      </c>
      <c r="D791" s="16" t="str">
        <f ca="1">IFERROR(OFFSET('DERS PLANLARI'!$I$5,MATCH($J791,'DERS PLANLARI'!$I$6:$I$2011,0),D$1),"")</f>
        <v/>
      </c>
      <c r="E791" s="16" t="str">
        <f ca="1">IFERROR(OFFSET('DERS PLANLARI'!$I$5,MATCH($J791,'DERS PLANLARI'!$I$6:$I$2011,0),E$1),"")</f>
        <v/>
      </c>
      <c r="F791" s="16" t="str">
        <f ca="1">IFERROR(OFFSET('DERS PLANLARI'!$I$5,MATCH($J791,'DERS PLANLARI'!$I$6:$I$2011,0),F$1),"")</f>
        <v/>
      </c>
      <c r="G791" s="16" t="str">
        <f ca="1">IFERROR(OFFSET('DERS PLANLARI'!$I$5,MATCH($J791,'DERS PLANLARI'!$I$6:$I$2011,0),G$1),"")</f>
        <v/>
      </c>
      <c r="H791" s="16" t="str">
        <f ca="1">IFERROR(OFFSET('DERS PLANLARI'!$I$5,MATCH($J791,'DERS PLANLARI'!$I$6:$I$2011,0),H$1),"")</f>
        <v/>
      </c>
      <c r="I791" s="119"/>
      <c r="J791" s="120"/>
      <c r="K791" s="243" t="str">
        <f ca="1">IFERROR(OFFSET('DERS PLANLARI'!$I$5,MATCH($J791,'DERS PLANLARI'!$I$6:$I$2011,0),K$1),"")</f>
        <v/>
      </c>
      <c r="L791" s="256" t="str">
        <f ca="1">IFERROR(OFFSET('DERS PLANLARI'!$I$5,MATCH($J791,'DERS PLANLARI'!$I$6:$I$2011,0),L$1),"")</f>
        <v/>
      </c>
      <c r="M791" s="255" t="str">
        <f ca="1">IFERROR(OFFSET('DERS PLANLARI'!$I$5,MATCH($J791,'DERS PLANLARI'!$I$6:$I$2011,0),M$1),"")</f>
        <v/>
      </c>
      <c r="N791" s="256" t="str">
        <f ca="1">IFERROR(OFFSET('DERS PLANLARI'!$I$5,MATCH($J791,'DERS PLANLARI'!$I$6:$I$2011,0),N$1),"")</f>
        <v/>
      </c>
      <c r="O791" s="256" t="str">
        <f ca="1">IFERROR(OFFSET('DERS PLANLARI'!$I$5,MATCH($J791,'DERS PLANLARI'!$I$6:$I$2011,0),O$1),"")</f>
        <v/>
      </c>
      <c r="P791" s="256" t="str">
        <f ca="1">IFERROR(OFFSET('DERS PLANLARI'!$I$5,MATCH($J791,'DERS PLANLARI'!$I$6:$I$2011,0),P$1),"")</f>
        <v/>
      </c>
      <c r="Q791" s="256" t="str">
        <f ca="1">IFERROR(OFFSET('DERS PLANLARI'!$I$5,MATCH($J791,'DERS PLANLARI'!$I$6:$I$2011,0),Q$1),"")</f>
        <v/>
      </c>
      <c r="R791" s="243" t="str">
        <f ca="1">IF($E791="UAD",OFFSET('DERS PLANLARI'!$I$5,MATCH($J791,'DERS PLANLARI'!$I$6:$I$2011,0),R$1),U791)</f>
        <v/>
      </c>
      <c r="S791" s="246">
        <f ca="1">IF($E791="UAD",OFFSET('DERS PLANLARI'!$I$5,MATCH($J791,'DERS PLANLARI'!$I$6:$I$2011,0),S$1),V791)</f>
        <v>0</v>
      </c>
      <c r="T791" s="104"/>
      <c r="U791" s="208" t="str">
        <f ca="1">IFERROR(OFFSET(ÖğretimÜyeleri!$D$2,MATCH($V791,ÖğretimÜyeleri!$D$3:$D$290,0),-2),"")</f>
        <v/>
      </c>
      <c r="V791" s="209"/>
      <c r="W791" s="208" t="str">
        <f ca="1">IFERROR(OFFSET(ÖğretimÜyeleri!$D$2,MATCH($S791,ÖğretimÜyeleri!$D$3:$D$290,0),3),"")</f>
        <v/>
      </c>
      <c r="X791" s="208"/>
      <c r="Y791" s="199"/>
      <c r="Z791" s="200">
        <f t="shared" si="51"/>
        <v>1</v>
      </c>
      <c r="AA791" s="200">
        <f t="shared" ca="1" si="52"/>
        <v>57</v>
      </c>
      <c r="AB791" s="200">
        <f t="shared" ca="1" si="52"/>
        <v>41</v>
      </c>
      <c r="AC791" s="200">
        <f t="shared" ca="1" si="52"/>
        <v>0</v>
      </c>
      <c r="AD791" s="201"/>
      <c r="AE791" s="201"/>
      <c r="AF791" s="201"/>
    </row>
    <row r="792" spans="1:32" x14ac:dyDescent="0.25">
      <c r="A792" t="s">
        <v>5568</v>
      </c>
      <c r="B792" s="16" t="str">
        <f ca="1">IFERROR(OFFSET('DERS PLANLARI'!$I$5,MATCH($J792,'DERS PLANLARI'!$I$6:$I$2011,0),B$1),"")</f>
        <v/>
      </c>
      <c r="C792" s="16" t="str">
        <f ca="1">IFERROR(OFFSET('DERS PLANLARI'!$I$5,MATCH($J792,'DERS PLANLARI'!$I$6:$I$2011,0),C$1),"")</f>
        <v/>
      </c>
      <c r="D792" s="16" t="str">
        <f ca="1">IFERROR(OFFSET('DERS PLANLARI'!$I$5,MATCH($J792,'DERS PLANLARI'!$I$6:$I$2011,0),D$1),"")</f>
        <v/>
      </c>
      <c r="E792" s="16" t="str">
        <f ca="1">IFERROR(OFFSET('DERS PLANLARI'!$I$5,MATCH($J792,'DERS PLANLARI'!$I$6:$I$2011,0),E$1),"")</f>
        <v/>
      </c>
      <c r="F792" s="16" t="str">
        <f ca="1">IFERROR(OFFSET('DERS PLANLARI'!$I$5,MATCH($J792,'DERS PLANLARI'!$I$6:$I$2011,0),F$1),"")</f>
        <v/>
      </c>
      <c r="G792" s="16" t="str">
        <f ca="1">IFERROR(OFFSET('DERS PLANLARI'!$I$5,MATCH($J792,'DERS PLANLARI'!$I$6:$I$2011,0),G$1),"")</f>
        <v/>
      </c>
      <c r="H792" s="16" t="str">
        <f ca="1">IFERROR(OFFSET('DERS PLANLARI'!$I$5,MATCH($J792,'DERS PLANLARI'!$I$6:$I$2011,0),H$1),"")</f>
        <v/>
      </c>
      <c r="I792" s="119"/>
      <c r="J792" s="120"/>
      <c r="K792" s="243" t="str">
        <f ca="1">IFERROR(OFFSET('DERS PLANLARI'!$I$5,MATCH($J792,'DERS PLANLARI'!$I$6:$I$2011,0),K$1),"")</f>
        <v/>
      </c>
      <c r="L792" s="256" t="str">
        <f ca="1">IFERROR(OFFSET('DERS PLANLARI'!$I$5,MATCH($J792,'DERS PLANLARI'!$I$6:$I$2011,0),L$1),"")</f>
        <v/>
      </c>
      <c r="M792" s="255" t="str">
        <f ca="1">IFERROR(OFFSET('DERS PLANLARI'!$I$5,MATCH($J792,'DERS PLANLARI'!$I$6:$I$2011,0),M$1),"")</f>
        <v/>
      </c>
      <c r="N792" s="256" t="str">
        <f ca="1">IFERROR(OFFSET('DERS PLANLARI'!$I$5,MATCH($J792,'DERS PLANLARI'!$I$6:$I$2011,0),N$1),"")</f>
        <v/>
      </c>
      <c r="O792" s="256" t="str">
        <f ca="1">IFERROR(OFFSET('DERS PLANLARI'!$I$5,MATCH($J792,'DERS PLANLARI'!$I$6:$I$2011,0),O$1),"")</f>
        <v/>
      </c>
      <c r="P792" s="256" t="str">
        <f ca="1">IFERROR(OFFSET('DERS PLANLARI'!$I$5,MATCH($J792,'DERS PLANLARI'!$I$6:$I$2011,0),P$1),"")</f>
        <v/>
      </c>
      <c r="Q792" s="256" t="str">
        <f ca="1">IFERROR(OFFSET('DERS PLANLARI'!$I$5,MATCH($J792,'DERS PLANLARI'!$I$6:$I$2011,0),Q$1),"")</f>
        <v/>
      </c>
      <c r="R792" s="243" t="str">
        <f ca="1">IF($E792="UAD",OFFSET('DERS PLANLARI'!$I$5,MATCH($J792,'DERS PLANLARI'!$I$6:$I$2011,0),R$1),U792)</f>
        <v/>
      </c>
      <c r="S792" s="246">
        <f ca="1">IF($E792="UAD",OFFSET('DERS PLANLARI'!$I$5,MATCH($J792,'DERS PLANLARI'!$I$6:$I$2011,0),S$1),V792)</f>
        <v>0</v>
      </c>
      <c r="T792" s="104"/>
      <c r="U792" s="208" t="str">
        <f ca="1">IFERROR(OFFSET(ÖğretimÜyeleri!$D$2,MATCH($V792,ÖğretimÜyeleri!$D$3:$D$290,0),-2),"")</f>
        <v/>
      </c>
      <c r="V792" s="209"/>
      <c r="W792" s="208" t="str">
        <f ca="1">IFERROR(OFFSET(ÖğretimÜyeleri!$D$2,MATCH($S792,ÖğretimÜyeleri!$D$3:$D$290,0),3),"")</f>
        <v/>
      </c>
      <c r="X792" s="208"/>
      <c r="Y792" s="199"/>
      <c r="Z792" s="200">
        <f t="shared" si="51"/>
        <v>1</v>
      </c>
      <c r="AA792" s="200">
        <f t="shared" ca="1" si="52"/>
        <v>57</v>
      </c>
      <c r="AB792" s="200">
        <f t="shared" ca="1" si="52"/>
        <v>41</v>
      </c>
      <c r="AC792" s="200">
        <f t="shared" ca="1" si="52"/>
        <v>0</v>
      </c>
      <c r="AD792" s="201"/>
      <c r="AE792" s="201"/>
      <c r="AF792" s="201"/>
    </row>
    <row r="793" spans="1:32" x14ac:dyDescent="0.25">
      <c r="A793" t="s">
        <v>5568</v>
      </c>
      <c r="B793" s="16" t="str">
        <f ca="1">IFERROR(OFFSET('DERS PLANLARI'!$I$5,MATCH($J793,'DERS PLANLARI'!$I$6:$I$2011,0),B$1),"")</f>
        <v/>
      </c>
      <c r="C793" s="16" t="str">
        <f ca="1">IFERROR(OFFSET('DERS PLANLARI'!$I$5,MATCH($J793,'DERS PLANLARI'!$I$6:$I$2011,0),C$1),"")</f>
        <v/>
      </c>
      <c r="D793" s="16" t="str">
        <f ca="1">IFERROR(OFFSET('DERS PLANLARI'!$I$5,MATCH($J793,'DERS PLANLARI'!$I$6:$I$2011,0),D$1),"")</f>
        <v/>
      </c>
      <c r="E793" s="16" t="str">
        <f ca="1">IFERROR(OFFSET('DERS PLANLARI'!$I$5,MATCH($J793,'DERS PLANLARI'!$I$6:$I$2011,0),E$1),"")</f>
        <v/>
      </c>
      <c r="F793" s="16" t="str">
        <f ca="1">IFERROR(OFFSET('DERS PLANLARI'!$I$5,MATCH($J793,'DERS PLANLARI'!$I$6:$I$2011,0),F$1),"")</f>
        <v/>
      </c>
      <c r="G793" s="16" t="str">
        <f ca="1">IFERROR(OFFSET('DERS PLANLARI'!$I$5,MATCH($J793,'DERS PLANLARI'!$I$6:$I$2011,0),G$1),"")</f>
        <v/>
      </c>
      <c r="H793" s="16" t="str">
        <f ca="1">IFERROR(OFFSET('DERS PLANLARI'!$I$5,MATCH($J793,'DERS PLANLARI'!$I$6:$I$2011,0),H$1),"")</f>
        <v/>
      </c>
      <c r="I793" s="119"/>
      <c r="J793" s="120"/>
      <c r="K793" s="243" t="str">
        <f ca="1">IFERROR(OFFSET('DERS PLANLARI'!$I$5,MATCH($J793,'DERS PLANLARI'!$I$6:$I$2011,0),K$1),"")</f>
        <v/>
      </c>
      <c r="L793" s="256" t="str">
        <f ca="1">IFERROR(OFFSET('DERS PLANLARI'!$I$5,MATCH($J793,'DERS PLANLARI'!$I$6:$I$2011,0),L$1),"")</f>
        <v/>
      </c>
      <c r="M793" s="255" t="str">
        <f ca="1">IFERROR(OFFSET('DERS PLANLARI'!$I$5,MATCH($J793,'DERS PLANLARI'!$I$6:$I$2011,0),M$1),"")</f>
        <v/>
      </c>
      <c r="N793" s="256" t="str">
        <f ca="1">IFERROR(OFFSET('DERS PLANLARI'!$I$5,MATCH($J793,'DERS PLANLARI'!$I$6:$I$2011,0),N$1),"")</f>
        <v/>
      </c>
      <c r="O793" s="256" t="str">
        <f ca="1">IFERROR(OFFSET('DERS PLANLARI'!$I$5,MATCH($J793,'DERS PLANLARI'!$I$6:$I$2011,0),O$1),"")</f>
        <v/>
      </c>
      <c r="P793" s="256" t="str">
        <f ca="1">IFERROR(OFFSET('DERS PLANLARI'!$I$5,MATCH($J793,'DERS PLANLARI'!$I$6:$I$2011,0),P$1),"")</f>
        <v/>
      </c>
      <c r="Q793" s="256" t="str">
        <f ca="1">IFERROR(OFFSET('DERS PLANLARI'!$I$5,MATCH($J793,'DERS PLANLARI'!$I$6:$I$2011,0),Q$1),"")</f>
        <v/>
      </c>
      <c r="R793" s="243" t="str">
        <f ca="1">IF($E793="UAD",OFFSET('DERS PLANLARI'!$I$5,MATCH($J793,'DERS PLANLARI'!$I$6:$I$2011,0),R$1),U793)</f>
        <v/>
      </c>
      <c r="S793" s="246">
        <f ca="1">IF($E793="UAD",OFFSET('DERS PLANLARI'!$I$5,MATCH($J793,'DERS PLANLARI'!$I$6:$I$2011,0),S$1),V793)</f>
        <v>0</v>
      </c>
      <c r="T793" s="104"/>
      <c r="U793" s="208" t="str">
        <f ca="1">IFERROR(OFFSET(ÖğretimÜyeleri!$D$2,MATCH($V793,ÖğretimÜyeleri!$D$3:$D$290,0),-2),"")</f>
        <v/>
      </c>
      <c r="V793" s="209"/>
      <c r="W793" s="208" t="str">
        <f ca="1">IFERROR(OFFSET(ÖğretimÜyeleri!$D$2,MATCH($S793,ÖğretimÜyeleri!$D$3:$D$290,0),3),"")</f>
        <v/>
      </c>
      <c r="X793" s="208"/>
      <c r="Y793" s="199"/>
      <c r="Z793" s="200">
        <f t="shared" si="51"/>
        <v>1</v>
      </c>
      <c r="AA793" s="200">
        <f t="shared" ca="1" si="52"/>
        <v>57</v>
      </c>
      <c r="AB793" s="200">
        <f t="shared" ca="1" si="52"/>
        <v>41</v>
      </c>
      <c r="AC793" s="200">
        <f t="shared" ca="1" si="52"/>
        <v>0</v>
      </c>
      <c r="AD793" s="201"/>
      <c r="AE793" s="201"/>
      <c r="AF793" s="201"/>
    </row>
    <row r="794" spans="1:32" x14ac:dyDescent="0.25">
      <c r="A794" t="s">
        <v>5568</v>
      </c>
      <c r="B794" s="16" t="str">
        <f ca="1">IFERROR(OFFSET('DERS PLANLARI'!$I$5,MATCH($J794,'DERS PLANLARI'!$I$6:$I$2011,0),B$1),"")</f>
        <v/>
      </c>
      <c r="C794" s="16" t="str">
        <f ca="1">IFERROR(OFFSET('DERS PLANLARI'!$I$5,MATCH($J794,'DERS PLANLARI'!$I$6:$I$2011,0),C$1),"")</f>
        <v/>
      </c>
      <c r="D794" s="16" t="str">
        <f ca="1">IFERROR(OFFSET('DERS PLANLARI'!$I$5,MATCH($J794,'DERS PLANLARI'!$I$6:$I$2011,0),D$1),"")</f>
        <v/>
      </c>
      <c r="E794" s="16" t="str">
        <f ca="1">IFERROR(OFFSET('DERS PLANLARI'!$I$5,MATCH($J794,'DERS PLANLARI'!$I$6:$I$2011,0),E$1),"")</f>
        <v/>
      </c>
      <c r="F794" s="16" t="str">
        <f ca="1">IFERROR(OFFSET('DERS PLANLARI'!$I$5,MATCH($J794,'DERS PLANLARI'!$I$6:$I$2011,0),F$1),"")</f>
        <v/>
      </c>
      <c r="G794" s="16" t="str">
        <f ca="1">IFERROR(OFFSET('DERS PLANLARI'!$I$5,MATCH($J794,'DERS PLANLARI'!$I$6:$I$2011,0),G$1),"")</f>
        <v/>
      </c>
      <c r="H794" s="16" t="str">
        <f ca="1">IFERROR(OFFSET('DERS PLANLARI'!$I$5,MATCH($J794,'DERS PLANLARI'!$I$6:$I$2011,0),H$1),"")</f>
        <v/>
      </c>
      <c r="I794" s="119"/>
      <c r="J794" s="120"/>
      <c r="K794" s="243" t="str">
        <f ca="1">IFERROR(OFFSET('DERS PLANLARI'!$I$5,MATCH($J794,'DERS PLANLARI'!$I$6:$I$2011,0),K$1),"")</f>
        <v/>
      </c>
      <c r="L794" s="256" t="str">
        <f ca="1">IFERROR(OFFSET('DERS PLANLARI'!$I$5,MATCH($J794,'DERS PLANLARI'!$I$6:$I$2011,0),L$1),"")</f>
        <v/>
      </c>
      <c r="M794" s="255" t="str">
        <f ca="1">IFERROR(OFFSET('DERS PLANLARI'!$I$5,MATCH($J794,'DERS PLANLARI'!$I$6:$I$2011,0),M$1),"")</f>
        <v/>
      </c>
      <c r="N794" s="256" t="str">
        <f ca="1">IFERROR(OFFSET('DERS PLANLARI'!$I$5,MATCH($J794,'DERS PLANLARI'!$I$6:$I$2011,0),N$1),"")</f>
        <v/>
      </c>
      <c r="O794" s="256" t="str">
        <f ca="1">IFERROR(OFFSET('DERS PLANLARI'!$I$5,MATCH($J794,'DERS PLANLARI'!$I$6:$I$2011,0),O$1),"")</f>
        <v/>
      </c>
      <c r="P794" s="256" t="str">
        <f ca="1">IFERROR(OFFSET('DERS PLANLARI'!$I$5,MATCH($J794,'DERS PLANLARI'!$I$6:$I$2011,0),P$1),"")</f>
        <v/>
      </c>
      <c r="Q794" s="256" t="str">
        <f ca="1">IFERROR(OFFSET('DERS PLANLARI'!$I$5,MATCH($J794,'DERS PLANLARI'!$I$6:$I$2011,0),Q$1),"")</f>
        <v/>
      </c>
      <c r="R794" s="243" t="str">
        <f ca="1">IF($E794="UAD",OFFSET('DERS PLANLARI'!$I$5,MATCH($J794,'DERS PLANLARI'!$I$6:$I$2011,0),R$1),U794)</f>
        <v/>
      </c>
      <c r="S794" s="246">
        <f ca="1">IF($E794="UAD",OFFSET('DERS PLANLARI'!$I$5,MATCH($J794,'DERS PLANLARI'!$I$6:$I$2011,0),S$1),V794)</f>
        <v>0</v>
      </c>
      <c r="T794" s="104"/>
      <c r="U794" s="208" t="str">
        <f ca="1">IFERROR(OFFSET(ÖğretimÜyeleri!$D$2,MATCH($V794,ÖğretimÜyeleri!$D$3:$D$290,0),-2),"")</f>
        <v/>
      </c>
      <c r="V794" s="209"/>
      <c r="W794" s="208" t="str">
        <f ca="1">IFERROR(OFFSET(ÖğretimÜyeleri!$D$2,MATCH($S794,ÖğretimÜyeleri!$D$3:$D$290,0),3),"")</f>
        <v/>
      </c>
      <c r="X794" s="208"/>
      <c r="Y794" s="199"/>
      <c r="Z794" s="200">
        <f t="shared" si="51"/>
        <v>1</v>
      </c>
      <c r="AA794" s="200">
        <f t="shared" ca="1" si="52"/>
        <v>57</v>
      </c>
      <c r="AB794" s="200">
        <f t="shared" ca="1" si="52"/>
        <v>41</v>
      </c>
      <c r="AC794" s="200">
        <f t="shared" ca="1" si="52"/>
        <v>0</v>
      </c>
      <c r="AD794" s="201"/>
      <c r="AE794" s="201"/>
      <c r="AF794" s="201"/>
    </row>
    <row r="795" spans="1:32" x14ac:dyDescent="0.25">
      <c r="A795" t="s">
        <v>5568</v>
      </c>
      <c r="B795" s="16" t="str">
        <f ca="1">IFERROR(OFFSET('DERS PLANLARI'!$I$5,MATCH($J795,'DERS PLANLARI'!$I$6:$I$2011,0),B$1),"")</f>
        <v/>
      </c>
      <c r="C795" s="16" t="str">
        <f ca="1">IFERROR(OFFSET('DERS PLANLARI'!$I$5,MATCH($J795,'DERS PLANLARI'!$I$6:$I$2011,0),C$1),"")</f>
        <v/>
      </c>
      <c r="D795" s="16" t="str">
        <f ca="1">IFERROR(OFFSET('DERS PLANLARI'!$I$5,MATCH($J795,'DERS PLANLARI'!$I$6:$I$2011,0),D$1),"")</f>
        <v/>
      </c>
      <c r="E795" s="16" t="str">
        <f ca="1">IFERROR(OFFSET('DERS PLANLARI'!$I$5,MATCH($J795,'DERS PLANLARI'!$I$6:$I$2011,0),E$1),"")</f>
        <v/>
      </c>
      <c r="F795" s="16" t="str">
        <f ca="1">IFERROR(OFFSET('DERS PLANLARI'!$I$5,MATCH($J795,'DERS PLANLARI'!$I$6:$I$2011,0),F$1),"")</f>
        <v/>
      </c>
      <c r="G795" s="16" t="str">
        <f ca="1">IFERROR(OFFSET('DERS PLANLARI'!$I$5,MATCH($J795,'DERS PLANLARI'!$I$6:$I$2011,0),G$1),"")</f>
        <v/>
      </c>
      <c r="H795" s="16" t="str">
        <f ca="1">IFERROR(OFFSET('DERS PLANLARI'!$I$5,MATCH($J795,'DERS PLANLARI'!$I$6:$I$2011,0),H$1),"")</f>
        <v/>
      </c>
      <c r="I795" s="119"/>
      <c r="J795" s="120"/>
      <c r="K795" s="243" t="str">
        <f ca="1">IFERROR(OFFSET('DERS PLANLARI'!$I$5,MATCH($J795,'DERS PLANLARI'!$I$6:$I$2011,0),K$1),"")</f>
        <v/>
      </c>
      <c r="L795" s="256" t="str">
        <f ca="1">IFERROR(OFFSET('DERS PLANLARI'!$I$5,MATCH($J795,'DERS PLANLARI'!$I$6:$I$2011,0),L$1),"")</f>
        <v/>
      </c>
      <c r="M795" s="255" t="str">
        <f ca="1">IFERROR(OFFSET('DERS PLANLARI'!$I$5,MATCH($J795,'DERS PLANLARI'!$I$6:$I$2011,0),M$1),"")</f>
        <v/>
      </c>
      <c r="N795" s="256" t="str">
        <f ca="1">IFERROR(OFFSET('DERS PLANLARI'!$I$5,MATCH($J795,'DERS PLANLARI'!$I$6:$I$2011,0),N$1),"")</f>
        <v/>
      </c>
      <c r="O795" s="256" t="str">
        <f ca="1">IFERROR(OFFSET('DERS PLANLARI'!$I$5,MATCH($J795,'DERS PLANLARI'!$I$6:$I$2011,0),O$1),"")</f>
        <v/>
      </c>
      <c r="P795" s="256" t="str">
        <f ca="1">IFERROR(OFFSET('DERS PLANLARI'!$I$5,MATCH($J795,'DERS PLANLARI'!$I$6:$I$2011,0),P$1),"")</f>
        <v/>
      </c>
      <c r="Q795" s="256" t="str">
        <f ca="1">IFERROR(OFFSET('DERS PLANLARI'!$I$5,MATCH($J795,'DERS PLANLARI'!$I$6:$I$2011,0),Q$1),"")</f>
        <v/>
      </c>
      <c r="R795" s="243" t="str">
        <f ca="1">IF($E795="UAD",OFFSET('DERS PLANLARI'!$I$5,MATCH($J795,'DERS PLANLARI'!$I$6:$I$2011,0),R$1),U795)</f>
        <v/>
      </c>
      <c r="S795" s="246">
        <f ca="1">IF($E795="UAD",OFFSET('DERS PLANLARI'!$I$5,MATCH($J795,'DERS PLANLARI'!$I$6:$I$2011,0),S$1),V795)</f>
        <v>0</v>
      </c>
      <c r="T795" s="104"/>
      <c r="U795" s="208" t="str">
        <f ca="1">IFERROR(OFFSET(ÖğretimÜyeleri!$D$2,MATCH($V795,ÖğretimÜyeleri!$D$3:$D$290,0),-2),"")</f>
        <v/>
      </c>
      <c r="V795" s="209"/>
      <c r="W795" s="208" t="str">
        <f ca="1">IFERROR(OFFSET(ÖğretimÜyeleri!$D$2,MATCH($S795,ÖğretimÜyeleri!$D$3:$D$290,0),3),"")</f>
        <v/>
      </c>
      <c r="X795" s="208"/>
      <c r="Y795" s="199"/>
      <c r="Z795" s="200">
        <f t="shared" si="51"/>
        <v>1</v>
      </c>
      <c r="AA795" s="200">
        <f t="shared" ca="1" si="52"/>
        <v>57</v>
      </c>
      <c r="AB795" s="200">
        <f t="shared" ca="1" si="52"/>
        <v>41</v>
      </c>
      <c r="AC795" s="200">
        <f t="shared" ca="1" si="52"/>
        <v>0</v>
      </c>
      <c r="AD795" s="201"/>
      <c r="AE795" s="201"/>
      <c r="AF795" s="201"/>
    </row>
    <row r="796" spans="1:32" x14ac:dyDescent="0.25">
      <c r="A796" t="s">
        <v>5568</v>
      </c>
      <c r="B796" s="16" t="str">
        <f ca="1">IFERROR(OFFSET('DERS PLANLARI'!$I$5,MATCH($J796,'DERS PLANLARI'!$I$6:$I$2011,0),B$1),"")</f>
        <v/>
      </c>
      <c r="C796" s="16" t="str">
        <f ca="1">IFERROR(OFFSET('DERS PLANLARI'!$I$5,MATCH($J796,'DERS PLANLARI'!$I$6:$I$2011,0),C$1),"")</f>
        <v/>
      </c>
      <c r="D796" s="16" t="str">
        <f ca="1">IFERROR(OFFSET('DERS PLANLARI'!$I$5,MATCH($J796,'DERS PLANLARI'!$I$6:$I$2011,0),D$1),"")</f>
        <v/>
      </c>
      <c r="E796" s="16" t="str">
        <f ca="1">IFERROR(OFFSET('DERS PLANLARI'!$I$5,MATCH($J796,'DERS PLANLARI'!$I$6:$I$2011,0),E$1),"")</f>
        <v/>
      </c>
      <c r="F796" s="16" t="str">
        <f ca="1">IFERROR(OFFSET('DERS PLANLARI'!$I$5,MATCH($J796,'DERS PLANLARI'!$I$6:$I$2011,0),F$1),"")</f>
        <v/>
      </c>
      <c r="G796" s="16" t="str">
        <f ca="1">IFERROR(OFFSET('DERS PLANLARI'!$I$5,MATCH($J796,'DERS PLANLARI'!$I$6:$I$2011,0),G$1),"")</f>
        <v/>
      </c>
      <c r="H796" s="16" t="str">
        <f ca="1">IFERROR(OFFSET('DERS PLANLARI'!$I$5,MATCH($J796,'DERS PLANLARI'!$I$6:$I$2011,0),H$1),"")</f>
        <v/>
      </c>
      <c r="I796" s="119"/>
      <c r="J796" s="120"/>
      <c r="K796" s="243" t="str">
        <f ca="1">IFERROR(OFFSET('DERS PLANLARI'!$I$5,MATCH($J796,'DERS PLANLARI'!$I$6:$I$2011,0),K$1),"")</f>
        <v/>
      </c>
      <c r="L796" s="256" t="str">
        <f ca="1">IFERROR(OFFSET('DERS PLANLARI'!$I$5,MATCH($J796,'DERS PLANLARI'!$I$6:$I$2011,0),L$1),"")</f>
        <v/>
      </c>
      <c r="M796" s="255" t="str">
        <f ca="1">IFERROR(OFFSET('DERS PLANLARI'!$I$5,MATCH($J796,'DERS PLANLARI'!$I$6:$I$2011,0),M$1),"")</f>
        <v/>
      </c>
      <c r="N796" s="256" t="str">
        <f ca="1">IFERROR(OFFSET('DERS PLANLARI'!$I$5,MATCH($J796,'DERS PLANLARI'!$I$6:$I$2011,0),N$1),"")</f>
        <v/>
      </c>
      <c r="O796" s="256" t="str">
        <f ca="1">IFERROR(OFFSET('DERS PLANLARI'!$I$5,MATCH($J796,'DERS PLANLARI'!$I$6:$I$2011,0),O$1),"")</f>
        <v/>
      </c>
      <c r="P796" s="256" t="str">
        <f ca="1">IFERROR(OFFSET('DERS PLANLARI'!$I$5,MATCH($J796,'DERS PLANLARI'!$I$6:$I$2011,0),P$1),"")</f>
        <v/>
      </c>
      <c r="Q796" s="256" t="str">
        <f ca="1">IFERROR(OFFSET('DERS PLANLARI'!$I$5,MATCH($J796,'DERS PLANLARI'!$I$6:$I$2011,0),Q$1),"")</f>
        <v/>
      </c>
      <c r="R796" s="243" t="str">
        <f ca="1">IF($E796="UAD",OFFSET('DERS PLANLARI'!$I$5,MATCH($J796,'DERS PLANLARI'!$I$6:$I$2011,0),R$1),U796)</f>
        <v/>
      </c>
      <c r="S796" s="246">
        <f ca="1">IF($E796="UAD",OFFSET('DERS PLANLARI'!$I$5,MATCH($J796,'DERS PLANLARI'!$I$6:$I$2011,0),S$1),V796)</f>
        <v>0</v>
      </c>
      <c r="T796" s="104"/>
      <c r="U796" s="208" t="str">
        <f ca="1">IFERROR(OFFSET(ÖğretimÜyeleri!$D$2,MATCH($V796,ÖğretimÜyeleri!$D$3:$D$290,0),-2),"")</f>
        <v/>
      </c>
      <c r="V796" s="209"/>
      <c r="W796" s="208" t="str">
        <f ca="1">IFERROR(OFFSET(ÖğretimÜyeleri!$D$2,MATCH($S796,ÖğretimÜyeleri!$D$3:$D$290,0),3),"")</f>
        <v/>
      </c>
      <c r="X796" s="208"/>
      <c r="Y796" s="199"/>
      <c r="Z796" s="200">
        <f t="shared" si="51"/>
        <v>1</v>
      </c>
      <c r="AA796" s="200">
        <f t="shared" ca="1" si="52"/>
        <v>57</v>
      </c>
      <c r="AB796" s="200">
        <f t="shared" ca="1" si="52"/>
        <v>41</v>
      </c>
      <c r="AC796" s="200">
        <f t="shared" ca="1" si="52"/>
        <v>0</v>
      </c>
      <c r="AD796" s="201"/>
      <c r="AE796" s="201"/>
      <c r="AF796" s="201"/>
    </row>
    <row r="797" spans="1:32" x14ac:dyDescent="0.25">
      <c r="A797" t="s">
        <v>5568</v>
      </c>
      <c r="B797" s="16" t="str">
        <f ca="1">IFERROR(OFFSET('DERS PLANLARI'!$I$5,MATCH($J797,'DERS PLANLARI'!$I$6:$I$2011,0),B$1),"")</f>
        <v/>
      </c>
      <c r="C797" s="16" t="str">
        <f ca="1">IFERROR(OFFSET('DERS PLANLARI'!$I$5,MATCH($J797,'DERS PLANLARI'!$I$6:$I$2011,0),C$1),"")</f>
        <v/>
      </c>
      <c r="D797" s="16" t="str">
        <f ca="1">IFERROR(OFFSET('DERS PLANLARI'!$I$5,MATCH($J797,'DERS PLANLARI'!$I$6:$I$2011,0),D$1),"")</f>
        <v/>
      </c>
      <c r="E797" s="16" t="str">
        <f ca="1">IFERROR(OFFSET('DERS PLANLARI'!$I$5,MATCH($J797,'DERS PLANLARI'!$I$6:$I$2011,0),E$1),"")</f>
        <v/>
      </c>
      <c r="F797" s="16" t="str">
        <f ca="1">IFERROR(OFFSET('DERS PLANLARI'!$I$5,MATCH($J797,'DERS PLANLARI'!$I$6:$I$2011,0),F$1),"")</f>
        <v/>
      </c>
      <c r="G797" s="16" t="str">
        <f ca="1">IFERROR(OFFSET('DERS PLANLARI'!$I$5,MATCH($J797,'DERS PLANLARI'!$I$6:$I$2011,0),G$1),"")</f>
        <v/>
      </c>
      <c r="H797" s="16" t="str">
        <f ca="1">IFERROR(OFFSET('DERS PLANLARI'!$I$5,MATCH($J797,'DERS PLANLARI'!$I$6:$I$2011,0),H$1),"")</f>
        <v/>
      </c>
      <c r="I797" s="119"/>
      <c r="J797" s="120"/>
      <c r="K797" s="243" t="str">
        <f ca="1">IFERROR(OFFSET('DERS PLANLARI'!$I$5,MATCH($J797,'DERS PLANLARI'!$I$6:$I$2011,0),K$1),"")</f>
        <v/>
      </c>
      <c r="L797" s="256" t="str">
        <f ca="1">IFERROR(OFFSET('DERS PLANLARI'!$I$5,MATCH($J797,'DERS PLANLARI'!$I$6:$I$2011,0),L$1),"")</f>
        <v/>
      </c>
      <c r="M797" s="255" t="str">
        <f ca="1">IFERROR(OFFSET('DERS PLANLARI'!$I$5,MATCH($J797,'DERS PLANLARI'!$I$6:$I$2011,0),M$1),"")</f>
        <v/>
      </c>
      <c r="N797" s="256" t="str">
        <f ca="1">IFERROR(OFFSET('DERS PLANLARI'!$I$5,MATCH($J797,'DERS PLANLARI'!$I$6:$I$2011,0),N$1),"")</f>
        <v/>
      </c>
      <c r="O797" s="256" t="str">
        <f ca="1">IFERROR(OFFSET('DERS PLANLARI'!$I$5,MATCH($J797,'DERS PLANLARI'!$I$6:$I$2011,0),O$1),"")</f>
        <v/>
      </c>
      <c r="P797" s="256" t="str">
        <f ca="1">IFERROR(OFFSET('DERS PLANLARI'!$I$5,MATCH($J797,'DERS PLANLARI'!$I$6:$I$2011,0),P$1),"")</f>
        <v/>
      </c>
      <c r="Q797" s="256" t="str">
        <f ca="1">IFERROR(OFFSET('DERS PLANLARI'!$I$5,MATCH($J797,'DERS PLANLARI'!$I$6:$I$2011,0),Q$1),"")</f>
        <v/>
      </c>
      <c r="R797" s="243" t="str">
        <f ca="1">IF($E797="UAD",OFFSET('DERS PLANLARI'!$I$5,MATCH($J797,'DERS PLANLARI'!$I$6:$I$2011,0),R$1),U797)</f>
        <v/>
      </c>
      <c r="S797" s="246">
        <f ca="1">IF($E797="UAD",OFFSET('DERS PLANLARI'!$I$5,MATCH($J797,'DERS PLANLARI'!$I$6:$I$2011,0),S$1),V797)</f>
        <v>0</v>
      </c>
      <c r="T797" s="104"/>
      <c r="U797" s="208" t="str">
        <f ca="1">IFERROR(OFFSET(ÖğretimÜyeleri!$D$2,MATCH($V797,ÖğretimÜyeleri!$D$3:$D$290,0),-2),"")</f>
        <v/>
      </c>
      <c r="V797" s="209"/>
      <c r="W797" s="208" t="str">
        <f ca="1">IFERROR(OFFSET(ÖğretimÜyeleri!$D$2,MATCH($S797,ÖğretimÜyeleri!$D$3:$D$290,0),3),"")</f>
        <v/>
      </c>
      <c r="X797" s="208"/>
      <c r="Y797" s="199"/>
      <c r="Z797" s="200">
        <f t="shared" si="51"/>
        <v>1</v>
      </c>
      <c r="AA797" s="200">
        <f t="shared" ca="1" si="52"/>
        <v>57</v>
      </c>
      <c r="AB797" s="200">
        <f t="shared" ca="1" si="52"/>
        <v>41</v>
      </c>
      <c r="AC797" s="200">
        <f t="shared" ca="1" si="52"/>
        <v>0</v>
      </c>
      <c r="AD797" s="201"/>
      <c r="AE797" s="201"/>
      <c r="AF797" s="201"/>
    </row>
    <row r="798" spans="1:32" x14ac:dyDescent="0.25">
      <c r="A798" t="s">
        <v>5568</v>
      </c>
      <c r="B798" s="16" t="str">
        <f ca="1">IFERROR(OFFSET('DERS PLANLARI'!$I$5,MATCH($J798,'DERS PLANLARI'!$I$6:$I$2011,0),B$1),"")</f>
        <v/>
      </c>
      <c r="C798" s="16" t="str">
        <f ca="1">IFERROR(OFFSET('DERS PLANLARI'!$I$5,MATCH($J798,'DERS PLANLARI'!$I$6:$I$2011,0),C$1),"")</f>
        <v/>
      </c>
      <c r="D798" s="16" t="str">
        <f ca="1">IFERROR(OFFSET('DERS PLANLARI'!$I$5,MATCH($J798,'DERS PLANLARI'!$I$6:$I$2011,0),D$1),"")</f>
        <v/>
      </c>
      <c r="E798" s="16" t="str">
        <f ca="1">IFERROR(OFFSET('DERS PLANLARI'!$I$5,MATCH($J798,'DERS PLANLARI'!$I$6:$I$2011,0),E$1),"")</f>
        <v/>
      </c>
      <c r="F798" s="16" t="str">
        <f ca="1">IFERROR(OFFSET('DERS PLANLARI'!$I$5,MATCH($J798,'DERS PLANLARI'!$I$6:$I$2011,0),F$1),"")</f>
        <v/>
      </c>
      <c r="G798" s="16" t="str">
        <f ca="1">IFERROR(OFFSET('DERS PLANLARI'!$I$5,MATCH($J798,'DERS PLANLARI'!$I$6:$I$2011,0),G$1),"")</f>
        <v/>
      </c>
      <c r="H798" s="16" t="str">
        <f ca="1">IFERROR(OFFSET('DERS PLANLARI'!$I$5,MATCH($J798,'DERS PLANLARI'!$I$6:$I$2011,0),H$1),"")</f>
        <v/>
      </c>
      <c r="I798" s="119"/>
      <c r="J798" s="120"/>
      <c r="K798" s="243" t="str">
        <f ca="1">IFERROR(OFFSET('DERS PLANLARI'!$I$5,MATCH($J798,'DERS PLANLARI'!$I$6:$I$2011,0),K$1),"")</f>
        <v/>
      </c>
      <c r="L798" s="256" t="str">
        <f ca="1">IFERROR(OFFSET('DERS PLANLARI'!$I$5,MATCH($J798,'DERS PLANLARI'!$I$6:$I$2011,0),L$1),"")</f>
        <v/>
      </c>
      <c r="M798" s="255" t="str">
        <f ca="1">IFERROR(OFFSET('DERS PLANLARI'!$I$5,MATCH($J798,'DERS PLANLARI'!$I$6:$I$2011,0),M$1),"")</f>
        <v/>
      </c>
      <c r="N798" s="256" t="str">
        <f ca="1">IFERROR(OFFSET('DERS PLANLARI'!$I$5,MATCH($J798,'DERS PLANLARI'!$I$6:$I$2011,0),N$1),"")</f>
        <v/>
      </c>
      <c r="O798" s="256" t="str">
        <f ca="1">IFERROR(OFFSET('DERS PLANLARI'!$I$5,MATCH($J798,'DERS PLANLARI'!$I$6:$I$2011,0),O$1),"")</f>
        <v/>
      </c>
      <c r="P798" s="256" t="str">
        <f ca="1">IFERROR(OFFSET('DERS PLANLARI'!$I$5,MATCH($J798,'DERS PLANLARI'!$I$6:$I$2011,0),P$1),"")</f>
        <v/>
      </c>
      <c r="Q798" s="256" t="str">
        <f ca="1">IFERROR(OFFSET('DERS PLANLARI'!$I$5,MATCH($J798,'DERS PLANLARI'!$I$6:$I$2011,0),Q$1),"")</f>
        <v/>
      </c>
      <c r="R798" s="243" t="str">
        <f ca="1">IF($E798="UAD",OFFSET('DERS PLANLARI'!$I$5,MATCH($J798,'DERS PLANLARI'!$I$6:$I$2011,0),R$1),U798)</f>
        <v/>
      </c>
      <c r="S798" s="246">
        <f ca="1">IF($E798="UAD",OFFSET('DERS PLANLARI'!$I$5,MATCH($J798,'DERS PLANLARI'!$I$6:$I$2011,0),S$1),V798)</f>
        <v>0</v>
      </c>
      <c r="T798" s="104"/>
      <c r="U798" s="208" t="str">
        <f ca="1">IFERROR(OFFSET(ÖğretimÜyeleri!$D$2,MATCH($V798,ÖğretimÜyeleri!$D$3:$D$290,0),-2),"")</f>
        <v/>
      </c>
      <c r="V798" s="209"/>
      <c r="W798" s="208" t="str">
        <f ca="1">IFERROR(OFFSET(ÖğretimÜyeleri!$D$2,MATCH($S798,ÖğretimÜyeleri!$D$3:$D$290,0),3),"")</f>
        <v/>
      </c>
      <c r="X798" s="208"/>
      <c r="Y798" s="199"/>
      <c r="Z798" s="200">
        <f t="shared" si="51"/>
        <v>1</v>
      </c>
      <c r="AA798" s="200">
        <f t="shared" ca="1" si="52"/>
        <v>57</v>
      </c>
      <c r="AB798" s="200">
        <f t="shared" ca="1" si="52"/>
        <v>41</v>
      </c>
      <c r="AC798" s="200">
        <f t="shared" ca="1" si="52"/>
        <v>0</v>
      </c>
      <c r="AD798" s="201"/>
      <c r="AE798" s="201"/>
      <c r="AF798" s="201"/>
    </row>
    <row r="799" spans="1:32" x14ac:dyDescent="0.25">
      <c r="A799" t="s">
        <v>5568</v>
      </c>
      <c r="B799" s="16" t="str">
        <f ca="1">IFERROR(OFFSET('DERS PLANLARI'!$I$5,MATCH($J799,'DERS PLANLARI'!$I$6:$I$2011,0),B$1),"")</f>
        <v/>
      </c>
      <c r="C799" s="16" t="str">
        <f ca="1">IFERROR(OFFSET('DERS PLANLARI'!$I$5,MATCH($J799,'DERS PLANLARI'!$I$6:$I$2011,0),C$1),"")</f>
        <v/>
      </c>
      <c r="D799" s="16" t="str">
        <f ca="1">IFERROR(OFFSET('DERS PLANLARI'!$I$5,MATCH($J799,'DERS PLANLARI'!$I$6:$I$2011,0),D$1),"")</f>
        <v/>
      </c>
      <c r="E799" s="16" t="str">
        <f ca="1">IFERROR(OFFSET('DERS PLANLARI'!$I$5,MATCH($J799,'DERS PLANLARI'!$I$6:$I$2011,0),E$1),"")</f>
        <v/>
      </c>
      <c r="F799" s="16" t="str">
        <f ca="1">IFERROR(OFFSET('DERS PLANLARI'!$I$5,MATCH($J799,'DERS PLANLARI'!$I$6:$I$2011,0),F$1),"")</f>
        <v/>
      </c>
      <c r="G799" s="16" t="str">
        <f ca="1">IFERROR(OFFSET('DERS PLANLARI'!$I$5,MATCH($J799,'DERS PLANLARI'!$I$6:$I$2011,0),G$1),"")</f>
        <v/>
      </c>
      <c r="H799" s="16" t="str">
        <f ca="1">IFERROR(OFFSET('DERS PLANLARI'!$I$5,MATCH($J799,'DERS PLANLARI'!$I$6:$I$2011,0),H$1),"")</f>
        <v/>
      </c>
      <c r="I799" s="119"/>
      <c r="J799" s="120"/>
      <c r="K799" s="243" t="str">
        <f ca="1">IFERROR(OFFSET('DERS PLANLARI'!$I$5,MATCH($J799,'DERS PLANLARI'!$I$6:$I$2011,0),K$1),"")</f>
        <v/>
      </c>
      <c r="L799" s="256" t="str">
        <f ca="1">IFERROR(OFFSET('DERS PLANLARI'!$I$5,MATCH($J799,'DERS PLANLARI'!$I$6:$I$2011,0),L$1),"")</f>
        <v/>
      </c>
      <c r="M799" s="255" t="str">
        <f ca="1">IFERROR(OFFSET('DERS PLANLARI'!$I$5,MATCH($J799,'DERS PLANLARI'!$I$6:$I$2011,0),M$1),"")</f>
        <v/>
      </c>
      <c r="N799" s="256" t="str">
        <f ca="1">IFERROR(OFFSET('DERS PLANLARI'!$I$5,MATCH($J799,'DERS PLANLARI'!$I$6:$I$2011,0),N$1),"")</f>
        <v/>
      </c>
      <c r="O799" s="256" t="str">
        <f ca="1">IFERROR(OFFSET('DERS PLANLARI'!$I$5,MATCH($J799,'DERS PLANLARI'!$I$6:$I$2011,0),O$1),"")</f>
        <v/>
      </c>
      <c r="P799" s="256" t="str">
        <f ca="1">IFERROR(OFFSET('DERS PLANLARI'!$I$5,MATCH($J799,'DERS PLANLARI'!$I$6:$I$2011,0),P$1),"")</f>
        <v/>
      </c>
      <c r="Q799" s="256" t="str">
        <f ca="1">IFERROR(OFFSET('DERS PLANLARI'!$I$5,MATCH($J799,'DERS PLANLARI'!$I$6:$I$2011,0),Q$1),"")</f>
        <v/>
      </c>
      <c r="R799" s="243" t="str">
        <f ca="1">IF($E799="UAD",OFFSET('DERS PLANLARI'!$I$5,MATCH($J799,'DERS PLANLARI'!$I$6:$I$2011,0),R$1),U799)</f>
        <v/>
      </c>
      <c r="S799" s="246">
        <f ca="1">IF($E799="UAD",OFFSET('DERS PLANLARI'!$I$5,MATCH($J799,'DERS PLANLARI'!$I$6:$I$2011,0),S$1),V799)</f>
        <v>0</v>
      </c>
      <c r="T799" s="104"/>
      <c r="U799" s="208" t="str">
        <f ca="1">IFERROR(OFFSET(ÖğretimÜyeleri!$D$2,MATCH($V799,ÖğretimÜyeleri!$D$3:$D$290,0),-2),"")</f>
        <v/>
      </c>
      <c r="V799" s="209"/>
      <c r="W799" s="208" t="str">
        <f ca="1">IFERROR(OFFSET(ÖğretimÜyeleri!$D$2,MATCH($S799,ÖğretimÜyeleri!$D$3:$D$290,0),3),"")</f>
        <v/>
      </c>
      <c r="X799" s="208"/>
      <c r="Y799" s="199"/>
      <c r="Z799" s="200">
        <f t="shared" si="51"/>
        <v>1</v>
      </c>
      <c r="AA799" s="200">
        <f t="shared" ca="1" si="52"/>
        <v>57</v>
      </c>
      <c r="AB799" s="200">
        <f t="shared" ca="1" si="52"/>
        <v>41</v>
      </c>
      <c r="AC799" s="200">
        <f t="shared" ca="1" si="52"/>
        <v>0</v>
      </c>
      <c r="AD799" s="201"/>
      <c r="AE799" s="201"/>
      <c r="AF799" s="201"/>
    </row>
    <row r="800" spans="1:32" x14ac:dyDescent="0.25">
      <c r="A800" t="s">
        <v>5568</v>
      </c>
      <c r="B800" s="16" t="str">
        <f ca="1">IFERROR(OFFSET('DERS PLANLARI'!$I$5,MATCH($J800,'DERS PLANLARI'!$I$6:$I$2011,0),B$1),"")</f>
        <v/>
      </c>
      <c r="C800" s="16" t="str">
        <f ca="1">IFERROR(OFFSET('DERS PLANLARI'!$I$5,MATCH($J800,'DERS PLANLARI'!$I$6:$I$2011,0),C$1),"")</f>
        <v/>
      </c>
      <c r="D800" s="16" t="str">
        <f ca="1">IFERROR(OFFSET('DERS PLANLARI'!$I$5,MATCH($J800,'DERS PLANLARI'!$I$6:$I$2011,0),D$1),"")</f>
        <v/>
      </c>
      <c r="E800" s="16" t="str">
        <f ca="1">IFERROR(OFFSET('DERS PLANLARI'!$I$5,MATCH($J800,'DERS PLANLARI'!$I$6:$I$2011,0),E$1),"")</f>
        <v/>
      </c>
      <c r="F800" s="16" t="str">
        <f ca="1">IFERROR(OFFSET('DERS PLANLARI'!$I$5,MATCH($J800,'DERS PLANLARI'!$I$6:$I$2011,0),F$1),"")</f>
        <v/>
      </c>
      <c r="G800" s="16" t="str">
        <f ca="1">IFERROR(OFFSET('DERS PLANLARI'!$I$5,MATCH($J800,'DERS PLANLARI'!$I$6:$I$2011,0),G$1),"")</f>
        <v/>
      </c>
      <c r="H800" s="16" t="str">
        <f ca="1">IFERROR(OFFSET('DERS PLANLARI'!$I$5,MATCH($J800,'DERS PLANLARI'!$I$6:$I$2011,0),H$1),"")</f>
        <v/>
      </c>
      <c r="I800" s="119"/>
      <c r="J800" s="120"/>
      <c r="K800" s="243" t="str">
        <f ca="1">IFERROR(OFFSET('DERS PLANLARI'!$I$5,MATCH($J800,'DERS PLANLARI'!$I$6:$I$2011,0),K$1),"")</f>
        <v/>
      </c>
      <c r="L800" s="256" t="str">
        <f ca="1">IFERROR(OFFSET('DERS PLANLARI'!$I$5,MATCH($J800,'DERS PLANLARI'!$I$6:$I$2011,0),L$1),"")</f>
        <v/>
      </c>
      <c r="M800" s="255" t="str">
        <f ca="1">IFERROR(OFFSET('DERS PLANLARI'!$I$5,MATCH($J800,'DERS PLANLARI'!$I$6:$I$2011,0),M$1),"")</f>
        <v/>
      </c>
      <c r="N800" s="256" t="str">
        <f ca="1">IFERROR(OFFSET('DERS PLANLARI'!$I$5,MATCH($J800,'DERS PLANLARI'!$I$6:$I$2011,0),N$1),"")</f>
        <v/>
      </c>
      <c r="O800" s="256" t="str">
        <f ca="1">IFERROR(OFFSET('DERS PLANLARI'!$I$5,MATCH($J800,'DERS PLANLARI'!$I$6:$I$2011,0),O$1),"")</f>
        <v/>
      </c>
      <c r="P800" s="256" t="str">
        <f ca="1">IFERROR(OFFSET('DERS PLANLARI'!$I$5,MATCH($J800,'DERS PLANLARI'!$I$6:$I$2011,0),P$1),"")</f>
        <v/>
      </c>
      <c r="Q800" s="256" t="str">
        <f ca="1">IFERROR(OFFSET('DERS PLANLARI'!$I$5,MATCH($J800,'DERS PLANLARI'!$I$6:$I$2011,0),Q$1),"")</f>
        <v/>
      </c>
      <c r="R800" s="243" t="str">
        <f ca="1">IF($E800="UAD",OFFSET('DERS PLANLARI'!$I$5,MATCH($J800,'DERS PLANLARI'!$I$6:$I$2011,0),R$1),U800)</f>
        <v/>
      </c>
      <c r="S800" s="246">
        <f ca="1">IF($E800="UAD",OFFSET('DERS PLANLARI'!$I$5,MATCH($J800,'DERS PLANLARI'!$I$6:$I$2011,0),S$1),V800)</f>
        <v>0</v>
      </c>
      <c r="T800" s="104"/>
      <c r="U800" s="208" t="str">
        <f ca="1">IFERROR(OFFSET(ÖğretimÜyeleri!$D$2,MATCH($V800,ÖğretimÜyeleri!$D$3:$D$290,0),-2),"")</f>
        <v/>
      </c>
      <c r="V800" s="209"/>
      <c r="W800" s="208" t="str">
        <f ca="1">IFERROR(OFFSET(ÖğretimÜyeleri!$D$2,MATCH($S800,ÖğretimÜyeleri!$D$3:$D$290,0),3),"")</f>
        <v/>
      </c>
      <c r="X800" s="208"/>
      <c r="Y800" s="199"/>
      <c r="Z800" s="200">
        <f t="shared" si="51"/>
        <v>1</v>
      </c>
      <c r="AA800" s="200">
        <f t="shared" ca="1" si="52"/>
        <v>57</v>
      </c>
      <c r="AB800" s="200">
        <f t="shared" ca="1" si="52"/>
        <v>41</v>
      </c>
      <c r="AC800" s="200">
        <f t="shared" ca="1" si="52"/>
        <v>0</v>
      </c>
      <c r="AD800" s="201"/>
      <c r="AE800" s="201"/>
      <c r="AF800" s="201"/>
    </row>
    <row r="801" spans="1:32" x14ac:dyDescent="0.25">
      <c r="A801" t="s">
        <v>5568</v>
      </c>
      <c r="B801" s="16" t="str">
        <f ca="1">IFERROR(OFFSET('DERS PLANLARI'!$I$5,MATCH($J801,'DERS PLANLARI'!$I$6:$I$2011,0),B$1),"")</f>
        <v/>
      </c>
      <c r="C801" s="16" t="str">
        <f ca="1">IFERROR(OFFSET('DERS PLANLARI'!$I$5,MATCH($J801,'DERS PLANLARI'!$I$6:$I$2011,0),C$1),"")</f>
        <v/>
      </c>
      <c r="D801" s="16" t="str">
        <f ca="1">IFERROR(OFFSET('DERS PLANLARI'!$I$5,MATCH($J801,'DERS PLANLARI'!$I$6:$I$2011,0),D$1),"")</f>
        <v/>
      </c>
      <c r="E801" s="16" t="str">
        <f ca="1">IFERROR(OFFSET('DERS PLANLARI'!$I$5,MATCH($J801,'DERS PLANLARI'!$I$6:$I$2011,0),E$1),"")</f>
        <v/>
      </c>
      <c r="F801" s="16" t="str">
        <f ca="1">IFERROR(OFFSET('DERS PLANLARI'!$I$5,MATCH($J801,'DERS PLANLARI'!$I$6:$I$2011,0),F$1),"")</f>
        <v/>
      </c>
      <c r="G801" s="16" t="str">
        <f ca="1">IFERROR(OFFSET('DERS PLANLARI'!$I$5,MATCH($J801,'DERS PLANLARI'!$I$6:$I$2011,0),G$1),"")</f>
        <v/>
      </c>
      <c r="H801" s="16" t="str">
        <f ca="1">IFERROR(OFFSET('DERS PLANLARI'!$I$5,MATCH($J801,'DERS PLANLARI'!$I$6:$I$2011,0),H$1),"")</f>
        <v/>
      </c>
      <c r="I801" s="119"/>
      <c r="J801" s="120"/>
      <c r="K801" s="258" t="str">
        <f ca="1">IFERROR(OFFSET('DERS PLANLARI'!$I$5,MATCH($J801,'DERS PLANLARI'!$I$6:$I$2011,0),K$1),"")</f>
        <v/>
      </c>
      <c r="L801" s="256" t="str">
        <f ca="1">IFERROR(OFFSET('DERS PLANLARI'!$I$5,MATCH($J801,'DERS PLANLARI'!$I$6:$I$2011,0),L$1),"")</f>
        <v/>
      </c>
      <c r="M801" s="255" t="str">
        <f ca="1">IFERROR(OFFSET('DERS PLANLARI'!$I$5,MATCH($J801,'DERS PLANLARI'!$I$6:$I$2011,0),M$1),"")</f>
        <v/>
      </c>
      <c r="N801" s="256" t="str">
        <f ca="1">IFERROR(OFFSET('DERS PLANLARI'!$I$5,MATCH($J801,'DERS PLANLARI'!$I$6:$I$2011,0),N$1),"")</f>
        <v/>
      </c>
      <c r="O801" s="256" t="str">
        <f ca="1">IFERROR(OFFSET('DERS PLANLARI'!$I$5,MATCH($J801,'DERS PLANLARI'!$I$6:$I$2011,0),O$1),"")</f>
        <v/>
      </c>
      <c r="P801" s="256" t="str">
        <f ca="1">IFERROR(OFFSET('DERS PLANLARI'!$I$5,MATCH($J801,'DERS PLANLARI'!$I$6:$I$2011,0),P$1),"")</f>
        <v/>
      </c>
      <c r="Q801" s="256" t="str">
        <f ca="1">IFERROR(OFFSET('DERS PLANLARI'!$I$5,MATCH($J801,'DERS PLANLARI'!$I$6:$I$2011,0),Q$1),"")</f>
        <v/>
      </c>
      <c r="R801" s="243" t="str">
        <f ca="1">IF($E801="UAD",OFFSET('DERS PLANLARI'!$I$5,MATCH($J801,'DERS PLANLARI'!$I$6:$I$2011,0),R$1),U801)</f>
        <v/>
      </c>
      <c r="S801" s="246">
        <f ca="1">IF($E801="UAD",OFFSET('DERS PLANLARI'!$I$5,MATCH($J801,'DERS PLANLARI'!$I$6:$I$2011,0),S$1),V801)</f>
        <v>0</v>
      </c>
      <c r="T801" s="104"/>
      <c r="U801" s="208" t="str">
        <f ca="1">IFERROR(OFFSET(ÖğretimÜyeleri!$D$2,MATCH($V801,ÖğretimÜyeleri!$D$3:$D$290,0),-2),"")</f>
        <v/>
      </c>
      <c r="V801" s="209"/>
      <c r="W801" s="208" t="str">
        <f ca="1">IFERROR(OFFSET(ÖğretimÜyeleri!$D$2,MATCH($S801,ÖğretimÜyeleri!$D$3:$D$290,0),3),"")</f>
        <v/>
      </c>
      <c r="X801" s="208"/>
      <c r="Y801" s="199"/>
      <c r="Z801" s="200">
        <f t="shared" si="51"/>
        <v>1</v>
      </c>
      <c r="AA801" s="200">
        <f t="shared" ca="1" si="52"/>
        <v>57</v>
      </c>
      <c r="AB801" s="200">
        <f t="shared" ca="1" si="52"/>
        <v>41</v>
      </c>
      <c r="AC801" s="200">
        <f t="shared" ca="1" si="52"/>
        <v>0</v>
      </c>
      <c r="AD801" s="201"/>
      <c r="AE801" s="201"/>
      <c r="AF801" s="201"/>
    </row>
    <row r="802" spans="1:32" x14ac:dyDescent="0.25">
      <c r="A802" t="s">
        <v>5568</v>
      </c>
      <c r="B802" s="16" t="str">
        <f ca="1">IFERROR(OFFSET('DERS PLANLARI'!$I$5,MATCH($J802,'DERS PLANLARI'!$I$6:$I$2011,0),B$1),"")</f>
        <v/>
      </c>
      <c r="C802" s="16" t="str">
        <f ca="1">IFERROR(OFFSET('DERS PLANLARI'!$I$5,MATCH($J802,'DERS PLANLARI'!$I$6:$I$2011,0),C$1),"")</f>
        <v/>
      </c>
      <c r="D802" s="16" t="str">
        <f ca="1">IFERROR(OFFSET('DERS PLANLARI'!$I$5,MATCH($J802,'DERS PLANLARI'!$I$6:$I$2011,0),D$1),"")</f>
        <v/>
      </c>
      <c r="E802" s="16" t="str">
        <f ca="1">IFERROR(OFFSET('DERS PLANLARI'!$I$5,MATCH($J802,'DERS PLANLARI'!$I$6:$I$2011,0),E$1),"")</f>
        <v/>
      </c>
      <c r="F802" s="16" t="str">
        <f ca="1">IFERROR(OFFSET('DERS PLANLARI'!$I$5,MATCH($J802,'DERS PLANLARI'!$I$6:$I$2011,0),F$1),"")</f>
        <v/>
      </c>
      <c r="G802" s="16" t="str">
        <f ca="1">IFERROR(OFFSET('DERS PLANLARI'!$I$5,MATCH($J802,'DERS PLANLARI'!$I$6:$I$2011,0),G$1),"")</f>
        <v/>
      </c>
      <c r="H802" s="16" t="str">
        <f ca="1">IFERROR(OFFSET('DERS PLANLARI'!$I$5,MATCH($J802,'DERS PLANLARI'!$I$6:$I$2011,0),H$1),"")</f>
        <v/>
      </c>
      <c r="I802" s="119"/>
      <c r="J802" s="120"/>
      <c r="K802" s="258" t="str">
        <f ca="1">IFERROR(OFFSET('DERS PLANLARI'!$I$5,MATCH($J802,'DERS PLANLARI'!$I$6:$I$2011,0),K$1),"")</f>
        <v/>
      </c>
      <c r="L802" s="256" t="str">
        <f ca="1">IFERROR(OFFSET('DERS PLANLARI'!$I$5,MATCH($J802,'DERS PLANLARI'!$I$6:$I$2011,0),L$1),"")</f>
        <v/>
      </c>
      <c r="M802" s="255" t="str">
        <f ca="1">IFERROR(OFFSET('DERS PLANLARI'!$I$5,MATCH($J802,'DERS PLANLARI'!$I$6:$I$2011,0),M$1),"")</f>
        <v/>
      </c>
      <c r="N802" s="256" t="str">
        <f ca="1">IFERROR(OFFSET('DERS PLANLARI'!$I$5,MATCH($J802,'DERS PLANLARI'!$I$6:$I$2011,0),N$1),"")</f>
        <v/>
      </c>
      <c r="O802" s="256" t="str">
        <f ca="1">IFERROR(OFFSET('DERS PLANLARI'!$I$5,MATCH($J802,'DERS PLANLARI'!$I$6:$I$2011,0),O$1),"")</f>
        <v/>
      </c>
      <c r="P802" s="256" t="str">
        <f ca="1">IFERROR(OFFSET('DERS PLANLARI'!$I$5,MATCH($J802,'DERS PLANLARI'!$I$6:$I$2011,0),P$1),"")</f>
        <v/>
      </c>
      <c r="Q802" s="256" t="str">
        <f ca="1">IFERROR(OFFSET('DERS PLANLARI'!$I$5,MATCH($J802,'DERS PLANLARI'!$I$6:$I$2011,0),Q$1),"")</f>
        <v/>
      </c>
      <c r="R802" s="243" t="str">
        <f ca="1">IF($E802="UAD",OFFSET('DERS PLANLARI'!$I$5,MATCH($J802,'DERS PLANLARI'!$I$6:$I$2011,0),R$1),U802)</f>
        <v/>
      </c>
      <c r="S802" s="246">
        <f ca="1">IF($E802="UAD",OFFSET('DERS PLANLARI'!$I$5,MATCH($J802,'DERS PLANLARI'!$I$6:$I$2011,0),S$1),V802)</f>
        <v>0</v>
      </c>
      <c r="T802" s="104"/>
      <c r="U802" s="208" t="str">
        <f ca="1">IFERROR(OFFSET(ÖğretimÜyeleri!$D$2,MATCH($V802,ÖğretimÜyeleri!$D$3:$D$290,0),-2),"")</f>
        <v/>
      </c>
      <c r="V802" s="209"/>
      <c r="W802" s="208" t="str">
        <f ca="1">IFERROR(OFFSET(ÖğretimÜyeleri!$D$2,MATCH($S802,ÖğretimÜyeleri!$D$3:$D$290,0),3),"")</f>
        <v/>
      </c>
      <c r="X802" s="208"/>
      <c r="Y802" s="199"/>
      <c r="Z802" s="200">
        <f t="shared" si="51"/>
        <v>1</v>
      </c>
      <c r="AA802" s="200">
        <f t="shared" ca="1" si="52"/>
        <v>57</v>
      </c>
      <c r="AB802" s="200">
        <f t="shared" ca="1" si="52"/>
        <v>41</v>
      </c>
      <c r="AC802" s="200">
        <f t="shared" ca="1" si="52"/>
        <v>0</v>
      </c>
      <c r="AD802" s="201"/>
      <c r="AE802" s="201"/>
      <c r="AF802" s="201"/>
    </row>
    <row r="803" spans="1:32" x14ac:dyDescent="0.25">
      <c r="A803" t="s">
        <v>5568</v>
      </c>
      <c r="B803" s="16" t="str">
        <f ca="1">IFERROR(OFFSET('DERS PLANLARI'!$I$5,MATCH($J803,'DERS PLANLARI'!$I$6:$I$2011,0),B$1),"")</f>
        <v/>
      </c>
      <c r="C803" s="16" t="str">
        <f ca="1">IFERROR(OFFSET('DERS PLANLARI'!$I$5,MATCH($J803,'DERS PLANLARI'!$I$6:$I$2011,0),C$1),"")</f>
        <v/>
      </c>
      <c r="D803" s="16" t="str">
        <f ca="1">IFERROR(OFFSET('DERS PLANLARI'!$I$5,MATCH($J803,'DERS PLANLARI'!$I$6:$I$2011,0),D$1),"")</f>
        <v/>
      </c>
      <c r="E803" s="16" t="str">
        <f ca="1">IFERROR(OFFSET('DERS PLANLARI'!$I$5,MATCH($J803,'DERS PLANLARI'!$I$6:$I$2011,0),E$1),"")</f>
        <v/>
      </c>
      <c r="F803" s="16" t="str">
        <f ca="1">IFERROR(OFFSET('DERS PLANLARI'!$I$5,MATCH($J803,'DERS PLANLARI'!$I$6:$I$2011,0),F$1),"")</f>
        <v/>
      </c>
      <c r="G803" s="16" t="str">
        <f ca="1">IFERROR(OFFSET('DERS PLANLARI'!$I$5,MATCH($J803,'DERS PLANLARI'!$I$6:$I$2011,0),G$1),"")</f>
        <v/>
      </c>
      <c r="H803" s="16" t="str">
        <f ca="1">IFERROR(OFFSET('DERS PLANLARI'!$I$5,MATCH($J803,'DERS PLANLARI'!$I$6:$I$2011,0),H$1),"")</f>
        <v/>
      </c>
      <c r="I803" s="119"/>
      <c r="J803" s="120"/>
      <c r="K803" s="258" t="str">
        <f ca="1">IFERROR(OFFSET('DERS PLANLARI'!$I$5,MATCH($J803,'DERS PLANLARI'!$I$6:$I$2011,0),K$1),"")</f>
        <v/>
      </c>
      <c r="L803" s="256" t="str">
        <f ca="1">IFERROR(OFFSET('DERS PLANLARI'!$I$5,MATCH($J803,'DERS PLANLARI'!$I$6:$I$2011,0),L$1),"")</f>
        <v/>
      </c>
      <c r="M803" s="255" t="str">
        <f ca="1">IFERROR(OFFSET('DERS PLANLARI'!$I$5,MATCH($J803,'DERS PLANLARI'!$I$6:$I$2011,0),M$1),"")</f>
        <v/>
      </c>
      <c r="N803" s="256" t="str">
        <f ca="1">IFERROR(OFFSET('DERS PLANLARI'!$I$5,MATCH($J803,'DERS PLANLARI'!$I$6:$I$2011,0),N$1),"")</f>
        <v/>
      </c>
      <c r="O803" s="256" t="str">
        <f ca="1">IFERROR(OFFSET('DERS PLANLARI'!$I$5,MATCH($J803,'DERS PLANLARI'!$I$6:$I$2011,0),O$1),"")</f>
        <v/>
      </c>
      <c r="P803" s="256" t="str">
        <f ca="1">IFERROR(OFFSET('DERS PLANLARI'!$I$5,MATCH($J803,'DERS PLANLARI'!$I$6:$I$2011,0),P$1),"")</f>
        <v/>
      </c>
      <c r="Q803" s="256" t="str">
        <f ca="1">IFERROR(OFFSET('DERS PLANLARI'!$I$5,MATCH($J803,'DERS PLANLARI'!$I$6:$I$2011,0),Q$1),"")</f>
        <v/>
      </c>
      <c r="R803" s="243" t="str">
        <f ca="1">IF($E803="UAD",OFFSET('DERS PLANLARI'!$I$5,MATCH($J803,'DERS PLANLARI'!$I$6:$I$2011,0),R$1),U803)</f>
        <v/>
      </c>
      <c r="S803" s="246">
        <f ca="1">IF($E803="UAD",OFFSET('DERS PLANLARI'!$I$5,MATCH($J803,'DERS PLANLARI'!$I$6:$I$2011,0),S$1),V803)</f>
        <v>0</v>
      </c>
      <c r="T803" s="104"/>
      <c r="U803" s="208" t="str">
        <f ca="1">IFERROR(OFFSET(ÖğretimÜyeleri!$D$2,MATCH($V803,ÖğretimÜyeleri!$D$3:$D$290,0),-2),"")</f>
        <v/>
      </c>
      <c r="V803" s="209"/>
      <c r="W803" s="208" t="str">
        <f ca="1">IFERROR(OFFSET(ÖğretimÜyeleri!$D$2,MATCH($S803,ÖğretimÜyeleri!$D$3:$D$290,0),3),"")</f>
        <v/>
      </c>
      <c r="X803" s="208"/>
      <c r="Y803" s="199"/>
      <c r="Z803" s="200">
        <f t="shared" si="51"/>
        <v>1</v>
      </c>
      <c r="AA803" s="200">
        <f t="shared" ca="1" si="52"/>
        <v>57</v>
      </c>
      <c r="AB803" s="200">
        <f t="shared" ca="1" si="52"/>
        <v>41</v>
      </c>
      <c r="AC803" s="200">
        <f t="shared" ca="1" si="52"/>
        <v>0</v>
      </c>
      <c r="AD803" s="201"/>
      <c r="AE803" s="201"/>
      <c r="AF803" s="201"/>
    </row>
    <row r="804" spans="1:32" x14ac:dyDescent="0.25">
      <c r="A804" s="217" t="s">
        <v>5568</v>
      </c>
      <c r="B804" s="210" t="s">
        <v>4490</v>
      </c>
      <c r="C804" s="211" t="s">
        <v>5070</v>
      </c>
      <c r="D804" s="212" t="s">
        <v>5127</v>
      </c>
      <c r="E804" s="212" t="s">
        <v>4510</v>
      </c>
      <c r="F804" s="212" t="s">
        <v>4488</v>
      </c>
      <c r="G804" s="212" t="s">
        <v>4488</v>
      </c>
      <c r="H804" s="212" t="s">
        <v>2427</v>
      </c>
      <c r="I804" s="213"/>
      <c r="J804" s="214" t="s">
        <v>5070</v>
      </c>
      <c r="K804" s="236"/>
      <c r="L804" s="215"/>
      <c r="M804" s="223"/>
      <c r="N804" s="211"/>
      <c r="O804" s="211"/>
      <c r="P804" s="211"/>
      <c r="Q804" s="212"/>
      <c r="R804" s="231"/>
      <c r="S804" s="242"/>
      <c r="T804" s="217"/>
      <c r="U804" s="219" t="str">
        <f ca="1">IFERROR(OFFSET(ÖğretimÜyeleri!$D$2,MATCH($V804,ÖğretimÜyeleri!$D$3:$D$290,0),-2),"")</f>
        <v/>
      </c>
      <c r="V804" s="218" t="s">
        <v>2423</v>
      </c>
      <c r="W804" s="219" t="str">
        <f ca="1">IFERROR(OFFSET(ÖğretimÜyeleri!$D$2,MATCH($S804,ÖğretimÜyeleri!$D$3:$D$290,0),3),"")</f>
        <v/>
      </c>
      <c r="X804" s="219"/>
      <c r="Y804" s="220"/>
      <c r="Z804" s="221">
        <f t="shared" si="51"/>
        <v>1</v>
      </c>
      <c r="AA804" s="221">
        <f t="shared" ca="1" si="52"/>
        <v>57</v>
      </c>
      <c r="AB804" s="221">
        <f t="shared" ca="1" si="52"/>
        <v>41</v>
      </c>
      <c r="AC804" s="221">
        <f t="shared" ca="1" si="52"/>
        <v>0</v>
      </c>
      <c r="AD804" s="220"/>
      <c r="AE804" s="220"/>
      <c r="AF804" s="220"/>
    </row>
    <row r="805" spans="1:32" x14ac:dyDescent="0.25">
      <c r="A805" t="s">
        <v>5568</v>
      </c>
      <c r="B805" s="16" t="str">
        <f ca="1">IFERROR(OFFSET('DERS PLANLARI'!$I$5,MATCH($J805,'DERS PLANLARI'!$I$6:$I$2011,0),B$1),"")</f>
        <v>GÜZEL SANATLAR EĞİTİMİ</v>
      </c>
      <c r="C805" s="16" t="str">
        <f ca="1">IFERROR(OFFSET('DERS PLANLARI'!$I$5,MATCH($J805,'DERS PLANLARI'!$I$6:$I$2011,0),C$1),"")</f>
        <v>MÜZİK EĞİTİMİ (DR)</v>
      </c>
      <c r="D805" s="16" t="str">
        <f ca="1">IFERROR(OFFSET('DERS PLANLARI'!$I$5,MATCH($J805,'DERS PLANLARI'!$I$6:$I$2011,0),D$1),"")</f>
        <v>(DR)</v>
      </c>
      <c r="E805" s="16" t="str">
        <f ca="1">IFERROR(OFFSET('DERS PLANLARI'!$I$5,MATCH($J805,'DERS PLANLARI'!$I$6:$I$2011,0),E$1),"")</f>
        <v>Tez</v>
      </c>
      <c r="F805" s="16" t="str">
        <f ca="1">IFERROR(OFFSET('DERS PLANLARI'!$I$5,MATCH($J805,'DERS PLANLARI'!$I$6:$I$2011,0),F$1),"")</f>
        <v>MZE</v>
      </c>
      <c r="G805" s="16">
        <f ca="1">IFERROR(OFFSET('DERS PLANLARI'!$I$5,MATCH($J805,'DERS PLANLARI'!$I$6:$I$2011,0),G$1),"")</f>
        <v>6000</v>
      </c>
      <c r="H805" s="16" t="str">
        <f ca="1">IFERROR(OFFSET('DERS PLANLARI'!$I$5,MATCH($J805,'DERS PLANLARI'!$I$6:$I$2011,0),H$1),"")</f>
        <v>TEZ</v>
      </c>
      <c r="I805" s="119"/>
      <c r="J805" s="120" t="s">
        <v>1979</v>
      </c>
      <c r="K805" s="243" t="str">
        <f ca="1">IFERROR(OFFSET('DERS PLANLARI'!$I$5,MATCH($J805,'DERS PLANLARI'!$I$6:$I$2011,0),K$1),"")</f>
        <v>Tez</v>
      </c>
      <c r="L805" s="248" t="str">
        <f ca="1">IFERROR(OFFSET('DERS PLANLARI'!$I$5,MATCH($J805,'DERS PLANLARI'!$I$6:$I$2011,0),L$1),"")</f>
        <v>Z. ksz</v>
      </c>
      <c r="M805" s="255">
        <f ca="1">IFERROR(OFFSET('DERS PLANLARI'!$I$5,MATCH($J805,'DERS PLANLARI'!$I$6:$I$2011,0),M$1),"")</f>
        <v>0</v>
      </c>
      <c r="N805" s="256">
        <f ca="1">IFERROR(OFFSET('DERS PLANLARI'!$I$5,MATCH($J805,'DERS PLANLARI'!$I$6:$I$2011,0),N$1),"")</f>
        <v>1</v>
      </c>
      <c r="O805" s="256">
        <f ca="1">IFERROR(OFFSET('DERS PLANLARI'!$I$5,MATCH($J805,'DERS PLANLARI'!$I$6:$I$2011,0),O$1),"")</f>
        <v>0</v>
      </c>
      <c r="P805" s="256">
        <f ca="1">IFERROR(OFFSET('DERS PLANLARI'!$I$5,MATCH($J805,'DERS PLANLARI'!$I$6:$I$2011,0),P$1),"")</f>
        <v>1</v>
      </c>
      <c r="Q805" s="256">
        <f ca="1">IFERROR(OFFSET('DERS PLANLARI'!$I$5,MATCH($J805,'DERS PLANLARI'!$I$6:$I$2011,0),Q$1),"")</f>
        <v>60</v>
      </c>
      <c r="R805" s="243">
        <f ca="1">IF($E805="UAD",OFFSET('DERS PLANLARI'!$I$5,MATCH($J805,'DERS PLANLARI'!$I$6:$I$2011,0),R$1),U805)</f>
        <v>0</v>
      </c>
      <c r="S805" s="246" t="str">
        <f ca="1">IF($E805="UAD",OFFSET('DERS PLANLARI'!$I$5,MATCH($J805,'DERS PLANLARI'!$I$6:$I$2011,0),S$1),V805)</f>
        <v>İlgili Öğretim Üyesi</v>
      </c>
      <c r="T805" s="104"/>
      <c r="U805" s="208">
        <f ca="1">IFERROR(OFFSET(ÖğretimÜyeleri!$D$2,MATCH($V805,ÖğretimÜyeleri!$D$3:$D$290,0),-2),"")</f>
        <v>0</v>
      </c>
      <c r="V805" s="209" t="s">
        <v>2896</v>
      </c>
      <c r="W805" s="208" t="str">
        <f ca="1">IFERROR(OFFSET(ÖğretimÜyeleri!$D$2,MATCH($S805,ÖğretimÜyeleri!$D$3:$D$290,0),3),"")</f>
        <v>İlgili Öğretim Üyesi</v>
      </c>
      <c r="X805" s="208"/>
      <c r="Y805" s="199"/>
      <c r="Z805" s="200">
        <f t="shared" si="51"/>
        <v>1</v>
      </c>
      <c r="AA805" s="200">
        <f t="shared" ca="1" si="52"/>
        <v>0</v>
      </c>
      <c r="AB805" s="200">
        <f t="shared" ca="1" si="52"/>
        <v>0</v>
      </c>
      <c r="AC805" s="200">
        <f t="shared" ca="1" si="52"/>
        <v>0</v>
      </c>
      <c r="AD805" s="201"/>
      <c r="AE805" s="201"/>
      <c r="AF805" s="201"/>
    </row>
    <row r="806" spans="1:32" x14ac:dyDescent="0.25">
      <c r="A806" t="s">
        <v>5568</v>
      </c>
      <c r="B806" s="16" t="str">
        <f ca="1">IFERROR(OFFSET('DERS PLANLARI'!$I$5,MATCH($J806,'DERS PLANLARI'!$I$6:$I$2011,0),B$1),"")</f>
        <v>GÜZEL SANATLAR EĞİTİMİ</v>
      </c>
      <c r="C806" s="16" t="str">
        <f ca="1">IFERROR(OFFSET('DERS PLANLARI'!$I$5,MATCH($J806,'DERS PLANLARI'!$I$6:$I$2011,0),C$1),"")</f>
        <v>MÜZİK EĞİTİMİ (DR)</v>
      </c>
      <c r="D806" s="16" t="str">
        <f ca="1">IFERROR(OFFSET('DERS PLANLARI'!$I$5,MATCH($J806,'DERS PLANLARI'!$I$6:$I$2011,0),D$1),"")</f>
        <v>(DR)</v>
      </c>
      <c r="E806" s="16" t="str">
        <f ca="1">IFERROR(OFFSET('DERS PLANLARI'!$I$5,MATCH($J806,'DERS PLANLARI'!$I$6:$I$2011,0),E$1),"")</f>
        <v>Sem</v>
      </c>
      <c r="F806" s="16" t="str">
        <f ca="1">IFERROR(OFFSET('DERS PLANLARI'!$I$5,MATCH($J806,'DERS PLANLARI'!$I$6:$I$2011,0),F$1),"")</f>
        <v>MZE</v>
      </c>
      <c r="G806" s="16">
        <f ca="1">IFERROR(OFFSET('DERS PLANLARI'!$I$5,MATCH($J806,'DERS PLANLARI'!$I$6:$I$2011,0),G$1),"")</f>
        <v>6001</v>
      </c>
      <c r="H806" s="16" t="str">
        <f ca="1">IFERROR(OFFSET('DERS PLANLARI'!$I$5,MATCH($J806,'DERS PLANLARI'!$I$6:$I$2011,0),H$1),"")</f>
        <v>SEM</v>
      </c>
      <c r="I806" s="119"/>
      <c r="J806" s="120" t="s">
        <v>1980</v>
      </c>
      <c r="K806" s="243" t="str">
        <f ca="1">IFERROR(OFFSET('DERS PLANLARI'!$I$5,MATCH($J806,'DERS PLANLARI'!$I$6:$I$2011,0),K$1),"")</f>
        <v>Seminer</v>
      </c>
      <c r="L806" s="248" t="str">
        <f ca="1">IFERROR(OFFSET('DERS PLANLARI'!$I$5,MATCH($J806,'DERS PLANLARI'!$I$6:$I$2011,0),L$1),"")</f>
        <v>Z. ksz</v>
      </c>
      <c r="M806" s="255">
        <f ca="1">IFERROR(OFFSET('DERS PLANLARI'!$I$5,MATCH($J806,'DERS PLANLARI'!$I$6:$I$2011,0),M$1),"")</f>
        <v>0</v>
      </c>
      <c r="N806" s="256">
        <f ca="1">IFERROR(OFFSET('DERS PLANLARI'!$I$5,MATCH($J806,'DERS PLANLARI'!$I$6:$I$2011,0),N$1),"")</f>
        <v>2</v>
      </c>
      <c r="O806" s="256">
        <f ca="1">IFERROR(OFFSET('DERS PLANLARI'!$I$5,MATCH($J806,'DERS PLANLARI'!$I$6:$I$2011,0),O$1),"")</f>
        <v>0</v>
      </c>
      <c r="P806" s="256">
        <f ca="1">IFERROR(OFFSET('DERS PLANLARI'!$I$5,MATCH($J806,'DERS PLANLARI'!$I$6:$I$2011,0),P$1),"")</f>
        <v>2</v>
      </c>
      <c r="Q806" s="256">
        <f ca="1">IFERROR(OFFSET('DERS PLANLARI'!$I$5,MATCH($J806,'DERS PLANLARI'!$I$6:$I$2011,0),Q$1),"")</f>
        <v>7.5</v>
      </c>
      <c r="R806" s="243">
        <f ca="1">IF($E806="UAD",OFFSET('DERS PLANLARI'!$I$5,MATCH($J806,'DERS PLANLARI'!$I$6:$I$2011,0),R$1),U806)</f>
        <v>0</v>
      </c>
      <c r="S806" s="246" t="str">
        <f ca="1">IF($E806="UAD",OFFSET('DERS PLANLARI'!$I$5,MATCH($J806,'DERS PLANLARI'!$I$6:$I$2011,0),S$1),V806)</f>
        <v>İlgili Öğretim Üyesi</v>
      </c>
      <c r="T806" s="104"/>
      <c r="U806" s="208">
        <f ca="1">IFERROR(OFFSET(ÖğretimÜyeleri!$D$2,MATCH($V806,ÖğretimÜyeleri!$D$3:$D$290,0),-2),"")</f>
        <v>0</v>
      </c>
      <c r="V806" s="209" t="s">
        <v>2896</v>
      </c>
      <c r="W806" s="208" t="str">
        <f ca="1">IFERROR(OFFSET(ÖğretimÜyeleri!$D$2,MATCH($S806,ÖğretimÜyeleri!$D$3:$D$290,0),3),"")</f>
        <v>İlgili Öğretim Üyesi</v>
      </c>
      <c r="X806" s="208"/>
      <c r="Y806" s="199"/>
      <c r="Z806" s="200">
        <f t="shared" si="51"/>
        <v>1</v>
      </c>
      <c r="AA806" s="200">
        <f t="shared" ca="1" si="52"/>
        <v>0</v>
      </c>
      <c r="AB806" s="200">
        <f t="shared" ca="1" si="52"/>
        <v>0</v>
      </c>
      <c r="AC806" s="200">
        <f t="shared" ca="1" si="52"/>
        <v>0</v>
      </c>
      <c r="AD806" s="201"/>
      <c r="AE806" s="201"/>
      <c r="AF806" s="201"/>
    </row>
    <row r="807" spans="1:32" x14ac:dyDescent="0.25">
      <c r="A807" t="s">
        <v>5568</v>
      </c>
      <c r="B807" s="16" t="str">
        <f ca="1">IFERROR(OFFSET('DERS PLANLARI'!$I$5,MATCH($J807,'DERS PLANLARI'!$I$6:$I$2011,0),B$1),"")</f>
        <v>GÜZEL SANATLAR EĞİTİMİ</v>
      </c>
      <c r="C807" s="16" t="str">
        <f ca="1">IFERROR(OFFSET('DERS PLANLARI'!$I$5,MATCH($J807,'DERS PLANLARI'!$I$6:$I$2011,0),C$1),"")</f>
        <v>MÜZİK EĞİTİMİ (DR)</v>
      </c>
      <c r="D807" s="16" t="str">
        <f ca="1">IFERROR(OFFSET('DERS PLANLARI'!$I$5,MATCH($J807,'DERS PLANLARI'!$I$6:$I$2011,0),D$1),"")</f>
        <v>(DR)</v>
      </c>
      <c r="E807" s="16" t="str">
        <f ca="1">IFERROR(OFFSET('DERS PLANLARI'!$I$5,MATCH($J807,'DERS PLANLARI'!$I$6:$I$2011,0),E$1),"")</f>
        <v>Yeterlik</v>
      </c>
      <c r="F807" s="16" t="str">
        <f ca="1">IFERROR(OFFSET('DERS PLANLARI'!$I$5,MATCH($J807,'DERS PLANLARI'!$I$6:$I$2011,0),F$1),"")</f>
        <v>MZE</v>
      </c>
      <c r="G807" s="16">
        <f ca="1">IFERROR(OFFSET('DERS PLANLARI'!$I$5,MATCH($J807,'DERS PLANLARI'!$I$6:$I$2011,0),G$1),"")</f>
        <v>6002</v>
      </c>
      <c r="H807" s="16" t="str">
        <f ca="1">IFERROR(OFFSET('DERS PLANLARI'!$I$5,MATCH($J807,'DERS PLANLARI'!$I$6:$I$2011,0),H$1),"")</f>
        <v>DR-ÖZ</v>
      </c>
      <c r="I807" s="119"/>
      <c r="J807" s="120" t="s">
        <v>1981</v>
      </c>
      <c r="K807" s="243" t="str">
        <f ca="1">IFERROR(OFFSET('DERS PLANLARI'!$I$5,MATCH($J807,'DERS PLANLARI'!$I$6:$I$2011,0),K$1),"")</f>
        <v>Yeterlik</v>
      </c>
      <c r="L807" s="248" t="str">
        <f ca="1">IFERROR(OFFSET('DERS PLANLARI'!$I$5,MATCH($J807,'DERS PLANLARI'!$I$6:$I$2011,0),L$1),"")</f>
        <v>Z. ksz</v>
      </c>
      <c r="M807" s="255">
        <f ca="1">IFERROR(OFFSET('DERS PLANLARI'!$I$5,MATCH($J807,'DERS PLANLARI'!$I$6:$I$2011,0),M$1),"")</f>
        <v>0</v>
      </c>
      <c r="N807" s="255">
        <f ca="1">IFERROR(OFFSET('DERS PLANLARI'!$I$5,MATCH($J807,'DERS PLANLARI'!$I$6:$I$2011,0),N$1),"")</f>
        <v>0</v>
      </c>
      <c r="O807" s="255">
        <f ca="1">IFERROR(OFFSET('DERS PLANLARI'!$I$5,MATCH($J807,'DERS PLANLARI'!$I$6:$I$2011,0),O$1),"")</f>
        <v>0</v>
      </c>
      <c r="P807" s="255">
        <f ca="1">IFERROR(OFFSET('DERS PLANLARI'!$I$5,MATCH($J807,'DERS PLANLARI'!$I$6:$I$2011,0),P$1),"")</f>
        <v>0</v>
      </c>
      <c r="Q807" s="255">
        <f ca="1">IFERROR(OFFSET('DERS PLANLARI'!$I$5,MATCH($J807,'DERS PLANLARI'!$I$6:$I$2011,0),Q$1),"")</f>
        <v>0</v>
      </c>
      <c r="R807" s="243">
        <f ca="1">IF($E807="UAD",OFFSET('DERS PLANLARI'!$I$5,MATCH($J807,'DERS PLANLARI'!$I$6:$I$2011,0),R$1),U807)</f>
        <v>0</v>
      </c>
      <c r="S807" s="246" t="str">
        <f ca="1">IF($E807="UAD",OFFSET('DERS PLANLARI'!$I$5,MATCH($J807,'DERS PLANLARI'!$I$6:$I$2011,0),S$1),V807)</f>
        <v>İlgili Öğretim Üyesi</v>
      </c>
      <c r="T807" s="104"/>
      <c r="U807" s="208">
        <f ca="1">IFERROR(OFFSET(ÖğretimÜyeleri!$D$2,MATCH($V807,ÖğretimÜyeleri!$D$3:$D$290,0),-2),"")</f>
        <v>0</v>
      </c>
      <c r="V807" s="209" t="s">
        <v>2896</v>
      </c>
      <c r="W807" s="208" t="str">
        <f ca="1">IFERROR(OFFSET(ÖğretimÜyeleri!$D$2,MATCH($S807,ÖğretimÜyeleri!$D$3:$D$290,0),3),"")</f>
        <v>İlgili Öğretim Üyesi</v>
      </c>
      <c r="X807" s="208"/>
      <c r="Y807" s="199"/>
      <c r="Z807" s="200">
        <f t="shared" si="51"/>
        <v>1</v>
      </c>
      <c r="AA807" s="200">
        <f t="shared" ca="1" si="52"/>
        <v>0</v>
      </c>
      <c r="AB807" s="200">
        <f t="shared" ca="1" si="52"/>
        <v>0</v>
      </c>
      <c r="AC807" s="200">
        <f t="shared" ca="1" si="52"/>
        <v>0</v>
      </c>
      <c r="AD807" s="201"/>
      <c r="AE807" s="201"/>
      <c r="AF807" s="201"/>
    </row>
    <row r="808" spans="1:32" x14ac:dyDescent="0.25">
      <c r="A808" t="s">
        <v>5568</v>
      </c>
      <c r="B808" s="16" t="str">
        <f ca="1">IFERROR(OFFSET('DERS PLANLARI'!$I$5,MATCH($J808,'DERS PLANLARI'!$I$6:$I$2011,0),B$1),"")</f>
        <v>GÜZEL SANATLAR EĞİTİMİ</v>
      </c>
      <c r="C808" s="16" t="str">
        <f ca="1">IFERROR(OFFSET('DERS PLANLARI'!$I$5,MATCH($J808,'DERS PLANLARI'!$I$6:$I$2011,0),C$1),"")</f>
        <v>MÜZİK EĞİTİMİ (DR)</v>
      </c>
      <c r="D808" s="16" t="str">
        <f ca="1">IFERROR(OFFSET('DERS PLANLARI'!$I$5,MATCH($J808,'DERS PLANLARI'!$I$6:$I$2011,0),D$1),"")</f>
        <v>(DR)</v>
      </c>
      <c r="E808" s="16" t="str">
        <f ca="1">IFERROR(OFFSET('DERS PLANLARI'!$I$5,MATCH($J808,'DERS PLANLARI'!$I$6:$I$2011,0),E$1),"")</f>
        <v>Öneri</v>
      </c>
      <c r="F808" s="16" t="str">
        <f ca="1">IFERROR(OFFSET('DERS PLANLARI'!$I$5,MATCH($J808,'DERS PLANLARI'!$I$6:$I$2011,0),F$1),"")</f>
        <v>MZE</v>
      </c>
      <c r="G808" s="16">
        <f ca="1">IFERROR(OFFSET('DERS PLANLARI'!$I$5,MATCH($J808,'DERS PLANLARI'!$I$6:$I$2011,0),G$1),"")</f>
        <v>6003</v>
      </c>
      <c r="H808" s="16" t="str">
        <f ca="1">IFERROR(OFFSET('DERS PLANLARI'!$I$5,MATCH($J808,'DERS PLANLARI'!$I$6:$I$2011,0),H$1),"")</f>
        <v>DR-ÖZ</v>
      </c>
      <c r="I808" s="119"/>
      <c r="J808" s="120" t="s">
        <v>1982</v>
      </c>
      <c r="K808" s="243" t="str">
        <f ca="1">IFERROR(OFFSET('DERS PLANLARI'!$I$5,MATCH($J808,'DERS PLANLARI'!$I$6:$I$2011,0),K$1),"")</f>
        <v>Tez Önerisi</v>
      </c>
      <c r="L808" s="248" t="str">
        <f ca="1">IFERROR(OFFSET('DERS PLANLARI'!$I$5,MATCH($J808,'DERS PLANLARI'!$I$6:$I$2011,0),L$1),"")</f>
        <v>Z. ksz</v>
      </c>
      <c r="M808" s="255">
        <f ca="1">IFERROR(OFFSET('DERS PLANLARI'!$I$5,MATCH($J808,'DERS PLANLARI'!$I$6:$I$2011,0),M$1),"")</f>
        <v>0</v>
      </c>
      <c r="N808" s="255">
        <f ca="1">IFERROR(OFFSET('DERS PLANLARI'!$I$5,MATCH($J808,'DERS PLANLARI'!$I$6:$I$2011,0),N$1),"")</f>
        <v>0</v>
      </c>
      <c r="O808" s="255">
        <f ca="1">IFERROR(OFFSET('DERS PLANLARI'!$I$5,MATCH($J808,'DERS PLANLARI'!$I$6:$I$2011,0),O$1),"")</f>
        <v>0</v>
      </c>
      <c r="P808" s="255">
        <f ca="1">IFERROR(OFFSET('DERS PLANLARI'!$I$5,MATCH($J808,'DERS PLANLARI'!$I$6:$I$2011,0),P$1),"")</f>
        <v>0</v>
      </c>
      <c r="Q808" s="255">
        <f ca="1">IFERROR(OFFSET('DERS PLANLARI'!$I$5,MATCH($J808,'DERS PLANLARI'!$I$6:$I$2011,0),Q$1),"")</f>
        <v>0</v>
      </c>
      <c r="R808" s="243">
        <f ca="1">IF($E808="UAD",OFFSET('DERS PLANLARI'!$I$5,MATCH($J808,'DERS PLANLARI'!$I$6:$I$2011,0),R$1),U808)</f>
        <v>0</v>
      </c>
      <c r="S808" s="246" t="str">
        <f ca="1">IF($E808="UAD",OFFSET('DERS PLANLARI'!$I$5,MATCH($J808,'DERS PLANLARI'!$I$6:$I$2011,0),S$1),V808)</f>
        <v>İlgili Öğretim Üyesi</v>
      </c>
      <c r="T808" s="104"/>
      <c r="U808" s="208">
        <f ca="1">IFERROR(OFFSET(ÖğretimÜyeleri!$D$2,MATCH($V808,ÖğretimÜyeleri!$D$3:$D$290,0),-2),"")</f>
        <v>0</v>
      </c>
      <c r="V808" s="209" t="s">
        <v>2896</v>
      </c>
      <c r="W808" s="208" t="str">
        <f ca="1">IFERROR(OFFSET(ÖğretimÜyeleri!$D$2,MATCH($S808,ÖğretimÜyeleri!$D$3:$D$290,0),3),"")</f>
        <v>İlgili Öğretim Üyesi</v>
      </c>
      <c r="X808" s="208"/>
      <c r="Y808" s="199"/>
      <c r="Z808" s="200">
        <f t="shared" si="51"/>
        <v>1</v>
      </c>
      <c r="AA808" s="200">
        <f t="shared" ca="1" si="52"/>
        <v>0</v>
      </c>
      <c r="AB808" s="200">
        <f t="shared" ca="1" si="52"/>
        <v>0</v>
      </c>
      <c r="AC808" s="200">
        <f t="shared" ca="1" si="52"/>
        <v>0</v>
      </c>
      <c r="AD808" s="201"/>
      <c r="AE808" s="201"/>
      <c r="AF808" s="201"/>
    </row>
    <row r="809" spans="1:32" x14ac:dyDescent="0.25">
      <c r="A809" t="s">
        <v>5568</v>
      </c>
      <c r="B809" s="16" t="str">
        <f ca="1">IFERROR(OFFSET('DERS PLANLARI'!$I$5,MATCH($J809,'DERS PLANLARI'!$I$6:$I$2011,0),B$1),"")</f>
        <v>GÜZEL SANATLAR EĞİTİMİ</v>
      </c>
      <c r="C809" s="16" t="str">
        <f ca="1">IFERROR(OFFSET('DERS PLANLARI'!$I$5,MATCH($J809,'DERS PLANLARI'!$I$6:$I$2011,0),C$1),"")</f>
        <v>MÜZİK EĞİTİMİ (DR)</v>
      </c>
      <c r="D809" s="16" t="str">
        <f ca="1">IFERROR(OFFSET('DERS PLANLARI'!$I$5,MATCH($J809,'DERS PLANLARI'!$I$6:$I$2011,0),D$1),"")</f>
        <v>(DR)</v>
      </c>
      <c r="E809" s="16" t="str">
        <f ca="1">IFERROR(OFFSET('DERS PLANLARI'!$I$5,MATCH($J809,'DERS PLANLARI'!$I$6:$I$2011,0),E$1),"")</f>
        <v>Tik</v>
      </c>
      <c r="F809" s="16" t="str">
        <f ca="1">IFERROR(OFFSET('DERS PLANLARI'!$I$5,MATCH($J809,'DERS PLANLARI'!$I$6:$I$2011,0),F$1),"")</f>
        <v>MZE</v>
      </c>
      <c r="G809" s="16">
        <f ca="1">IFERROR(OFFSET('DERS PLANLARI'!$I$5,MATCH($J809,'DERS PLANLARI'!$I$6:$I$2011,0),G$1),"")</f>
        <v>6004</v>
      </c>
      <c r="H809" s="16" t="str">
        <f ca="1">IFERROR(OFFSET('DERS PLANLARI'!$I$5,MATCH($J809,'DERS PLANLARI'!$I$6:$I$2011,0),H$1),"")</f>
        <v>DR-ÖZ</v>
      </c>
      <c r="I809" s="119"/>
      <c r="J809" s="120" t="s">
        <v>1983</v>
      </c>
      <c r="K809" s="243" t="str">
        <f ca="1">IFERROR(OFFSET('DERS PLANLARI'!$I$5,MATCH($J809,'DERS PLANLARI'!$I$6:$I$2011,0),K$1),"")</f>
        <v>Tez İzleme</v>
      </c>
      <c r="L809" s="248" t="str">
        <f ca="1">IFERROR(OFFSET('DERS PLANLARI'!$I$5,MATCH($J809,'DERS PLANLARI'!$I$6:$I$2011,0),L$1),"")</f>
        <v>Z. ksz</v>
      </c>
      <c r="M809" s="255">
        <f ca="1">IFERROR(OFFSET('DERS PLANLARI'!$I$5,MATCH($J809,'DERS PLANLARI'!$I$6:$I$2011,0),M$1),"")</f>
        <v>0</v>
      </c>
      <c r="N809" s="255">
        <f ca="1">IFERROR(OFFSET('DERS PLANLARI'!$I$5,MATCH($J809,'DERS PLANLARI'!$I$6:$I$2011,0),N$1),"")</f>
        <v>0</v>
      </c>
      <c r="O809" s="255">
        <f ca="1">IFERROR(OFFSET('DERS PLANLARI'!$I$5,MATCH($J809,'DERS PLANLARI'!$I$6:$I$2011,0),O$1),"")</f>
        <v>0</v>
      </c>
      <c r="P809" s="255">
        <f ca="1">IFERROR(OFFSET('DERS PLANLARI'!$I$5,MATCH($J809,'DERS PLANLARI'!$I$6:$I$2011,0),P$1),"")</f>
        <v>0</v>
      </c>
      <c r="Q809" s="255">
        <f ca="1">IFERROR(OFFSET('DERS PLANLARI'!$I$5,MATCH($J809,'DERS PLANLARI'!$I$6:$I$2011,0),Q$1),"")</f>
        <v>0</v>
      </c>
      <c r="R809" s="243">
        <f ca="1">IF($E809="UAD",OFFSET('DERS PLANLARI'!$I$5,MATCH($J809,'DERS PLANLARI'!$I$6:$I$2011,0),R$1),U809)</f>
        <v>0</v>
      </c>
      <c r="S809" s="246" t="str">
        <f ca="1">IF($E809="UAD",OFFSET('DERS PLANLARI'!$I$5,MATCH($J809,'DERS PLANLARI'!$I$6:$I$2011,0),S$1),V809)</f>
        <v>İlgili Öğretim Üyesi</v>
      </c>
      <c r="T809" s="104"/>
      <c r="U809" s="208">
        <f ca="1">IFERROR(OFFSET(ÖğretimÜyeleri!$D$2,MATCH($V809,ÖğretimÜyeleri!$D$3:$D$290,0),-2),"")</f>
        <v>0</v>
      </c>
      <c r="V809" s="209" t="s">
        <v>2896</v>
      </c>
      <c r="W809" s="208" t="str">
        <f ca="1">IFERROR(OFFSET(ÖğretimÜyeleri!$D$2,MATCH($S809,ÖğretimÜyeleri!$D$3:$D$290,0),3),"")</f>
        <v>İlgili Öğretim Üyesi</v>
      </c>
      <c r="X809" s="208"/>
      <c r="Y809" s="199"/>
      <c r="Z809" s="200">
        <f t="shared" si="51"/>
        <v>1</v>
      </c>
      <c r="AA809" s="200">
        <f t="shared" ref="AA809:AC828" ca="1" si="53">COUNTIFS($E:$E,AA$6,$S:$S,$S809)</f>
        <v>0</v>
      </c>
      <c r="AB809" s="200">
        <f t="shared" ca="1" si="53"/>
        <v>0</v>
      </c>
      <c r="AC809" s="200">
        <f t="shared" ca="1" si="53"/>
        <v>0</v>
      </c>
      <c r="AD809" s="201"/>
      <c r="AE809" s="201"/>
      <c r="AF809" s="201"/>
    </row>
    <row r="810" spans="1:32" x14ac:dyDescent="0.25">
      <c r="A810" t="s">
        <v>5568</v>
      </c>
      <c r="B810" s="16" t="str">
        <f ca="1">IFERROR(OFFSET('DERS PLANLARI'!$I$5,MATCH($J810,'DERS PLANLARI'!$I$6:$I$2011,0),B$1),"")</f>
        <v>GÜZEL SANATLAR EĞİTİMİ</v>
      </c>
      <c r="C810" s="16" t="str">
        <f ca="1">IFERROR(OFFSET('DERS PLANLARI'!$I$5,MATCH($J810,'DERS PLANLARI'!$I$6:$I$2011,0),C$1),"")</f>
        <v>MÜZİK EĞİTİMİ (DR)</v>
      </c>
      <c r="D810" s="16" t="str">
        <f ca="1">IFERROR(OFFSET('DERS PLANLARI'!$I$5,MATCH($J810,'DERS PLANLARI'!$I$6:$I$2011,0),D$1),"")</f>
        <v>(DR)</v>
      </c>
      <c r="E810" s="16" t="str">
        <f ca="1">IFERROR(OFFSET('DERS PLANLARI'!$I$5,MATCH($J810,'DERS PLANLARI'!$I$6:$I$2011,0),E$1),"")</f>
        <v>Ders</v>
      </c>
      <c r="F810" s="16" t="str">
        <f ca="1">IFERROR(OFFSET('DERS PLANLARI'!$I$5,MATCH($J810,'DERS PLANLARI'!$I$6:$I$2011,0),F$1),"")</f>
        <v>MZE</v>
      </c>
      <c r="G810" s="16">
        <f ca="1">IFERROR(OFFSET('DERS PLANLARI'!$I$5,MATCH($J810,'DERS PLANLARI'!$I$6:$I$2011,0),G$1),"")</f>
        <v>6006</v>
      </c>
      <c r="H810" s="16" t="str">
        <f ca="1">IFERROR(OFFSET('DERS PLANLARI'!$I$5,MATCH($J810,'DERS PLANLARI'!$I$6:$I$2011,0),H$1),"")</f>
        <v>DR-ÖZ</v>
      </c>
      <c r="I810" s="119"/>
      <c r="J810" s="120" t="s">
        <v>1985</v>
      </c>
      <c r="K810" s="243" t="str">
        <f ca="1">IFERROR(OFFSET('DERS PLANLARI'!$I$5,MATCH($J810,'DERS PLANLARI'!$I$6:$I$2011,0),K$1),"")</f>
        <v>Bilimsel Araştırma ve Proje Eğitimi</v>
      </c>
      <c r="L810" s="248" t="str">
        <f ca="1">IFERROR(OFFSET('DERS PLANLARI'!$I$5,MATCH($J810,'DERS PLANLARI'!$I$6:$I$2011,0),L$1),"")</f>
        <v>Z. ksz</v>
      </c>
      <c r="M810" s="255">
        <f ca="1">IFERROR(OFFSET('DERS PLANLARI'!$I$5,MATCH($J810,'DERS PLANLARI'!$I$6:$I$2011,0),M$1),"")</f>
        <v>3</v>
      </c>
      <c r="N810" s="256">
        <f ca="1">IFERROR(OFFSET('DERS PLANLARI'!$I$5,MATCH($J810,'DERS PLANLARI'!$I$6:$I$2011,0),N$1),"")</f>
        <v>0</v>
      </c>
      <c r="O810" s="256">
        <f ca="1">IFERROR(OFFSET('DERS PLANLARI'!$I$5,MATCH($J810,'DERS PLANLARI'!$I$6:$I$2011,0),O$1),"")</f>
        <v>0</v>
      </c>
      <c r="P810" s="256">
        <f ca="1">IFERROR(OFFSET('DERS PLANLARI'!$I$5,MATCH($J810,'DERS PLANLARI'!$I$6:$I$2011,0),P$1),"")</f>
        <v>3</v>
      </c>
      <c r="Q810" s="256">
        <f ca="1">IFERROR(OFFSET('DERS PLANLARI'!$I$5,MATCH($J810,'DERS PLANLARI'!$I$6:$I$2011,0),Q$1),"")</f>
        <v>7.5</v>
      </c>
      <c r="R810" s="243" t="str">
        <f ca="1">IF($E810="UAD",OFFSET('DERS PLANLARI'!$I$5,MATCH($J810,'DERS PLANLARI'!$I$6:$I$2011,0),R$1),U810)</f>
        <v>Prof. Dr.</v>
      </c>
      <c r="S810" s="246" t="str">
        <f ca="1">IF($E810="UAD",OFFSET('DERS PLANLARI'!$I$5,MATCH($J810,'DERS PLANLARI'!$I$6:$I$2011,0),S$1),V810)</f>
        <v>Nedim ALEV</v>
      </c>
      <c r="T810" s="104"/>
      <c r="U810" s="208" t="str">
        <f ca="1">IFERROR(OFFSET(ÖğretimÜyeleri!$D$2,MATCH($V810,ÖğretimÜyeleri!$D$3:$D$290,0),-2),"")</f>
        <v>Prof. Dr.</v>
      </c>
      <c r="V810" s="209" t="s">
        <v>961</v>
      </c>
      <c r="W810" s="208" t="str">
        <f ca="1">IFERROR(OFFSET(ÖğretimÜyeleri!$D$2,MATCH($S810,ÖğretimÜyeleri!$D$3:$D$290,0),3),"")</f>
        <v>Eğitim Programları ve Öğretimi</v>
      </c>
      <c r="X810" s="208"/>
      <c r="Y810" s="199"/>
      <c r="Z810" s="200">
        <f t="shared" si="51"/>
        <v>1</v>
      </c>
      <c r="AA810" s="200">
        <f t="shared" ca="1" si="53"/>
        <v>14</v>
      </c>
      <c r="AB810" s="200">
        <f t="shared" ca="1" si="53"/>
        <v>0</v>
      </c>
      <c r="AC810" s="200">
        <f t="shared" ca="1" si="53"/>
        <v>0</v>
      </c>
      <c r="AD810" s="201"/>
      <c r="AE810" s="201"/>
      <c r="AF810" s="201"/>
    </row>
    <row r="811" spans="1:32" x14ac:dyDescent="0.25">
      <c r="A811" t="s">
        <v>5568</v>
      </c>
      <c r="B811" s="16" t="str">
        <f ca="1">IFERROR(OFFSET('DERS PLANLARI'!$I$5,MATCH($J811,'DERS PLANLARI'!$I$6:$I$2011,0),B$1),"")</f>
        <v>GÜZEL SANATLAR EĞİTİMİ</v>
      </c>
      <c r="C811" s="16" t="str">
        <f ca="1">IFERROR(OFFSET('DERS PLANLARI'!$I$5,MATCH($J811,'DERS PLANLARI'!$I$6:$I$2011,0),C$1),"")</f>
        <v>MÜZİK EĞİTİMİ (DR)</v>
      </c>
      <c r="D811" s="16" t="str">
        <f ca="1">IFERROR(OFFSET('DERS PLANLARI'!$I$5,MATCH($J811,'DERS PLANLARI'!$I$6:$I$2011,0),D$1),"")</f>
        <v>(DR)</v>
      </c>
      <c r="E811" s="16" t="str">
        <f ca="1">IFERROR(OFFSET('DERS PLANLARI'!$I$5,MATCH($J811,'DERS PLANLARI'!$I$6:$I$2011,0),E$1),"")</f>
        <v>Ders</v>
      </c>
      <c r="F811" s="16" t="str">
        <f ca="1">IFERROR(OFFSET('DERS PLANLARI'!$I$5,MATCH($J811,'DERS PLANLARI'!$I$6:$I$2011,0),F$1),"")</f>
        <v>MZE</v>
      </c>
      <c r="G811" s="16">
        <f ca="1">IFERROR(OFFSET('DERS PLANLARI'!$I$5,MATCH($J811,'DERS PLANLARI'!$I$6:$I$2011,0),G$1),"")</f>
        <v>6007</v>
      </c>
      <c r="H811" s="16" t="str">
        <f ca="1">IFERROR(OFFSET('DERS PLANLARI'!$I$5,MATCH($J811,'DERS PLANLARI'!$I$6:$I$2011,0),H$1),"")</f>
        <v>DR-ÖZ</v>
      </c>
      <c r="I811" s="119"/>
      <c r="J811" s="120" t="s">
        <v>1986</v>
      </c>
      <c r="K811" s="243" t="str">
        <f ca="1">IFERROR(OFFSET('DERS PLANLARI'!$I$5,MATCH($J811,'DERS PLANLARI'!$I$6:$I$2011,0),K$1),"")</f>
        <v>Gelişim ve Öğrenme</v>
      </c>
      <c r="L811" s="248" t="str">
        <f ca="1">IFERROR(OFFSET('DERS PLANLARI'!$I$5,MATCH($J811,'DERS PLANLARI'!$I$6:$I$2011,0),L$1),"")</f>
        <v>Z. ksz</v>
      </c>
      <c r="M811" s="255">
        <f ca="1">IFERROR(OFFSET('DERS PLANLARI'!$I$5,MATCH($J811,'DERS PLANLARI'!$I$6:$I$2011,0),M$1),"")</f>
        <v>3</v>
      </c>
      <c r="N811" s="256">
        <f ca="1">IFERROR(OFFSET('DERS PLANLARI'!$I$5,MATCH($J811,'DERS PLANLARI'!$I$6:$I$2011,0),N$1),"")</f>
        <v>0</v>
      </c>
      <c r="O811" s="256">
        <f ca="1">IFERROR(OFFSET('DERS PLANLARI'!$I$5,MATCH($J811,'DERS PLANLARI'!$I$6:$I$2011,0),O$1),"")</f>
        <v>0</v>
      </c>
      <c r="P811" s="256">
        <f ca="1">IFERROR(OFFSET('DERS PLANLARI'!$I$5,MATCH($J811,'DERS PLANLARI'!$I$6:$I$2011,0),P$1),"")</f>
        <v>3</v>
      </c>
      <c r="Q811" s="256">
        <f ca="1">IFERROR(OFFSET('DERS PLANLARI'!$I$5,MATCH($J811,'DERS PLANLARI'!$I$6:$I$2011,0),Q$1),"")</f>
        <v>7.5</v>
      </c>
      <c r="R811" s="243" t="str">
        <f ca="1">IF($E811="UAD",OFFSET('DERS PLANLARI'!$I$5,MATCH($J811,'DERS PLANLARI'!$I$6:$I$2011,0),R$1),U811)</f>
        <v>Prof. Dr.</v>
      </c>
      <c r="S811" s="246" t="str">
        <f ca="1">IF($E811="UAD",OFFSET('DERS PLANLARI'!$I$5,MATCH($J811,'DERS PLANLARI'!$I$6:$I$2011,0),S$1),V811)</f>
        <v>Hikmet YAZICI</v>
      </c>
      <c r="T811" s="104"/>
      <c r="U811" s="208" t="str">
        <f ca="1">IFERROR(OFFSET(ÖğretimÜyeleri!$D$2,MATCH($V811,ÖğretimÜyeleri!$D$3:$D$290,0),-2),"")</f>
        <v>Prof. Dr.</v>
      </c>
      <c r="V811" s="209" t="s">
        <v>339</v>
      </c>
      <c r="W811" s="208" t="str">
        <f ca="1">IFERROR(OFFSET(ÖğretimÜyeleri!$D$2,MATCH($S811,ÖğretimÜyeleri!$D$3:$D$290,0),3),"")</f>
        <v>Rehberlik ve Psikolojik Danışmanlık</v>
      </c>
      <c r="X811" s="208"/>
      <c r="Y811" s="199"/>
      <c r="Z811" s="200">
        <f t="shared" si="51"/>
        <v>1</v>
      </c>
      <c r="AA811" s="200">
        <f t="shared" ca="1" si="53"/>
        <v>14</v>
      </c>
      <c r="AB811" s="200">
        <f t="shared" ca="1" si="53"/>
        <v>0</v>
      </c>
      <c r="AC811" s="200">
        <f t="shared" ca="1" si="53"/>
        <v>0</v>
      </c>
      <c r="AD811" s="201"/>
      <c r="AE811" s="201"/>
      <c r="AF811" s="201"/>
    </row>
    <row r="812" spans="1:32" x14ac:dyDescent="0.25">
      <c r="A812" t="s">
        <v>5568</v>
      </c>
      <c r="B812" s="16" t="str">
        <f ca="1">IFERROR(OFFSET('DERS PLANLARI'!$I$5,MATCH($J812,'DERS PLANLARI'!$I$6:$I$2011,0),B$1),"")</f>
        <v>GÜZEL SANATLAR EĞİTİMİ</v>
      </c>
      <c r="C812" s="16" t="str">
        <f ca="1">IFERROR(OFFSET('DERS PLANLARI'!$I$5,MATCH($J812,'DERS PLANLARI'!$I$6:$I$2011,0),C$1),"")</f>
        <v>MÜZİK EĞİTİMİ (DR)</v>
      </c>
      <c r="D812" s="16" t="str">
        <f ca="1">IFERROR(OFFSET('DERS PLANLARI'!$I$5,MATCH($J812,'DERS PLANLARI'!$I$6:$I$2011,0),D$1),"")</f>
        <v>(DR)</v>
      </c>
      <c r="E812" s="16" t="str">
        <f ca="1">IFERROR(OFFSET('DERS PLANLARI'!$I$5,MATCH($J812,'DERS PLANLARI'!$I$6:$I$2011,0),E$1),"")</f>
        <v>Ders</v>
      </c>
      <c r="F812" s="16" t="str">
        <f ca="1">IFERROR(OFFSET('DERS PLANLARI'!$I$5,MATCH($J812,'DERS PLANLARI'!$I$6:$I$2011,0),F$1),"")</f>
        <v>MZE</v>
      </c>
      <c r="G812" s="16">
        <f ca="1">IFERROR(OFFSET('DERS PLANLARI'!$I$5,MATCH($J812,'DERS PLANLARI'!$I$6:$I$2011,0),G$1),"")</f>
        <v>6008</v>
      </c>
      <c r="H812" s="16" t="str">
        <f ca="1">IFERROR(OFFSET('DERS PLANLARI'!$I$5,MATCH($J812,'DERS PLANLARI'!$I$6:$I$2011,0),H$1),"")</f>
        <v>DR-ÖZ</v>
      </c>
      <c r="I812" s="119"/>
      <c r="J812" s="120" t="s">
        <v>1987</v>
      </c>
      <c r="K812" s="243" t="str">
        <f ca="1">IFERROR(OFFSET('DERS PLANLARI'!$I$5,MATCH($J812,'DERS PLANLARI'!$I$6:$I$2011,0),K$1),"")</f>
        <v>Öğretimde Planlama ve Değerlendirme</v>
      </c>
      <c r="L812" s="248" t="str">
        <f ca="1">IFERROR(OFFSET('DERS PLANLARI'!$I$5,MATCH($J812,'DERS PLANLARI'!$I$6:$I$2011,0),L$1),"")</f>
        <v>Z. ksz</v>
      </c>
      <c r="M812" s="255">
        <f ca="1">IFERROR(OFFSET('DERS PLANLARI'!$I$5,MATCH($J812,'DERS PLANLARI'!$I$6:$I$2011,0),M$1),"")</f>
        <v>3</v>
      </c>
      <c r="N812" s="256">
        <f ca="1">IFERROR(OFFSET('DERS PLANLARI'!$I$5,MATCH($J812,'DERS PLANLARI'!$I$6:$I$2011,0),N$1),"")</f>
        <v>2</v>
      </c>
      <c r="O812" s="256">
        <f ca="1">IFERROR(OFFSET('DERS PLANLARI'!$I$5,MATCH($J812,'DERS PLANLARI'!$I$6:$I$2011,0),O$1),"")</f>
        <v>0</v>
      </c>
      <c r="P812" s="256">
        <f ca="1">IFERROR(OFFSET('DERS PLANLARI'!$I$5,MATCH($J812,'DERS PLANLARI'!$I$6:$I$2011,0),P$1),"")</f>
        <v>5</v>
      </c>
      <c r="Q812" s="256">
        <f ca="1">IFERROR(OFFSET('DERS PLANLARI'!$I$5,MATCH($J812,'DERS PLANLARI'!$I$6:$I$2011,0),Q$1),"")</f>
        <v>10</v>
      </c>
      <c r="R812" s="243" t="str">
        <f ca="1">IF($E812="UAD",OFFSET('DERS PLANLARI'!$I$5,MATCH($J812,'DERS PLANLARI'!$I$6:$I$2011,0),R$1),U812)</f>
        <v>Prof. Dr.</v>
      </c>
      <c r="S812" s="246" t="str">
        <f ca="1">IF($E812="UAD",OFFSET('DERS PLANLARI'!$I$5,MATCH($J812,'DERS PLANLARI'!$I$6:$I$2011,0),S$1),V812)</f>
        <v>Gökhan DEMİRCİOĞLU</v>
      </c>
      <c r="T812" s="104"/>
      <c r="U812" s="208" t="str">
        <f ca="1">IFERROR(OFFSET(ÖğretimÜyeleri!$D$2,MATCH($V812,ÖğretimÜyeleri!$D$3:$D$290,0),-2),"")</f>
        <v>Prof. Dr.</v>
      </c>
      <c r="V812" s="209" t="s">
        <v>996</v>
      </c>
      <c r="W812" s="208" t="str">
        <f ca="1">IFERROR(OFFSET(ÖğretimÜyeleri!$D$2,MATCH($S812,ÖğretimÜyeleri!$D$3:$D$290,0),3),"")</f>
        <v>Kimya Eğitimi</v>
      </c>
      <c r="X812" s="208"/>
      <c r="Y812" s="199"/>
      <c r="Z812" s="200">
        <f t="shared" si="51"/>
        <v>1</v>
      </c>
      <c r="AA812" s="200">
        <f t="shared" ca="1" si="53"/>
        <v>14</v>
      </c>
      <c r="AB812" s="200">
        <f t="shared" ca="1" si="53"/>
        <v>0</v>
      </c>
      <c r="AC812" s="200">
        <f t="shared" ca="1" si="53"/>
        <v>0</v>
      </c>
      <c r="AD812" s="201"/>
      <c r="AE812" s="201"/>
      <c r="AF812" s="201"/>
    </row>
    <row r="813" spans="1:32" x14ac:dyDescent="0.25">
      <c r="A813" t="s">
        <v>5568</v>
      </c>
      <c r="B813" s="16" t="str">
        <f ca="1">IFERROR(OFFSET('DERS PLANLARI'!$I$5,MATCH($J813,'DERS PLANLARI'!$I$6:$I$2011,0),B$1),"")</f>
        <v>GÜZEL SANATLAR EĞİTİMİ</v>
      </c>
      <c r="C813" s="16" t="str">
        <f ca="1">IFERROR(OFFSET('DERS PLANLARI'!$I$5,MATCH($J813,'DERS PLANLARI'!$I$6:$I$2011,0),C$1),"")</f>
        <v>MÜZİK EĞİTİMİ (DR)</v>
      </c>
      <c r="D813" s="16" t="str">
        <f ca="1">IFERROR(OFFSET('DERS PLANLARI'!$I$5,MATCH($J813,'DERS PLANLARI'!$I$6:$I$2011,0),D$1),"")</f>
        <v>(DR)</v>
      </c>
      <c r="E813" s="16" t="str">
        <f ca="1">IFERROR(OFFSET('DERS PLANLARI'!$I$5,MATCH($J813,'DERS PLANLARI'!$I$6:$I$2011,0),E$1),"")</f>
        <v>Ders</v>
      </c>
      <c r="F813" s="16" t="str">
        <f ca="1">IFERROR(OFFSET('DERS PLANLARI'!$I$5,MATCH($J813,'DERS PLANLARI'!$I$6:$I$2011,0),F$1),"")</f>
        <v>MZE</v>
      </c>
      <c r="G813" s="16">
        <f ca="1">IFERROR(OFFSET('DERS PLANLARI'!$I$5,MATCH($J813,'DERS PLANLARI'!$I$6:$I$2011,0),G$1),"")</f>
        <v>6051</v>
      </c>
      <c r="H813" s="16" t="str">
        <f ca="1">IFERROR(OFFSET('DERS PLANLARI'!$I$5,MATCH($J813,'DERS PLANLARI'!$I$6:$I$2011,0),H$1),"")</f>
        <v>BHR</v>
      </c>
      <c r="I813" s="119"/>
      <c r="J813" s="120" t="s">
        <v>1990</v>
      </c>
      <c r="K813" s="243" t="str">
        <f ca="1">IFERROR(OFFSET('DERS PLANLARI'!$I$5,MATCH($J813,'DERS PLANLARI'!$I$6:$I$2011,0),K$1),"")</f>
        <v>Sanat Eğitiminde Bilimsel Yayın Süreçleri</v>
      </c>
      <c r="L813" s="248" t="str">
        <f ca="1">IFERROR(OFFSET('DERS PLANLARI'!$I$5,MATCH($J813,'DERS PLANLARI'!$I$6:$I$2011,0),L$1),"")</f>
        <v>Z. kli</v>
      </c>
      <c r="M813" s="255">
        <f ca="1">IFERROR(OFFSET('DERS PLANLARI'!$I$5,MATCH($J813,'DERS PLANLARI'!$I$6:$I$2011,0),M$1),"")</f>
        <v>3</v>
      </c>
      <c r="N813" s="256">
        <f ca="1">IFERROR(OFFSET('DERS PLANLARI'!$I$5,MATCH($J813,'DERS PLANLARI'!$I$6:$I$2011,0),N$1),"")</f>
        <v>0</v>
      </c>
      <c r="O813" s="256">
        <f ca="1">IFERROR(OFFSET('DERS PLANLARI'!$I$5,MATCH($J813,'DERS PLANLARI'!$I$6:$I$2011,0),O$1),"")</f>
        <v>3</v>
      </c>
      <c r="P813" s="256">
        <f ca="1">IFERROR(OFFSET('DERS PLANLARI'!$I$5,MATCH($J813,'DERS PLANLARI'!$I$6:$I$2011,0),P$1),"")</f>
        <v>3</v>
      </c>
      <c r="Q813" s="256">
        <f ca="1">IFERROR(OFFSET('DERS PLANLARI'!$I$5,MATCH($J813,'DERS PLANLARI'!$I$6:$I$2011,0),Q$1),"")</f>
        <v>7.5</v>
      </c>
      <c r="R813" s="243" t="str">
        <f ca="1">IF($E813="UAD",OFFSET('DERS PLANLARI'!$I$5,MATCH($J813,'DERS PLANLARI'!$I$6:$I$2011,0),R$1),U813)</f>
        <v/>
      </c>
      <c r="S813" s="246">
        <f ca="1">IF($E813="UAD",OFFSET('DERS PLANLARI'!$I$5,MATCH($J813,'DERS PLANLARI'!$I$6:$I$2011,0),S$1),V813)</f>
        <v>0</v>
      </c>
      <c r="T813" s="104"/>
      <c r="U813" s="208" t="str">
        <f ca="1">IFERROR(OFFSET(ÖğretimÜyeleri!$D$2,MATCH($V813,ÖğretimÜyeleri!$D$3:$D$290,0),-2),"")</f>
        <v/>
      </c>
      <c r="V813" s="209"/>
      <c r="W813" s="208" t="str">
        <f ca="1">IFERROR(OFFSET(ÖğretimÜyeleri!$D$2,MATCH($S813,ÖğretimÜyeleri!$D$3:$D$290,0),3),"")</f>
        <v/>
      </c>
      <c r="X813" s="208"/>
      <c r="Y813" s="199"/>
      <c r="Z813" s="200">
        <f t="shared" si="51"/>
        <v>1</v>
      </c>
      <c r="AA813" s="200">
        <f t="shared" ca="1" si="53"/>
        <v>57</v>
      </c>
      <c r="AB813" s="200">
        <f t="shared" ca="1" si="53"/>
        <v>41</v>
      </c>
      <c r="AC813" s="200">
        <f t="shared" ca="1" si="53"/>
        <v>0</v>
      </c>
      <c r="AD813" s="201"/>
      <c r="AE813" s="201"/>
      <c r="AF813" s="201"/>
    </row>
    <row r="814" spans="1:32" x14ac:dyDescent="0.25">
      <c r="A814" t="s">
        <v>5568</v>
      </c>
      <c r="B814" s="16" t="str">
        <f ca="1">IFERROR(OFFSET('DERS PLANLARI'!$I$5,MATCH($J814,'DERS PLANLARI'!$I$6:$I$2011,0),B$1),"")</f>
        <v/>
      </c>
      <c r="C814" s="16" t="str">
        <f ca="1">IFERROR(OFFSET('DERS PLANLARI'!$I$5,MATCH($J814,'DERS PLANLARI'!$I$6:$I$2011,0),C$1),"")</f>
        <v/>
      </c>
      <c r="D814" s="16" t="str">
        <f ca="1">IFERROR(OFFSET('DERS PLANLARI'!$I$5,MATCH($J814,'DERS PLANLARI'!$I$6:$I$2011,0),D$1),"")</f>
        <v/>
      </c>
      <c r="E814" s="16" t="str">
        <f ca="1">IFERROR(OFFSET('DERS PLANLARI'!$I$5,MATCH($J814,'DERS PLANLARI'!$I$6:$I$2011,0),E$1),"")</f>
        <v/>
      </c>
      <c r="F814" s="16" t="str">
        <f ca="1">IFERROR(OFFSET('DERS PLANLARI'!$I$5,MATCH($J814,'DERS PLANLARI'!$I$6:$I$2011,0),F$1),"")</f>
        <v/>
      </c>
      <c r="G814" s="16" t="str">
        <f ca="1">IFERROR(OFFSET('DERS PLANLARI'!$I$5,MATCH($J814,'DERS PLANLARI'!$I$6:$I$2011,0),G$1),"")</f>
        <v/>
      </c>
      <c r="H814" s="16" t="str">
        <f ca="1">IFERROR(OFFSET('DERS PLANLARI'!$I$5,MATCH($J814,'DERS PLANLARI'!$I$6:$I$2011,0),H$1),"")</f>
        <v/>
      </c>
      <c r="I814" s="119"/>
      <c r="J814" s="127"/>
      <c r="K814" s="250" t="str">
        <f ca="1">IFERROR(OFFSET('DERS PLANLARI'!$I$5,MATCH($J814,'DERS PLANLARI'!$I$6:$I$2011,0),K$1),"")</f>
        <v/>
      </c>
      <c r="L814" s="256" t="str">
        <f ca="1">IFERROR(OFFSET('DERS PLANLARI'!$I$5,MATCH($J814,'DERS PLANLARI'!$I$6:$I$2011,0),L$1),"")</f>
        <v/>
      </c>
      <c r="M814" s="255" t="str">
        <f ca="1">IFERROR(OFFSET('DERS PLANLARI'!$I$5,MATCH($J814,'DERS PLANLARI'!$I$6:$I$2011,0),M$1),"")</f>
        <v/>
      </c>
      <c r="N814" s="256" t="str">
        <f ca="1">IFERROR(OFFSET('DERS PLANLARI'!$I$5,MATCH($J814,'DERS PLANLARI'!$I$6:$I$2011,0),N$1),"")</f>
        <v/>
      </c>
      <c r="O814" s="256" t="str">
        <f ca="1">IFERROR(OFFSET('DERS PLANLARI'!$I$5,MATCH($J814,'DERS PLANLARI'!$I$6:$I$2011,0),O$1),"")</f>
        <v/>
      </c>
      <c r="P814" s="256" t="str">
        <f ca="1">IFERROR(OFFSET('DERS PLANLARI'!$I$5,MATCH($J814,'DERS PLANLARI'!$I$6:$I$2011,0),P$1),"")</f>
        <v/>
      </c>
      <c r="Q814" s="256" t="str">
        <f ca="1">IFERROR(OFFSET('DERS PLANLARI'!$I$5,MATCH($J814,'DERS PLANLARI'!$I$6:$I$2011,0),Q$1),"")</f>
        <v/>
      </c>
      <c r="R814" s="243" t="str">
        <f ca="1">IF($E814="UAD",OFFSET('DERS PLANLARI'!$I$5,MATCH($J814,'DERS PLANLARI'!$I$6:$I$2011,0),R$1),U814)</f>
        <v/>
      </c>
      <c r="S814" s="246">
        <f ca="1">IF($E814="UAD",OFFSET('DERS PLANLARI'!$I$5,MATCH($J814,'DERS PLANLARI'!$I$6:$I$2011,0),S$1),V814)</f>
        <v>0</v>
      </c>
      <c r="T814" s="104"/>
      <c r="U814" s="208" t="str">
        <f ca="1">IFERROR(OFFSET(ÖğretimÜyeleri!$D$2,MATCH($V814,ÖğretimÜyeleri!$D$3:$D$290,0),-2),"")</f>
        <v/>
      </c>
      <c r="V814" s="209"/>
      <c r="W814" s="208" t="str">
        <f ca="1">IFERROR(OFFSET(ÖğretimÜyeleri!$D$2,MATCH($S814,ÖğretimÜyeleri!$D$3:$D$290,0),3),"")</f>
        <v/>
      </c>
      <c r="X814" s="208"/>
      <c r="Y814" s="199"/>
      <c r="Z814" s="200">
        <f t="shared" si="51"/>
        <v>1</v>
      </c>
      <c r="AA814" s="200">
        <f t="shared" ca="1" si="53"/>
        <v>57</v>
      </c>
      <c r="AB814" s="200">
        <f t="shared" ca="1" si="53"/>
        <v>41</v>
      </c>
      <c r="AC814" s="200">
        <f t="shared" ca="1" si="53"/>
        <v>0</v>
      </c>
      <c r="AD814" s="201"/>
      <c r="AE814" s="201"/>
      <c r="AF814" s="201"/>
    </row>
    <row r="815" spans="1:32" x14ac:dyDescent="0.25">
      <c r="A815" t="s">
        <v>5568</v>
      </c>
      <c r="B815" s="16" t="str">
        <f ca="1">IFERROR(OFFSET('DERS PLANLARI'!$I$5,MATCH($J815,'DERS PLANLARI'!$I$6:$I$2011,0),B$1),"")</f>
        <v/>
      </c>
      <c r="C815" s="16" t="str">
        <f ca="1">IFERROR(OFFSET('DERS PLANLARI'!$I$5,MATCH($J815,'DERS PLANLARI'!$I$6:$I$2011,0),C$1),"")</f>
        <v/>
      </c>
      <c r="D815" s="16" t="str">
        <f ca="1">IFERROR(OFFSET('DERS PLANLARI'!$I$5,MATCH($J815,'DERS PLANLARI'!$I$6:$I$2011,0),D$1),"")</f>
        <v/>
      </c>
      <c r="E815" s="16" t="str">
        <f ca="1">IFERROR(OFFSET('DERS PLANLARI'!$I$5,MATCH($J815,'DERS PLANLARI'!$I$6:$I$2011,0),E$1),"")</f>
        <v/>
      </c>
      <c r="F815" s="16" t="str">
        <f ca="1">IFERROR(OFFSET('DERS PLANLARI'!$I$5,MATCH($J815,'DERS PLANLARI'!$I$6:$I$2011,0),F$1),"")</f>
        <v/>
      </c>
      <c r="G815" s="16" t="str">
        <f ca="1">IFERROR(OFFSET('DERS PLANLARI'!$I$5,MATCH($J815,'DERS PLANLARI'!$I$6:$I$2011,0),G$1),"")</f>
        <v/>
      </c>
      <c r="H815" s="16" t="str">
        <f ca="1">IFERROR(OFFSET('DERS PLANLARI'!$I$5,MATCH($J815,'DERS PLANLARI'!$I$6:$I$2011,0),H$1),"")</f>
        <v/>
      </c>
      <c r="I815" s="119"/>
      <c r="J815" s="127"/>
      <c r="K815" s="250" t="str">
        <f ca="1">IFERROR(OFFSET('DERS PLANLARI'!$I$5,MATCH($J815,'DERS PLANLARI'!$I$6:$I$2011,0),K$1),"")</f>
        <v/>
      </c>
      <c r="L815" s="256" t="str">
        <f ca="1">IFERROR(OFFSET('DERS PLANLARI'!$I$5,MATCH($J815,'DERS PLANLARI'!$I$6:$I$2011,0),L$1),"")</f>
        <v/>
      </c>
      <c r="M815" s="255" t="str">
        <f ca="1">IFERROR(OFFSET('DERS PLANLARI'!$I$5,MATCH($J815,'DERS PLANLARI'!$I$6:$I$2011,0),M$1),"")</f>
        <v/>
      </c>
      <c r="N815" s="256" t="str">
        <f ca="1">IFERROR(OFFSET('DERS PLANLARI'!$I$5,MATCH($J815,'DERS PLANLARI'!$I$6:$I$2011,0),N$1),"")</f>
        <v/>
      </c>
      <c r="O815" s="256" t="str">
        <f ca="1">IFERROR(OFFSET('DERS PLANLARI'!$I$5,MATCH($J815,'DERS PLANLARI'!$I$6:$I$2011,0),O$1),"")</f>
        <v/>
      </c>
      <c r="P815" s="256" t="str">
        <f ca="1">IFERROR(OFFSET('DERS PLANLARI'!$I$5,MATCH($J815,'DERS PLANLARI'!$I$6:$I$2011,0),P$1),"")</f>
        <v/>
      </c>
      <c r="Q815" s="256" t="str">
        <f ca="1">IFERROR(OFFSET('DERS PLANLARI'!$I$5,MATCH($J815,'DERS PLANLARI'!$I$6:$I$2011,0),Q$1),"")</f>
        <v/>
      </c>
      <c r="R815" s="243" t="str">
        <f ca="1">IF($E815="UAD",OFFSET('DERS PLANLARI'!$I$5,MATCH($J815,'DERS PLANLARI'!$I$6:$I$2011,0),R$1),U815)</f>
        <v/>
      </c>
      <c r="S815" s="246">
        <f ca="1">IF($E815="UAD",OFFSET('DERS PLANLARI'!$I$5,MATCH($J815,'DERS PLANLARI'!$I$6:$I$2011,0),S$1),V815)</f>
        <v>0</v>
      </c>
      <c r="T815" s="104"/>
      <c r="U815" s="208" t="str">
        <f ca="1">IFERROR(OFFSET(ÖğretimÜyeleri!$D$2,MATCH($V815,ÖğretimÜyeleri!$D$3:$D$290,0),-2),"")</f>
        <v/>
      </c>
      <c r="V815" s="209"/>
      <c r="W815" s="208" t="str">
        <f ca="1">IFERROR(OFFSET(ÖğretimÜyeleri!$D$2,MATCH($S815,ÖğretimÜyeleri!$D$3:$D$290,0),3),"")</f>
        <v/>
      </c>
      <c r="X815" s="208"/>
      <c r="Y815" s="199"/>
      <c r="Z815" s="200">
        <f t="shared" si="51"/>
        <v>1</v>
      </c>
      <c r="AA815" s="200">
        <f t="shared" ca="1" si="53"/>
        <v>57</v>
      </c>
      <c r="AB815" s="200">
        <f t="shared" ca="1" si="53"/>
        <v>41</v>
      </c>
      <c r="AC815" s="200">
        <f t="shared" ca="1" si="53"/>
        <v>0</v>
      </c>
      <c r="AD815" s="201"/>
      <c r="AE815" s="201"/>
      <c r="AF815" s="201"/>
    </row>
    <row r="816" spans="1:32" x14ac:dyDescent="0.25">
      <c r="A816" t="s">
        <v>5568</v>
      </c>
      <c r="B816" s="16" t="str">
        <f ca="1">IFERROR(OFFSET('DERS PLANLARI'!$I$5,MATCH($J816,'DERS PLANLARI'!$I$6:$I$2011,0),B$1),"")</f>
        <v/>
      </c>
      <c r="C816" s="16" t="str">
        <f ca="1">IFERROR(OFFSET('DERS PLANLARI'!$I$5,MATCH($J816,'DERS PLANLARI'!$I$6:$I$2011,0),C$1),"")</f>
        <v/>
      </c>
      <c r="D816" s="16" t="str">
        <f ca="1">IFERROR(OFFSET('DERS PLANLARI'!$I$5,MATCH($J816,'DERS PLANLARI'!$I$6:$I$2011,0),D$1),"")</f>
        <v/>
      </c>
      <c r="E816" s="16" t="str">
        <f ca="1">IFERROR(OFFSET('DERS PLANLARI'!$I$5,MATCH($J816,'DERS PLANLARI'!$I$6:$I$2011,0),E$1),"")</f>
        <v/>
      </c>
      <c r="F816" s="16" t="str">
        <f ca="1">IFERROR(OFFSET('DERS PLANLARI'!$I$5,MATCH($J816,'DERS PLANLARI'!$I$6:$I$2011,0),F$1),"")</f>
        <v/>
      </c>
      <c r="G816" s="16" t="str">
        <f ca="1">IFERROR(OFFSET('DERS PLANLARI'!$I$5,MATCH($J816,'DERS PLANLARI'!$I$6:$I$2011,0),G$1),"")</f>
        <v/>
      </c>
      <c r="H816" s="16" t="str">
        <f ca="1">IFERROR(OFFSET('DERS PLANLARI'!$I$5,MATCH($J816,'DERS PLANLARI'!$I$6:$I$2011,0),H$1),"")</f>
        <v/>
      </c>
      <c r="I816" s="119"/>
      <c r="J816" s="127"/>
      <c r="K816" s="250" t="str">
        <f ca="1">IFERROR(OFFSET('DERS PLANLARI'!$I$5,MATCH($J816,'DERS PLANLARI'!$I$6:$I$2011,0),K$1),"")</f>
        <v/>
      </c>
      <c r="L816" s="256" t="str">
        <f ca="1">IFERROR(OFFSET('DERS PLANLARI'!$I$5,MATCH($J816,'DERS PLANLARI'!$I$6:$I$2011,0),L$1),"")</f>
        <v/>
      </c>
      <c r="M816" s="255" t="str">
        <f ca="1">IFERROR(OFFSET('DERS PLANLARI'!$I$5,MATCH($J816,'DERS PLANLARI'!$I$6:$I$2011,0),M$1),"")</f>
        <v/>
      </c>
      <c r="N816" s="256" t="str">
        <f ca="1">IFERROR(OFFSET('DERS PLANLARI'!$I$5,MATCH($J816,'DERS PLANLARI'!$I$6:$I$2011,0),N$1),"")</f>
        <v/>
      </c>
      <c r="O816" s="256" t="str">
        <f ca="1">IFERROR(OFFSET('DERS PLANLARI'!$I$5,MATCH($J816,'DERS PLANLARI'!$I$6:$I$2011,0),O$1),"")</f>
        <v/>
      </c>
      <c r="P816" s="256" t="str">
        <f ca="1">IFERROR(OFFSET('DERS PLANLARI'!$I$5,MATCH($J816,'DERS PLANLARI'!$I$6:$I$2011,0),P$1),"")</f>
        <v/>
      </c>
      <c r="Q816" s="256" t="str">
        <f ca="1">IFERROR(OFFSET('DERS PLANLARI'!$I$5,MATCH($J816,'DERS PLANLARI'!$I$6:$I$2011,0),Q$1),"")</f>
        <v/>
      </c>
      <c r="R816" s="243" t="str">
        <f ca="1">IF($E816="UAD",OFFSET('DERS PLANLARI'!$I$5,MATCH($J816,'DERS PLANLARI'!$I$6:$I$2011,0),R$1),U816)</f>
        <v/>
      </c>
      <c r="S816" s="246">
        <f ca="1">IF($E816="UAD",OFFSET('DERS PLANLARI'!$I$5,MATCH($J816,'DERS PLANLARI'!$I$6:$I$2011,0),S$1),V816)</f>
        <v>0</v>
      </c>
      <c r="T816" s="104"/>
      <c r="U816" s="208" t="str">
        <f ca="1">IFERROR(OFFSET(ÖğretimÜyeleri!$D$2,MATCH($V816,ÖğretimÜyeleri!$D$3:$D$290,0),-2),"")</f>
        <v/>
      </c>
      <c r="V816" s="209"/>
      <c r="W816" s="208" t="str">
        <f ca="1">IFERROR(OFFSET(ÖğretimÜyeleri!$D$2,MATCH($S816,ÖğretimÜyeleri!$D$3:$D$290,0),3),"")</f>
        <v/>
      </c>
      <c r="X816" s="208"/>
      <c r="Y816" s="199"/>
      <c r="Z816" s="200">
        <f t="shared" si="51"/>
        <v>1</v>
      </c>
      <c r="AA816" s="200">
        <f t="shared" ca="1" si="53"/>
        <v>57</v>
      </c>
      <c r="AB816" s="200">
        <f t="shared" ca="1" si="53"/>
        <v>41</v>
      </c>
      <c r="AC816" s="200">
        <f t="shared" ca="1" si="53"/>
        <v>0</v>
      </c>
      <c r="AD816" s="201"/>
      <c r="AE816" s="201"/>
      <c r="AF816" s="201"/>
    </row>
    <row r="817" spans="1:32" x14ac:dyDescent="0.25">
      <c r="A817" t="s">
        <v>5568</v>
      </c>
      <c r="B817" s="16" t="str">
        <f ca="1">IFERROR(OFFSET('DERS PLANLARI'!$I$5,MATCH($J817,'DERS PLANLARI'!$I$6:$I$2011,0),B$1),"")</f>
        <v/>
      </c>
      <c r="C817" s="16" t="str">
        <f ca="1">IFERROR(OFFSET('DERS PLANLARI'!$I$5,MATCH($J817,'DERS PLANLARI'!$I$6:$I$2011,0),C$1),"")</f>
        <v/>
      </c>
      <c r="D817" s="16" t="str">
        <f ca="1">IFERROR(OFFSET('DERS PLANLARI'!$I$5,MATCH($J817,'DERS PLANLARI'!$I$6:$I$2011,0),D$1),"")</f>
        <v/>
      </c>
      <c r="E817" s="16" t="str">
        <f ca="1">IFERROR(OFFSET('DERS PLANLARI'!$I$5,MATCH($J817,'DERS PLANLARI'!$I$6:$I$2011,0),E$1),"")</f>
        <v/>
      </c>
      <c r="F817" s="16" t="str">
        <f ca="1">IFERROR(OFFSET('DERS PLANLARI'!$I$5,MATCH($J817,'DERS PLANLARI'!$I$6:$I$2011,0),F$1),"")</f>
        <v/>
      </c>
      <c r="G817" s="16" t="str">
        <f ca="1">IFERROR(OFFSET('DERS PLANLARI'!$I$5,MATCH($J817,'DERS PLANLARI'!$I$6:$I$2011,0),G$1),"")</f>
        <v/>
      </c>
      <c r="H817" s="16" t="str">
        <f ca="1">IFERROR(OFFSET('DERS PLANLARI'!$I$5,MATCH($J817,'DERS PLANLARI'!$I$6:$I$2011,0),H$1),"")</f>
        <v/>
      </c>
      <c r="I817" s="119"/>
      <c r="J817" s="127"/>
      <c r="K817" s="250" t="str">
        <f ca="1">IFERROR(OFFSET('DERS PLANLARI'!$I$5,MATCH($J817,'DERS PLANLARI'!$I$6:$I$2011,0),K$1),"")</f>
        <v/>
      </c>
      <c r="L817" s="256" t="str">
        <f ca="1">IFERROR(OFFSET('DERS PLANLARI'!$I$5,MATCH($J817,'DERS PLANLARI'!$I$6:$I$2011,0),L$1),"")</f>
        <v/>
      </c>
      <c r="M817" s="255" t="str">
        <f ca="1">IFERROR(OFFSET('DERS PLANLARI'!$I$5,MATCH($J817,'DERS PLANLARI'!$I$6:$I$2011,0),M$1),"")</f>
        <v/>
      </c>
      <c r="N817" s="256" t="str">
        <f ca="1">IFERROR(OFFSET('DERS PLANLARI'!$I$5,MATCH($J817,'DERS PLANLARI'!$I$6:$I$2011,0),N$1),"")</f>
        <v/>
      </c>
      <c r="O817" s="256" t="str">
        <f ca="1">IFERROR(OFFSET('DERS PLANLARI'!$I$5,MATCH($J817,'DERS PLANLARI'!$I$6:$I$2011,0),O$1),"")</f>
        <v/>
      </c>
      <c r="P817" s="256" t="str">
        <f ca="1">IFERROR(OFFSET('DERS PLANLARI'!$I$5,MATCH($J817,'DERS PLANLARI'!$I$6:$I$2011,0),P$1),"")</f>
        <v/>
      </c>
      <c r="Q817" s="256" t="str">
        <f ca="1">IFERROR(OFFSET('DERS PLANLARI'!$I$5,MATCH($J817,'DERS PLANLARI'!$I$6:$I$2011,0),Q$1),"")</f>
        <v/>
      </c>
      <c r="R817" s="243" t="str">
        <f ca="1">IF($E817="UAD",OFFSET('DERS PLANLARI'!$I$5,MATCH($J817,'DERS PLANLARI'!$I$6:$I$2011,0),R$1),U817)</f>
        <v/>
      </c>
      <c r="S817" s="246">
        <f ca="1">IF($E817="UAD",OFFSET('DERS PLANLARI'!$I$5,MATCH($J817,'DERS PLANLARI'!$I$6:$I$2011,0),S$1),V817)</f>
        <v>0</v>
      </c>
      <c r="T817" s="104"/>
      <c r="U817" s="208" t="str">
        <f ca="1">IFERROR(OFFSET(ÖğretimÜyeleri!$D$2,MATCH($V817,ÖğretimÜyeleri!$D$3:$D$290,0),-2),"")</f>
        <v/>
      </c>
      <c r="V817" s="209"/>
      <c r="W817" s="208" t="str">
        <f ca="1">IFERROR(OFFSET(ÖğretimÜyeleri!$D$2,MATCH($S817,ÖğretimÜyeleri!$D$3:$D$290,0),3),"")</f>
        <v/>
      </c>
      <c r="X817" s="208"/>
      <c r="Y817" s="199"/>
      <c r="Z817" s="200">
        <f t="shared" si="51"/>
        <v>1</v>
      </c>
      <c r="AA817" s="200">
        <f t="shared" ca="1" si="53"/>
        <v>57</v>
      </c>
      <c r="AB817" s="200">
        <f t="shared" ca="1" si="53"/>
        <v>41</v>
      </c>
      <c r="AC817" s="200">
        <f t="shared" ca="1" si="53"/>
        <v>0</v>
      </c>
      <c r="AD817" s="201"/>
      <c r="AE817" s="201"/>
      <c r="AF817" s="201"/>
    </row>
    <row r="818" spans="1:32" x14ac:dyDescent="0.25">
      <c r="A818" t="s">
        <v>5568</v>
      </c>
      <c r="B818" s="16" t="str">
        <f ca="1">IFERROR(OFFSET('DERS PLANLARI'!$I$5,MATCH($J818,'DERS PLANLARI'!$I$6:$I$2011,0),B$1),"")</f>
        <v/>
      </c>
      <c r="C818" s="16" t="str">
        <f ca="1">IFERROR(OFFSET('DERS PLANLARI'!$I$5,MATCH($J818,'DERS PLANLARI'!$I$6:$I$2011,0),C$1),"")</f>
        <v/>
      </c>
      <c r="D818" s="16" t="str">
        <f ca="1">IFERROR(OFFSET('DERS PLANLARI'!$I$5,MATCH($J818,'DERS PLANLARI'!$I$6:$I$2011,0),D$1),"")</f>
        <v/>
      </c>
      <c r="E818" s="16" t="str">
        <f ca="1">IFERROR(OFFSET('DERS PLANLARI'!$I$5,MATCH($J818,'DERS PLANLARI'!$I$6:$I$2011,0),E$1),"")</f>
        <v/>
      </c>
      <c r="F818" s="16" t="str">
        <f ca="1">IFERROR(OFFSET('DERS PLANLARI'!$I$5,MATCH($J818,'DERS PLANLARI'!$I$6:$I$2011,0),F$1),"")</f>
        <v/>
      </c>
      <c r="G818" s="16" t="str">
        <f ca="1">IFERROR(OFFSET('DERS PLANLARI'!$I$5,MATCH($J818,'DERS PLANLARI'!$I$6:$I$2011,0),G$1),"")</f>
        <v/>
      </c>
      <c r="H818" s="16" t="str">
        <f ca="1">IFERROR(OFFSET('DERS PLANLARI'!$I$5,MATCH($J818,'DERS PLANLARI'!$I$6:$I$2011,0),H$1),"")</f>
        <v/>
      </c>
      <c r="I818" s="119"/>
      <c r="J818" s="127"/>
      <c r="K818" s="250" t="str">
        <f ca="1">IFERROR(OFFSET('DERS PLANLARI'!$I$5,MATCH($J818,'DERS PLANLARI'!$I$6:$I$2011,0),K$1),"")</f>
        <v/>
      </c>
      <c r="L818" s="256" t="str">
        <f ca="1">IFERROR(OFFSET('DERS PLANLARI'!$I$5,MATCH($J818,'DERS PLANLARI'!$I$6:$I$2011,0),L$1),"")</f>
        <v/>
      </c>
      <c r="M818" s="255" t="str">
        <f ca="1">IFERROR(OFFSET('DERS PLANLARI'!$I$5,MATCH($J818,'DERS PLANLARI'!$I$6:$I$2011,0),M$1),"")</f>
        <v/>
      </c>
      <c r="N818" s="256" t="str">
        <f ca="1">IFERROR(OFFSET('DERS PLANLARI'!$I$5,MATCH($J818,'DERS PLANLARI'!$I$6:$I$2011,0),N$1),"")</f>
        <v/>
      </c>
      <c r="O818" s="256" t="str">
        <f ca="1">IFERROR(OFFSET('DERS PLANLARI'!$I$5,MATCH($J818,'DERS PLANLARI'!$I$6:$I$2011,0),O$1),"")</f>
        <v/>
      </c>
      <c r="P818" s="256" t="str">
        <f ca="1">IFERROR(OFFSET('DERS PLANLARI'!$I$5,MATCH($J818,'DERS PLANLARI'!$I$6:$I$2011,0),P$1),"")</f>
        <v/>
      </c>
      <c r="Q818" s="256" t="str">
        <f ca="1">IFERROR(OFFSET('DERS PLANLARI'!$I$5,MATCH($J818,'DERS PLANLARI'!$I$6:$I$2011,0),Q$1),"")</f>
        <v/>
      </c>
      <c r="R818" s="243" t="str">
        <f ca="1">IF($E818="UAD",OFFSET('DERS PLANLARI'!$I$5,MATCH($J818,'DERS PLANLARI'!$I$6:$I$2011,0),R$1),U818)</f>
        <v/>
      </c>
      <c r="S818" s="246">
        <f ca="1">IF($E818="UAD",OFFSET('DERS PLANLARI'!$I$5,MATCH($J818,'DERS PLANLARI'!$I$6:$I$2011,0),S$1),V818)</f>
        <v>0</v>
      </c>
      <c r="T818" s="104"/>
      <c r="U818" s="208" t="str">
        <f ca="1">IFERROR(OFFSET(ÖğretimÜyeleri!$D$2,MATCH($V818,ÖğretimÜyeleri!$D$3:$D$290,0),-2),"")</f>
        <v/>
      </c>
      <c r="V818" s="209"/>
      <c r="W818" s="208" t="str">
        <f ca="1">IFERROR(OFFSET(ÖğretimÜyeleri!$D$2,MATCH($S818,ÖğretimÜyeleri!$D$3:$D$290,0),3),"")</f>
        <v/>
      </c>
      <c r="X818" s="208"/>
      <c r="Y818" s="199"/>
      <c r="Z818" s="200">
        <f t="shared" si="51"/>
        <v>1</v>
      </c>
      <c r="AA818" s="200">
        <f t="shared" ca="1" si="53"/>
        <v>57</v>
      </c>
      <c r="AB818" s="200">
        <f t="shared" ca="1" si="53"/>
        <v>41</v>
      </c>
      <c r="AC818" s="200">
        <f t="shared" ca="1" si="53"/>
        <v>0</v>
      </c>
      <c r="AD818" s="201"/>
      <c r="AE818" s="201"/>
      <c r="AF818" s="201"/>
    </row>
    <row r="819" spans="1:32" x14ac:dyDescent="0.25">
      <c r="A819" t="s">
        <v>5568</v>
      </c>
      <c r="B819" s="16" t="str">
        <f ca="1">IFERROR(OFFSET('DERS PLANLARI'!$I$5,MATCH($J819,'DERS PLANLARI'!$I$6:$I$2011,0),B$1),"")</f>
        <v/>
      </c>
      <c r="C819" s="16" t="str">
        <f ca="1">IFERROR(OFFSET('DERS PLANLARI'!$I$5,MATCH($J819,'DERS PLANLARI'!$I$6:$I$2011,0),C$1),"")</f>
        <v/>
      </c>
      <c r="D819" s="16" t="str">
        <f ca="1">IFERROR(OFFSET('DERS PLANLARI'!$I$5,MATCH($J819,'DERS PLANLARI'!$I$6:$I$2011,0),D$1),"")</f>
        <v/>
      </c>
      <c r="E819" s="16" t="str">
        <f ca="1">IFERROR(OFFSET('DERS PLANLARI'!$I$5,MATCH($J819,'DERS PLANLARI'!$I$6:$I$2011,0),E$1),"")</f>
        <v/>
      </c>
      <c r="F819" s="16" t="str">
        <f ca="1">IFERROR(OFFSET('DERS PLANLARI'!$I$5,MATCH($J819,'DERS PLANLARI'!$I$6:$I$2011,0),F$1),"")</f>
        <v/>
      </c>
      <c r="G819" s="16" t="str">
        <f ca="1">IFERROR(OFFSET('DERS PLANLARI'!$I$5,MATCH($J819,'DERS PLANLARI'!$I$6:$I$2011,0),G$1),"")</f>
        <v/>
      </c>
      <c r="H819" s="16" t="str">
        <f ca="1">IFERROR(OFFSET('DERS PLANLARI'!$I$5,MATCH($J819,'DERS PLANLARI'!$I$6:$I$2011,0),H$1),"")</f>
        <v/>
      </c>
      <c r="I819" s="119"/>
      <c r="J819" s="127"/>
      <c r="K819" s="250" t="str">
        <f ca="1">IFERROR(OFFSET('DERS PLANLARI'!$I$5,MATCH($J819,'DERS PLANLARI'!$I$6:$I$2011,0),K$1),"")</f>
        <v/>
      </c>
      <c r="L819" s="256" t="str">
        <f ca="1">IFERROR(OFFSET('DERS PLANLARI'!$I$5,MATCH($J819,'DERS PLANLARI'!$I$6:$I$2011,0),L$1),"")</f>
        <v/>
      </c>
      <c r="M819" s="255" t="str">
        <f ca="1">IFERROR(OFFSET('DERS PLANLARI'!$I$5,MATCH($J819,'DERS PLANLARI'!$I$6:$I$2011,0),M$1),"")</f>
        <v/>
      </c>
      <c r="N819" s="256" t="str">
        <f ca="1">IFERROR(OFFSET('DERS PLANLARI'!$I$5,MATCH($J819,'DERS PLANLARI'!$I$6:$I$2011,0),N$1),"")</f>
        <v/>
      </c>
      <c r="O819" s="256" t="str">
        <f ca="1">IFERROR(OFFSET('DERS PLANLARI'!$I$5,MATCH($J819,'DERS PLANLARI'!$I$6:$I$2011,0),O$1),"")</f>
        <v/>
      </c>
      <c r="P819" s="256" t="str">
        <f ca="1">IFERROR(OFFSET('DERS PLANLARI'!$I$5,MATCH($J819,'DERS PLANLARI'!$I$6:$I$2011,0),P$1),"")</f>
        <v/>
      </c>
      <c r="Q819" s="256" t="str">
        <f ca="1">IFERROR(OFFSET('DERS PLANLARI'!$I$5,MATCH($J819,'DERS PLANLARI'!$I$6:$I$2011,0),Q$1),"")</f>
        <v/>
      </c>
      <c r="R819" s="243" t="str">
        <f ca="1">IF($E819="UAD",OFFSET('DERS PLANLARI'!$I$5,MATCH($J819,'DERS PLANLARI'!$I$6:$I$2011,0),R$1),U819)</f>
        <v/>
      </c>
      <c r="S819" s="246">
        <f ca="1">IF($E819="UAD",OFFSET('DERS PLANLARI'!$I$5,MATCH($J819,'DERS PLANLARI'!$I$6:$I$2011,0),S$1),V819)</f>
        <v>0</v>
      </c>
      <c r="T819" s="104"/>
      <c r="U819" s="208" t="str">
        <f ca="1">IFERROR(OFFSET(ÖğretimÜyeleri!$D$2,MATCH($V819,ÖğretimÜyeleri!$D$3:$D$290,0),-2),"")</f>
        <v/>
      </c>
      <c r="V819" s="209"/>
      <c r="W819" s="208" t="str">
        <f ca="1">IFERROR(OFFSET(ÖğretimÜyeleri!$D$2,MATCH($S819,ÖğretimÜyeleri!$D$3:$D$290,0),3),"")</f>
        <v/>
      </c>
      <c r="X819" s="208"/>
      <c r="Y819" s="199"/>
      <c r="Z819" s="200">
        <f t="shared" si="51"/>
        <v>1</v>
      </c>
      <c r="AA819" s="200">
        <f t="shared" ca="1" si="53"/>
        <v>57</v>
      </c>
      <c r="AB819" s="200">
        <f t="shared" ca="1" si="53"/>
        <v>41</v>
      </c>
      <c r="AC819" s="200">
        <f t="shared" ca="1" si="53"/>
        <v>0</v>
      </c>
      <c r="AD819" s="201"/>
      <c r="AE819" s="201"/>
      <c r="AF819" s="201"/>
    </row>
    <row r="820" spans="1:32" x14ac:dyDescent="0.25">
      <c r="A820" t="s">
        <v>5568</v>
      </c>
      <c r="B820" s="16" t="str">
        <f ca="1">IFERROR(OFFSET('DERS PLANLARI'!$I$5,MATCH($J820,'DERS PLANLARI'!$I$6:$I$2011,0),B$1),"")</f>
        <v/>
      </c>
      <c r="C820" s="16" t="str">
        <f ca="1">IFERROR(OFFSET('DERS PLANLARI'!$I$5,MATCH($J820,'DERS PLANLARI'!$I$6:$I$2011,0),C$1),"")</f>
        <v/>
      </c>
      <c r="D820" s="16" t="str">
        <f ca="1">IFERROR(OFFSET('DERS PLANLARI'!$I$5,MATCH($J820,'DERS PLANLARI'!$I$6:$I$2011,0),D$1),"")</f>
        <v/>
      </c>
      <c r="E820" s="16" t="str">
        <f ca="1">IFERROR(OFFSET('DERS PLANLARI'!$I$5,MATCH($J820,'DERS PLANLARI'!$I$6:$I$2011,0),E$1),"")</f>
        <v/>
      </c>
      <c r="F820" s="16" t="str">
        <f ca="1">IFERROR(OFFSET('DERS PLANLARI'!$I$5,MATCH($J820,'DERS PLANLARI'!$I$6:$I$2011,0),F$1),"")</f>
        <v/>
      </c>
      <c r="G820" s="16" t="str">
        <f ca="1">IFERROR(OFFSET('DERS PLANLARI'!$I$5,MATCH($J820,'DERS PLANLARI'!$I$6:$I$2011,0),G$1),"")</f>
        <v/>
      </c>
      <c r="H820" s="16" t="str">
        <f ca="1">IFERROR(OFFSET('DERS PLANLARI'!$I$5,MATCH($J820,'DERS PLANLARI'!$I$6:$I$2011,0),H$1),"")</f>
        <v/>
      </c>
      <c r="I820" s="119"/>
      <c r="J820" s="127"/>
      <c r="K820" s="250" t="str">
        <f ca="1">IFERROR(OFFSET('DERS PLANLARI'!$I$5,MATCH($J820,'DERS PLANLARI'!$I$6:$I$2011,0),K$1),"")</f>
        <v/>
      </c>
      <c r="L820" s="256" t="str">
        <f ca="1">IFERROR(OFFSET('DERS PLANLARI'!$I$5,MATCH($J820,'DERS PLANLARI'!$I$6:$I$2011,0),L$1),"")</f>
        <v/>
      </c>
      <c r="M820" s="255" t="str">
        <f ca="1">IFERROR(OFFSET('DERS PLANLARI'!$I$5,MATCH($J820,'DERS PLANLARI'!$I$6:$I$2011,0),M$1),"")</f>
        <v/>
      </c>
      <c r="N820" s="256" t="str">
        <f ca="1">IFERROR(OFFSET('DERS PLANLARI'!$I$5,MATCH($J820,'DERS PLANLARI'!$I$6:$I$2011,0),N$1),"")</f>
        <v/>
      </c>
      <c r="O820" s="256" t="str">
        <f ca="1">IFERROR(OFFSET('DERS PLANLARI'!$I$5,MATCH($J820,'DERS PLANLARI'!$I$6:$I$2011,0),O$1),"")</f>
        <v/>
      </c>
      <c r="P820" s="256" t="str">
        <f ca="1">IFERROR(OFFSET('DERS PLANLARI'!$I$5,MATCH($J820,'DERS PLANLARI'!$I$6:$I$2011,0),P$1),"")</f>
        <v/>
      </c>
      <c r="Q820" s="256" t="str">
        <f ca="1">IFERROR(OFFSET('DERS PLANLARI'!$I$5,MATCH($J820,'DERS PLANLARI'!$I$6:$I$2011,0),Q$1),"")</f>
        <v/>
      </c>
      <c r="R820" s="243" t="str">
        <f ca="1">IF($E820="UAD",OFFSET('DERS PLANLARI'!$I$5,MATCH($J820,'DERS PLANLARI'!$I$6:$I$2011,0),R$1),U820)</f>
        <v/>
      </c>
      <c r="S820" s="246">
        <f ca="1">IF($E820="UAD",OFFSET('DERS PLANLARI'!$I$5,MATCH($J820,'DERS PLANLARI'!$I$6:$I$2011,0),S$1),V820)</f>
        <v>0</v>
      </c>
      <c r="T820" s="104"/>
      <c r="U820" s="208" t="str">
        <f ca="1">IFERROR(OFFSET(ÖğretimÜyeleri!$D$2,MATCH($V820,ÖğretimÜyeleri!$D$3:$D$290,0),-2),"")</f>
        <v/>
      </c>
      <c r="V820" s="209"/>
      <c r="W820" s="208" t="str">
        <f ca="1">IFERROR(OFFSET(ÖğretimÜyeleri!$D$2,MATCH($S820,ÖğretimÜyeleri!$D$3:$D$290,0),3),"")</f>
        <v/>
      </c>
      <c r="X820" s="208"/>
      <c r="Y820" s="199"/>
      <c r="Z820" s="200">
        <f t="shared" si="51"/>
        <v>1</v>
      </c>
      <c r="AA820" s="200">
        <f t="shared" ca="1" si="53"/>
        <v>57</v>
      </c>
      <c r="AB820" s="200">
        <f t="shared" ca="1" si="53"/>
        <v>41</v>
      </c>
      <c r="AC820" s="200">
        <f t="shared" ca="1" si="53"/>
        <v>0</v>
      </c>
      <c r="AD820" s="201"/>
      <c r="AE820" s="201"/>
      <c r="AF820" s="201"/>
    </row>
    <row r="821" spans="1:32" x14ac:dyDescent="0.25">
      <c r="A821" t="s">
        <v>5568</v>
      </c>
      <c r="B821" s="16" t="str">
        <f ca="1">IFERROR(OFFSET('DERS PLANLARI'!$I$5,MATCH($J821,'DERS PLANLARI'!$I$6:$I$2011,0),B$1),"")</f>
        <v/>
      </c>
      <c r="C821" s="16" t="str">
        <f ca="1">IFERROR(OFFSET('DERS PLANLARI'!$I$5,MATCH($J821,'DERS PLANLARI'!$I$6:$I$2011,0),C$1),"")</f>
        <v/>
      </c>
      <c r="D821" s="16" t="str">
        <f ca="1">IFERROR(OFFSET('DERS PLANLARI'!$I$5,MATCH($J821,'DERS PLANLARI'!$I$6:$I$2011,0),D$1),"")</f>
        <v/>
      </c>
      <c r="E821" s="16" t="str">
        <f ca="1">IFERROR(OFFSET('DERS PLANLARI'!$I$5,MATCH($J821,'DERS PLANLARI'!$I$6:$I$2011,0),E$1),"")</f>
        <v/>
      </c>
      <c r="F821" s="16" t="str">
        <f ca="1">IFERROR(OFFSET('DERS PLANLARI'!$I$5,MATCH($J821,'DERS PLANLARI'!$I$6:$I$2011,0),F$1),"")</f>
        <v/>
      </c>
      <c r="G821" s="16" t="str">
        <f ca="1">IFERROR(OFFSET('DERS PLANLARI'!$I$5,MATCH($J821,'DERS PLANLARI'!$I$6:$I$2011,0),G$1),"")</f>
        <v/>
      </c>
      <c r="H821" s="16" t="str">
        <f ca="1">IFERROR(OFFSET('DERS PLANLARI'!$I$5,MATCH($J821,'DERS PLANLARI'!$I$6:$I$2011,0),H$1),"")</f>
        <v/>
      </c>
      <c r="I821" s="119"/>
      <c r="J821" s="127"/>
      <c r="K821" s="250" t="str">
        <f ca="1">IFERROR(OFFSET('DERS PLANLARI'!$I$5,MATCH($J821,'DERS PLANLARI'!$I$6:$I$2011,0),K$1),"")</f>
        <v/>
      </c>
      <c r="L821" s="256" t="str">
        <f ca="1">IFERROR(OFFSET('DERS PLANLARI'!$I$5,MATCH($J821,'DERS PLANLARI'!$I$6:$I$2011,0),L$1),"")</f>
        <v/>
      </c>
      <c r="M821" s="255" t="str">
        <f ca="1">IFERROR(OFFSET('DERS PLANLARI'!$I$5,MATCH($J821,'DERS PLANLARI'!$I$6:$I$2011,0),M$1),"")</f>
        <v/>
      </c>
      <c r="N821" s="256" t="str">
        <f ca="1">IFERROR(OFFSET('DERS PLANLARI'!$I$5,MATCH($J821,'DERS PLANLARI'!$I$6:$I$2011,0),N$1),"")</f>
        <v/>
      </c>
      <c r="O821" s="256" t="str">
        <f ca="1">IFERROR(OFFSET('DERS PLANLARI'!$I$5,MATCH($J821,'DERS PLANLARI'!$I$6:$I$2011,0),O$1),"")</f>
        <v/>
      </c>
      <c r="P821" s="256" t="str">
        <f ca="1">IFERROR(OFFSET('DERS PLANLARI'!$I$5,MATCH($J821,'DERS PLANLARI'!$I$6:$I$2011,0),P$1),"")</f>
        <v/>
      </c>
      <c r="Q821" s="256" t="str">
        <f ca="1">IFERROR(OFFSET('DERS PLANLARI'!$I$5,MATCH($J821,'DERS PLANLARI'!$I$6:$I$2011,0),Q$1),"")</f>
        <v/>
      </c>
      <c r="R821" s="243" t="str">
        <f ca="1">IF($E821="UAD",OFFSET('DERS PLANLARI'!$I$5,MATCH($J821,'DERS PLANLARI'!$I$6:$I$2011,0),R$1),U821)</f>
        <v/>
      </c>
      <c r="S821" s="246">
        <f ca="1">IF($E821="UAD",OFFSET('DERS PLANLARI'!$I$5,MATCH($J821,'DERS PLANLARI'!$I$6:$I$2011,0),S$1),V821)</f>
        <v>0</v>
      </c>
      <c r="T821" s="104"/>
      <c r="U821" s="208" t="str">
        <f ca="1">IFERROR(OFFSET(ÖğretimÜyeleri!$D$2,MATCH($V821,ÖğretimÜyeleri!$D$3:$D$290,0),-2),"")</f>
        <v/>
      </c>
      <c r="V821" s="209"/>
      <c r="W821" s="208" t="str">
        <f ca="1">IFERROR(OFFSET(ÖğretimÜyeleri!$D$2,MATCH($S821,ÖğretimÜyeleri!$D$3:$D$290,0),3),"")</f>
        <v/>
      </c>
      <c r="X821" s="208"/>
      <c r="Y821" s="199"/>
      <c r="Z821" s="200">
        <f t="shared" si="51"/>
        <v>1</v>
      </c>
      <c r="AA821" s="200">
        <f t="shared" ca="1" si="53"/>
        <v>57</v>
      </c>
      <c r="AB821" s="200">
        <f t="shared" ca="1" si="53"/>
        <v>41</v>
      </c>
      <c r="AC821" s="200">
        <f t="shared" ca="1" si="53"/>
        <v>0</v>
      </c>
      <c r="AD821" s="201"/>
      <c r="AE821" s="201"/>
      <c r="AF821" s="201"/>
    </row>
    <row r="822" spans="1:32" x14ac:dyDescent="0.25">
      <c r="A822" t="s">
        <v>5568</v>
      </c>
      <c r="B822" s="16" t="str">
        <f ca="1">IFERROR(OFFSET('DERS PLANLARI'!$I$5,MATCH($J822,'DERS PLANLARI'!$I$6:$I$2011,0),B$1),"")</f>
        <v/>
      </c>
      <c r="C822" s="16" t="str">
        <f ca="1">IFERROR(OFFSET('DERS PLANLARI'!$I$5,MATCH($J822,'DERS PLANLARI'!$I$6:$I$2011,0),C$1),"")</f>
        <v/>
      </c>
      <c r="D822" s="16" t="str">
        <f ca="1">IFERROR(OFFSET('DERS PLANLARI'!$I$5,MATCH($J822,'DERS PLANLARI'!$I$6:$I$2011,0),D$1),"")</f>
        <v/>
      </c>
      <c r="E822" s="16" t="str">
        <f ca="1">IFERROR(OFFSET('DERS PLANLARI'!$I$5,MATCH($J822,'DERS PLANLARI'!$I$6:$I$2011,0),E$1),"")</f>
        <v/>
      </c>
      <c r="F822" s="16" t="str">
        <f ca="1">IFERROR(OFFSET('DERS PLANLARI'!$I$5,MATCH($J822,'DERS PLANLARI'!$I$6:$I$2011,0),F$1),"")</f>
        <v/>
      </c>
      <c r="G822" s="16" t="str">
        <f ca="1">IFERROR(OFFSET('DERS PLANLARI'!$I$5,MATCH($J822,'DERS PLANLARI'!$I$6:$I$2011,0),G$1),"")</f>
        <v/>
      </c>
      <c r="H822" s="16" t="str">
        <f ca="1">IFERROR(OFFSET('DERS PLANLARI'!$I$5,MATCH($J822,'DERS PLANLARI'!$I$6:$I$2011,0),H$1),"")</f>
        <v/>
      </c>
      <c r="I822" s="119"/>
      <c r="J822" s="127"/>
      <c r="K822" s="264" t="str">
        <f ca="1">IFERROR(OFFSET('DERS PLANLARI'!$I$5,MATCH($J822,'DERS PLANLARI'!$I$6:$I$2011,0),K$1),"")</f>
        <v/>
      </c>
      <c r="L822" s="256" t="str">
        <f ca="1">IFERROR(OFFSET('DERS PLANLARI'!$I$5,MATCH($J822,'DERS PLANLARI'!$I$6:$I$2011,0),L$1),"")</f>
        <v/>
      </c>
      <c r="M822" s="255" t="str">
        <f ca="1">IFERROR(OFFSET('DERS PLANLARI'!$I$5,MATCH($J822,'DERS PLANLARI'!$I$6:$I$2011,0),M$1),"")</f>
        <v/>
      </c>
      <c r="N822" s="256" t="str">
        <f ca="1">IFERROR(OFFSET('DERS PLANLARI'!$I$5,MATCH($J822,'DERS PLANLARI'!$I$6:$I$2011,0),N$1),"")</f>
        <v/>
      </c>
      <c r="O822" s="256" t="str">
        <f ca="1">IFERROR(OFFSET('DERS PLANLARI'!$I$5,MATCH($J822,'DERS PLANLARI'!$I$6:$I$2011,0),O$1),"")</f>
        <v/>
      </c>
      <c r="P822" s="256" t="str">
        <f ca="1">IFERROR(OFFSET('DERS PLANLARI'!$I$5,MATCH($J822,'DERS PLANLARI'!$I$6:$I$2011,0),P$1),"")</f>
        <v/>
      </c>
      <c r="Q822" s="256" t="str">
        <f ca="1">IFERROR(OFFSET('DERS PLANLARI'!$I$5,MATCH($J822,'DERS PLANLARI'!$I$6:$I$2011,0),Q$1),"")</f>
        <v/>
      </c>
      <c r="R822" s="243" t="str">
        <f ca="1">IF($E822="UAD",OFFSET('DERS PLANLARI'!$I$5,MATCH($J822,'DERS PLANLARI'!$I$6:$I$2011,0),R$1),U822)</f>
        <v/>
      </c>
      <c r="S822" s="246">
        <f ca="1">IF($E822="UAD",OFFSET('DERS PLANLARI'!$I$5,MATCH($J822,'DERS PLANLARI'!$I$6:$I$2011,0),S$1),V822)</f>
        <v>0</v>
      </c>
      <c r="T822" s="104"/>
      <c r="U822" s="208" t="str">
        <f ca="1">IFERROR(OFFSET(ÖğretimÜyeleri!$D$2,MATCH($V822,ÖğretimÜyeleri!$D$3:$D$290,0),-2),"")</f>
        <v/>
      </c>
      <c r="V822" s="209"/>
      <c r="W822" s="208" t="str">
        <f ca="1">IFERROR(OFFSET(ÖğretimÜyeleri!$D$2,MATCH($S822,ÖğretimÜyeleri!$D$3:$D$290,0),3),"")</f>
        <v/>
      </c>
      <c r="X822" s="208"/>
      <c r="Y822" s="199"/>
      <c r="Z822" s="200">
        <f t="shared" si="51"/>
        <v>1</v>
      </c>
      <c r="AA822" s="200">
        <f t="shared" ca="1" si="53"/>
        <v>57</v>
      </c>
      <c r="AB822" s="200">
        <f t="shared" ca="1" si="53"/>
        <v>41</v>
      </c>
      <c r="AC822" s="200">
        <f t="shared" ca="1" si="53"/>
        <v>0</v>
      </c>
      <c r="AD822" s="201"/>
      <c r="AE822" s="201"/>
      <c r="AF822" s="201"/>
    </row>
    <row r="823" spans="1:32" x14ac:dyDescent="0.25">
      <c r="A823" t="s">
        <v>5568</v>
      </c>
      <c r="B823" s="16" t="str">
        <f ca="1">IFERROR(OFFSET('DERS PLANLARI'!$I$5,MATCH($J823,'DERS PLANLARI'!$I$6:$I$2011,0),B$1),"")</f>
        <v/>
      </c>
      <c r="C823" s="16" t="str">
        <f ca="1">IFERROR(OFFSET('DERS PLANLARI'!$I$5,MATCH($J823,'DERS PLANLARI'!$I$6:$I$2011,0),C$1),"")</f>
        <v/>
      </c>
      <c r="D823" s="16" t="str">
        <f ca="1">IFERROR(OFFSET('DERS PLANLARI'!$I$5,MATCH($J823,'DERS PLANLARI'!$I$6:$I$2011,0),D$1),"")</f>
        <v/>
      </c>
      <c r="E823" s="16" t="str">
        <f ca="1">IFERROR(OFFSET('DERS PLANLARI'!$I$5,MATCH($J823,'DERS PLANLARI'!$I$6:$I$2011,0),E$1),"")</f>
        <v/>
      </c>
      <c r="F823" s="16" t="str">
        <f ca="1">IFERROR(OFFSET('DERS PLANLARI'!$I$5,MATCH($J823,'DERS PLANLARI'!$I$6:$I$2011,0),F$1),"")</f>
        <v/>
      </c>
      <c r="G823" s="16" t="str">
        <f ca="1">IFERROR(OFFSET('DERS PLANLARI'!$I$5,MATCH($J823,'DERS PLANLARI'!$I$6:$I$2011,0),G$1),"")</f>
        <v/>
      </c>
      <c r="H823" s="16" t="str">
        <f ca="1">IFERROR(OFFSET('DERS PLANLARI'!$I$5,MATCH($J823,'DERS PLANLARI'!$I$6:$I$2011,0),H$1),"")</f>
        <v/>
      </c>
      <c r="I823" s="119"/>
      <c r="J823" s="127"/>
      <c r="K823" s="264" t="str">
        <f ca="1">IFERROR(OFFSET('DERS PLANLARI'!$I$5,MATCH($J823,'DERS PLANLARI'!$I$6:$I$2011,0),K$1),"")</f>
        <v/>
      </c>
      <c r="L823" s="256" t="str">
        <f ca="1">IFERROR(OFFSET('DERS PLANLARI'!$I$5,MATCH($J823,'DERS PLANLARI'!$I$6:$I$2011,0),L$1),"")</f>
        <v/>
      </c>
      <c r="M823" s="255" t="str">
        <f ca="1">IFERROR(OFFSET('DERS PLANLARI'!$I$5,MATCH($J823,'DERS PLANLARI'!$I$6:$I$2011,0),M$1),"")</f>
        <v/>
      </c>
      <c r="N823" s="256" t="str">
        <f ca="1">IFERROR(OFFSET('DERS PLANLARI'!$I$5,MATCH($J823,'DERS PLANLARI'!$I$6:$I$2011,0),N$1),"")</f>
        <v/>
      </c>
      <c r="O823" s="256" t="str">
        <f ca="1">IFERROR(OFFSET('DERS PLANLARI'!$I$5,MATCH($J823,'DERS PLANLARI'!$I$6:$I$2011,0),O$1),"")</f>
        <v/>
      </c>
      <c r="P823" s="256" t="str">
        <f ca="1">IFERROR(OFFSET('DERS PLANLARI'!$I$5,MATCH($J823,'DERS PLANLARI'!$I$6:$I$2011,0),P$1),"")</f>
        <v/>
      </c>
      <c r="Q823" s="256" t="str">
        <f ca="1">IFERROR(OFFSET('DERS PLANLARI'!$I$5,MATCH($J823,'DERS PLANLARI'!$I$6:$I$2011,0),Q$1),"")</f>
        <v/>
      </c>
      <c r="R823" s="243" t="str">
        <f ca="1">IF($E823="UAD",OFFSET('DERS PLANLARI'!$I$5,MATCH($J823,'DERS PLANLARI'!$I$6:$I$2011,0),R$1),U823)</f>
        <v/>
      </c>
      <c r="S823" s="246">
        <f ca="1">IF($E823="UAD",OFFSET('DERS PLANLARI'!$I$5,MATCH($J823,'DERS PLANLARI'!$I$6:$I$2011,0),S$1),V823)</f>
        <v>0</v>
      </c>
      <c r="T823" s="104"/>
      <c r="U823" s="208" t="str">
        <f ca="1">IFERROR(OFFSET(ÖğretimÜyeleri!$D$2,MATCH($V823,ÖğretimÜyeleri!$D$3:$D$290,0),-2),"")</f>
        <v/>
      </c>
      <c r="V823" s="209"/>
      <c r="W823" s="208" t="str">
        <f ca="1">IFERROR(OFFSET(ÖğretimÜyeleri!$D$2,MATCH($S823,ÖğretimÜyeleri!$D$3:$D$290,0),3),"")</f>
        <v/>
      </c>
      <c r="X823" s="208"/>
      <c r="Y823" s="199"/>
      <c r="Z823" s="200">
        <f t="shared" si="51"/>
        <v>1</v>
      </c>
      <c r="AA823" s="200">
        <f t="shared" ca="1" si="53"/>
        <v>57</v>
      </c>
      <c r="AB823" s="200">
        <f t="shared" ca="1" si="53"/>
        <v>41</v>
      </c>
      <c r="AC823" s="200">
        <f t="shared" ca="1" si="53"/>
        <v>0</v>
      </c>
      <c r="AD823" s="201"/>
      <c r="AE823" s="201"/>
      <c r="AF823" s="201"/>
    </row>
    <row r="824" spans="1:32" x14ac:dyDescent="0.25">
      <c r="A824" t="s">
        <v>5568</v>
      </c>
      <c r="B824" s="16" t="str">
        <f ca="1">IFERROR(OFFSET('DERS PLANLARI'!$I$5,MATCH($J824,'DERS PLANLARI'!$I$6:$I$2011,0),B$1),"")</f>
        <v/>
      </c>
      <c r="C824" s="16" t="str">
        <f ca="1">IFERROR(OFFSET('DERS PLANLARI'!$I$5,MATCH($J824,'DERS PLANLARI'!$I$6:$I$2011,0),C$1),"")</f>
        <v/>
      </c>
      <c r="D824" s="16" t="str">
        <f ca="1">IFERROR(OFFSET('DERS PLANLARI'!$I$5,MATCH($J824,'DERS PLANLARI'!$I$6:$I$2011,0),D$1),"")</f>
        <v/>
      </c>
      <c r="E824" s="16" t="str">
        <f ca="1">IFERROR(OFFSET('DERS PLANLARI'!$I$5,MATCH($J824,'DERS PLANLARI'!$I$6:$I$2011,0),E$1),"")</f>
        <v/>
      </c>
      <c r="F824" s="16" t="str">
        <f ca="1">IFERROR(OFFSET('DERS PLANLARI'!$I$5,MATCH($J824,'DERS PLANLARI'!$I$6:$I$2011,0),F$1),"")</f>
        <v/>
      </c>
      <c r="G824" s="16" t="str">
        <f ca="1">IFERROR(OFFSET('DERS PLANLARI'!$I$5,MATCH($J824,'DERS PLANLARI'!$I$6:$I$2011,0),G$1),"")</f>
        <v/>
      </c>
      <c r="H824" s="16" t="str">
        <f ca="1">IFERROR(OFFSET('DERS PLANLARI'!$I$5,MATCH($J824,'DERS PLANLARI'!$I$6:$I$2011,0),H$1),"")</f>
        <v/>
      </c>
      <c r="I824" s="119"/>
      <c r="J824" s="127"/>
      <c r="K824" s="264" t="str">
        <f ca="1">IFERROR(OFFSET('DERS PLANLARI'!$I$5,MATCH($J824,'DERS PLANLARI'!$I$6:$I$2011,0),K$1),"")</f>
        <v/>
      </c>
      <c r="L824" s="256" t="str">
        <f ca="1">IFERROR(OFFSET('DERS PLANLARI'!$I$5,MATCH($J824,'DERS PLANLARI'!$I$6:$I$2011,0),L$1),"")</f>
        <v/>
      </c>
      <c r="M824" s="255" t="str">
        <f ca="1">IFERROR(OFFSET('DERS PLANLARI'!$I$5,MATCH($J824,'DERS PLANLARI'!$I$6:$I$2011,0),M$1),"")</f>
        <v/>
      </c>
      <c r="N824" s="256" t="str">
        <f ca="1">IFERROR(OFFSET('DERS PLANLARI'!$I$5,MATCH($J824,'DERS PLANLARI'!$I$6:$I$2011,0),N$1),"")</f>
        <v/>
      </c>
      <c r="O824" s="256" t="str">
        <f ca="1">IFERROR(OFFSET('DERS PLANLARI'!$I$5,MATCH($J824,'DERS PLANLARI'!$I$6:$I$2011,0),O$1),"")</f>
        <v/>
      </c>
      <c r="P824" s="256" t="str">
        <f ca="1">IFERROR(OFFSET('DERS PLANLARI'!$I$5,MATCH($J824,'DERS PLANLARI'!$I$6:$I$2011,0),P$1),"")</f>
        <v/>
      </c>
      <c r="Q824" s="256" t="str">
        <f ca="1">IFERROR(OFFSET('DERS PLANLARI'!$I$5,MATCH($J824,'DERS PLANLARI'!$I$6:$I$2011,0),Q$1),"")</f>
        <v/>
      </c>
      <c r="R824" s="243" t="str">
        <f ca="1">IF($E824="UAD",OFFSET('DERS PLANLARI'!$I$5,MATCH($J824,'DERS PLANLARI'!$I$6:$I$2011,0),R$1),U824)</f>
        <v/>
      </c>
      <c r="S824" s="246">
        <f ca="1">IF($E824="UAD",OFFSET('DERS PLANLARI'!$I$5,MATCH($J824,'DERS PLANLARI'!$I$6:$I$2011,0),S$1),V824)</f>
        <v>0</v>
      </c>
      <c r="T824" s="104"/>
      <c r="U824" s="208" t="str">
        <f ca="1">IFERROR(OFFSET(ÖğretimÜyeleri!$D$2,MATCH($V824,ÖğretimÜyeleri!$D$3:$D$290,0),-2),"")</f>
        <v/>
      </c>
      <c r="V824" s="209"/>
      <c r="W824" s="208" t="str">
        <f ca="1">IFERROR(OFFSET(ÖğretimÜyeleri!$D$2,MATCH($S824,ÖğretimÜyeleri!$D$3:$D$290,0),3),"")</f>
        <v/>
      </c>
      <c r="X824" s="208"/>
      <c r="Y824" s="199"/>
      <c r="Z824" s="200">
        <f t="shared" si="51"/>
        <v>1</v>
      </c>
      <c r="AA824" s="200">
        <f t="shared" ca="1" si="53"/>
        <v>57</v>
      </c>
      <c r="AB824" s="200">
        <f t="shared" ca="1" si="53"/>
        <v>41</v>
      </c>
      <c r="AC824" s="200">
        <f t="shared" ca="1" si="53"/>
        <v>0</v>
      </c>
      <c r="AD824" s="201"/>
      <c r="AE824" s="201"/>
      <c r="AF824" s="201"/>
    </row>
    <row r="825" spans="1:32" x14ac:dyDescent="0.25">
      <c r="A825" t="s">
        <v>5568</v>
      </c>
      <c r="B825" s="16" t="str">
        <f ca="1">IFERROR(OFFSET('DERS PLANLARI'!$I$5,MATCH($J825,'DERS PLANLARI'!$I$6:$I$2011,0),B$1),"")</f>
        <v/>
      </c>
      <c r="C825" s="16" t="str">
        <f ca="1">IFERROR(OFFSET('DERS PLANLARI'!$I$5,MATCH($J825,'DERS PLANLARI'!$I$6:$I$2011,0),C$1),"")</f>
        <v/>
      </c>
      <c r="D825" s="16" t="str">
        <f ca="1">IFERROR(OFFSET('DERS PLANLARI'!$I$5,MATCH($J825,'DERS PLANLARI'!$I$6:$I$2011,0),D$1),"")</f>
        <v/>
      </c>
      <c r="E825" s="16" t="str">
        <f ca="1">IFERROR(OFFSET('DERS PLANLARI'!$I$5,MATCH($J825,'DERS PLANLARI'!$I$6:$I$2011,0),E$1),"")</f>
        <v/>
      </c>
      <c r="F825" s="16" t="str">
        <f ca="1">IFERROR(OFFSET('DERS PLANLARI'!$I$5,MATCH($J825,'DERS PLANLARI'!$I$6:$I$2011,0),F$1),"")</f>
        <v/>
      </c>
      <c r="G825" s="16" t="str">
        <f ca="1">IFERROR(OFFSET('DERS PLANLARI'!$I$5,MATCH($J825,'DERS PLANLARI'!$I$6:$I$2011,0),G$1),"")</f>
        <v/>
      </c>
      <c r="H825" s="16" t="str">
        <f ca="1">IFERROR(OFFSET('DERS PLANLARI'!$I$5,MATCH($J825,'DERS PLANLARI'!$I$6:$I$2011,0),H$1),"")</f>
        <v/>
      </c>
      <c r="I825" s="119"/>
      <c r="J825" s="127"/>
      <c r="K825" s="250" t="str">
        <f ca="1">IFERROR(OFFSET('DERS PLANLARI'!$I$5,MATCH($J825,'DERS PLANLARI'!$I$6:$I$2011,0),K$1),"")</f>
        <v/>
      </c>
      <c r="L825" s="256" t="str">
        <f ca="1">IFERROR(OFFSET('DERS PLANLARI'!$I$5,MATCH($J825,'DERS PLANLARI'!$I$6:$I$2011,0),L$1),"")</f>
        <v/>
      </c>
      <c r="M825" s="255" t="str">
        <f ca="1">IFERROR(OFFSET('DERS PLANLARI'!$I$5,MATCH($J825,'DERS PLANLARI'!$I$6:$I$2011,0),M$1),"")</f>
        <v/>
      </c>
      <c r="N825" s="256" t="str">
        <f ca="1">IFERROR(OFFSET('DERS PLANLARI'!$I$5,MATCH($J825,'DERS PLANLARI'!$I$6:$I$2011,0),N$1),"")</f>
        <v/>
      </c>
      <c r="O825" s="256" t="str">
        <f ca="1">IFERROR(OFFSET('DERS PLANLARI'!$I$5,MATCH($J825,'DERS PLANLARI'!$I$6:$I$2011,0),O$1),"")</f>
        <v/>
      </c>
      <c r="P825" s="256" t="str">
        <f ca="1">IFERROR(OFFSET('DERS PLANLARI'!$I$5,MATCH($J825,'DERS PLANLARI'!$I$6:$I$2011,0),P$1),"")</f>
        <v/>
      </c>
      <c r="Q825" s="256" t="str">
        <f ca="1">IFERROR(OFFSET('DERS PLANLARI'!$I$5,MATCH($J825,'DERS PLANLARI'!$I$6:$I$2011,0),Q$1),"")</f>
        <v/>
      </c>
      <c r="R825" s="243" t="str">
        <f ca="1">IF($E825="UAD",OFFSET('DERS PLANLARI'!$I$5,MATCH($J825,'DERS PLANLARI'!$I$6:$I$2011,0),R$1),U825)</f>
        <v/>
      </c>
      <c r="S825" s="246">
        <f ca="1">IF($E825="UAD",OFFSET('DERS PLANLARI'!$I$5,MATCH($J825,'DERS PLANLARI'!$I$6:$I$2011,0),S$1),V825)</f>
        <v>0</v>
      </c>
      <c r="T825" s="104"/>
      <c r="U825" s="208" t="str">
        <f ca="1">IFERROR(OFFSET(ÖğretimÜyeleri!$D$2,MATCH($V825,ÖğretimÜyeleri!$D$3:$D$290,0),-2),"")</f>
        <v/>
      </c>
      <c r="V825" s="209"/>
      <c r="W825" s="208" t="str">
        <f ca="1">IFERROR(OFFSET(ÖğretimÜyeleri!$D$2,MATCH($S825,ÖğretimÜyeleri!$D$3:$D$290,0),3),"")</f>
        <v/>
      </c>
      <c r="X825" s="208"/>
      <c r="Y825" s="199"/>
      <c r="Z825" s="200">
        <f t="shared" si="51"/>
        <v>1</v>
      </c>
      <c r="AA825" s="200">
        <f t="shared" ca="1" si="53"/>
        <v>57</v>
      </c>
      <c r="AB825" s="200">
        <f t="shared" ca="1" si="53"/>
        <v>41</v>
      </c>
      <c r="AC825" s="200">
        <f t="shared" ca="1" si="53"/>
        <v>0</v>
      </c>
      <c r="AD825" s="201"/>
      <c r="AE825" s="201"/>
      <c r="AF825" s="201"/>
    </row>
    <row r="826" spans="1:32" x14ac:dyDescent="0.25">
      <c r="A826" t="s">
        <v>5568</v>
      </c>
      <c r="B826" s="16" t="str">
        <f ca="1">IFERROR(OFFSET('DERS PLANLARI'!$I$5,MATCH($J826,'DERS PLANLARI'!$I$6:$I$2011,0),B$1),"")</f>
        <v/>
      </c>
      <c r="C826" s="16" t="str">
        <f ca="1">IFERROR(OFFSET('DERS PLANLARI'!$I$5,MATCH($J826,'DERS PLANLARI'!$I$6:$I$2011,0),C$1),"")</f>
        <v/>
      </c>
      <c r="D826" s="16" t="str">
        <f ca="1">IFERROR(OFFSET('DERS PLANLARI'!$I$5,MATCH($J826,'DERS PLANLARI'!$I$6:$I$2011,0),D$1),"")</f>
        <v/>
      </c>
      <c r="E826" s="16" t="str">
        <f ca="1">IFERROR(OFFSET('DERS PLANLARI'!$I$5,MATCH($J826,'DERS PLANLARI'!$I$6:$I$2011,0),E$1),"")</f>
        <v/>
      </c>
      <c r="F826" s="16" t="str">
        <f ca="1">IFERROR(OFFSET('DERS PLANLARI'!$I$5,MATCH($J826,'DERS PLANLARI'!$I$6:$I$2011,0),F$1),"")</f>
        <v/>
      </c>
      <c r="G826" s="16" t="str">
        <f ca="1">IFERROR(OFFSET('DERS PLANLARI'!$I$5,MATCH($J826,'DERS PLANLARI'!$I$6:$I$2011,0),G$1),"")</f>
        <v/>
      </c>
      <c r="H826" s="16" t="str">
        <f ca="1">IFERROR(OFFSET('DERS PLANLARI'!$I$5,MATCH($J826,'DERS PLANLARI'!$I$6:$I$2011,0),H$1),"")</f>
        <v/>
      </c>
      <c r="I826" s="119"/>
      <c r="J826" s="127"/>
      <c r="K826" s="250" t="str">
        <f ca="1">IFERROR(OFFSET('DERS PLANLARI'!$I$5,MATCH($J826,'DERS PLANLARI'!$I$6:$I$2011,0),K$1),"")</f>
        <v/>
      </c>
      <c r="L826" s="256" t="str">
        <f ca="1">IFERROR(OFFSET('DERS PLANLARI'!$I$5,MATCH($J826,'DERS PLANLARI'!$I$6:$I$2011,0),L$1),"")</f>
        <v/>
      </c>
      <c r="M826" s="255" t="str">
        <f ca="1">IFERROR(OFFSET('DERS PLANLARI'!$I$5,MATCH($J826,'DERS PLANLARI'!$I$6:$I$2011,0),M$1),"")</f>
        <v/>
      </c>
      <c r="N826" s="256" t="str">
        <f ca="1">IFERROR(OFFSET('DERS PLANLARI'!$I$5,MATCH($J826,'DERS PLANLARI'!$I$6:$I$2011,0),N$1),"")</f>
        <v/>
      </c>
      <c r="O826" s="256" t="str">
        <f ca="1">IFERROR(OFFSET('DERS PLANLARI'!$I$5,MATCH($J826,'DERS PLANLARI'!$I$6:$I$2011,0),O$1),"")</f>
        <v/>
      </c>
      <c r="P826" s="256" t="str">
        <f ca="1">IFERROR(OFFSET('DERS PLANLARI'!$I$5,MATCH($J826,'DERS PLANLARI'!$I$6:$I$2011,0),P$1),"")</f>
        <v/>
      </c>
      <c r="Q826" s="256" t="str">
        <f ca="1">IFERROR(OFFSET('DERS PLANLARI'!$I$5,MATCH($J826,'DERS PLANLARI'!$I$6:$I$2011,0),Q$1),"")</f>
        <v/>
      </c>
      <c r="R826" s="243" t="str">
        <f ca="1">IF($E826="UAD",OFFSET('DERS PLANLARI'!$I$5,MATCH($J826,'DERS PLANLARI'!$I$6:$I$2011,0),R$1),U826)</f>
        <v/>
      </c>
      <c r="S826" s="246">
        <f ca="1">IF($E826="UAD",OFFSET('DERS PLANLARI'!$I$5,MATCH($J826,'DERS PLANLARI'!$I$6:$I$2011,0),S$1),V826)</f>
        <v>0</v>
      </c>
      <c r="T826" s="104"/>
      <c r="U826" s="208" t="str">
        <f ca="1">IFERROR(OFFSET(ÖğretimÜyeleri!$D$2,MATCH($V826,ÖğretimÜyeleri!$D$3:$D$290,0),-2),"")</f>
        <v/>
      </c>
      <c r="V826" s="209"/>
      <c r="W826" s="208" t="str">
        <f ca="1">IFERROR(OFFSET(ÖğretimÜyeleri!$D$2,MATCH($S826,ÖğretimÜyeleri!$D$3:$D$290,0),3),"")</f>
        <v/>
      </c>
      <c r="X826" s="208"/>
      <c r="Y826" s="199"/>
      <c r="Z826" s="200">
        <f t="shared" si="51"/>
        <v>1</v>
      </c>
      <c r="AA826" s="200">
        <f t="shared" ca="1" si="53"/>
        <v>57</v>
      </c>
      <c r="AB826" s="200">
        <f t="shared" ca="1" si="53"/>
        <v>41</v>
      </c>
      <c r="AC826" s="200">
        <f t="shared" ca="1" si="53"/>
        <v>0</v>
      </c>
      <c r="AD826" s="201"/>
      <c r="AE826" s="201"/>
      <c r="AF826" s="201"/>
    </row>
    <row r="827" spans="1:32" x14ac:dyDescent="0.25">
      <c r="A827" t="s">
        <v>5568</v>
      </c>
      <c r="B827" s="16" t="str">
        <f ca="1">IFERROR(OFFSET('DERS PLANLARI'!$I$5,MATCH($J827,'DERS PLANLARI'!$I$6:$I$2011,0),B$1),"")</f>
        <v/>
      </c>
      <c r="C827" s="16" t="str">
        <f ca="1">IFERROR(OFFSET('DERS PLANLARI'!$I$5,MATCH($J827,'DERS PLANLARI'!$I$6:$I$2011,0),C$1),"")</f>
        <v/>
      </c>
      <c r="D827" s="16" t="str">
        <f ca="1">IFERROR(OFFSET('DERS PLANLARI'!$I$5,MATCH($J827,'DERS PLANLARI'!$I$6:$I$2011,0),D$1),"")</f>
        <v/>
      </c>
      <c r="E827" s="16" t="str">
        <f ca="1">IFERROR(OFFSET('DERS PLANLARI'!$I$5,MATCH($J827,'DERS PLANLARI'!$I$6:$I$2011,0),E$1),"")</f>
        <v/>
      </c>
      <c r="F827" s="16" t="str">
        <f ca="1">IFERROR(OFFSET('DERS PLANLARI'!$I$5,MATCH($J827,'DERS PLANLARI'!$I$6:$I$2011,0),F$1),"")</f>
        <v/>
      </c>
      <c r="G827" s="16" t="str">
        <f ca="1">IFERROR(OFFSET('DERS PLANLARI'!$I$5,MATCH($J827,'DERS PLANLARI'!$I$6:$I$2011,0),G$1),"")</f>
        <v/>
      </c>
      <c r="H827" s="16" t="str">
        <f ca="1">IFERROR(OFFSET('DERS PLANLARI'!$I$5,MATCH($J827,'DERS PLANLARI'!$I$6:$I$2011,0),H$1),"")</f>
        <v/>
      </c>
      <c r="I827" s="119"/>
      <c r="J827" s="127"/>
      <c r="K827" s="250" t="str">
        <f ca="1">IFERROR(OFFSET('DERS PLANLARI'!$I$5,MATCH($J827,'DERS PLANLARI'!$I$6:$I$2011,0),K$1),"")</f>
        <v/>
      </c>
      <c r="L827" s="256" t="str">
        <f ca="1">IFERROR(OFFSET('DERS PLANLARI'!$I$5,MATCH($J827,'DERS PLANLARI'!$I$6:$I$2011,0),L$1),"")</f>
        <v/>
      </c>
      <c r="M827" s="255" t="str">
        <f ca="1">IFERROR(OFFSET('DERS PLANLARI'!$I$5,MATCH($J827,'DERS PLANLARI'!$I$6:$I$2011,0),M$1),"")</f>
        <v/>
      </c>
      <c r="N827" s="256" t="str">
        <f ca="1">IFERROR(OFFSET('DERS PLANLARI'!$I$5,MATCH($J827,'DERS PLANLARI'!$I$6:$I$2011,0),N$1),"")</f>
        <v/>
      </c>
      <c r="O827" s="256" t="str">
        <f ca="1">IFERROR(OFFSET('DERS PLANLARI'!$I$5,MATCH($J827,'DERS PLANLARI'!$I$6:$I$2011,0),O$1),"")</f>
        <v/>
      </c>
      <c r="P827" s="256" t="str">
        <f ca="1">IFERROR(OFFSET('DERS PLANLARI'!$I$5,MATCH($J827,'DERS PLANLARI'!$I$6:$I$2011,0),P$1),"")</f>
        <v/>
      </c>
      <c r="Q827" s="256" t="str">
        <f ca="1">IFERROR(OFFSET('DERS PLANLARI'!$I$5,MATCH($J827,'DERS PLANLARI'!$I$6:$I$2011,0),Q$1),"")</f>
        <v/>
      </c>
      <c r="R827" s="243" t="str">
        <f ca="1">IF($E827="UAD",OFFSET('DERS PLANLARI'!$I$5,MATCH($J827,'DERS PLANLARI'!$I$6:$I$2011,0),R$1),U827)</f>
        <v/>
      </c>
      <c r="S827" s="246">
        <f ca="1">IF($E827="UAD",OFFSET('DERS PLANLARI'!$I$5,MATCH($J827,'DERS PLANLARI'!$I$6:$I$2011,0),S$1),V827)</f>
        <v>0</v>
      </c>
      <c r="T827" s="104"/>
      <c r="U827" s="208" t="str">
        <f ca="1">IFERROR(OFFSET(ÖğretimÜyeleri!$D$2,MATCH($V827,ÖğretimÜyeleri!$D$3:$D$290,0),-2),"")</f>
        <v/>
      </c>
      <c r="V827" s="209"/>
      <c r="W827" s="208" t="str">
        <f ca="1">IFERROR(OFFSET(ÖğretimÜyeleri!$D$2,MATCH($S827,ÖğretimÜyeleri!$D$3:$D$290,0),3),"")</f>
        <v/>
      </c>
      <c r="X827" s="208"/>
      <c r="Y827" s="199"/>
      <c r="Z827" s="200">
        <f t="shared" si="51"/>
        <v>1</v>
      </c>
      <c r="AA827" s="200">
        <f t="shared" ca="1" si="53"/>
        <v>57</v>
      </c>
      <c r="AB827" s="200">
        <f t="shared" ca="1" si="53"/>
        <v>41</v>
      </c>
      <c r="AC827" s="200">
        <f t="shared" ca="1" si="53"/>
        <v>0</v>
      </c>
      <c r="AD827" s="201"/>
      <c r="AE827" s="201"/>
      <c r="AF827" s="201"/>
    </row>
    <row r="828" spans="1:32" x14ac:dyDescent="0.25">
      <c r="A828" t="s">
        <v>5568</v>
      </c>
      <c r="B828" s="16" t="str">
        <f ca="1">IFERROR(OFFSET('DERS PLANLARI'!$I$5,MATCH($J828,'DERS PLANLARI'!$I$6:$I$2011,0),B$1),"")</f>
        <v/>
      </c>
      <c r="C828" s="16" t="str">
        <f ca="1">IFERROR(OFFSET('DERS PLANLARI'!$I$5,MATCH($J828,'DERS PLANLARI'!$I$6:$I$2011,0),C$1),"")</f>
        <v/>
      </c>
      <c r="D828" s="16" t="str">
        <f ca="1">IFERROR(OFFSET('DERS PLANLARI'!$I$5,MATCH($J828,'DERS PLANLARI'!$I$6:$I$2011,0),D$1),"")</f>
        <v/>
      </c>
      <c r="E828" s="16" t="str">
        <f ca="1">IFERROR(OFFSET('DERS PLANLARI'!$I$5,MATCH($J828,'DERS PLANLARI'!$I$6:$I$2011,0),E$1),"")</f>
        <v/>
      </c>
      <c r="F828" s="16" t="str">
        <f ca="1">IFERROR(OFFSET('DERS PLANLARI'!$I$5,MATCH($J828,'DERS PLANLARI'!$I$6:$I$2011,0),F$1),"")</f>
        <v/>
      </c>
      <c r="G828" s="16" t="str">
        <f ca="1">IFERROR(OFFSET('DERS PLANLARI'!$I$5,MATCH($J828,'DERS PLANLARI'!$I$6:$I$2011,0),G$1),"")</f>
        <v/>
      </c>
      <c r="H828" s="16" t="str">
        <f ca="1">IFERROR(OFFSET('DERS PLANLARI'!$I$5,MATCH($J828,'DERS PLANLARI'!$I$6:$I$2011,0),H$1),"")</f>
        <v/>
      </c>
      <c r="I828" s="119"/>
      <c r="J828" s="127"/>
      <c r="K828" s="250" t="str">
        <f ca="1">IFERROR(OFFSET('DERS PLANLARI'!$I$5,MATCH($J828,'DERS PLANLARI'!$I$6:$I$2011,0),K$1),"")</f>
        <v/>
      </c>
      <c r="L828" s="256" t="str">
        <f ca="1">IFERROR(OFFSET('DERS PLANLARI'!$I$5,MATCH($J828,'DERS PLANLARI'!$I$6:$I$2011,0),L$1),"")</f>
        <v/>
      </c>
      <c r="M828" s="255" t="str">
        <f ca="1">IFERROR(OFFSET('DERS PLANLARI'!$I$5,MATCH($J828,'DERS PLANLARI'!$I$6:$I$2011,0),M$1),"")</f>
        <v/>
      </c>
      <c r="N828" s="256" t="str">
        <f ca="1">IFERROR(OFFSET('DERS PLANLARI'!$I$5,MATCH($J828,'DERS PLANLARI'!$I$6:$I$2011,0),N$1),"")</f>
        <v/>
      </c>
      <c r="O828" s="256" t="str">
        <f ca="1">IFERROR(OFFSET('DERS PLANLARI'!$I$5,MATCH($J828,'DERS PLANLARI'!$I$6:$I$2011,0),O$1),"")</f>
        <v/>
      </c>
      <c r="P828" s="256" t="str">
        <f ca="1">IFERROR(OFFSET('DERS PLANLARI'!$I$5,MATCH($J828,'DERS PLANLARI'!$I$6:$I$2011,0),P$1),"")</f>
        <v/>
      </c>
      <c r="Q828" s="256" t="str">
        <f ca="1">IFERROR(OFFSET('DERS PLANLARI'!$I$5,MATCH($J828,'DERS PLANLARI'!$I$6:$I$2011,0),Q$1),"")</f>
        <v/>
      </c>
      <c r="R828" s="243" t="str">
        <f ca="1">IF($E828="UAD",OFFSET('DERS PLANLARI'!$I$5,MATCH($J828,'DERS PLANLARI'!$I$6:$I$2011,0),R$1),U828)</f>
        <v/>
      </c>
      <c r="S828" s="246">
        <f ca="1">IF($E828="UAD",OFFSET('DERS PLANLARI'!$I$5,MATCH($J828,'DERS PLANLARI'!$I$6:$I$2011,0),S$1),V828)</f>
        <v>0</v>
      </c>
      <c r="T828" s="104"/>
      <c r="U828" s="208" t="str">
        <f ca="1">IFERROR(OFFSET(ÖğretimÜyeleri!$D$2,MATCH($V828,ÖğretimÜyeleri!$D$3:$D$290,0),-2),"")</f>
        <v/>
      </c>
      <c r="V828" s="209"/>
      <c r="W828" s="208" t="str">
        <f ca="1">IFERROR(OFFSET(ÖğretimÜyeleri!$D$2,MATCH($S828,ÖğretimÜyeleri!$D$3:$D$290,0),3),"")</f>
        <v/>
      </c>
      <c r="X828" s="208"/>
      <c r="Y828" s="199"/>
      <c r="Z828" s="200">
        <f t="shared" si="51"/>
        <v>1</v>
      </c>
      <c r="AA828" s="200">
        <f t="shared" ca="1" si="53"/>
        <v>57</v>
      </c>
      <c r="AB828" s="200">
        <f t="shared" ca="1" si="53"/>
        <v>41</v>
      </c>
      <c r="AC828" s="200">
        <f t="shared" ca="1" si="53"/>
        <v>0</v>
      </c>
      <c r="AD828" s="201"/>
      <c r="AE828" s="201"/>
      <c r="AF828" s="201"/>
    </row>
    <row r="829" spans="1:32" x14ac:dyDescent="0.25">
      <c r="A829" t="s">
        <v>5568</v>
      </c>
      <c r="B829" s="16" t="str">
        <f ca="1">IFERROR(OFFSET('DERS PLANLARI'!$I$5,MATCH($J829,'DERS PLANLARI'!$I$6:$I$2011,0),B$1),"")</f>
        <v/>
      </c>
      <c r="C829" s="16" t="str">
        <f ca="1">IFERROR(OFFSET('DERS PLANLARI'!$I$5,MATCH($J829,'DERS PLANLARI'!$I$6:$I$2011,0),C$1),"")</f>
        <v/>
      </c>
      <c r="D829" s="16" t="str">
        <f ca="1">IFERROR(OFFSET('DERS PLANLARI'!$I$5,MATCH($J829,'DERS PLANLARI'!$I$6:$I$2011,0),D$1),"")</f>
        <v/>
      </c>
      <c r="E829" s="16" t="str">
        <f ca="1">IFERROR(OFFSET('DERS PLANLARI'!$I$5,MATCH($J829,'DERS PLANLARI'!$I$6:$I$2011,0),E$1),"")</f>
        <v/>
      </c>
      <c r="F829" s="16" t="str">
        <f ca="1">IFERROR(OFFSET('DERS PLANLARI'!$I$5,MATCH($J829,'DERS PLANLARI'!$I$6:$I$2011,0),F$1),"")</f>
        <v/>
      </c>
      <c r="G829" s="16" t="str">
        <f ca="1">IFERROR(OFFSET('DERS PLANLARI'!$I$5,MATCH($J829,'DERS PLANLARI'!$I$6:$I$2011,0),G$1),"")</f>
        <v/>
      </c>
      <c r="H829" s="16" t="str">
        <f ca="1">IFERROR(OFFSET('DERS PLANLARI'!$I$5,MATCH($J829,'DERS PLANLARI'!$I$6:$I$2011,0),H$1),"")</f>
        <v/>
      </c>
      <c r="I829" s="119"/>
      <c r="J829" s="127"/>
      <c r="K829" s="250" t="str">
        <f ca="1">IFERROR(OFFSET('DERS PLANLARI'!$I$5,MATCH($J829,'DERS PLANLARI'!$I$6:$I$2011,0),K$1),"")</f>
        <v/>
      </c>
      <c r="L829" s="256" t="str">
        <f ca="1">IFERROR(OFFSET('DERS PLANLARI'!$I$5,MATCH($J829,'DERS PLANLARI'!$I$6:$I$2011,0),L$1),"")</f>
        <v/>
      </c>
      <c r="M829" s="255" t="str">
        <f ca="1">IFERROR(OFFSET('DERS PLANLARI'!$I$5,MATCH($J829,'DERS PLANLARI'!$I$6:$I$2011,0),M$1),"")</f>
        <v/>
      </c>
      <c r="N829" s="256" t="str">
        <f ca="1">IFERROR(OFFSET('DERS PLANLARI'!$I$5,MATCH($J829,'DERS PLANLARI'!$I$6:$I$2011,0),N$1),"")</f>
        <v/>
      </c>
      <c r="O829" s="256" t="str">
        <f ca="1">IFERROR(OFFSET('DERS PLANLARI'!$I$5,MATCH($J829,'DERS PLANLARI'!$I$6:$I$2011,0),O$1),"")</f>
        <v/>
      </c>
      <c r="P829" s="256" t="str">
        <f ca="1">IFERROR(OFFSET('DERS PLANLARI'!$I$5,MATCH($J829,'DERS PLANLARI'!$I$6:$I$2011,0),P$1),"")</f>
        <v/>
      </c>
      <c r="Q829" s="256" t="str">
        <f ca="1">IFERROR(OFFSET('DERS PLANLARI'!$I$5,MATCH($J829,'DERS PLANLARI'!$I$6:$I$2011,0),Q$1),"")</f>
        <v/>
      </c>
      <c r="R829" s="243" t="str">
        <f ca="1">IF($E829="UAD",OFFSET('DERS PLANLARI'!$I$5,MATCH($J829,'DERS PLANLARI'!$I$6:$I$2011,0),R$1),U829)</f>
        <v/>
      </c>
      <c r="S829" s="246">
        <f ca="1">IF($E829="UAD",OFFSET('DERS PLANLARI'!$I$5,MATCH($J829,'DERS PLANLARI'!$I$6:$I$2011,0),S$1),V829)</f>
        <v>0</v>
      </c>
      <c r="T829" s="104"/>
      <c r="U829" s="208" t="str">
        <f ca="1">IFERROR(OFFSET(ÖğretimÜyeleri!$D$2,MATCH($V829,ÖğretimÜyeleri!$D$3:$D$290,0),-2),"")</f>
        <v/>
      </c>
      <c r="V829" s="209"/>
      <c r="W829" s="208" t="str">
        <f ca="1">IFERROR(OFFSET(ÖğretimÜyeleri!$D$2,MATCH($S829,ÖğretimÜyeleri!$D$3:$D$290,0),3),"")</f>
        <v/>
      </c>
      <c r="X829" s="208"/>
      <c r="Y829" s="199"/>
      <c r="Z829" s="200">
        <f t="shared" si="51"/>
        <v>1</v>
      </c>
      <c r="AA829" s="200">
        <f t="shared" ref="AA829:AC848" ca="1" si="54">COUNTIFS($E:$E,AA$6,$S:$S,$S829)</f>
        <v>57</v>
      </c>
      <c r="AB829" s="200">
        <f t="shared" ca="1" si="54"/>
        <v>41</v>
      </c>
      <c r="AC829" s="200">
        <f t="shared" ca="1" si="54"/>
        <v>0</v>
      </c>
      <c r="AD829" s="201"/>
      <c r="AE829" s="201"/>
      <c r="AF829" s="201"/>
    </row>
    <row r="830" spans="1:32" x14ac:dyDescent="0.25">
      <c r="A830" t="s">
        <v>5568</v>
      </c>
      <c r="B830" s="16" t="str">
        <f ca="1">IFERROR(OFFSET('DERS PLANLARI'!$I$5,MATCH($J830,'DERS PLANLARI'!$I$6:$I$2011,0),B$1),"")</f>
        <v/>
      </c>
      <c r="C830" s="16" t="str">
        <f ca="1">IFERROR(OFFSET('DERS PLANLARI'!$I$5,MATCH($J830,'DERS PLANLARI'!$I$6:$I$2011,0),C$1),"")</f>
        <v/>
      </c>
      <c r="D830" s="16" t="str">
        <f ca="1">IFERROR(OFFSET('DERS PLANLARI'!$I$5,MATCH($J830,'DERS PLANLARI'!$I$6:$I$2011,0),D$1),"")</f>
        <v/>
      </c>
      <c r="E830" s="16" t="str">
        <f ca="1">IFERROR(OFFSET('DERS PLANLARI'!$I$5,MATCH($J830,'DERS PLANLARI'!$I$6:$I$2011,0),E$1),"")</f>
        <v/>
      </c>
      <c r="F830" s="16" t="str">
        <f ca="1">IFERROR(OFFSET('DERS PLANLARI'!$I$5,MATCH($J830,'DERS PLANLARI'!$I$6:$I$2011,0),F$1),"")</f>
        <v/>
      </c>
      <c r="G830" s="16" t="str">
        <f ca="1">IFERROR(OFFSET('DERS PLANLARI'!$I$5,MATCH($J830,'DERS PLANLARI'!$I$6:$I$2011,0),G$1),"")</f>
        <v/>
      </c>
      <c r="H830" s="16" t="str">
        <f ca="1">IFERROR(OFFSET('DERS PLANLARI'!$I$5,MATCH($J830,'DERS PLANLARI'!$I$6:$I$2011,0),H$1),"")</f>
        <v/>
      </c>
      <c r="I830" s="119"/>
      <c r="J830" s="127"/>
      <c r="K830" s="250" t="str">
        <f ca="1">IFERROR(OFFSET('DERS PLANLARI'!$I$5,MATCH($J830,'DERS PLANLARI'!$I$6:$I$2011,0),K$1),"")</f>
        <v/>
      </c>
      <c r="L830" s="256" t="str">
        <f ca="1">IFERROR(OFFSET('DERS PLANLARI'!$I$5,MATCH($J830,'DERS PLANLARI'!$I$6:$I$2011,0),L$1),"")</f>
        <v/>
      </c>
      <c r="M830" s="255" t="str">
        <f ca="1">IFERROR(OFFSET('DERS PLANLARI'!$I$5,MATCH($J830,'DERS PLANLARI'!$I$6:$I$2011,0),M$1),"")</f>
        <v/>
      </c>
      <c r="N830" s="256" t="str">
        <f ca="1">IFERROR(OFFSET('DERS PLANLARI'!$I$5,MATCH($J830,'DERS PLANLARI'!$I$6:$I$2011,0),N$1),"")</f>
        <v/>
      </c>
      <c r="O830" s="256" t="str">
        <f ca="1">IFERROR(OFFSET('DERS PLANLARI'!$I$5,MATCH($J830,'DERS PLANLARI'!$I$6:$I$2011,0),O$1),"")</f>
        <v/>
      </c>
      <c r="P830" s="256" t="str">
        <f ca="1">IFERROR(OFFSET('DERS PLANLARI'!$I$5,MATCH($J830,'DERS PLANLARI'!$I$6:$I$2011,0),P$1),"")</f>
        <v/>
      </c>
      <c r="Q830" s="256" t="str">
        <f ca="1">IFERROR(OFFSET('DERS PLANLARI'!$I$5,MATCH($J830,'DERS PLANLARI'!$I$6:$I$2011,0),Q$1),"")</f>
        <v/>
      </c>
      <c r="R830" s="243" t="str">
        <f ca="1">IF($E830="UAD",OFFSET('DERS PLANLARI'!$I$5,MATCH($J830,'DERS PLANLARI'!$I$6:$I$2011,0),R$1),U830)</f>
        <v/>
      </c>
      <c r="S830" s="246">
        <f ca="1">IF($E830="UAD",OFFSET('DERS PLANLARI'!$I$5,MATCH($J830,'DERS PLANLARI'!$I$6:$I$2011,0),S$1),V830)</f>
        <v>0</v>
      </c>
      <c r="T830" s="104"/>
      <c r="U830" s="208" t="str">
        <f ca="1">IFERROR(OFFSET(ÖğretimÜyeleri!$D$2,MATCH($V830,ÖğretimÜyeleri!$D$3:$D$290,0),-2),"")</f>
        <v/>
      </c>
      <c r="V830" s="209"/>
      <c r="W830" s="208" t="str">
        <f ca="1">IFERROR(OFFSET(ÖğretimÜyeleri!$D$2,MATCH($S830,ÖğretimÜyeleri!$D$3:$D$290,0),3),"")</f>
        <v/>
      </c>
      <c r="X830" s="208"/>
      <c r="Y830" s="199"/>
      <c r="Z830" s="200">
        <f t="shared" si="51"/>
        <v>1</v>
      </c>
      <c r="AA830" s="200">
        <f t="shared" ca="1" si="54"/>
        <v>57</v>
      </c>
      <c r="AB830" s="200">
        <f t="shared" ca="1" si="54"/>
        <v>41</v>
      </c>
      <c r="AC830" s="200">
        <f t="shared" ca="1" si="54"/>
        <v>0</v>
      </c>
      <c r="AD830" s="201"/>
      <c r="AE830" s="201"/>
      <c r="AF830" s="201"/>
    </row>
    <row r="831" spans="1:32" x14ac:dyDescent="0.25">
      <c r="A831" s="217" t="s">
        <v>5568</v>
      </c>
      <c r="B831" s="210" t="s">
        <v>4504</v>
      </c>
      <c r="C831" s="211" t="s">
        <v>5071</v>
      </c>
      <c r="D831" s="212" t="s">
        <v>5127</v>
      </c>
      <c r="E831" s="212" t="s">
        <v>4510</v>
      </c>
      <c r="F831" s="212" t="s">
        <v>4488</v>
      </c>
      <c r="G831" s="212" t="s">
        <v>4488</v>
      </c>
      <c r="H831" s="212" t="s">
        <v>2427</v>
      </c>
      <c r="I831" s="213"/>
      <c r="J831" s="214" t="s">
        <v>5071</v>
      </c>
      <c r="K831" s="211"/>
      <c r="L831" s="215"/>
      <c r="M831" s="223"/>
      <c r="N831" s="211"/>
      <c r="O831" s="211"/>
      <c r="P831" s="211"/>
      <c r="Q831" s="212"/>
      <c r="R831" s="231"/>
      <c r="S831" s="242"/>
      <c r="T831" s="217"/>
      <c r="U831" s="219" t="str">
        <f ca="1">IFERROR(OFFSET(ÖğretimÜyeleri!$D$2,MATCH($V831,ÖğretimÜyeleri!$D$3:$D$290,0),-2),"")</f>
        <v/>
      </c>
      <c r="V831" s="218" t="s">
        <v>2423</v>
      </c>
      <c r="W831" s="219" t="str">
        <f ca="1">IFERROR(OFFSET(ÖğretimÜyeleri!$D$2,MATCH($S831,ÖğretimÜyeleri!$D$3:$D$290,0),3),"")</f>
        <v/>
      </c>
      <c r="X831" s="219"/>
      <c r="Y831" s="220"/>
      <c r="Z831" s="221">
        <f t="shared" si="51"/>
        <v>1</v>
      </c>
      <c r="AA831" s="221">
        <f t="shared" ca="1" si="54"/>
        <v>57</v>
      </c>
      <c r="AB831" s="221">
        <f t="shared" ca="1" si="54"/>
        <v>41</v>
      </c>
      <c r="AC831" s="221">
        <f t="shared" ca="1" si="54"/>
        <v>0</v>
      </c>
      <c r="AD831" s="220"/>
      <c r="AE831" s="220"/>
      <c r="AF831" s="220"/>
    </row>
    <row r="832" spans="1:32" x14ac:dyDescent="0.25">
      <c r="A832" t="s">
        <v>5568</v>
      </c>
      <c r="B832" s="16" t="str">
        <f ca="1">IFERROR(OFFSET('DERS PLANLARI'!$I$5,MATCH($J832,'DERS PLANLARI'!$I$6:$I$2011,0),B$1),"")</f>
        <v>HALKLA İLİŞKİLER VE REKLAMCILIK</v>
      </c>
      <c r="C832" s="16" t="str">
        <f ca="1">IFERROR(OFFSET('DERS PLANLARI'!$I$5,MATCH($J832,'DERS PLANLARI'!$I$6:$I$2011,0),C$1),"")</f>
        <v>HALKLA İLİŞKİLER VE REKLAMCILIK (DR)</v>
      </c>
      <c r="D832" s="16" t="str">
        <f ca="1">IFERROR(OFFSET('DERS PLANLARI'!$I$5,MATCH($J832,'DERS PLANLARI'!$I$6:$I$2011,0),D$1),"")</f>
        <v>(DR)</v>
      </c>
      <c r="E832" s="16" t="str">
        <f ca="1">IFERROR(OFFSET('DERS PLANLARI'!$I$5,MATCH($J832,'DERS PLANLARI'!$I$6:$I$2011,0),E$1),"")</f>
        <v>Tez</v>
      </c>
      <c r="F832" s="16" t="str">
        <f ca="1">IFERROR(OFFSET('DERS PLANLARI'!$I$5,MATCH($J832,'DERS PLANLARI'!$I$6:$I$2011,0),F$1),"")</f>
        <v>HIR</v>
      </c>
      <c r="G832" s="16">
        <f ca="1">IFERROR(OFFSET('DERS PLANLARI'!$I$5,MATCH($J832,'DERS PLANLARI'!$I$6:$I$2011,0),G$1),"")</f>
        <v>6000</v>
      </c>
      <c r="H832" s="16" t="str">
        <f ca="1">IFERROR(OFFSET('DERS PLANLARI'!$I$5,MATCH($J832,'DERS PLANLARI'!$I$6:$I$2011,0),H$1),"")</f>
        <v>TEZ</v>
      </c>
      <c r="I832" s="119"/>
      <c r="J832" s="120" t="s">
        <v>2572</v>
      </c>
      <c r="K832" s="243" t="str">
        <f ca="1">IFERROR(OFFSET('DERS PLANLARI'!$I$5,MATCH($J832,'DERS PLANLARI'!$I$6:$I$2011,0),K$1),"")</f>
        <v>Tez</v>
      </c>
      <c r="L832" s="248" t="str">
        <f ca="1">IFERROR(OFFSET('DERS PLANLARI'!$I$5,MATCH($J832,'DERS PLANLARI'!$I$6:$I$2011,0),L$1),"")</f>
        <v>Z. ksz</v>
      </c>
      <c r="M832" s="255">
        <f ca="1">IFERROR(OFFSET('DERS PLANLARI'!$I$5,MATCH($J832,'DERS PLANLARI'!$I$6:$I$2011,0),M$1),"")</f>
        <v>0</v>
      </c>
      <c r="N832" s="256">
        <f ca="1">IFERROR(OFFSET('DERS PLANLARI'!$I$5,MATCH($J832,'DERS PLANLARI'!$I$6:$I$2011,0),N$1),"")</f>
        <v>1</v>
      </c>
      <c r="O832" s="256">
        <f ca="1">IFERROR(OFFSET('DERS PLANLARI'!$I$5,MATCH($J832,'DERS PLANLARI'!$I$6:$I$2011,0),O$1),"")</f>
        <v>0</v>
      </c>
      <c r="P832" s="256">
        <f ca="1">IFERROR(OFFSET('DERS PLANLARI'!$I$5,MATCH($J832,'DERS PLANLARI'!$I$6:$I$2011,0),P$1),"")</f>
        <v>1</v>
      </c>
      <c r="Q832" s="256">
        <f ca="1">IFERROR(OFFSET('DERS PLANLARI'!$I$5,MATCH($J832,'DERS PLANLARI'!$I$6:$I$2011,0),Q$1),"")</f>
        <v>60</v>
      </c>
      <c r="R832" s="243">
        <f ca="1">IF($E832="UAD",OFFSET('DERS PLANLARI'!$I$5,MATCH($J832,'DERS PLANLARI'!$I$6:$I$2011,0),R$1),U832)</f>
        <v>0</v>
      </c>
      <c r="S832" s="246" t="str">
        <f ca="1">IF($E832="UAD",OFFSET('DERS PLANLARI'!$I$5,MATCH($J832,'DERS PLANLARI'!$I$6:$I$2011,0),S$1),V832)</f>
        <v>İlgili Öğretim Üyesi</v>
      </c>
      <c r="T832" s="104"/>
      <c r="U832" s="208">
        <f ca="1">IFERROR(OFFSET(ÖğretimÜyeleri!$D$2,MATCH($V832,ÖğretimÜyeleri!$D$3:$D$290,0),-2),"")</f>
        <v>0</v>
      </c>
      <c r="V832" s="209" t="s">
        <v>2896</v>
      </c>
      <c r="W832" s="208" t="str">
        <f ca="1">IFERROR(OFFSET(ÖğretimÜyeleri!$D$2,MATCH($S832,ÖğretimÜyeleri!$D$3:$D$290,0),3),"")</f>
        <v>İlgili Öğretim Üyesi</v>
      </c>
      <c r="X832" s="208"/>
      <c r="Y832" s="199"/>
      <c r="Z832" s="200">
        <f t="shared" si="51"/>
        <v>1</v>
      </c>
      <c r="AA832" s="200">
        <f t="shared" ca="1" si="54"/>
        <v>0</v>
      </c>
      <c r="AB832" s="200">
        <f t="shared" ca="1" si="54"/>
        <v>0</v>
      </c>
      <c r="AC832" s="200">
        <f t="shared" ca="1" si="54"/>
        <v>0</v>
      </c>
      <c r="AD832" s="201"/>
      <c r="AE832" s="201"/>
      <c r="AF832" s="201"/>
    </row>
    <row r="833" spans="1:32" x14ac:dyDescent="0.25">
      <c r="A833" t="s">
        <v>5568</v>
      </c>
      <c r="B833" s="16" t="str">
        <f ca="1">IFERROR(OFFSET('DERS PLANLARI'!$I$5,MATCH($J833,'DERS PLANLARI'!$I$6:$I$2011,0),B$1),"")</f>
        <v>HALKLA İLİŞKİLER VE REKLAMCILIK</v>
      </c>
      <c r="C833" s="16" t="str">
        <f ca="1">IFERROR(OFFSET('DERS PLANLARI'!$I$5,MATCH($J833,'DERS PLANLARI'!$I$6:$I$2011,0),C$1),"")</f>
        <v>HALKLA İLİŞKİLER VE REKLAMCILIK (DR)</v>
      </c>
      <c r="D833" s="16" t="str">
        <f ca="1">IFERROR(OFFSET('DERS PLANLARI'!$I$5,MATCH($J833,'DERS PLANLARI'!$I$6:$I$2011,0),D$1),"")</f>
        <v>(DR)</v>
      </c>
      <c r="E833" s="16" t="str">
        <f ca="1">IFERROR(OFFSET('DERS PLANLARI'!$I$5,MATCH($J833,'DERS PLANLARI'!$I$6:$I$2011,0),E$1),"")</f>
        <v>Sem</v>
      </c>
      <c r="F833" s="16" t="str">
        <f ca="1">IFERROR(OFFSET('DERS PLANLARI'!$I$5,MATCH($J833,'DERS PLANLARI'!$I$6:$I$2011,0),F$1),"")</f>
        <v>HIR</v>
      </c>
      <c r="G833" s="16">
        <f ca="1">IFERROR(OFFSET('DERS PLANLARI'!$I$5,MATCH($J833,'DERS PLANLARI'!$I$6:$I$2011,0),G$1),"")</f>
        <v>6001</v>
      </c>
      <c r="H833" s="16" t="str">
        <f ca="1">IFERROR(OFFSET('DERS PLANLARI'!$I$5,MATCH($J833,'DERS PLANLARI'!$I$6:$I$2011,0),H$1),"")</f>
        <v>SEM</v>
      </c>
      <c r="I833" s="119"/>
      <c r="J833" s="120" t="s">
        <v>2573</v>
      </c>
      <c r="K833" s="243" t="str">
        <f ca="1">IFERROR(OFFSET('DERS PLANLARI'!$I$5,MATCH($J833,'DERS PLANLARI'!$I$6:$I$2011,0),K$1),"")</f>
        <v>Seminer</v>
      </c>
      <c r="L833" s="248" t="str">
        <f ca="1">IFERROR(OFFSET('DERS PLANLARI'!$I$5,MATCH($J833,'DERS PLANLARI'!$I$6:$I$2011,0),L$1),"")</f>
        <v>Z. ksz</v>
      </c>
      <c r="M833" s="255">
        <f ca="1">IFERROR(OFFSET('DERS PLANLARI'!$I$5,MATCH($J833,'DERS PLANLARI'!$I$6:$I$2011,0),M$1),"")</f>
        <v>0</v>
      </c>
      <c r="N833" s="256">
        <f ca="1">IFERROR(OFFSET('DERS PLANLARI'!$I$5,MATCH($J833,'DERS PLANLARI'!$I$6:$I$2011,0),N$1),"")</f>
        <v>2</v>
      </c>
      <c r="O833" s="256">
        <f ca="1">IFERROR(OFFSET('DERS PLANLARI'!$I$5,MATCH($J833,'DERS PLANLARI'!$I$6:$I$2011,0),O$1),"")</f>
        <v>0</v>
      </c>
      <c r="P833" s="256">
        <f ca="1">IFERROR(OFFSET('DERS PLANLARI'!$I$5,MATCH($J833,'DERS PLANLARI'!$I$6:$I$2011,0),P$1),"")</f>
        <v>2</v>
      </c>
      <c r="Q833" s="256">
        <f ca="1">IFERROR(OFFSET('DERS PLANLARI'!$I$5,MATCH($J833,'DERS PLANLARI'!$I$6:$I$2011,0),Q$1),"")</f>
        <v>7.5</v>
      </c>
      <c r="R833" s="243">
        <f ca="1">IF($E833="UAD",OFFSET('DERS PLANLARI'!$I$5,MATCH($J833,'DERS PLANLARI'!$I$6:$I$2011,0),R$1),U833)</f>
        <v>0</v>
      </c>
      <c r="S833" s="246" t="str">
        <f ca="1">IF($E833="UAD",OFFSET('DERS PLANLARI'!$I$5,MATCH($J833,'DERS PLANLARI'!$I$6:$I$2011,0),S$1),V833)</f>
        <v>İlgili Öğretim Üyesi</v>
      </c>
      <c r="T833" s="104"/>
      <c r="U833" s="208">
        <f ca="1">IFERROR(OFFSET(ÖğretimÜyeleri!$D$2,MATCH($V833,ÖğretimÜyeleri!$D$3:$D$290,0),-2),"")</f>
        <v>0</v>
      </c>
      <c r="V833" s="209" t="s">
        <v>2896</v>
      </c>
      <c r="W833" s="208" t="str">
        <f ca="1">IFERROR(OFFSET(ÖğretimÜyeleri!$D$2,MATCH($S833,ÖğretimÜyeleri!$D$3:$D$290,0),3),"")</f>
        <v>İlgili Öğretim Üyesi</v>
      </c>
      <c r="X833" s="208"/>
      <c r="Y833" s="199"/>
      <c r="Z833" s="200">
        <f t="shared" si="51"/>
        <v>1</v>
      </c>
      <c r="AA833" s="200">
        <f t="shared" ca="1" si="54"/>
        <v>0</v>
      </c>
      <c r="AB833" s="200">
        <f t="shared" ca="1" si="54"/>
        <v>0</v>
      </c>
      <c r="AC833" s="200">
        <f t="shared" ca="1" si="54"/>
        <v>0</v>
      </c>
      <c r="AD833" s="201"/>
      <c r="AE833" s="201"/>
      <c r="AF833" s="201"/>
    </row>
    <row r="834" spans="1:32" x14ac:dyDescent="0.25">
      <c r="A834" t="s">
        <v>5568</v>
      </c>
      <c r="B834" s="16" t="str">
        <f ca="1">IFERROR(OFFSET('DERS PLANLARI'!$I$5,MATCH($J834,'DERS PLANLARI'!$I$6:$I$2011,0),B$1),"")</f>
        <v>HALKLA İLİŞKİLER VE REKLAMCILIK</v>
      </c>
      <c r="C834" s="16" t="str">
        <f ca="1">IFERROR(OFFSET('DERS PLANLARI'!$I$5,MATCH($J834,'DERS PLANLARI'!$I$6:$I$2011,0),C$1),"")</f>
        <v>HALKLA İLİŞKİLER VE REKLAMCILIK (DR)</v>
      </c>
      <c r="D834" s="16" t="str">
        <f ca="1">IFERROR(OFFSET('DERS PLANLARI'!$I$5,MATCH($J834,'DERS PLANLARI'!$I$6:$I$2011,0),D$1),"")</f>
        <v>(DR)</v>
      </c>
      <c r="E834" s="16" t="str">
        <f ca="1">IFERROR(OFFSET('DERS PLANLARI'!$I$5,MATCH($J834,'DERS PLANLARI'!$I$6:$I$2011,0),E$1),"")</f>
        <v>Yeterlik</v>
      </c>
      <c r="F834" s="16" t="str">
        <f ca="1">IFERROR(OFFSET('DERS PLANLARI'!$I$5,MATCH($J834,'DERS PLANLARI'!$I$6:$I$2011,0),F$1),"")</f>
        <v>HIR</v>
      </c>
      <c r="G834" s="16">
        <f ca="1">IFERROR(OFFSET('DERS PLANLARI'!$I$5,MATCH($J834,'DERS PLANLARI'!$I$6:$I$2011,0),G$1),"")</f>
        <v>6002</v>
      </c>
      <c r="H834" s="16" t="str">
        <f ca="1">IFERROR(OFFSET('DERS PLANLARI'!$I$5,MATCH($J834,'DERS PLANLARI'!$I$6:$I$2011,0),H$1),"")</f>
        <v>DR-ÖZ</v>
      </c>
      <c r="I834" s="119"/>
      <c r="J834" s="120" t="s">
        <v>2574</v>
      </c>
      <c r="K834" s="243" t="str">
        <f ca="1">IFERROR(OFFSET('DERS PLANLARI'!$I$5,MATCH($J834,'DERS PLANLARI'!$I$6:$I$2011,0),K$1),"")</f>
        <v>Yeterlik</v>
      </c>
      <c r="L834" s="248" t="str">
        <f ca="1">IFERROR(OFFSET('DERS PLANLARI'!$I$5,MATCH($J834,'DERS PLANLARI'!$I$6:$I$2011,0),L$1),"")</f>
        <v>Z. ksz</v>
      </c>
      <c r="M834" s="255">
        <f ca="1">IFERROR(OFFSET('DERS PLANLARI'!$I$5,MATCH($J834,'DERS PLANLARI'!$I$6:$I$2011,0),M$1),"")</f>
        <v>0</v>
      </c>
      <c r="N834" s="255">
        <f ca="1">IFERROR(OFFSET('DERS PLANLARI'!$I$5,MATCH($J834,'DERS PLANLARI'!$I$6:$I$2011,0),N$1),"")</f>
        <v>0</v>
      </c>
      <c r="O834" s="255">
        <f ca="1">IFERROR(OFFSET('DERS PLANLARI'!$I$5,MATCH($J834,'DERS PLANLARI'!$I$6:$I$2011,0),O$1),"")</f>
        <v>0</v>
      </c>
      <c r="P834" s="255">
        <f ca="1">IFERROR(OFFSET('DERS PLANLARI'!$I$5,MATCH($J834,'DERS PLANLARI'!$I$6:$I$2011,0),P$1),"")</f>
        <v>0</v>
      </c>
      <c r="Q834" s="255">
        <f ca="1">IFERROR(OFFSET('DERS PLANLARI'!$I$5,MATCH($J834,'DERS PLANLARI'!$I$6:$I$2011,0),Q$1),"")</f>
        <v>0</v>
      </c>
      <c r="R834" s="243">
        <f ca="1">IF($E834="UAD",OFFSET('DERS PLANLARI'!$I$5,MATCH($J834,'DERS PLANLARI'!$I$6:$I$2011,0),R$1),U834)</f>
        <v>0</v>
      </c>
      <c r="S834" s="246" t="str">
        <f ca="1">IF($E834="UAD",OFFSET('DERS PLANLARI'!$I$5,MATCH($J834,'DERS PLANLARI'!$I$6:$I$2011,0),S$1),V834)</f>
        <v>İlgili Öğretim Üyesi</v>
      </c>
      <c r="T834" s="104"/>
      <c r="U834" s="208">
        <f ca="1">IFERROR(OFFSET(ÖğretimÜyeleri!$D$2,MATCH($V834,ÖğretimÜyeleri!$D$3:$D$290,0),-2),"")</f>
        <v>0</v>
      </c>
      <c r="V834" s="209" t="s">
        <v>2896</v>
      </c>
      <c r="W834" s="208" t="str">
        <f ca="1">IFERROR(OFFSET(ÖğretimÜyeleri!$D$2,MATCH($S834,ÖğretimÜyeleri!$D$3:$D$290,0),3),"")</f>
        <v>İlgili Öğretim Üyesi</v>
      </c>
      <c r="X834" s="208"/>
      <c r="Y834" s="199"/>
      <c r="Z834" s="200">
        <f t="shared" si="51"/>
        <v>1</v>
      </c>
      <c r="AA834" s="200">
        <f t="shared" ca="1" si="54"/>
        <v>0</v>
      </c>
      <c r="AB834" s="200">
        <f t="shared" ca="1" si="54"/>
        <v>0</v>
      </c>
      <c r="AC834" s="200">
        <f t="shared" ca="1" si="54"/>
        <v>0</v>
      </c>
      <c r="AD834" s="201"/>
      <c r="AE834" s="201"/>
      <c r="AF834" s="201"/>
    </row>
    <row r="835" spans="1:32" x14ac:dyDescent="0.25">
      <c r="A835" t="s">
        <v>5568</v>
      </c>
      <c r="B835" s="16" t="str">
        <f ca="1">IFERROR(OFFSET('DERS PLANLARI'!$I$5,MATCH($J835,'DERS PLANLARI'!$I$6:$I$2011,0),B$1),"")</f>
        <v>HALKLA İLİŞKİLER VE REKLAMCILIK</v>
      </c>
      <c r="C835" s="16" t="str">
        <f ca="1">IFERROR(OFFSET('DERS PLANLARI'!$I$5,MATCH($J835,'DERS PLANLARI'!$I$6:$I$2011,0),C$1),"")</f>
        <v>HALKLA İLİŞKİLER VE REKLAMCILIK (DR)</v>
      </c>
      <c r="D835" s="16" t="str">
        <f ca="1">IFERROR(OFFSET('DERS PLANLARI'!$I$5,MATCH($J835,'DERS PLANLARI'!$I$6:$I$2011,0),D$1),"")</f>
        <v>(DR)</v>
      </c>
      <c r="E835" s="16" t="str">
        <f ca="1">IFERROR(OFFSET('DERS PLANLARI'!$I$5,MATCH($J835,'DERS PLANLARI'!$I$6:$I$2011,0),E$1),"")</f>
        <v>Öneri</v>
      </c>
      <c r="F835" s="16" t="str">
        <f ca="1">IFERROR(OFFSET('DERS PLANLARI'!$I$5,MATCH($J835,'DERS PLANLARI'!$I$6:$I$2011,0),F$1),"")</f>
        <v>HIR</v>
      </c>
      <c r="G835" s="16">
        <f ca="1">IFERROR(OFFSET('DERS PLANLARI'!$I$5,MATCH($J835,'DERS PLANLARI'!$I$6:$I$2011,0),G$1),"")</f>
        <v>6003</v>
      </c>
      <c r="H835" s="16" t="str">
        <f ca="1">IFERROR(OFFSET('DERS PLANLARI'!$I$5,MATCH($J835,'DERS PLANLARI'!$I$6:$I$2011,0),H$1),"")</f>
        <v>DR-ÖZ</v>
      </c>
      <c r="I835" s="119"/>
      <c r="J835" s="120" t="s">
        <v>2575</v>
      </c>
      <c r="K835" s="243" t="str">
        <f ca="1">IFERROR(OFFSET('DERS PLANLARI'!$I$5,MATCH($J835,'DERS PLANLARI'!$I$6:$I$2011,0),K$1),"")</f>
        <v>Tez Önerisi</v>
      </c>
      <c r="L835" s="248" t="str">
        <f ca="1">IFERROR(OFFSET('DERS PLANLARI'!$I$5,MATCH($J835,'DERS PLANLARI'!$I$6:$I$2011,0),L$1),"")</f>
        <v>Z. ksz</v>
      </c>
      <c r="M835" s="255">
        <f ca="1">IFERROR(OFFSET('DERS PLANLARI'!$I$5,MATCH($J835,'DERS PLANLARI'!$I$6:$I$2011,0),M$1),"")</f>
        <v>0</v>
      </c>
      <c r="N835" s="255">
        <f ca="1">IFERROR(OFFSET('DERS PLANLARI'!$I$5,MATCH($J835,'DERS PLANLARI'!$I$6:$I$2011,0),N$1),"")</f>
        <v>0</v>
      </c>
      <c r="O835" s="255">
        <f ca="1">IFERROR(OFFSET('DERS PLANLARI'!$I$5,MATCH($J835,'DERS PLANLARI'!$I$6:$I$2011,0),O$1),"")</f>
        <v>0</v>
      </c>
      <c r="P835" s="255">
        <f ca="1">IFERROR(OFFSET('DERS PLANLARI'!$I$5,MATCH($J835,'DERS PLANLARI'!$I$6:$I$2011,0),P$1),"")</f>
        <v>0</v>
      </c>
      <c r="Q835" s="255">
        <f ca="1">IFERROR(OFFSET('DERS PLANLARI'!$I$5,MATCH($J835,'DERS PLANLARI'!$I$6:$I$2011,0),Q$1),"")</f>
        <v>0</v>
      </c>
      <c r="R835" s="243">
        <f ca="1">IF($E835="UAD",OFFSET('DERS PLANLARI'!$I$5,MATCH($J835,'DERS PLANLARI'!$I$6:$I$2011,0),R$1),U835)</f>
        <v>0</v>
      </c>
      <c r="S835" s="246" t="str">
        <f ca="1">IF($E835="UAD",OFFSET('DERS PLANLARI'!$I$5,MATCH($J835,'DERS PLANLARI'!$I$6:$I$2011,0),S$1),V835)</f>
        <v>İlgili Öğretim Üyesi</v>
      </c>
      <c r="T835" s="104"/>
      <c r="U835" s="208">
        <f ca="1">IFERROR(OFFSET(ÖğretimÜyeleri!$D$2,MATCH($V835,ÖğretimÜyeleri!$D$3:$D$290,0),-2),"")</f>
        <v>0</v>
      </c>
      <c r="V835" s="209" t="s">
        <v>2896</v>
      </c>
      <c r="W835" s="208" t="str">
        <f ca="1">IFERROR(OFFSET(ÖğretimÜyeleri!$D$2,MATCH($S835,ÖğretimÜyeleri!$D$3:$D$290,0),3),"")</f>
        <v>İlgili Öğretim Üyesi</v>
      </c>
      <c r="X835" s="208"/>
      <c r="Y835" s="199"/>
      <c r="Z835" s="200">
        <f t="shared" si="51"/>
        <v>1</v>
      </c>
      <c r="AA835" s="200">
        <f t="shared" ca="1" si="54"/>
        <v>0</v>
      </c>
      <c r="AB835" s="200">
        <f t="shared" ca="1" si="54"/>
        <v>0</v>
      </c>
      <c r="AC835" s="200">
        <f t="shared" ca="1" si="54"/>
        <v>0</v>
      </c>
      <c r="AD835" s="201"/>
      <c r="AE835" s="201"/>
      <c r="AF835" s="201"/>
    </row>
    <row r="836" spans="1:32" x14ac:dyDescent="0.25">
      <c r="A836" t="s">
        <v>5568</v>
      </c>
      <c r="B836" s="16" t="str">
        <f ca="1">IFERROR(OFFSET('DERS PLANLARI'!$I$5,MATCH($J836,'DERS PLANLARI'!$I$6:$I$2011,0),B$1),"")</f>
        <v>HALKLA İLİŞKİLER VE REKLAMCILIK</v>
      </c>
      <c r="C836" s="16" t="str">
        <f ca="1">IFERROR(OFFSET('DERS PLANLARI'!$I$5,MATCH($J836,'DERS PLANLARI'!$I$6:$I$2011,0),C$1),"")</f>
        <v>HALKLA İLİŞKİLER VE REKLAMCILIK (DR)</v>
      </c>
      <c r="D836" s="16" t="str">
        <f ca="1">IFERROR(OFFSET('DERS PLANLARI'!$I$5,MATCH($J836,'DERS PLANLARI'!$I$6:$I$2011,0),D$1),"")</f>
        <v>(DR)</v>
      </c>
      <c r="E836" s="16" t="str">
        <f ca="1">IFERROR(OFFSET('DERS PLANLARI'!$I$5,MATCH($J836,'DERS PLANLARI'!$I$6:$I$2011,0),E$1),"")</f>
        <v>Tik</v>
      </c>
      <c r="F836" s="16" t="str">
        <f ca="1">IFERROR(OFFSET('DERS PLANLARI'!$I$5,MATCH($J836,'DERS PLANLARI'!$I$6:$I$2011,0),F$1),"")</f>
        <v>HIR</v>
      </c>
      <c r="G836" s="16">
        <f ca="1">IFERROR(OFFSET('DERS PLANLARI'!$I$5,MATCH($J836,'DERS PLANLARI'!$I$6:$I$2011,0),G$1),"")</f>
        <v>6004</v>
      </c>
      <c r="H836" s="16" t="str">
        <f ca="1">IFERROR(OFFSET('DERS PLANLARI'!$I$5,MATCH($J836,'DERS PLANLARI'!$I$6:$I$2011,0),H$1),"")</f>
        <v>DR-ÖZ</v>
      </c>
      <c r="I836" s="119"/>
      <c r="J836" s="120" t="s">
        <v>2576</v>
      </c>
      <c r="K836" s="243" t="str">
        <f ca="1">IFERROR(OFFSET('DERS PLANLARI'!$I$5,MATCH($J836,'DERS PLANLARI'!$I$6:$I$2011,0),K$1),"")</f>
        <v>Tez İzleme</v>
      </c>
      <c r="L836" s="248" t="str">
        <f ca="1">IFERROR(OFFSET('DERS PLANLARI'!$I$5,MATCH($J836,'DERS PLANLARI'!$I$6:$I$2011,0),L$1),"")</f>
        <v>Z. ksz</v>
      </c>
      <c r="M836" s="255">
        <f ca="1">IFERROR(OFFSET('DERS PLANLARI'!$I$5,MATCH($J836,'DERS PLANLARI'!$I$6:$I$2011,0),M$1),"")</f>
        <v>0</v>
      </c>
      <c r="N836" s="255">
        <f ca="1">IFERROR(OFFSET('DERS PLANLARI'!$I$5,MATCH($J836,'DERS PLANLARI'!$I$6:$I$2011,0),N$1),"")</f>
        <v>0</v>
      </c>
      <c r="O836" s="255">
        <f ca="1">IFERROR(OFFSET('DERS PLANLARI'!$I$5,MATCH($J836,'DERS PLANLARI'!$I$6:$I$2011,0),O$1),"")</f>
        <v>0</v>
      </c>
      <c r="P836" s="255">
        <f ca="1">IFERROR(OFFSET('DERS PLANLARI'!$I$5,MATCH($J836,'DERS PLANLARI'!$I$6:$I$2011,0),P$1),"")</f>
        <v>0</v>
      </c>
      <c r="Q836" s="255">
        <f ca="1">IFERROR(OFFSET('DERS PLANLARI'!$I$5,MATCH($J836,'DERS PLANLARI'!$I$6:$I$2011,0),Q$1),"")</f>
        <v>0</v>
      </c>
      <c r="R836" s="243">
        <f ca="1">IF($E836="UAD",OFFSET('DERS PLANLARI'!$I$5,MATCH($J836,'DERS PLANLARI'!$I$6:$I$2011,0),R$1),U836)</f>
        <v>0</v>
      </c>
      <c r="S836" s="246" t="str">
        <f ca="1">IF($E836="UAD",OFFSET('DERS PLANLARI'!$I$5,MATCH($J836,'DERS PLANLARI'!$I$6:$I$2011,0),S$1),V836)</f>
        <v>İlgili Öğretim Üyesi</v>
      </c>
      <c r="T836" s="104"/>
      <c r="U836" s="208">
        <f ca="1">IFERROR(OFFSET(ÖğretimÜyeleri!$D$2,MATCH($V836,ÖğretimÜyeleri!$D$3:$D$290,0),-2),"")</f>
        <v>0</v>
      </c>
      <c r="V836" s="209" t="s">
        <v>2896</v>
      </c>
      <c r="W836" s="208" t="str">
        <f ca="1">IFERROR(OFFSET(ÖğretimÜyeleri!$D$2,MATCH($S836,ÖğretimÜyeleri!$D$3:$D$290,0),3),"")</f>
        <v>İlgili Öğretim Üyesi</v>
      </c>
      <c r="X836" s="208"/>
      <c r="Y836" s="199"/>
      <c r="Z836" s="200">
        <f t="shared" si="51"/>
        <v>1</v>
      </c>
      <c r="AA836" s="200">
        <f t="shared" ca="1" si="54"/>
        <v>0</v>
      </c>
      <c r="AB836" s="200">
        <f t="shared" ca="1" si="54"/>
        <v>0</v>
      </c>
      <c r="AC836" s="200">
        <f t="shared" ca="1" si="54"/>
        <v>0</v>
      </c>
      <c r="AD836" s="201"/>
      <c r="AE836" s="201"/>
      <c r="AF836" s="201"/>
    </row>
    <row r="837" spans="1:32" x14ac:dyDescent="0.25">
      <c r="A837" t="s">
        <v>5568</v>
      </c>
      <c r="B837" s="16" t="str">
        <f ca="1">IFERROR(OFFSET('DERS PLANLARI'!$I$5,MATCH($J837,'DERS PLANLARI'!$I$6:$I$2011,0),B$1),"")</f>
        <v>HALKLA İLİŞKİLER VE REKLAMCILIK</v>
      </c>
      <c r="C837" s="16" t="str">
        <f ca="1">IFERROR(OFFSET('DERS PLANLARI'!$I$5,MATCH($J837,'DERS PLANLARI'!$I$6:$I$2011,0),C$1),"")</f>
        <v>HALKLA İLİŞKİLER VE REKLAMCILIK (DR)</v>
      </c>
      <c r="D837" s="16" t="str">
        <f ca="1">IFERROR(OFFSET('DERS PLANLARI'!$I$5,MATCH($J837,'DERS PLANLARI'!$I$6:$I$2011,0),D$1),"")</f>
        <v>(DR)</v>
      </c>
      <c r="E837" s="16" t="str">
        <f ca="1">IFERROR(OFFSET('DERS PLANLARI'!$I$5,MATCH($J837,'DERS PLANLARI'!$I$6:$I$2011,0),E$1),"")</f>
        <v>Ders</v>
      </c>
      <c r="F837" s="16" t="str">
        <f ca="1">IFERROR(OFFSET('DERS PLANLARI'!$I$5,MATCH($J837,'DERS PLANLARI'!$I$6:$I$2011,0),F$1),"")</f>
        <v>HIR</v>
      </c>
      <c r="G837" s="16">
        <f ca="1">IFERROR(OFFSET('DERS PLANLARI'!$I$5,MATCH($J837,'DERS PLANLARI'!$I$6:$I$2011,0),G$1),"")</f>
        <v>6006</v>
      </c>
      <c r="H837" s="16" t="str">
        <f ca="1">IFERROR(OFFSET('DERS PLANLARI'!$I$5,MATCH($J837,'DERS PLANLARI'!$I$6:$I$2011,0),H$1),"")</f>
        <v>DR-ÖZ</v>
      </c>
      <c r="I837" s="119"/>
      <c r="J837" s="120" t="s">
        <v>2578</v>
      </c>
      <c r="K837" s="243" t="str">
        <f ca="1">IFERROR(OFFSET('DERS PLANLARI'!$I$5,MATCH($J837,'DERS PLANLARI'!$I$6:$I$2011,0),K$1),"")</f>
        <v>Bilimsel Araştırma ve Proje Eğitimi</v>
      </c>
      <c r="L837" s="248" t="str">
        <f ca="1">IFERROR(OFFSET('DERS PLANLARI'!$I$5,MATCH($J837,'DERS PLANLARI'!$I$6:$I$2011,0),L$1),"")</f>
        <v>Z. ksz</v>
      </c>
      <c r="M837" s="255">
        <f ca="1">IFERROR(OFFSET('DERS PLANLARI'!$I$5,MATCH($J837,'DERS PLANLARI'!$I$6:$I$2011,0),M$1),"")</f>
        <v>3</v>
      </c>
      <c r="N837" s="256">
        <f ca="1">IFERROR(OFFSET('DERS PLANLARI'!$I$5,MATCH($J837,'DERS PLANLARI'!$I$6:$I$2011,0),N$1),"")</f>
        <v>0</v>
      </c>
      <c r="O837" s="256">
        <f ca="1">IFERROR(OFFSET('DERS PLANLARI'!$I$5,MATCH($J837,'DERS PLANLARI'!$I$6:$I$2011,0),O$1),"")</f>
        <v>0</v>
      </c>
      <c r="P837" s="256">
        <f ca="1">IFERROR(OFFSET('DERS PLANLARI'!$I$5,MATCH($J837,'DERS PLANLARI'!$I$6:$I$2011,0),P$1),"")</f>
        <v>3</v>
      </c>
      <c r="Q837" s="256">
        <f ca="1">IFERROR(OFFSET('DERS PLANLARI'!$I$5,MATCH($J837,'DERS PLANLARI'!$I$6:$I$2011,0),Q$1),"")</f>
        <v>7.5</v>
      </c>
      <c r="R837" s="243" t="str">
        <f ca="1">IF($E837="UAD",OFFSET('DERS PLANLARI'!$I$5,MATCH($J837,'DERS PLANLARI'!$I$6:$I$2011,0),R$1),U837)</f>
        <v>Prof. Dr.</v>
      </c>
      <c r="S837" s="243" t="str">
        <f ca="1">IF($E837="UAD",OFFSET('DERS PLANLARI'!$I$5,MATCH($J837,'DERS PLANLARI'!$I$6:$I$2011,0),S$1),V837)</f>
        <v>Nedim ALEV</v>
      </c>
      <c r="T837" s="104"/>
      <c r="U837" s="208" t="str">
        <f ca="1">IFERROR(OFFSET(ÖğretimÜyeleri!$D$2,MATCH($V837,ÖğretimÜyeleri!$D$3:$D$290,0),-2),"")</f>
        <v>Prof. Dr.</v>
      </c>
      <c r="V837" s="209" t="s">
        <v>961</v>
      </c>
      <c r="W837" s="208" t="str">
        <f ca="1">IFERROR(OFFSET(ÖğretimÜyeleri!$D$2,MATCH($S837,ÖğretimÜyeleri!$D$3:$D$290,0),3),"")</f>
        <v>Eğitim Programları ve Öğretimi</v>
      </c>
      <c r="X837" s="208"/>
      <c r="Y837" s="199"/>
      <c r="Z837" s="200">
        <f t="shared" si="51"/>
        <v>1</v>
      </c>
      <c r="AA837" s="200">
        <f t="shared" ca="1" si="54"/>
        <v>14</v>
      </c>
      <c r="AB837" s="200">
        <f t="shared" ca="1" si="54"/>
        <v>0</v>
      </c>
      <c r="AC837" s="200">
        <f t="shared" ca="1" si="54"/>
        <v>0</v>
      </c>
      <c r="AD837" s="201"/>
      <c r="AE837" s="201"/>
      <c r="AF837" s="201"/>
    </row>
    <row r="838" spans="1:32" x14ac:dyDescent="0.25">
      <c r="A838" t="s">
        <v>5568</v>
      </c>
      <c r="B838" s="16" t="str">
        <f ca="1">IFERROR(OFFSET('DERS PLANLARI'!$I$5,MATCH($J838,'DERS PLANLARI'!$I$6:$I$2011,0),B$1),"")</f>
        <v>HALKLA İLİŞKİLER VE REKLAMCILIK</v>
      </c>
      <c r="C838" s="16" t="str">
        <f ca="1">IFERROR(OFFSET('DERS PLANLARI'!$I$5,MATCH($J838,'DERS PLANLARI'!$I$6:$I$2011,0),C$1),"")</f>
        <v>HALKLA İLİŞKİLER VE REKLAMCILIK (DR)</v>
      </c>
      <c r="D838" s="16" t="str">
        <f ca="1">IFERROR(OFFSET('DERS PLANLARI'!$I$5,MATCH($J838,'DERS PLANLARI'!$I$6:$I$2011,0),D$1),"")</f>
        <v>(DR)</v>
      </c>
      <c r="E838" s="16" t="str">
        <f ca="1">IFERROR(OFFSET('DERS PLANLARI'!$I$5,MATCH($J838,'DERS PLANLARI'!$I$6:$I$2011,0),E$1),"")</f>
        <v>Ders</v>
      </c>
      <c r="F838" s="16" t="str">
        <f ca="1">IFERROR(OFFSET('DERS PLANLARI'!$I$5,MATCH($J838,'DERS PLANLARI'!$I$6:$I$2011,0),F$1),"")</f>
        <v>HIR</v>
      </c>
      <c r="G838" s="16">
        <f ca="1">IFERROR(OFFSET('DERS PLANLARI'!$I$5,MATCH($J838,'DERS PLANLARI'!$I$6:$I$2011,0),G$1),"")</f>
        <v>6007</v>
      </c>
      <c r="H838" s="16" t="str">
        <f ca="1">IFERROR(OFFSET('DERS PLANLARI'!$I$5,MATCH($J838,'DERS PLANLARI'!$I$6:$I$2011,0),H$1),"")</f>
        <v>DR-ÖZ</v>
      </c>
      <c r="I838" s="119"/>
      <c r="J838" s="120" t="s">
        <v>2579</v>
      </c>
      <c r="K838" s="243" t="str">
        <f ca="1">IFERROR(OFFSET('DERS PLANLARI'!$I$5,MATCH($J838,'DERS PLANLARI'!$I$6:$I$2011,0),K$1),"")</f>
        <v>Gelişim ve Öğrenme</v>
      </c>
      <c r="L838" s="248" t="str">
        <f ca="1">IFERROR(OFFSET('DERS PLANLARI'!$I$5,MATCH($J838,'DERS PLANLARI'!$I$6:$I$2011,0),L$1),"")</f>
        <v>Z. ksz</v>
      </c>
      <c r="M838" s="255">
        <f ca="1">IFERROR(OFFSET('DERS PLANLARI'!$I$5,MATCH($J838,'DERS PLANLARI'!$I$6:$I$2011,0),M$1),"")</f>
        <v>3</v>
      </c>
      <c r="N838" s="256">
        <f ca="1">IFERROR(OFFSET('DERS PLANLARI'!$I$5,MATCH($J838,'DERS PLANLARI'!$I$6:$I$2011,0),N$1),"")</f>
        <v>0</v>
      </c>
      <c r="O838" s="256">
        <f ca="1">IFERROR(OFFSET('DERS PLANLARI'!$I$5,MATCH($J838,'DERS PLANLARI'!$I$6:$I$2011,0),O$1),"")</f>
        <v>0</v>
      </c>
      <c r="P838" s="256">
        <f ca="1">IFERROR(OFFSET('DERS PLANLARI'!$I$5,MATCH($J838,'DERS PLANLARI'!$I$6:$I$2011,0),P$1),"")</f>
        <v>3</v>
      </c>
      <c r="Q838" s="256">
        <f ca="1">IFERROR(OFFSET('DERS PLANLARI'!$I$5,MATCH($J838,'DERS PLANLARI'!$I$6:$I$2011,0),Q$1),"")</f>
        <v>7.5</v>
      </c>
      <c r="R838" s="243" t="str">
        <f ca="1">IF($E838="UAD",OFFSET('DERS PLANLARI'!$I$5,MATCH($J838,'DERS PLANLARI'!$I$6:$I$2011,0),R$1),U838)</f>
        <v>Prof. Dr.</v>
      </c>
      <c r="S838" s="243" t="str">
        <f ca="1">IF($E838="UAD",OFFSET('DERS PLANLARI'!$I$5,MATCH($J838,'DERS PLANLARI'!$I$6:$I$2011,0),S$1),V838)</f>
        <v>Hikmet YAZICI</v>
      </c>
      <c r="T838" s="104"/>
      <c r="U838" s="208" t="str">
        <f ca="1">IFERROR(OFFSET(ÖğretimÜyeleri!$D$2,MATCH($V838,ÖğretimÜyeleri!$D$3:$D$290,0),-2),"")</f>
        <v>Prof. Dr.</v>
      </c>
      <c r="V838" s="209" t="s">
        <v>339</v>
      </c>
      <c r="W838" s="208" t="str">
        <f ca="1">IFERROR(OFFSET(ÖğretimÜyeleri!$D$2,MATCH($S838,ÖğretimÜyeleri!$D$3:$D$290,0),3),"")</f>
        <v>Rehberlik ve Psikolojik Danışmanlık</v>
      </c>
      <c r="X838" s="208"/>
      <c r="Y838" s="199"/>
      <c r="Z838" s="200">
        <f t="shared" si="51"/>
        <v>1</v>
      </c>
      <c r="AA838" s="200">
        <f t="shared" ca="1" si="54"/>
        <v>14</v>
      </c>
      <c r="AB838" s="200">
        <f t="shared" ca="1" si="54"/>
        <v>0</v>
      </c>
      <c r="AC838" s="200">
        <f t="shared" ca="1" si="54"/>
        <v>0</v>
      </c>
      <c r="AD838" s="201"/>
      <c r="AE838" s="201"/>
      <c r="AF838" s="201"/>
    </row>
    <row r="839" spans="1:32" x14ac:dyDescent="0.25">
      <c r="A839" t="s">
        <v>5568</v>
      </c>
      <c r="B839" s="16" t="str">
        <f ca="1">IFERROR(OFFSET('DERS PLANLARI'!$I$5,MATCH($J839,'DERS PLANLARI'!$I$6:$I$2011,0),B$1),"")</f>
        <v>HALKLA İLİŞKİLER VE REKLAMCILIK</v>
      </c>
      <c r="C839" s="16" t="str">
        <f ca="1">IFERROR(OFFSET('DERS PLANLARI'!$I$5,MATCH($J839,'DERS PLANLARI'!$I$6:$I$2011,0),C$1),"")</f>
        <v>HALKLA İLİŞKİLER VE REKLAMCILIK (DR)</v>
      </c>
      <c r="D839" s="16" t="str">
        <f ca="1">IFERROR(OFFSET('DERS PLANLARI'!$I$5,MATCH($J839,'DERS PLANLARI'!$I$6:$I$2011,0),D$1),"")</f>
        <v>(DR)</v>
      </c>
      <c r="E839" s="16" t="str">
        <f ca="1">IFERROR(OFFSET('DERS PLANLARI'!$I$5,MATCH($J839,'DERS PLANLARI'!$I$6:$I$2011,0),E$1),"")</f>
        <v>Ders</v>
      </c>
      <c r="F839" s="16" t="str">
        <f ca="1">IFERROR(OFFSET('DERS PLANLARI'!$I$5,MATCH($J839,'DERS PLANLARI'!$I$6:$I$2011,0),F$1),"")</f>
        <v>HIR</v>
      </c>
      <c r="G839" s="16">
        <f ca="1">IFERROR(OFFSET('DERS PLANLARI'!$I$5,MATCH($J839,'DERS PLANLARI'!$I$6:$I$2011,0),G$1),"")</f>
        <v>6008</v>
      </c>
      <c r="H839" s="16" t="str">
        <f ca="1">IFERROR(OFFSET('DERS PLANLARI'!$I$5,MATCH($J839,'DERS PLANLARI'!$I$6:$I$2011,0),H$1),"")</f>
        <v>DR-ÖZ</v>
      </c>
      <c r="I839" s="119"/>
      <c r="J839" s="120" t="s">
        <v>2580</v>
      </c>
      <c r="K839" s="243" t="str">
        <f ca="1">IFERROR(OFFSET('DERS PLANLARI'!$I$5,MATCH($J839,'DERS PLANLARI'!$I$6:$I$2011,0),K$1),"")</f>
        <v>Öğretimde Planlama ve Değerlendirme</v>
      </c>
      <c r="L839" s="248" t="str">
        <f ca="1">IFERROR(OFFSET('DERS PLANLARI'!$I$5,MATCH($J839,'DERS PLANLARI'!$I$6:$I$2011,0),L$1),"")</f>
        <v>Z. ksz</v>
      </c>
      <c r="M839" s="255">
        <f ca="1">IFERROR(OFFSET('DERS PLANLARI'!$I$5,MATCH($J839,'DERS PLANLARI'!$I$6:$I$2011,0),M$1),"")</f>
        <v>3</v>
      </c>
      <c r="N839" s="256">
        <f ca="1">IFERROR(OFFSET('DERS PLANLARI'!$I$5,MATCH($J839,'DERS PLANLARI'!$I$6:$I$2011,0),N$1),"")</f>
        <v>2</v>
      </c>
      <c r="O839" s="256">
        <f ca="1">IFERROR(OFFSET('DERS PLANLARI'!$I$5,MATCH($J839,'DERS PLANLARI'!$I$6:$I$2011,0),O$1),"")</f>
        <v>0</v>
      </c>
      <c r="P839" s="256">
        <f ca="1">IFERROR(OFFSET('DERS PLANLARI'!$I$5,MATCH($J839,'DERS PLANLARI'!$I$6:$I$2011,0),P$1),"")</f>
        <v>5</v>
      </c>
      <c r="Q839" s="256">
        <f ca="1">IFERROR(OFFSET('DERS PLANLARI'!$I$5,MATCH($J839,'DERS PLANLARI'!$I$6:$I$2011,0),Q$1),"")</f>
        <v>10</v>
      </c>
      <c r="R839" s="243" t="str">
        <f ca="1">IF($E839="UAD",OFFSET('DERS PLANLARI'!$I$5,MATCH($J839,'DERS PLANLARI'!$I$6:$I$2011,0),R$1),U839)</f>
        <v>Prof. Dr.</v>
      </c>
      <c r="S839" s="243" t="str">
        <f ca="1">IF($E839="UAD",OFFSET('DERS PLANLARI'!$I$5,MATCH($J839,'DERS PLANLARI'!$I$6:$I$2011,0),S$1),V839)</f>
        <v>Gökhan DEMİRCİOĞLU</v>
      </c>
      <c r="T839" s="104"/>
      <c r="U839" s="208" t="str">
        <f ca="1">IFERROR(OFFSET(ÖğretimÜyeleri!$D$2,MATCH($V839,ÖğretimÜyeleri!$D$3:$D$290,0),-2),"")</f>
        <v>Prof. Dr.</v>
      </c>
      <c r="V839" s="209" t="s">
        <v>996</v>
      </c>
      <c r="W839" s="208" t="str">
        <f ca="1">IFERROR(OFFSET(ÖğretimÜyeleri!$D$2,MATCH($S839,ÖğretimÜyeleri!$D$3:$D$290,0),3),"")</f>
        <v>Kimya Eğitimi</v>
      </c>
      <c r="X839" s="208"/>
      <c r="Y839" s="199"/>
      <c r="Z839" s="200">
        <f t="shared" si="51"/>
        <v>1</v>
      </c>
      <c r="AA839" s="200">
        <f t="shared" ca="1" si="54"/>
        <v>14</v>
      </c>
      <c r="AB839" s="200">
        <f t="shared" ca="1" si="54"/>
        <v>0</v>
      </c>
      <c r="AC839" s="200">
        <f t="shared" ca="1" si="54"/>
        <v>0</v>
      </c>
      <c r="AD839" s="201"/>
      <c r="AE839" s="201"/>
      <c r="AF839" s="201"/>
    </row>
    <row r="840" spans="1:32" x14ac:dyDescent="0.25">
      <c r="A840" t="s">
        <v>5568</v>
      </c>
      <c r="B840" s="16" t="str">
        <f ca="1">IFERROR(OFFSET('DERS PLANLARI'!$I$5,MATCH($J840,'DERS PLANLARI'!$I$6:$I$2011,0),B$1),"")</f>
        <v>HALKLA İLİŞKİLER VE REKLAMCILIK</v>
      </c>
      <c r="C840" s="16" t="str">
        <f ca="1">IFERROR(OFFSET('DERS PLANLARI'!$I$5,MATCH($J840,'DERS PLANLARI'!$I$6:$I$2011,0),C$1),"")</f>
        <v>HALKLA İLİŞKİLER VE REKLAMCILIK (DR)</v>
      </c>
      <c r="D840" s="16" t="str">
        <f ca="1">IFERROR(OFFSET('DERS PLANLARI'!$I$5,MATCH($J840,'DERS PLANLARI'!$I$6:$I$2011,0),D$1),"")</f>
        <v>(DR)</v>
      </c>
      <c r="E840" s="16" t="str">
        <f ca="1">IFERROR(OFFSET('DERS PLANLARI'!$I$5,MATCH($J840,'DERS PLANLARI'!$I$6:$I$2011,0),E$1),"")</f>
        <v>Ders</v>
      </c>
      <c r="F840" s="16" t="str">
        <f ca="1">IFERROR(OFFSET('DERS PLANLARI'!$I$5,MATCH($J840,'DERS PLANLARI'!$I$6:$I$2011,0),F$1),"")</f>
        <v>HIR</v>
      </c>
      <c r="G840" s="16">
        <f ca="1">IFERROR(OFFSET('DERS PLANLARI'!$I$5,MATCH($J840,'DERS PLANLARI'!$I$6:$I$2011,0),G$1),"")</f>
        <v>6051</v>
      </c>
      <c r="H840" s="16" t="str">
        <f ca="1">IFERROR(OFFSET('DERS PLANLARI'!$I$5,MATCH($J840,'DERS PLANLARI'!$I$6:$I$2011,0),H$1),"")</f>
        <v>BHR</v>
      </c>
      <c r="I840" s="119"/>
      <c r="J840" s="120" t="s">
        <v>2582</v>
      </c>
      <c r="K840" s="250" t="str">
        <f ca="1">IFERROR(OFFSET('DERS PLANLARI'!$I$5,MATCH($J840,'DERS PLANLARI'!$I$6:$I$2011,0),K$1),"")</f>
        <v>İletişim Stratejileri</v>
      </c>
      <c r="L840" s="248" t="str">
        <f ca="1">IFERROR(OFFSET('DERS PLANLARI'!$I$5,MATCH($J840,'DERS PLANLARI'!$I$6:$I$2011,0),L$1),"")</f>
        <v>Z. kli</v>
      </c>
      <c r="M840" s="255">
        <f ca="1">IFERROR(OFFSET('DERS PLANLARI'!$I$5,MATCH($J840,'DERS PLANLARI'!$I$6:$I$2011,0),M$1),"")</f>
        <v>3</v>
      </c>
      <c r="N840" s="256">
        <f ca="1">IFERROR(OFFSET('DERS PLANLARI'!$I$5,MATCH($J840,'DERS PLANLARI'!$I$6:$I$2011,0),N$1),"")</f>
        <v>0</v>
      </c>
      <c r="O840" s="256">
        <f ca="1">IFERROR(OFFSET('DERS PLANLARI'!$I$5,MATCH($J840,'DERS PLANLARI'!$I$6:$I$2011,0),O$1),"")</f>
        <v>3</v>
      </c>
      <c r="P840" s="256">
        <f ca="1">IFERROR(OFFSET('DERS PLANLARI'!$I$5,MATCH($J840,'DERS PLANLARI'!$I$6:$I$2011,0),P$1),"")</f>
        <v>3</v>
      </c>
      <c r="Q840" s="256">
        <f ca="1">IFERROR(OFFSET('DERS PLANLARI'!$I$5,MATCH($J840,'DERS PLANLARI'!$I$6:$I$2011,0),Q$1),"")</f>
        <v>7.5</v>
      </c>
      <c r="R840" s="243" t="str">
        <f ca="1">IF($E840="UAD",OFFSET('DERS PLANLARI'!$I$5,MATCH($J840,'DERS PLANLARI'!$I$6:$I$2011,0),R$1),U840)</f>
        <v/>
      </c>
      <c r="S840" s="243">
        <f ca="1">IF($E840="UAD",OFFSET('DERS PLANLARI'!$I$5,MATCH($J840,'DERS PLANLARI'!$I$6:$I$2011,0),S$1),V840)</f>
        <v>0</v>
      </c>
      <c r="T840" s="104"/>
      <c r="U840" s="208" t="str">
        <f ca="1">IFERROR(OFFSET(ÖğretimÜyeleri!$D$2,MATCH($V840,ÖğretimÜyeleri!$D$3:$D$290,0),-2),"")</f>
        <v/>
      </c>
      <c r="V840" s="209"/>
      <c r="W840" s="208" t="str">
        <f ca="1">IFERROR(OFFSET(ÖğretimÜyeleri!$D$2,MATCH($S840,ÖğretimÜyeleri!$D$3:$D$290,0),3),"")</f>
        <v/>
      </c>
      <c r="X840" s="208"/>
      <c r="Y840" s="199"/>
      <c r="Z840" s="200">
        <f t="shared" si="51"/>
        <v>1</v>
      </c>
      <c r="AA840" s="200">
        <f t="shared" ca="1" si="54"/>
        <v>57</v>
      </c>
      <c r="AB840" s="200">
        <f t="shared" ca="1" si="54"/>
        <v>41</v>
      </c>
      <c r="AC840" s="200">
        <f t="shared" ca="1" si="54"/>
        <v>0</v>
      </c>
      <c r="AD840" s="201"/>
      <c r="AE840" s="201"/>
      <c r="AF840" s="201"/>
    </row>
    <row r="841" spans="1:32" x14ac:dyDescent="0.25">
      <c r="A841" t="s">
        <v>5568</v>
      </c>
      <c r="B841" s="16" t="str">
        <f ca="1">IFERROR(OFFSET('DERS PLANLARI'!$I$5,MATCH($J841,'DERS PLANLARI'!$I$6:$I$2011,0),B$1),"")</f>
        <v/>
      </c>
      <c r="C841" s="16" t="str">
        <f ca="1">IFERROR(OFFSET('DERS PLANLARI'!$I$5,MATCH($J841,'DERS PLANLARI'!$I$6:$I$2011,0),C$1),"")</f>
        <v/>
      </c>
      <c r="D841" s="16" t="str">
        <f ca="1">IFERROR(OFFSET('DERS PLANLARI'!$I$5,MATCH($J841,'DERS PLANLARI'!$I$6:$I$2011,0),D$1),"")</f>
        <v/>
      </c>
      <c r="E841" s="16" t="str">
        <f ca="1">IFERROR(OFFSET('DERS PLANLARI'!$I$5,MATCH($J841,'DERS PLANLARI'!$I$6:$I$2011,0),E$1),"")</f>
        <v/>
      </c>
      <c r="F841" s="16" t="str">
        <f ca="1">IFERROR(OFFSET('DERS PLANLARI'!$I$5,MATCH($J841,'DERS PLANLARI'!$I$6:$I$2011,0),F$1),"")</f>
        <v/>
      </c>
      <c r="G841" s="16" t="str">
        <f ca="1">IFERROR(OFFSET('DERS PLANLARI'!$I$5,MATCH($J841,'DERS PLANLARI'!$I$6:$I$2011,0),G$1),"")</f>
        <v/>
      </c>
      <c r="H841" s="16" t="str">
        <f ca="1">IFERROR(OFFSET('DERS PLANLARI'!$I$5,MATCH($J841,'DERS PLANLARI'!$I$6:$I$2011,0),H$1),"")</f>
        <v/>
      </c>
      <c r="I841" s="119"/>
      <c r="J841" s="120"/>
      <c r="K841" s="250" t="str">
        <f ca="1">IFERROR(OFFSET('DERS PLANLARI'!$I$5,MATCH($J841,'DERS PLANLARI'!$I$6:$I$2011,0),K$1),"")</f>
        <v/>
      </c>
      <c r="L841" s="256" t="str">
        <f ca="1">IFERROR(OFFSET('DERS PLANLARI'!$I$5,MATCH($J841,'DERS PLANLARI'!$I$6:$I$2011,0),L$1),"")</f>
        <v/>
      </c>
      <c r="M841" s="255" t="str">
        <f ca="1">IFERROR(OFFSET('DERS PLANLARI'!$I$5,MATCH($J841,'DERS PLANLARI'!$I$6:$I$2011,0),M$1),"")</f>
        <v/>
      </c>
      <c r="N841" s="256" t="str">
        <f ca="1">IFERROR(OFFSET('DERS PLANLARI'!$I$5,MATCH($J841,'DERS PLANLARI'!$I$6:$I$2011,0),N$1),"")</f>
        <v/>
      </c>
      <c r="O841" s="256" t="str">
        <f ca="1">IFERROR(OFFSET('DERS PLANLARI'!$I$5,MATCH($J841,'DERS PLANLARI'!$I$6:$I$2011,0),O$1),"")</f>
        <v/>
      </c>
      <c r="P841" s="256" t="str">
        <f ca="1">IFERROR(OFFSET('DERS PLANLARI'!$I$5,MATCH($J841,'DERS PLANLARI'!$I$6:$I$2011,0),P$1),"")</f>
        <v/>
      </c>
      <c r="Q841" s="256" t="str">
        <f ca="1">IFERROR(OFFSET('DERS PLANLARI'!$I$5,MATCH($J841,'DERS PLANLARI'!$I$6:$I$2011,0),Q$1),"")</f>
        <v/>
      </c>
      <c r="R841" s="243" t="str">
        <f ca="1">IF($E841="UAD",OFFSET('DERS PLANLARI'!$I$5,MATCH($J841,'DERS PLANLARI'!$I$6:$I$2011,0),R$1),U841)</f>
        <v/>
      </c>
      <c r="S841" s="243">
        <f ca="1">IF($E841="UAD",OFFSET('DERS PLANLARI'!$I$5,MATCH($J841,'DERS PLANLARI'!$I$6:$I$2011,0),S$1),V841)</f>
        <v>0</v>
      </c>
      <c r="T841" s="104"/>
      <c r="U841" s="208" t="str">
        <f ca="1">IFERROR(OFFSET(ÖğretimÜyeleri!$D$2,MATCH($V841,ÖğretimÜyeleri!$D$3:$D$290,0),-2),"")</f>
        <v/>
      </c>
      <c r="V841" s="209"/>
      <c r="W841" s="208" t="str">
        <f ca="1">IFERROR(OFFSET(ÖğretimÜyeleri!$D$2,MATCH($S841,ÖğretimÜyeleri!$D$3:$D$290,0),3),"")</f>
        <v/>
      </c>
      <c r="X841" s="208"/>
      <c r="Y841" s="199"/>
      <c r="Z841" s="200">
        <f t="shared" ref="Z841:Z904" si="55">COUNTIF(J:J,J841)</f>
        <v>1</v>
      </c>
      <c r="AA841" s="200">
        <f t="shared" ca="1" si="54"/>
        <v>57</v>
      </c>
      <c r="AB841" s="200">
        <f t="shared" ca="1" si="54"/>
        <v>41</v>
      </c>
      <c r="AC841" s="200">
        <f t="shared" ca="1" si="54"/>
        <v>0</v>
      </c>
      <c r="AD841" s="201"/>
      <c r="AE841" s="201"/>
      <c r="AF841" s="201"/>
    </row>
    <row r="842" spans="1:32" x14ac:dyDescent="0.25">
      <c r="A842" t="s">
        <v>5568</v>
      </c>
      <c r="B842" s="16" t="str">
        <f ca="1">IFERROR(OFFSET('DERS PLANLARI'!$I$5,MATCH($J842,'DERS PLANLARI'!$I$6:$I$2011,0),B$1),"")</f>
        <v/>
      </c>
      <c r="C842" s="16" t="str">
        <f ca="1">IFERROR(OFFSET('DERS PLANLARI'!$I$5,MATCH($J842,'DERS PLANLARI'!$I$6:$I$2011,0),C$1),"")</f>
        <v/>
      </c>
      <c r="D842" s="16" t="str">
        <f ca="1">IFERROR(OFFSET('DERS PLANLARI'!$I$5,MATCH($J842,'DERS PLANLARI'!$I$6:$I$2011,0),D$1),"")</f>
        <v/>
      </c>
      <c r="E842" s="16" t="str">
        <f ca="1">IFERROR(OFFSET('DERS PLANLARI'!$I$5,MATCH($J842,'DERS PLANLARI'!$I$6:$I$2011,0),E$1),"")</f>
        <v/>
      </c>
      <c r="F842" s="16" t="str">
        <f ca="1">IFERROR(OFFSET('DERS PLANLARI'!$I$5,MATCH($J842,'DERS PLANLARI'!$I$6:$I$2011,0),F$1),"")</f>
        <v/>
      </c>
      <c r="G842" s="16" t="str">
        <f ca="1">IFERROR(OFFSET('DERS PLANLARI'!$I$5,MATCH($J842,'DERS PLANLARI'!$I$6:$I$2011,0),G$1),"")</f>
        <v/>
      </c>
      <c r="H842" s="16" t="str">
        <f ca="1">IFERROR(OFFSET('DERS PLANLARI'!$I$5,MATCH($J842,'DERS PLANLARI'!$I$6:$I$2011,0),H$1),"")</f>
        <v/>
      </c>
      <c r="I842" s="119"/>
      <c r="J842" s="120"/>
      <c r="K842" s="250" t="str">
        <f ca="1">IFERROR(OFFSET('DERS PLANLARI'!$I$5,MATCH($J842,'DERS PLANLARI'!$I$6:$I$2011,0),K$1),"")</f>
        <v/>
      </c>
      <c r="L842" s="256" t="str">
        <f ca="1">IFERROR(OFFSET('DERS PLANLARI'!$I$5,MATCH($J842,'DERS PLANLARI'!$I$6:$I$2011,0),L$1),"")</f>
        <v/>
      </c>
      <c r="M842" s="255" t="str">
        <f ca="1">IFERROR(OFFSET('DERS PLANLARI'!$I$5,MATCH($J842,'DERS PLANLARI'!$I$6:$I$2011,0),M$1),"")</f>
        <v/>
      </c>
      <c r="N842" s="256" t="str">
        <f ca="1">IFERROR(OFFSET('DERS PLANLARI'!$I$5,MATCH($J842,'DERS PLANLARI'!$I$6:$I$2011,0),N$1),"")</f>
        <v/>
      </c>
      <c r="O842" s="256" t="str">
        <f ca="1">IFERROR(OFFSET('DERS PLANLARI'!$I$5,MATCH($J842,'DERS PLANLARI'!$I$6:$I$2011,0),O$1),"")</f>
        <v/>
      </c>
      <c r="P842" s="256" t="str">
        <f ca="1">IFERROR(OFFSET('DERS PLANLARI'!$I$5,MATCH($J842,'DERS PLANLARI'!$I$6:$I$2011,0),P$1),"")</f>
        <v/>
      </c>
      <c r="Q842" s="256" t="str">
        <f ca="1">IFERROR(OFFSET('DERS PLANLARI'!$I$5,MATCH($J842,'DERS PLANLARI'!$I$6:$I$2011,0),Q$1),"")</f>
        <v/>
      </c>
      <c r="R842" s="243" t="str">
        <f ca="1">IF($E842="UAD",OFFSET('DERS PLANLARI'!$I$5,MATCH($J842,'DERS PLANLARI'!$I$6:$I$2011,0),R$1),U842)</f>
        <v/>
      </c>
      <c r="S842" s="243">
        <f ca="1">IF($E842="UAD",OFFSET('DERS PLANLARI'!$I$5,MATCH($J842,'DERS PLANLARI'!$I$6:$I$2011,0),S$1),V842)</f>
        <v>0</v>
      </c>
      <c r="T842" s="104"/>
      <c r="U842" s="208" t="str">
        <f ca="1">IFERROR(OFFSET(ÖğretimÜyeleri!$D$2,MATCH($V842,ÖğretimÜyeleri!$D$3:$D$290,0),-2),"")</f>
        <v/>
      </c>
      <c r="V842" s="209"/>
      <c r="W842" s="208" t="str">
        <f ca="1">IFERROR(OFFSET(ÖğretimÜyeleri!$D$2,MATCH($S842,ÖğretimÜyeleri!$D$3:$D$290,0),3),"")</f>
        <v/>
      </c>
      <c r="X842" s="208"/>
      <c r="Y842" s="199"/>
      <c r="Z842" s="200">
        <f t="shared" si="55"/>
        <v>1</v>
      </c>
      <c r="AA842" s="200">
        <f t="shared" ca="1" si="54"/>
        <v>57</v>
      </c>
      <c r="AB842" s="200">
        <f t="shared" ca="1" si="54"/>
        <v>41</v>
      </c>
      <c r="AC842" s="200">
        <f t="shared" ca="1" si="54"/>
        <v>0</v>
      </c>
      <c r="AD842" s="201"/>
      <c r="AE842" s="201"/>
      <c r="AF842" s="201"/>
    </row>
    <row r="843" spans="1:32" x14ac:dyDescent="0.25">
      <c r="A843" t="s">
        <v>5568</v>
      </c>
      <c r="B843" s="16" t="str">
        <f ca="1">IFERROR(OFFSET('DERS PLANLARI'!$I$5,MATCH($J843,'DERS PLANLARI'!$I$6:$I$2011,0),B$1),"")</f>
        <v/>
      </c>
      <c r="C843" s="16" t="str">
        <f ca="1">IFERROR(OFFSET('DERS PLANLARI'!$I$5,MATCH($J843,'DERS PLANLARI'!$I$6:$I$2011,0),C$1),"")</f>
        <v/>
      </c>
      <c r="D843" s="16" t="str">
        <f ca="1">IFERROR(OFFSET('DERS PLANLARI'!$I$5,MATCH($J843,'DERS PLANLARI'!$I$6:$I$2011,0),D$1),"")</f>
        <v/>
      </c>
      <c r="E843" s="16" t="str">
        <f ca="1">IFERROR(OFFSET('DERS PLANLARI'!$I$5,MATCH($J843,'DERS PLANLARI'!$I$6:$I$2011,0),E$1),"")</f>
        <v/>
      </c>
      <c r="F843" s="16" t="str">
        <f ca="1">IFERROR(OFFSET('DERS PLANLARI'!$I$5,MATCH($J843,'DERS PLANLARI'!$I$6:$I$2011,0),F$1),"")</f>
        <v/>
      </c>
      <c r="G843" s="16" t="str">
        <f ca="1">IFERROR(OFFSET('DERS PLANLARI'!$I$5,MATCH($J843,'DERS PLANLARI'!$I$6:$I$2011,0),G$1),"")</f>
        <v/>
      </c>
      <c r="H843" s="16" t="str">
        <f ca="1">IFERROR(OFFSET('DERS PLANLARI'!$I$5,MATCH($J843,'DERS PLANLARI'!$I$6:$I$2011,0),H$1),"")</f>
        <v/>
      </c>
      <c r="I843" s="119"/>
      <c r="J843" s="120"/>
      <c r="K843" s="250" t="str">
        <f ca="1">IFERROR(OFFSET('DERS PLANLARI'!$I$5,MATCH($J843,'DERS PLANLARI'!$I$6:$I$2011,0),K$1),"")</f>
        <v/>
      </c>
      <c r="L843" s="256" t="str">
        <f ca="1">IFERROR(OFFSET('DERS PLANLARI'!$I$5,MATCH($J843,'DERS PLANLARI'!$I$6:$I$2011,0),L$1),"")</f>
        <v/>
      </c>
      <c r="M843" s="255" t="str">
        <f ca="1">IFERROR(OFFSET('DERS PLANLARI'!$I$5,MATCH($J843,'DERS PLANLARI'!$I$6:$I$2011,0),M$1),"")</f>
        <v/>
      </c>
      <c r="N843" s="256" t="str">
        <f ca="1">IFERROR(OFFSET('DERS PLANLARI'!$I$5,MATCH($J843,'DERS PLANLARI'!$I$6:$I$2011,0),N$1),"")</f>
        <v/>
      </c>
      <c r="O843" s="256" t="str">
        <f ca="1">IFERROR(OFFSET('DERS PLANLARI'!$I$5,MATCH($J843,'DERS PLANLARI'!$I$6:$I$2011,0),O$1),"")</f>
        <v/>
      </c>
      <c r="P843" s="256" t="str">
        <f ca="1">IFERROR(OFFSET('DERS PLANLARI'!$I$5,MATCH($J843,'DERS PLANLARI'!$I$6:$I$2011,0),P$1),"")</f>
        <v/>
      </c>
      <c r="Q843" s="256" t="str">
        <f ca="1">IFERROR(OFFSET('DERS PLANLARI'!$I$5,MATCH($J843,'DERS PLANLARI'!$I$6:$I$2011,0),Q$1),"")</f>
        <v/>
      </c>
      <c r="R843" s="243" t="str">
        <f ca="1">IF($E843="UAD",OFFSET('DERS PLANLARI'!$I$5,MATCH($J843,'DERS PLANLARI'!$I$6:$I$2011,0),R$1),U843)</f>
        <v/>
      </c>
      <c r="S843" s="243">
        <f ca="1">IF($E843="UAD",OFFSET('DERS PLANLARI'!$I$5,MATCH($J843,'DERS PLANLARI'!$I$6:$I$2011,0),S$1),V843)</f>
        <v>0</v>
      </c>
      <c r="T843" s="104"/>
      <c r="U843" s="208" t="str">
        <f ca="1">IFERROR(OFFSET(ÖğretimÜyeleri!$D$2,MATCH($V843,ÖğretimÜyeleri!$D$3:$D$290,0),-2),"")</f>
        <v/>
      </c>
      <c r="V843" s="209"/>
      <c r="W843" s="208" t="str">
        <f ca="1">IFERROR(OFFSET(ÖğretimÜyeleri!$D$2,MATCH($S843,ÖğretimÜyeleri!$D$3:$D$290,0),3),"")</f>
        <v/>
      </c>
      <c r="X843" s="208"/>
      <c r="Y843" s="199"/>
      <c r="Z843" s="200">
        <f t="shared" si="55"/>
        <v>1</v>
      </c>
      <c r="AA843" s="200">
        <f t="shared" ca="1" si="54"/>
        <v>57</v>
      </c>
      <c r="AB843" s="200">
        <f t="shared" ca="1" si="54"/>
        <v>41</v>
      </c>
      <c r="AC843" s="200">
        <f t="shared" ca="1" si="54"/>
        <v>0</v>
      </c>
      <c r="AD843" s="201"/>
      <c r="AE843" s="201"/>
      <c r="AF843" s="201"/>
    </row>
    <row r="844" spans="1:32" x14ac:dyDescent="0.25">
      <c r="A844" t="s">
        <v>5568</v>
      </c>
      <c r="B844" s="16" t="str">
        <f ca="1">IFERROR(OFFSET('DERS PLANLARI'!$I$5,MATCH($J844,'DERS PLANLARI'!$I$6:$I$2011,0),B$1),"")</f>
        <v/>
      </c>
      <c r="C844" s="16" t="str">
        <f ca="1">IFERROR(OFFSET('DERS PLANLARI'!$I$5,MATCH($J844,'DERS PLANLARI'!$I$6:$I$2011,0),C$1),"")</f>
        <v/>
      </c>
      <c r="D844" s="16" t="str">
        <f ca="1">IFERROR(OFFSET('DERS PLANLARI'!$I$5,MATCH($J844,'DERS PLANLARI'!$I$6:$I$2011,0),D$1),"")</f>
        <v/>
      </c>
      <c r="E844" s="16" t="str">
        <f ca="1">IFERROR(OFFSET('DERS PLANLARI'!$I$5,MATCH($J844,'DERS PLANLARI'!$I$6:$I$2011,0),E$1),"")</f>
        <v/>
      </c>
      <c r="F844" s="16" t="str">
        <f ca="1">IFERROR(OFFSET('DERS PLANLARI'!$I$5,MATCH($J844,'DERS PLANLARI'!$I$6:$I$2011,0),F$1),"")</f>
        <v/>
      </c>
      <c r="G844" s="16" t="str">
        <f ca="1">IFERROR(OFFSET('DERS PLANLARI'!$I$5,MATCH($J844,'DERS PLANLARI'!$I$6:$I$2011,0),G$1),"")</f>
        <v/>
      </c>
      <c r="H844" s="16" t="str">
        <f ca="1">IFERROR(OFFSET('DERS PLANLARI'!$I$5,MATCH($J844,'DERS PLANLARI'!$I$6:$I$2011,0),H$1),"")</f>
        <v/>
      </c>
      <c r="I844" s="119"/>
      <c r="J844" s="120"/>
      <c r="K844" s="250" t="str">
        <f ca="1">IFERROR(OFFSET('DERS PLANLARI'!$I$5,MATCH($J844,'DERS PLANLARI'!$I$6:$I$2011,0),K$1),"")</f>
        <v/>
      </c>
      <c r="L844" s="256" t="str">
        <f ca="1">IFERROR(OFFSET('DERS PLANLARI'!$I$5,MATCH($J844,'DERS PLANLARI'!$I$6:$I$2011,0),L$1),"")</f>
        <v/>
      </c>
      <c r="M844" s="255" t="str">
        <f ca="1">IFERROR(OFFSET('DERS PLANLARI'!$I$5,MATCH($J844,'DERS PLANLARI'!$I$6:$I$2011,0),M$1),"")</f>
        <v/>
      </c>
      <c r="N844" s="256" t="str">
        <f ca="1">IFERROR(OFFSET('DERS PLANLARI'!$I$5,MATCH($J844,'DERS PLANLARI'!$I$6:$I$2011,0),N$1),"")</f>
        <v/>
      </c>
      <c r="O844" s="256" t="str">
        <f ca="1">IFERROR(OFFSET('DERS PLANLARI'!$I$5,MATCH($J844,'DERS PLANLARI'!$I$6:$I$2011,0),O$1),"")</f>
        <v/>
      </c>
      <c r="P844" s="256" t="str">
        <f ca="1">IFERROR(OFFSET('DERS PLANLARI'!$I$5,MATCH($J844,'DERS PLANLARI'!$I$6:$I$2011,0),P$1),"")</f>
        <v/>
      </c>
      <c r="Q844" s="256" t="str">
        <f ca="1">IFERROR(OFFSET('DERS PLANLARI'!$I$5,MATCH($J844,'DERS PLANLARI'!$I$6:$I$2011,0),Q$1),"")</f>
        <v/>
      </c>
      <c r="R844" s="243" t="str">
        <f ca="1">IF($E844="UAD",OFFSET('DERS PLANLARI'!$I$5,MATCH($J844,'DERS PLANLARI'!$I$6:$I$2011,0),R$1),U844)</f>
        <v/>
      </c>
      <c r="S844" s="243">
        <f ca="1">IF($E844="UAD",OFFSET('DERS PLANLARI'!$I$5,MATCH($J844,'DERS PLANLARI'!$I$6:$I$2011,0),S$1),V844)</f>
        <v>0</v>
      </c>
      <c r="T844" s="104"/>
      <c r="U844" s="208" t="str">
        <f ca="1">IFERROR(OFFSET(ÖğretimÜyeleri!$D$2,MATCH($V844,ÖğretimÜyeleri!$D$3:$D$290,0),-2),"")</f>
        <v/>
      </c>
      <c r="V844" s="209"/>
      <c r="W844" s="208" t="str">
        <f ca="1">IFERROR(OFFSET(ÖğretimÜyeleri!$D$2,MATCH($S844,ÖğretimÜyeleri!$D$3:$D$290,0),3),"")</f>
        <v/>
      </c>
      <c r="X844" s="208"/>
      <c r="Y844" s="199"/>
      <c r="Z844" s="200">
        <f t="shared" si="55"/>
        <v>1</v>
      </c>
      <c r="AA844" s="200">
        <f t="shared" ca="1" si="54"/>
        <v>57</v>
      </c>
      <c r="AB844" s="200">
        <f t="shared" ca="1" si="54"/>
        <v>41</v>
      </c>
      <c r="AC844" s="200">
        <f t="shared" ca="1" si="54"/>
        <v>0</v>
      </c>
      <c r="AD844" s="201"/>
      <c r="AE844" s="201"/>
      <c r="AF844" s="201"/>
    </row>
    <row r="845" spans="1:32" x14ac:dyDescent="0.25">
      <c r="A845" t="s">
        <v>5568</v>
      </c>
      <c r="B845" s="16" t="str">
        <f ca="1">IFERROR(OFFSET('DERS PLANLARI'!$I$5,MATCH($J845,'DERS PLANLARI'!$I$6:$I$2011,0),B$1),"")</f>
        <v/>
      </c>
      <c r="C845" s="16" t="str">
        <f ca="1">IFERROR(OFFSET('DERS PLANLARI'!$I$5,MATCH($J845,'DERS PLANLARI'!$I$6:$I$2011,0),C$1),"")</f>
        <v/>
      </c>
      <c r="D845" s="16" t="str">
        <f ca="1">IFERROR(OFFSET('DERS PLANLARI'!$I$5,MATCH($J845,'DERS PLANLARI'!$I$6:$I$2011,0),D$1),"")</f>
        <v/>
      </c>
      <c r="E845" s="16" t="str">
        <f ca="1">IFERROR(OFFSET('DERS PLANLARI'!$I$5,MATCH($J845,'DERS PLANLARI'!$I$6:$I$2011,0),E$1),"")</f>
        <v/>
      </c>
      <c r="F845" s="16" t="str">
        <f ca="1">IFERROR(OFFSET('DERS PLANLARI'!$I$5,MATCH($J845,'DERS PLANLARI'!$I$6:$I$2011,0),F$1),"")</f>
        <v/>
      </c>
      <c r="G845" s="16" t="str">
        <f ca="1">IFERROR(OFFSET('DERS PLANLARI'!$I$5,MATCH($J845,'DERS PLANLARI'!$I$6:$I$2011,0),G$1),"")</f>
        <v/>
      </c>
      <c r="H845" s="16" t="str">
        <f ca="1">IFERROR(OFFSET('DERS PLANLARI'!$I$5,MATCH($J845,'DERS PLANLARI'!$I$6:$I$2011,0),H$1),"")</f>
        <v/>
      </c>
      <c r="I845" s="119"/>
      <c r="J845" s="120"/>
      <c r="K845" s="250" t="str">
        <f ca="1">IFERROR(OFFSET('DERS PLANLARI'!$I$5,MATCH($J845,'DERS PLANLARI'!$I$6:$I$2011,0),K$1),"")</f>
        <v/>
      </c>
      <c r="L845" s="256" t="str">
        <f ca="1">IFERROR(OFFSET('DERS PLANLARI'!$I$5,MATCH($J845,'DERS PLANLARI'!$I$6:$I$2011,0),L$1),"")</f>
        <v/>
      </c>
      <c r="M845" s="255" t="str">
        <f ca="1">IFERROR(OFFSET('DERS PLANLARI'!$I$5,MATCH($J845,'DERS PLANLARI'!$I$6:$I$2011,0),M$1),"")</f>
        <v/>
      </c>
      <c r="N845" s="256" t="str">
        <f ca="1">IFERROR(OFFSET('DERS PLANLARI'!$I$5,MATCH($J845,'DERS PLANLARI'!$I$6:$I$2011,0),N$1),"")</f>
        <v/>
      </c>
      <c r="O845" s="256" t="str">
        <f ca="1">IFERROR(OFFSET('DERS PLANLARI'!$I$5,MATCH($J845,'DERS PLANLARI'!$I$6:$I$2011,0),O$1),"")</f>
        <v/>
      </c>
      <c r="P845" s="256" t="str">
        <f ca="1">IFERROR(OFFSET('DERS PLANLARI'!$I$5,MATCH($J845,'DERS PLANLARI'!$I$6:$I$2011,0),P$1),"")</f>
        <v/>
      </c>
      <c r="Q845" s="256" t="str">
        <f ca="1">IFERROR(OFFSET('DERS PLANLARI'!$I$5,MATCH($J845,'DERS PLANLARI'!$I$6:$I$2011,0),Q$1),"")</f>
        <v/>
      </c>
      <c r="R845" s="243" t="str">
        <f ca="1">IF($E845="UAD",OFFSET('DERS PLANLARI'!$I$5,MATCH($J845,'DERS PLANLARI'!$I$6:$I$2011,0),R$1),U845)</f>
        <v/>
      </c>
      <c r="S845" s="243">
        <f ca="1">IF($E845="UAD",OFFSET('DERS PLANLARI'!$I$5,MATCH($J845,'DERS PLANLARI'!$I$6:$I$2011,0),S$1),V845)</f>
        <v>0</v>
      </c>
      <c r="T845" s="104"/>
      <c r="U845" s="208" t="str">
        <f ca="1">IFERROR(OFFSET(ÖğretimÜyeleri!$D$2,MATCH($V845,ÖğretimÜyeleri!$D$3:$D$290,0),-2),"")</f>
        <v/>
      </c>
      <c r="V845" s="209"/>
      <c r="W845" s="208" t="str">
        <f ca="1">IFERROR(OFFSET(ÖğretimÜyeleri!$D$2,MATCH($S845,ÖğretimÜyeleri!$D$3:$D$290,0),3),"")</f>
        <v/>
      </c>
      <c r="X845" s="208"/>
      <c r="Y845" s="199"/>
      <c r="Z845" s="200">
        <f t="shared" si="55"/>
        <v>1</v>
      </c>
      <c r="AA845" s="200">
        <f t="shared" ca="1" si="54"/>
        <v>57</v>
      </c>
      <c r="AB845" s="200">
        <f t="shared" ca="1" si="54"/>
        <v>41</v>
      </c>
      <c r="AC845" s="200">
        <f t="shared" ca="1" si="54"/>
        <v>0</v>
      </c>
      <c r="AD845" s="201"/>
      <c r="AE845" s="201"/>
      <c r="AF845" s="201"/>
    </row>
    <row r="846" spans="1:32" x14ac:dyDescent="0.25">
      <c r="A846" t="s">
        <v>5568</v>
      </c>
      <c r="B846" s="16" t="str">
        <f ca="1">IFERROR(OFFSET('DERS PLANLARI'!$I$5,MATCH($J846,'DERS PLANLARI'!$I$6:$I$2011,0),B$1),"")</f>
        <v/>
      </c>
      <c r="C846" s="16" t="str">
        <f ca="1">IFERROR(OFFSET('DERS PLANLARI'!$I$5,MATCH($J846,'DERS PLANLARI'!$I$6:$I$2011,0),C$1),"")</f>
        <v/>
      </c>
      <c r="D846" s="16" t="str">
        <f ca="1">IFERROR(OFFSET('DERS PLANLARI'!$I$5,MATCH($J846,'DERS PLANLARI'!$I$6:$I$2011,0),D$1),"")</f>
        <v/>
      </c>
      <c r="E846" s="16" t="str">
        <f ca="1">IFERROR(OFFSET('DERS PLANLARI'!$I$5,MATCH($J846,'DERS PLANLARI'!$I$6:$I$2011,0),E$1),"")</f>
        <v/>
      </c>
      <c r="F846" s="16" t="str">
        <f ca="1">IFERROR(OFFSET('DERS PLANLARI'!$I$5,MATCH($J846,'DERS PLANLARI'!$I$6:$I$2011,0),F$1),"")</f>
        <v/>
      </c>
      <c r="G846" s="16" t="str">
        <f ca="1">IFERROR(OFFSET('DERS PLANLARI'!$I$5,MATCH($J846,'DERS PLANLARI'!$I$6:$I$2011,0),G$1),"")</f>
        <v/>
      </c>
      <c r="H846" s="16" t="str">
        <f ca="1">IFERROR(OFFSET('DERS PLANLARI'!$I$5,MATCH($J846,'DERS PLANLARI'!$I$6:$I$2011,0),H$1),"")</f>
        <v/>
      </c>
      <c r="I846" s="119"/>
      <c r="J846" s="120"/>
      <c r="K846" s="250" t="str">
        <f ca="1">IFERROR(OFFSET('DERS PLANLARI'!$I$5,MATCH($J846,'DERS PLANLARI'!$I$6:$I$2011,0),K$1),"")</f>
        <v/>
      </c>
      <c r="L846" s="256" t="str">
        <f ca="1">IFERROR(OFFSET('DERS PLANLARI'!$I$5,MATCH($J846,'DERS PLANLARI'!$I$6:$I$2011,0),L$1),"")</f>
        <v/>
      </c>
      <c r="M846" s="255" t="str">
        <f ca="1">IFERROR(OFFSET('DERS PLANLARI'!$I$5,MATCH($J846,'DERS PLANLARI'!$I$6:$I$2011,0),M$1),"")</f>
        <v/>
      </c>
      <c r="N846" s="256" t="str">
        <f ca="1">IFERROR(OFFSET('DERS PLANLARI'!$I$5,MATCH($J846,'DERS PLANLARI'!$I$6:$I$2011,0),N$1),"")</f>
        <v/>
      </c>
      <c r="O846" s="256" t="str">
        <f ca="1">IFERROR(OFFSET('DERS PLANLARI'!$I$5,MATCH($J846,'DERS PLANLARI'!$I$6:$I$2011,0),O$1),"")</f>
        <v/>
      </c>
      <c r="P846" s="256" t="str">
        <f ca="1">IFERROR(OFFSET('DERS PLANLARI'!$I$5,MATCH($J846,'DERS PLANLARI'!$I$6:$I$2011,0),P$1),"")</f>
        <v/>
      </c>
      <c r="Q846" s="256" t="str">
        <f ca="1">IFERROR(OFFSET('DERS PLANLARI'!$I$5,MATCH($J846,'DERS PLANLARI'!$I$6:$I$2011,0),Q$1),"")</f>
        <v/>
      </c>
      <c r="R846" s="243" t="str">
        <f ca="1">IF($E846="UAD",OFFSET('DERS PLANLARI'!$I$5,MATCH($J846,'DERS PLANLARI'!$I$6:$I$2011,0),R$1),U846)</f>
        <v/>
      </c>
      <c r="S846" s="243">
        <f ca="1">IF($E846="UAD",OFFSET('DERS PLANLARI'!$I$5,MATCH($J846,'DERS PLANLARI'!$I$6:$I$2011,0),S$1),V846)</f>
        <v>0</v>
      </c>
      <c r="T846" s="104"/>
      <c r="U846" s="208" t="str">
        <f ca="1">IFERROR(OFFSET(ÖğretimÜyeleri!$D$2,MATCH($V846,ÖğretimÜyeleri!$D$3:$D$290,0),-2),"")</f>
        <v/>
      </c>
      <c r="V846" s="209"/>
      <c r="W846" s="208" t="str">
        <f ca="1">IFERROR(OFFSET(ÖğretimÜyeleri!$D$2,MATCH($S846,ÖğretimÜyeleri!$D$3:$D$290,0),3),"")</f>
        <v/>
      </c>
      <c r="X846" s="208"/>
      <c r="Y846" s="199"/>
      <c r="Z846" s="200">
        <f t="shared" si="55"/>
        <v>1</v>
      </c>
      <c r="AA846" s="200">
        <f t="shared" ca="1" si="54"/>
        <v>57</v>
      </c>
      <c r="AB846" s="200">
        <f t="shared" ca="1" si="54"/>
        <v>41</v>
      </c>
      <c r="AC846" s="200">
        <f t="shared" ca="1" si="54"/>
        <v>0</v>
      </c>
      <c r="AD846" s="201"/>
      <c r="AE846" s="201"/>
      <c r="AF846" s="201"/>
    </row>
    <row r="847" spans="1:32" x14ac:dyDescent="0.25">
      <c r="A847" t="s">
        <v>5568</v>
      </c>
      <c r="B847" s="16" t="str">
        <f ca="1">IFERROR(OFFSET('DERS PLANLARI'!$I$5,MATCH($J847,'DERS PLANLARI'!$I$6:$I$2011,0),B$1),"")</f>
        <v/>
      </c>
      <c r="C847" s="16" t="str">
        <f ca="1">IFERROR(OFFSET('DERS PLANLARI'!$I$5,MATCH($J847,'DERS PLANLARI'!$I$6:$I$2011,0),C$1),"")</f>
        <v/>
      </c>
      <c r="D847" s="16" t="str">
        <f ca="1">IFERROR(OFFSET('DERS PLANLARI'!$I$5,MATCH($J847,'DERS PLANLARI'!$I$6:$I$2011,0),D$1),"")</f>
        <v/>
      </c>
      <c r="E847" s="16" t="str">
        <f ca="1">IFERROR(OFFSET('DERS PLANLARI'!$I$5,MATCH($J847,'DERS PLANLARI'!$I$6:$I$2011,0),E$1),"")</f>
        <v/>
      </c>
      <c r="F847" s="16" t="str">
        <f ca="1">IFERROR(OFFSET('DERS PLANLARI'!$I$5,MATCH($J847,'DERS PLANLARI'!$I$6:$I$2011,0),F$1),"")</f>
        <v/>
      </c>
      <c r="G847" s="16" t="str">
        <f ca="1">IFERROR(OFFSET('DERS PLANLARI'!$I$5,MATCH($J847,'DERS PLANLARI'!$I$6:$I$2011,0),G$1),"")</f>
        <v/>
      </c>
      <c r="H847" s="16" t="str">
        <f ca="1">IFERROR(OFFSET('DERS PLANLARI'!$I$5,MATCH($J847,'DERS PLANLARI'!$I$6:$I$2011,0),H$1),"")</f>
        <v/>
      </c>
      <c r="I847" s="119"/>
      <c r="J847" s="120"/>
      <c r="K847" s="250" t="str">
        <f ca="1">IFERROR(OFFSET('DERS PLANLARI'!$I$5,MATCH($J847,'DERS PLANLARI'!$I$6:$I$2011,0),K$1),"")</f>
        <v/>
      </c>
      <c r="L847" s="256" t="str">
        <f ca="1">IFERROR(OFFSET('DERS PLANLARI'!$I$5,MATCH($J847,'DERS PLANLARI'!$I$6:$I$2011,0),L$1),"")</f>
        <v/>
      </c>
      <c r="M847" s="255" t="str">
        <f ca="1">IFERROR(OFFSET('DERS PLANLARI'!$I$5,MATCH($J847,'DERS PLANLARI'!$I$6:$I$2011,0),M$1),"")</f>
        <v/>
      </c>
      <c r="N847" s="256" t="str">
        <f ca="1">IFERROR(OFFSET('DERS PLANLARI'!$I$5,MATCH($J847,'DERS PLANLARI'!$I$6:$I$2011,0),N$1),"")</f>
        <v/>
      </c>
      <c r="O847" s="256" t="str">
        <f ca="1">IFERROR(OFFSET('DERS PLANLARI'!$I$5,MATCH($J847,'DERS PLANLARI'!$I$6:$I$2011,0),O$1),"")</f>
        <v/>
      </c>
      <c r="P847" s="256" t="str">
        <f ca="1">IFERROR(OFFSET('DERS PLANLARI'!$I$5,MATCH($J847,'DERS PLANLARI'!$I$6:$I$2011,0),P$1),"")</f>
        <v/>
      </c>
      <c r="Q847" s="256" t="str">
        <f ca="1">IFERROR(OFFSET('DERS PLANLARI'!$I$5,MATCH($J847,'DERS PLANLARI'!$I$6:$I$2011,0),Q$1),"")</f>
        <v/>
      </c>
      <c r="R847" s="243" t="str">
        <f ca="1">IF($E847="UAD",OFFSET('DERS PLANLARI'!$I$5,MATCH($J847,'DERS PLANLARI'!$I$6:$I$2011,0),R$1),U847)</f>
        <v/>
      </c>
      <c r="S847" s="243">
        <f ca="1">IF($E847="UAD",OFFSET('DERS PLANLARI'!$I$5,MATCH($J847,'DERS PLANLARI'!$I$6:$I$2011,0),S$1),V847)</f>
        <v>0</v>
      </c>
      <c r="T847" s="104"/>
      <c r="U847" s="208" t="str">
        <f ca="1">IFERROR(OFFSET(ÖğretimÜyeleri!$D$2,MATCH($V847,ÖğretimÜyeleri!$D$3:$D$290,0),-2),"")</f>
        <v/>
      </c>
      <c r="V847" s="209"/>
      <c r="W847" s="208" t="str">
        <f ca="1">IFERROR(OFFSET(ÖğretimÜyeleri!$D$2,MATCH($S847,ÖğretimÜyeleri!$D$3:$D$290,0),3),"")</f>
        <v/>
      </c>
      <c r="X847" s="208"/>
      <c r="Y847" s="199"/>
      <c r="Z847" s="200">
        <f t="shared" si="55"/>
        <v>1</v>
      </c>
      <c r="AA847" s="200">
        <f t="shared" ca="1" si="54"/>
        <v>57</v>
      </c>
      <c r="AB847" s="200">
        <f t="shared" ca="1" si="54"/>
        <v>41</v>
      </c>
      <c r="AC847" s="200">
        <f t="shared" ca="1" si="54"/>
        <v>0</v>
      </c>
      <c r="AD847" s="201"/>
      <c r="AE847" s="201"/>
      <c r="AF847" s="201"/>
    </row>
    <row r="848" spans="1:32" x14ac:dyDescent="0.25">
      <c r="A848" t="s">
        <v>5568</v>
      </c>
      <c r="B848" s="16" t="str">
        <f ca="1">IFERROR(OFFSET('DERS PLANLARI'!$I$5,MATCH($J848,'DERS PLANLARI'!$I$6:$I$2011,0),B$1),"")</f>
        <v/>
      </c>
      <c r="C848" s="16" t="str">
        <f ca="1">IFERROR(OFFSET('DERS PLANLARI'!$I$5,MATCH($J848,'DERS PLANLARI'!$I$6:$I$2011,0),C$1),"")</f>
        <v/>
      </c>
      <c r="D848" s="16" t="str">
        <f ca="1">IFERROR(OFFSET('DERS PLANLARI'!$I$5,MATCH($J848,'DERS PLANLARI'!$I$6:$I$2011,0),D$1),"")</f>
        <v/>
      </c>
      <c r="E848" s="16" t="str">
        <f ca="1">IFERROR(OFFSET('DERS PLANLARI'!$I$5,MATCH($J848,'DERS PLANLARI'!$I$6:$I$2011,0),E$1),"")</f>
        <v/>
      </c>
      <c r="F848" s="16" t="str">
        <f ca="1">IFERROR(OFFSET('DERS PLANLARI'!$I$5,MATCH($J848,'DERS PLANLARI'!$I$6:$I$2011,0),F$1),"")</f>
        <v/>
      </c>
      <c r="G848" s="16" t="str">
        <f ca="1">IFERROR(OFFSET('DERS PLANLARI'!$I$5,MATCH($J848,'DERS PLANLARI'!$I$6:$I$2011,0),G$1),"")</f>
        <v/>
      </c>
      <c r="H848" s="16" t="str">
        <f ca="1">IFERROR(OFFSET('DERS PLANLARI'!$I$5,MATCH($J848,'DERS PLANLARI'!$I$6:$I$2011,0),H$1),"")</f>
        <v/>
      </c>
      <c r="I848" s="119"/>
      <c r="J848" s="120"/>
      <c r="K848" s="250" t="str">
        <f ca="1">IFERROR(OFFSET('DERS PLANLARI'!$I$5,MATCH($J848,'DERS PLANLARI'!$I$6:$I$2011,0),K$1),"")</f>
        <v/>
      </c>
      <c r="L848" s="256" t="str">
        <f ca="1">IFERROR(OFFSET('DERS PLANLARI'!$I$5,MATCH($J848,'DERS PLANLARI'!$I$6:$I$2011,0),L$1),"")</f>
        <v/>
      </c>
      <c r="M848" s="255" t="str">
        <f ca="1">IFERROR(OFFSET('DERS PLANLARI'!$I$5,MATCH($J848,'DERS PLANLARI'!$I$6:$I$2011,0),M$1),"")</f>
        <v/>
      </c>
      <c r="N848" s="256" t="str">
        <f ca="1">IFERROR(OFFSET('DERS PLANLARI'!$I$5,MATCH($J848,'DERS PLANLARI'!$I$6:$I$2011,0),N$1),"")</f>
        <v/>
      </c>
      <c r="O848" s="256" t="str">
        <f ca="1">IFERROR(OFFSET('DERS PLANLARI'!$I$5,MATCH($J848,'DERS PLANLARI'!$I$6:$I$2011,0),O$1),"")</f>
        <v/>
      </c>
      <c r="P848" s="256" t="str">
        <f ca="1">IFERROR(OFFSET('DERS PLANLARI'!$I$5,MATCH($J848,'DERS PLANLARI'!$I$6:$I$2011,0),P$1),"")</f>
        <v/>
      </c>
      <c r="Q848" s="256" t="str">
        <f ca="1">IFERROR(OFFSET('DERS PLANLARI'!$I$5,MATCH($J848,'DERS PLANLARI'!$I$6:$I$2011,0),Q$1),"")</f>
        <v/>
      </c>
      <c r="R848" s="243" t="str">
        <f ca="1">IF($E848="UAD",OFFSET('DERS PLANLARI'!$I$5,MATCH($J848,'DERS PLANLARI'!$I$6:$I$2011,0),R$1),U848)</f>
        <v/>
      </c>
      <c r="S848" s="243">
        <f ca="1">IF($E848="UAD",OFFSET('DERS PLANLARI'!$I$5,MATCH($J848,'DERS PLANLARI'!$I$6:$I$2011,0),S$1),V848)</f>
        <v>0</v>
      </c>
      <c r="T848" s="104"/>
      <c r="U848" s="208" t="str">
        <f ca="1">IFERROR(OFFSET(ÖğretimÜyeleri!$D$2,MATCH($V848,ÖğretimÜyeleri!$D$3:$D$290,0),-2),"")</f>
        <v/>
      </c>
      <c r="V848" s="209"/>
      <c r="W848" s="208" t="str">
        <f ca="1">IFERROR(OFFSET(ÖğretimÜyeleri!$D$2,MATCH($S848,ÖğretimÜyeleri!$D$3:$D$290,0),3),"")</f>
        <v/>
      </c>
      <c r="X848" s="208"/>
      <c r="Y848" s="199"/>
      <c r="Z848" s="200">
        <f t="shared" si="55"/>
        <v>1</v>
      </c>
      <c r="AA848" s="200">
        <f t="shared" ca="1" si="54"/>
        <v>57</v>
      </c>
      <c r="AB848" s="200">
        <f t="shared" ca="1" si="54"/>
        <v>41</v>
      </c>
      <c r="AC848" s="200">
        <f t="shared" ca="1" si="54"/>
        <v>0</v>
      </c>
      <c r="AD848" s="201"/>
      <c r="AE848" s="201"/>
      <c r="AF848" s="201"/>
    </row>
    <row r="849" spans="1:32" x14ac:dyDescent="0.25">
      <c r="A849" t="s">
        <v>5568</v>
      </c>
      <c r="B849" s="16" t="str">
        <f ca="1">IFERROR(OFFSET('DERS PLANLARI'!$I$5,MATCH($J849,'DERS PLANLARI'!$I$6:$I$2011,0),B$1),"")</f>
        <v/>
      </c>
      <c r="C849" s="16" t="str">
        <f ca="1">IFERROR(OFFSET('DERS PLANLARI'!$I$5,MATCH($J849,'DERS PLANLARI'!$I$6:$I$2011,0),C$1),"")</f>
        <v/>
      </c>
      <c r="D849" s="16" t="str">
        <f ca="1">IFERROR(OFFSET('DERS PLANLARI'!$I$5,MATCH($J849,'DERS PLANLARI'!$I$6:$I$2011,0),D$1),"")</f>
        <v/>
      </c>
      <c r="E849" s="16" t="str">
        <f ca="1">IFERROR(OFFSET('DERS PLANLARI'!$I$5,MATCH($J849,'DERS PLANLARI'!$I$6:$I$2011,0),E$1),"")</f>
        <v/>
      </c>
      <c r="F849" s="16" t="str">
        <f ca="1">IFERROR(OFFSET('DERS PLANLARI'!$I$5,MATCH($J849,'DERS PLANLARI'!$I$6:$I$2011,0),F$1),"")</f>
        <v/>
      </c>
      <c r="G849" s="16" t="str">
        <f ca="1">IFERROR(OFFSET('DERS PLANLARI'!$I$5,MATCH($J849,'DERS PLANLARI'!$I$6:$I$2011,0),G$1),"")</f>
        <v/>
      </c>
      <c r="H849" s="16" t="str">
        <f ca="1">IFERROR(OFFSET('DERS PLANLARI'!$I$5,MATCH($J849,'DERS PLANLARI'!$I$6:$I$2011,0),H$1),"")</f>
        <v/>
      </c>
      <c r="I849" s="119"/>
      <c r="J849" s="120"/>
      <c r="K849" s="247" t="str">
        <f ca="1">IFERROR(OFFSET('DERS PLANLARI'!$I$5,MATCH($J849,'DERS PLANLARI'!$I$6:$I$2011,0),K$1),"")</f>
        <v/>
      </c>
      <c r="L849" s="256" t="str">
        <f ca="1">IFERROR(OFFSET('DERS PLANLARI'!$I$5,MATCH($J849,'DERS PLANLARI'!$I$6:$I$2011,0),L$1),"")</f>
        <v/>
      </c>
      <c r="M849" s="255" t="str">
        <f ca="1">IFERROR(OFFSET('DERS PLANLARI'!$I$5,MATCH($J849,'DERS PLANLARI'!$I$6:$I$2011,0),M$1),"")</f>
        <v/>
      </c>
      <c r="N849" s="256" t="str">
        <f ca="1">IFERROR(OFFSET('DERS PLANLARI'!$I$5,MATCH($J849,'DERS PLANLARI'!$I$6:$I$2011,0),N$1),"")</f>
        <v/>
      </c>
      <c r="O849" s="256" t="str">
        <f ca="1">IFERROR(OFFSET('DERS PLANLARI'!$I$5,MATCH($J849,'DERS PLANLARI'!$I$6:$I$2011,0),O$1),"")</f>
        <v/>
      </c>
      <c r="P849" s="256" t="str">
        <f ca="1">IFERROR(OFFSET('DERS PLANLARI'!$I$5,MATCH($J849,'DERS PLANLARI'!$I$6:$I$2011,0),P$1),"")</f>
        <v/>
      </c>
      <c r="Q849" s="256" t="str">
        <f ca="1">IFERROR(OFFSET('DERS PLANLARI'!$I$5,MATCH($J849,'DERS PLANLARI'!$I$6:$I$2011,0),Q$1),"")</f>
        <v/>
      </c>
      <c r="R849" s="243" t="str">
        <f ca="1">IF($E849="UAD",OFFSET('DERS PLANLARI'!$I$5,MATCH($J849,'DERS PLANLARI'!$I$6:$I$2011,0),R$1),U849)</f>
        <v/>
      </c>
      <c r="S849" s="243">
        <f ca="1">IF($E849="UAD",OFFSET('DERS PLANLARI'!$I$5,MATCH($J849,'DERS PLANLARI'!$I$6:$I$2011,0),S$1),V849)</f>
        <v>0</v>
      </c>
      <c r="T849" s="104"/>
      <c r="U849" s="208" t="str">
        <f ca="1">IFERROR(OFFSET(ÖğretimÜyeleri!$D$2,MATCH($V849,ÖğretimÜyeleri!$D$3:$D$290,0),-2),"")</f>
        <v/>
      </c>
      <c r="V849" s="209"/>
      <c r="W849" s="208" t="str">
        <f ca="1">IFERROR(OFFSET(ÖğretimÜyeleri!$D$2,MATCH($S849,ÖğretimÜyeleri!$D$3:$D$290,0),3),"")</f>
        <v/>
      </c>
      <c r="X849" s="208"/>
      <c r="Y849" s="199"/>
      <c r="Z849" s="200">
        <f t="shared" si="55"/>
        <v>1</v>
      </c>
      <c r="AA849" s="200">
        <f t="shared" ref="AA849:AC868" ca="1" si="56">COUNTIFS($E:$E,AA$6,$S:$S,$S849)</f>
        <v>57</v>
      </c>
      <c r="AB849" s="200">
        <f t="shared" ca="1" si="56"/>
        <v>41</v>
      </c>
      <c r="AC849" s="200">
        <f t="shared" ca="1" si="56"/>
        <v>0</v>
      </c>
      <c r="AD849" s="201"/>
      <c r="AE849" s="201"/>
      <c r="AF849" s="201"/>
    </row>
    <row r="850" spans="1:32" x14ac:dyDescent="0.25">
      <c r="A850" t="s">
        <v>5568</v>
      </c>
      <c r="B850" s="16" t="str">
        <f ca="1">IFERROR(OFFSET('DERS PLANLARI'!$I$5,MATCH($J850,'DERS PLANLARI'!$I$6:$I$2011,0),B$1),"")</f>
        <v/>
      </c>
      <c r="C850" s="16" t="str">
        <f ca="1">IFERROR(OFFSET('DERS PLANLARI'!$I$5,MATCH($J850,'DERS PLANLARI'!$I$6:$I$2011,0),C$1),"")</f>
        <v/>
      </c>
      <c r="D850" s="16" t="str">
        <f ca="1">IFERROR(OFFSET('DERS PLANLARI'!$I$5,MATCH($J850,'DERS PLANLARI'!$I$6:$I$2011,0),D$1),"")</f>
        <v/>
      </c>
      <c r="E850" s="16" t="str">
        <f ca="1">IFERROR(OFFSET('DERS PLANLARI'!$I$5,MATCH($J850,'DERS PLANLARI'!$I$6:$I$2011,0),E$1),"")</f>
        <v/>
      </c>
      <c r="F850" s="16" t="str">
        <f ca="1">IFERROR(OFFSET('DERS PLANLARI'!$I$5,MATCH($J850,'DERS PLANLARI'!$I$6:$I$2011,0),F$1),"")</f>
        <v/>
      </c>
      <c r="G850" s="16" t="str">
        <f ca="1">IFERROR(OFFSET('DERS PLANLARI'!$I$5,MATCH($J850,'DERS PLANLARI'!$I$6:$I$2011,0),G$1),"")</f>
        <v/>
      </c>
      <c r="H850" s="16" t="str">
        <f ca="1">IFERROR(OFFSET('DERS PLANLARI'!$I$5,MATCH($J850,'DERS PLANLARI'!$I$6:$I$2011,0),H$1),"")</f>
        <v/>
      </c>
      <c r="I850" s="119"/>
      <c r="J850" s="120"/>
      <c r="K850" s="250" t="str">
        <f ca="1">IFERROR(OFFSET('DERS PLANLARI'!$I$5,MATCH($J850,'DERS PLANLARI'!$I$6:$I$2011,0),K$1),"")</f>
        <v/>
      </c>
      <c r="L850" s="256" t="str">
        <f ca="1">IFERROR(OFFSET('DERS PLANLARI'!$I$5,MATCH($J850,'DERS PLANLARI'!$I$6:$I$2011,0),L$1),"")</f>
        <v/>
      </c>
      <c r="M850" s="255" t="str">
        <f ca="1">IFERROR(OFFSET('DERS PLANLARI'!$I$5,MATCH($J850,'DERS PLANLARI'!$I$6:$I$2011,0),M$1),"")</f>
        <v/>
      </c>
      <c r="N850" s="256" t="str">
        <f ca="1">IFERROR(OFFSET('DERS PLANLARI'!$I$5,MATCH($J850,'DERS PLANLARI'!$I$6:$I$2011,0),N$1),"")</f>
        <v/>
      </c>
      <c r="O850" s="256" t="str">
        <f ca="1">IFERROR(OFFSET('DERS PLANLARI'!$I$5,MATCH($J850,'DERS PLANLARI'!$I$6:$I$2011,0),O$1),"")</f>
        <v/>
      </c>
      <c r="P850" s="256" t="str">
        <f ca="1">IFERROR(OFFSET('DERS PLANLARI'!$I$5,MATCH($J850,'DERS PLANLARI'!$I$6:$I$2011,0),P$1),"")</f>
        <v/>
      </c>
      <c r="Q850" s="256" t="str">
        <f ca="1">IFERROR(OFFSET('DERS PLANLARI'!$I$5,MATCH($J850,'DERS PLANLARI'!$I$6:$I$2011,0),Q$1),"")</f>
        <v/>
      </c>
      <c r="R850" s="243" t="str">
        <f ca="1">IF($E850="UAD",OFFSET('DERS PLANLARI'!$I$5,MATCH($J850,'DERS PLANLARI'!$I$6:$I$2011,0),R$1),U850)</f>
        <v/>
      </c>
      <c r="S850" s="243">
        <f ca="1">IF($E850="UAD",OFFSET('DERS PLANLARI'!$I$5,MATCH($J850,'DERS PLANLARI'!$I$6:$I$2011,0),S$1),V850)</f>
        <v>0</v>
      </c>
      <c r="T850" s="104"/>
      <c r="U850" s="208" t="str">
        <f ca="1">IFERROR(OFFSET(ÖğretimÜyeleri!$D$2,MATCH($V850,ÖğretimÜyeleri!$D$3:$D$290,0),-2),"")</f>
        <v/>
      </c>
      <c r="V850" s="209"/>
      <c r="W850" s="208" t="str">
        <f ca="1">IFERROR(OFFSET(ÖğretimÜyeleri!$D$2,MATCH($S850,ÖğretimÜyeleri!$D$3:$D$290,0),3),"")</f>
        <v/>
      </c>
      <c r="X850" s="208"/>
      <c r="Y850" s="199"/>
      <c r="Z850" s="200">
        <f t="shared" si="55"/>
        <v>1</v>
      </c>
      <c r="AA850" s="200">
        <f t="shared" ca="1" si="56"/>
        <v>57</v>
      </c>
      <c r="AB850" s="200">
        <f t="shared" ca="1" si="56"/>
        <v>41</v>
      </c>
      <c r="AC850" s="200">
        <f t="shared" ca="1" si="56"/>
        <v>0</v>
      </c>
      <c r="AD850" s="201"/>
      <c r="AE850" s="201"/>
      <c r="AF850" s="201"/>
    </row>
    <row r="851" spans="1:32" x14ac:dyDescent="0.25">
      <c r="A851" t="s">
        <v>5568</v>
      </c>
      <c r="B851" s="16" t="str">
        <f ca="1">IFERROR(OFFSET('DERS PLANLARI'!$I$5,MATCH($J851,'DERS PLANLARI'!$I$6:$I$2011,0),B$1),"")</f>
        <v/>
      </c>
      <c r="C851" s="16" t="str">
        <f ca="1">IFERROR(OFFSET('DERS PLANLARI'!$I$5,MATCH($J851,'DERS PLANLARI'!$I$6:$I$2011,0),C$1),"")</f>
        <v/>
      </c>
      <c r="D851" s="16" t="str">
        <f ca="1">IFERROR(OFFSET('DERS PLANLARI'!$I$5,MATCH($J851,'DERS PLANLARI'!$I$6:$I$2011,0),D$1),"")</f>
        <v/>
      </c>
      <c r="E851" s="16" t="str">
        <f ca="1">IFERROR(OFFSET('DERS PLANLARI'!$I$5,MATCH($J851,'DERS PLANLARI'!$I$6:$I$2011,0),E$1),"")</f>
        <v/>
      </c>
      <c r="F851" s="16" t="str">
        <f ca="1">IFERROR(OFFSET('DERS PLANLARI'!$I$5,MATCH($J851,'DERS PLANLARI'!$I$6:$I$2011,0),F$1),"")</f>
        <v/>
      </c>
      <c r="G851" s="16" t="str">
        <f ca="1">IFERROR(OFFSET('DERS PLANLARI'!$I$5,MATCH($J851,'DERS PLANLARI'!$I$6:$I$2011,0),G$1),"")</f>
        <v/>
      </c>
      <c r="H851" s="16" t="str">
        <f ca="1">IFERROR(OFFSET('DERS PLANLARI'!$I$5,MATCH($J851,'DERS PLANLARI'!$I$6:$I$2011,0),H$1),"")</f>
        <v/>
      </c>
      <c r="I851" s="119"/>
      <c r="J851" s="120"/>
      <c r="K851" s="250" t="str">
        <f ca="1">IFERROR(OFFSET('DERS PLANLARI'!$I$5,MATCH($J851,'DERS PLANLARI'!$I$6:$I$2011,0),K$1),"")</f>
        <v/>
      </c>
      <c r="L851" s="256" t="str">
        <f ca="1">IFERROR(OFFSET('DERS PLANLARI'!$I$5,MATCH($J851,'DERS PLANLARI'!$I$6:$I$2011,0),L$1),"")</f>
        <v/>
      </c>
      <c r="M851" s="255" t="str">
        <f ca="1">IFERROR(OFFSET('DERS PLANLARI'!$I$5,MATCH($J851,'DERS PLANLARI'!$I$6:$I$2011,0),M$1),"")</f>
        <v/>
      </c>
      <c r="N851" s="256" t="str">
        <f ca="1">IFERROR(OFFSET('DERS PLANLARI'!$I$5,MATCH($J851,'DERS PLANLARI'!$I$6:$I$2011,0),N$1),"")</f>
        <v/>
      </c>
      <c r="O851" s="256" t="str">
        <f ca="1">IFERROR(OFFSET('DERS PLANLARI'!$I$5,MATCH($J851,'DERS PLANLARI'!$I$6:$I$2011,0),O$1),"")</f>
        <v/>
      </c>
      <c r="P851" s="256" t="str">
        <f ca="1">IFERROR(OFFSET('DERS PLANLARI'!$I$5,MATCH($J851,'DERS PLANLARI'!$I$6:$I$2011,0),P$1),"")</f>
        <v/>
      </c>
      <c r="Q851" s="256" t="str">
        <f ca="1">IFERROR(OFFSET('DERS PLANLARI'!$I$5,MATCH($J851,'DERS PLANLARI'!$I$6:$I$2011,0),Q$1),"")</f>
        <v/>
      </c>
      <c r="R851" s="243" t="str">
        <f ca="1">IF($E851="UAD",OFFSET('DERS PLANLARI'!$I$5,MATCH($J851,'DERS PLANLARI'!$I$6:$I$2011,0),R$1),U851)</f>
        <v/>
      </c>
      <c r="S851" s="243">
        <f ca="1">IF($E851="UAD",OFFSET('DERS PLANLARI'!$I$5,MATCH($J851,'DERS PLANLARI'!$I$6:$I$2011,0),S$1),V851)</f>
        <v>0</v>
      </c>
      <c r="T851" s="104"/>
      <c r="U851" s="208" t="str">
        <f ca="1">IFERROR(OFFSET(ÖğretimÜyeleri!$D$2,MATCH($V851,ÖğretimÜyeleri!$D$3:$D$290,0),-2),"")</f>
        <v/>
      </c>
      <c r="V851" s="209"/>
      <c r="W851" s="208" t="str">
        <f ca="1">IFERROR(OFFSET(ÖğretimÜyeleri!$D$2,MATCH($S851,ÖğretimÜyeleri!$D$3:$D$290,0),3),"")</f>
        <v/>
      </c>
      <c r="X851" s="208"/>
      <c r="Y851" s="199"/>
      <c r="Z851" s="200">
        <f t="shared" si="55"/>
        <v>1</v>
      </c>
      <c r="AA851" s="200">
        <f t="shared" ca="1" si="56"/>
        <v>57</v>
      </c>
      <c r="AB851" s="200">
        <f t="shared" ca="1" si="56"/>
        <v>41</v>
      </c>
      <c r="AC851" s="200">
        <f t="shared" ca="1" si="56"/>
        <v>0</v>
      </c>
      <c r="AD851" s="201"/>
      <c r="AE851" s="201"/>
      <c r="AF851" s="201"/>
    </row>
    <row r="852" spans="1:32" x14ac:dyDescent="0.25">
      <c r="A852" t="s">
        <v>5568</v>
      </c>
      <c r="B852" s="16" t="str">
        <f ca="1">IFERROR(OFFSET('DERS PLANLARI'!$I$5,MATCH($J852,'DERS PLANLARI'!$I$6:$I$2011,0),B$1),"")</f>
        <v/>
      </c>
      <c r="C852" s="16" t="str">
        <f ca="1">IFERROR(OFFSET('DERS PLANLARI'!$I$5,MATCH($J852,'DERS PLANLARI'!$I$6:$I$2011,0),C$1),"")</f>
        <v/>
      </c>
      <c r="D852" s="16" t="str">
        <f ca="1">IFERROR(OFFSET('DERS PLANLARI'!$I$5,MATCH($J852,'DERS PLANLARI'!$I$6:$I$2011,0),D$1),"")</f>
        <v/>
      </c>
      <c r="E852" s="16" t="str">
        <f ca="1">IFERROR(OFFSET('DERS PLANLARI'!$I$5,MATCH($J852,'DERS PLANLARI'!$I$6:$I$2011,0),E$1),"")</f>
        <v/>
      </c>
      <c r="F852" s="16" t="str">
        <f ca="1">IFERROR(OFFSET('DERS PLANLARI'!$I$5,MATCH($J852,'DERS PLANLARI'!$I$6:$I$2011,0),F$1),"")</f>
        <v/>
      </c>
      <c r="G852" s="16" t="str">
        <f ca="1">IFERROR(OFFSET('DERS PLANLARI'!$I$5,MATCH($J852,'DERS PLANLARI'!$I$6:$I$2011,0),G$1),"")</f>
        <v/>
      </c>
      <c r="H852" s="16" t="str">
        <f ca="1">IFERROR(OFFSET('DERS PLANLARI'!$I$5,MATCH($J852,'DERS PLANLARI'!$I$6:$I$2011,0),H$1),"")</f>
        <v/>
      </c>
      <c r="I852" s="119"/>
      <c r="J852" s="120"/>
      <c r="K852" s="247" t="str">
        <f ca="1">IFERROR(OFFSET('DERS PLANLARI'!$I$5,MATCH($J852,'DERS PLANLARI'!$I$6:$I$2011,0),K$1),"")</f>
        <v/>
      </c>
      <c r="L852" s="256" t="str">
        <f ca="1">IFERROR(OFFSET('DERS PLANLARI'!$I$5,MATCH($J852,'DERS PLANLARI'!$I$6:$I$2011,0),L$1),"")</f>
        <v/>
      </c>
      <c r="M852" s="255" t="str">
        <f ca="1">IFERROR(OFFSET('DERS PLANLARI'!$I$5,MATCH($J852,'DERS PLANLARI'!$I$6:$I$2011,0),M$1),"")</f>
        <v/>
      </c>
      <c r="N852" s="256" t="str">
        <f ca="1">IFERROR(OFFSET('DERS PLANLARI'!$I$5,MATCH($J852,'DERS PLANLARI'!$I$6:$I$2011,0),N$1),"")</f>
        <v/>
      </c>
      <c r="O852" s="256" t="str">
        <f ca="1">IFERROR(OFFSET('DERS PLANLARI'!$I$5,MATCH($J852,'DERS PLANLARI'!$I$6:$I$2011,0),O$1),"")</f>
        <v/>
      </c>
      <c r="P852" s="256" t="str">
        <f ca="1">IFERROR(OFFSET('DERS PLANLARI'!$I$5,MATCH($J852,'DERS PLANLARI'!$I$6:$I$2011,0),P$1),"")</f>
        <v/>
      </c>
      <c r="Q852" s="256" t="str">
        <f ca="1">IFERROR(OFFSET('DERS PLANLARI'!$I$5,MATCH($J852,'DERS PLANLARI'!$I$6:$I$2011,0),Q$1),"")</f>
        <v/>
      </c>
      <c r="R852" s="243" t="str">
        <f ca="1">IF($E852="UAD",OFFSET('DERS PLANLARI'!$I$5,MATCH($J852,'DERS PLANLARI'!$I$6:$I$2011,0),R$1),U852)</f>
        <v/>
      </c>
      <c r="S852" s="243">
        <f ca="1">IF($E852="UAD",OFFSET('DERS PLANLARI'!$I$5,MATCH($J852,'DERS PLANLARI'!$I$6:$I$2011,0),S$1),V852)</f>
        <v>0</v>
      </c>
      <c r="T852" s="104"/>
      <c r="U852" s="208" t="str">
        <f ca="1">IFERROR(OFFSET(ÖğretimÜyeleri!$D$2,MATCH($V852,ÖğretimÜyeleri!$D$3:$D$290,0),-2),"")</f>
        <v/>
      </c>
      <c r="V852" s="209"/>
      <c r="W852" s="208" t="str">
        <f ca="1">IFERROR(OFFSET(ÖğretimÜyeleri!$D$2,MATCH($S852,ÖğretimÜyeleri!$D$3:$D$290,0),3),"")</f>
        <v/>
      </c>
      <c r="X852" s="208"/>
      <c r="Y852" s="199"/>
      <c r="Z852" s="200">
        <f t="shared" si="55"/>
        <v>1</v>
      </c>
      <c r="AA852" s="200">
        <f t="shared" ca="1" si="56"/>
        <v>57</v>
      </c>
      <c r="AB852" s="200">
        <f t="shared" ca="1" si="56"/>
        <v>41</v>
      </c>
      <c r="AC852" s="200">
        <f t="shared" ca="1" si="56"/>
        <v>0</v>
      </c>
      <c r="AD852" s="201"/>
      <c r="AE852" s="201"/>
      <c r="AF852" s="201"/>
    </row>
    <row r="853" spans="1:32" x14ac:dyDescent="0.25">
      <c r="A853" t="s">
        <v>5568</v>
      </c>
      <c r="B853" s="16" t="str">
        <f ca="1">IFERROR(OFFSET('DERS PLANLARI'!$I$5,MATCH($J853,'DERS PLANLARI'!$I$6:$I$2011,0),B$1),"")</f>
        <v/>
      </c>
      <c r="C853" s="16" t="str">
        <f ca="1">IFERROR(OFFSET('DERS PLANLARI'!$I$5,MATCH($J853,'DERS PLANLARI'!$I$6:$I$2011,0),C$1),"")</f>
        <v/>
      </c>
      <c r="D853" s="16" t="str">
        <f ca="1">IFERROR(OFFSET('DERS PLANLARI'!$I$5,MATCH($J853,'DERS PLANLARI'!$I$6:$I$2011,0),D$1),"")</f>
        <v/>
      </c>
      <c r="E853" s="16" t="str">
        <f ca="1">IFERROR(OFFSET('DERS PLANLARI'!$I$5,MATCH($J853,'DERS PLANLARI'!$I$6:$I$2011,0),E$1),"")</f>
        <v/>
      </c>
      <c r="F853" s="16" t="str">
        <f ca="1">IFERROR(OFFSET('DERS PLANLARI'!$I$5,MATCH($J853,'DERS PLANLARI'!$I$6:$I$2011,0),F$1),"")</f>
        <v/>
      </c>
      <c r="G853" s="16" t="str">
        <f ca="1">IFERROR(OFFSET('DERS PLANLARI'!$I$5,MATCH($J853,'DERS PLANLARI'!$I$6:$I$2011,0),G$1),"")</f>
        <v/>
      </c>
      <c r="H853" s="16" t="str">
        <f ca="1">IFERROR(OFFSET('DERS PLANLARI'!$I$5,MATCH($J853,'DERS PLANLARI'!$I$6:$I$2011,0),H$1),"")</f>
        <v/>
      </c>
      <c r="I853" s="119"/>
      <c r="J853" s="120"/>
      <c r="K853" s="247" t="str">
        <f ca="1">IFERROR(OFFSET('DERS PLANLARI'!$I$5,MATCH($J853,'DERS PLANLARI'!$I$6:$I$2011,0),K$1),"")</f>
        <v/>
      </c>
      <c r="L853" s="256" t="str">
        <f ca="1">IFERROR(OFFSET('DERS PLANLARI'!$I$5,MATCH($J853,'DERS PLANLARI'!$I$6:$I$2011,0),L$1),"")</f>
        <v/>
      </c>
      <c r="M853" s="255" t="str">
        <f ca="1">IFERROR(OFFSET('DERS PLANLARI'!$I$5,MATCH($J853,'DERS PLANLARI'!$I$6:$I$2011,0),M$1),"")</f>
        <v/>
      </c>
      <c r="N853" s="256" t="str">
        <f ca="1">IFERROR(OFFSET('DERS PLANLARI'!$I$5,MATCH($J853,'DERS PLANLARI'!$I$6:$I$2011,0),N$1),"")</f>
        <v/>
      </c>
      <c r="O853" s="256" t="str">
        <f ca="1">IFERROR(OFFSET('DERS PLANLARI'!$I$5,MATCH($J853,'DERS PLANLARI'!$I$6:$I$2011,0),O$1),"")</f>
        <v/>
      </c>
      <c r="P853" s="256" t="str">
        <f ca="1">IFERROR(OFFSET('DERS PLANLARI'!$I$5,MATCH($J853,'DERS PLANLARI'!$I$6:$I$2011,0),P$1),"")</f>
        <v/>
      </c>
      <c r="Q853" s="256" t="str">
        <f ca="1">IFERROR(OFFSET('DERS PLANLARI'!$I$5,MATCH($J853,'DERS PLANLARI'!$I$6:$I$2011,0),Q$1),"")</f>
        <v/>
      </c>
      <c r="R853" s="243" t="str">
        <f ca="1">IF($E853="UAD",OFFSET('DERS PLANLARI'!$I$5,MATCH($J853,'DERS PLANLARI'!$I$6:$I$2011,0),R$1),U853)</f>
        <v/>
      </c>
      <c r="S853" s="243">
        <f ca="1">IF($E853="UAD",OFFSET('DERS PLANLARI'!$I$5,MATCH($J853,'DERS PLANLARI'!$I$6:$I$2011,0),S$1),V853)</f>
        <v>0</v>
      </c>
      <c r="T853" s="104"/>
      <c r="U853" s="208" t="str">
        <f ca="1">IFERROR(OFFSET(ÖğretimÜyeleri!$D$2,MATCH($V853,ÖğretimÜyeleri!$D$3:$D$290,0),-2),"")</f>
        <v/>
      </c>
      <c r="V853" s="209"/>
      <c r="W853" s="208" t="str">
        <f ca="1">IFERROR(OFFSET(ÖğretimÜyeleri!$D$2,MATCH($S853,ÖğretimÜyeleri!$D$3:$D$290,0),3),"")</f>
        <v/>
      </c>
      <c r="X853" s="208"/>
      <c r="Y853" s="199"/>
      <c r="Z853" s="200">
        <f t="shared" si="55"/>
        <v>1</v>
      </c>
      <c r="AA853" s="200">
        <f t="shared" ca="1" si="56"/>
        <v>57</v>
      </c>
      <c r="AB853" s="200">
        <f t="shared" ca="1" si="56"/>
        <v>41</v>
      </c>
      <c r="AC853" s="200">
        <f t="shared" ca="1" si="56"/>
        <v>0</v>
      </c>
      <c r="AD853" s="201"/>
      <c r="AE853" s="201"/>
      <c r="AF853" s="201"/>
    </row>
    <row r="854" spans="1:32" x14ac:dyDescent="0.25">
      <c r="A854" t="s">
        <v>5568</v>
      </c>
      <c r="B854" s="16" t="str">
        <f ca="1">IFERROR(OFFSET('DERS PLANLARI'!$I$5,MATCH($J854,'DERS PLANLARI'!$I$6:$I$2011,0),B$1),"")</f>
        <v/>
      </c>
      <c r="C854" s="16" t="str">
        <f ca="1">IFERROR(OFFSET('DERS PLANLARI'!$I$5,MATCH($J854,'DERS PLANLARI'!$I$6:$I$2011,0),C$1),"")</f>
        <v/>
      </c>
      <c r="D854" s="16" t="str">
        <f ca="1">IFERROR(OFFSET('DERS PLANLARI'!$I$5,MATCH($J854,'DERS PLANLARI'!$I$6:$I$2011,0),D$1),"")</f>
        <v/>
      </c>
      <c r="E854" s="16" t="str">
        <f ca="1">IFERROR(OFFSET('DERS PLANLARI'!$I$5,MATCH($J854,'DERS PLANLARI'!$I$6:$I$2011,0),E$1),"")</f>
        <v/>
      </c>
      <c r="F854" s="16" t="str">
        <f ca="1">IFERROR(OFFSET('DERS PLANLARI'!$I$5,MATCH($J854,'DERS PLANLARI'!$I$6:$I$2011,0),F$1),"")</f>
        <v/>
      </c>
      <c r="G854" s="16" t="str">
        <f ca="1">IFERROR(OFFSET('DERS PLANLARI'!$I$5,MATCH($J854,'DERS PLANLARI'!$I$6:$I$2011,0),G$1),"")</f>
        <v/>
      </c>
      <c r="H854" s="16" t="str">
        <f ca="1">IFERROR(OFFSET('DERS PLANLARI'!$I$5,MATCH($J854,'DERS PLANLARI'!$I$6:$I$2011,0),H$1),"")</f>
        <v/>
      </c>
      <c r="I854" s="119"/>
      <c r="J854" s="120"/>
      <c r="K854" s="247" t="str">
        <f ca="1">IFERROR(OFFSET('DERS PLANLARI'!$I$5,MATCH($J854,'DERS PLANLARI'!$I$6:$I$2011,0),K$1),"")</f>
        <v/>
      </c>
      <c r="L854" s="256" t="str">
        <f ca="1">IFERROR(OFFSET('DERS PLANLARI'!$I$5,MATCH($J854,'DERS PLANLARI'!$I$6:$I$2011,0),L$1),"")</f>
        <v/>
      </c>
      <c r="M854" s="274" t="str">
        <f ca="1">IFERROR(OFFSET('DERS PLANLARI'!$I$5,MATCH($J854,'DERS PLANLARI'!$I$6:$I$2011,0),M$1),"")</f>
        <v/>
      </c>
      <c r="N854" s="274" t="str">
        <f ca="1">IFERROR(OFFSET('DERS PLANLARI'!$I$5,MATCH($J854,'DERS PLANLARI'!$I$6:$I$2011,0),N$1),"")</f>
        <v/>
      </c>
      <c r="O854" s="274" t="str">
        <f ca="1">IFERROR(OFFSET('DERS PLANLARI'!$I$5,MATCH($J854,'DERS PLANLARI'!$I$6:$I$2011,0),O$1),"")</f>
        <v/>
      </c>
      <c r="P854" s="274" t="str">
        <f ca="1">IFERROR(OFFSET('DERS PLANLARI'!$I$5,MATCH($J854,'DERS PLANLARI'!$I$6:$I$2011,0),P$1),"")</f>
        <v/>
      </c>
      <c r="Q854" s="274" t="str">
        <f ca="1">IFERROR(OFFSET('DERS PLANLARI'!$I$5,MATCH($J854,'DERS PLANLARI'!$I$6:$I$2011,0),Q$1),"")</f>
        <v/>
      </c>
      <c r="R854" s="243" t="str">
        <f ca="1">IF($E854="UAD",OFFSET('DERS PLANLARI'!$I$5,MATCH($J854,'DERS PLANLARI'!$I$6:$I$2011,0),R$1),U854)</f>
        <v/>
      </c>
      <c r="S854" s="243">
        <f ca="1">IF($E854="UAD",OFFSET('DERS PLANLARI'!$I$5,MATCH($J854,'DERS PLANLARI'!$I$6:$I$2011,0),S$1),V854)</f>
        <v>0</v>
      </c>
      <c r="T854" s="104"/>
      <c r="U854" s="208" t="str">
        <f ca="1">IFERROR(OFFSET(ÖğretimÜyeleri!$D$2,MATCH($V854,ÖğretimÜyeleri!$D$3:$D$290,0),-2),"")</f>
        <v/>
      </c>
      <c r="V854" s="209"/>
      <c r="W854" s="208" t="str">
        <f ca="1">IFERROR(OFFSET(ÖğretimÜyeleri!$D$2,MATCH($S854,ÖğretimÜyeleri!$D$3:$D$290,0),3),"")</f>
        <v/>
      </c>
      <c r="X854" s="208"/>
      <c r="Y854" s="199"/>
      <c r="Z854" s="200">
        <f t="shared" si="55"/>
        <v>1</v>
      </c>
      <c r="AA854" s="200">
        <f t="shared" ca="1" si="56"/>
        <v>57</v>
      </c>
      <c r="AB854" s="200">
        <f t="shared" ca="1" si="56"/>
        <v>41</v>
      </c>
      <c r="AC854" s="200">
        <f t="shared" ca="1" si="56"/>
        <v>0</v>
      </c>
      <c r="AD854" s="201"/>
      <c r="AE854" s="201"/>
      <c r="AF854" s="201"/>
    </row>
    <row r="855" spans="1:32" x14ac:dyDescent="0.25">
      <c r="A855" t="s">
        <v>5568</v>
      </c>
      <c r="B855" s="16" t="str">
        <f ca="1">IFERROR(OFFSET('DERS PLANLARI'!$I$5,MATCH($J855,'DERS PLANLARI'!$I$6:$I$2011,0),B$1),"")</f>
        <v/>
      </c>
      <c r="C855" s="16" t="str">
        <f ca="1">IFERROR(OFFSET('DERS PLANLARI'!$I$5,MATCH($J855,'DERS PLANLARI'!$I$6:$I$2011,0),C$1),"")</f>
        <v/>
      </c>
      <c r="D855" s="16" t="str">
        <f ca="1">IFERROR(OFFSET('DERS PLANLARI'!$I$5,MATCH($J855,'DERS PLANLARI'!$I$6:$I$2011,0),D$1),"")</f>
        <v/>
      </c>
      <c r="E855" s="16" t="str">
        <f ca="1">IFERROR(OFFSET('DERS PLANLARI'!$I$5,MATCH($J855,'DERS PLANLARI'!$I$6:$I$2011,0),E$1),"")</f>
        <v/>
      </c>
      <c r="F855" s="16" t="str">
        <f ca="1">IFERROR(OFFSET('DERS PLANLARI'!$I$5,MATCH($J855,'DERS PLANLARI'!$I$6:$I$2011,0),F$1),"")</f>
        <v/>
      </c>
      <c r="G855" s="16" t="str">
        <f ca="1">IFERROR(OFFSET('DERS PLANLARI'!$I$5,MATCH($J855,'DERS PLANLARI'!$I$6:$I$2011,0),G$1),"")</f>
        <v/>
      </c>
      <c r="H855" s="16" t="str">
        <f ca="1">IFERROR(OFFSET('DERS PLANLARI'!$I$5,MATCH($J855,'DERS PLANLARI'!$I$6:$I$2011,0),H$1),"")</f>
        <v/>
      </c>
      <c r="I855" s="119"/>
      <c r="J855" s="120"/>
      <c r="K855" s="247" t="str">
        <f ca="1">IFERROR(OFFSET('DERS PLANLARI'!$I$5,MATCH($J855,'DERS PLANLARI'!$I$6:$I$2011,0),K$1),"")</f>
        <v/>
      </c>
      <c r="L855" s="256" t="str">
        <f ca="1">IFERROR(OFFSET('DERS PLANLARI'!$I$5,MATCH($J855,'DERS PLANLARI'!$I$6:$I$2011,0),L$1),"")</f>
        <v/>
      </c>
      <c r="M855" s="274" t="str">
        <f ca="1">IFERROR(OFFSET('DERS PLANLARI'!$I$5,MATCH($J855,'DERS PLANLARI'!$I$6:$I$2011,0),M$1),"")</f>
        <v/>
      </c>
      <c r="N855" s="274" t="str">
        <f ca="1">IFERROR(OFFSET('DERS PLANLARI'!$I$5,MATCH($J855,'DERS PLANLARI'!$I$6:$I$2011,0),N$1),"")</f>
        <v/>
      </c>
      <c r="O855" s="274" t="str">
        <f ca="1">IFERROR(OFFSET('DERS PLANLARI'!$I$5,MATCH($J855,'DERS PLANLARI'!$I$6:$I$2011,0),O$1),"")</f>
        <v/>
      </c>
      <c r="P855" s="274" t="str">
        <f ca="1">IFERROR(OFFSET('DERS PLANLARI'!$I$5,MATCH($J855,'DERS PLANLARI'!$I$6:$I$2011,0),P$1),"")</f>
        <v/>
      </c>
      <c r="Q855" s="274" t="str">
        <f ca="1">IFERROR(OFFSET('DERS PLANLARI'!$I$5,MATCH($J855,'DERS PLANLARI'!$I$6:$I$2011,0),Q$1),"")</f>
        <v/>
      </c>
      <c r="R855" s="243" t="str">
        <f ca="1">IF($E855="UAD",OFFSET('DERS PLANLARI'!$I$5,MATCH($J855,'DERS PLANLARI'!$I$6:$I$2011,0),R$1),U855)</f>
        <v/>
      </c>
      <c r="S855" s="243">
        <f ca="1">IF($E855="UAD",OFFSET('DERS PLANLARI'!$I$5,MATCH($J855,'DERS PLANLARI'!$I$6:$I$2011,0),S$1),V855)</f>
        <v>0</v>
      </c>
      <c r="T855" s="104"/>
      <c r="U855" s="208" t="str">
        <f ca="1">IFERROR(OFFSET(ÖğretimÜyeleri!$D$2,MATCH($V855,ÖğretimÜyeleri!$D$3:$D$290,0),-2),"")</f>
        <v/>
      </c>
      <c r="V855" s="209"/>
      <c r="W855" s="208" t="str">
        <f ca="1">IFERROR(OFFSET(ÖğretimÜyeleri!$D$2,MATCH($S855,ÖğretimÜyeleri!$D$3:$D$290,0),3),"")</f>
        <v/>
      </c>
      <c r="X855" s="208"/>
      <c r="Y855" s="199"/>
      <c r="Z855" s="200">
        <f t="shared" si="55"/>
        <v>1</v>
      </c>
      <c r="AA855" s="200">
        <f t="shared" ca="1" si="56"/>
        <v>57</v>
      </c>
      <c r="AB855" s="200">
        <f t="shared" ca="1" si="56"/>
        <v>41</v>
      </c>
      <c r="AC855" s="200">
        <f t="shared" ca="1" si="56"/>
        <v>0</v>
      </c>
      <c r="AD855" s="201"/>
      <c r="AE855" s="201"/>
      <c r="AF855" s="201"/>
    </row>
    <row r="856" spans="1:32" x14ac:dyDescent="0.25">
      <c r="A856" t="s">
        <v>5568</v>
      </c>
      <c r="B856" s="16" t="str">
        <f ca="1">IFERROR(OFFSET('DERS PLANLARI'!$I$5,MATCH($J856,'DERS PLANLARI'!$I$6:$I$2011,0),B$1),"")</f>
        <v/>
      </c>
      <c r="C856" s="16" t="str">
        <f ca="1">IFERROR(OFFSET('DERS PLANLARI'!$I$5,MATCH($J856,'DERS PLANLARI'!$I$6:$I$2011,0),C$1),"")</f>
        <v/>
      </c>
      <c r="D856" s="16" t="str">
        <f ca="1">IFERROR(OFFSET('DERS PLANLARI'!$I$5,MATCH($J856,'DERS PLANLARI'!$I$6:$I$2011,0),D$1),"")</f>
        <v/>
      </c>
      <c r="E856" s="16" t="str">
        <f ca="1">IFERROR(OFFSET('DERS PLANLARI'!$I$5,MATCH($J856,'DERS PLANLARI'!$I$6:$I$2011,0),E$1),"")</f>
        <v/>
      </c>
      <c r="F856" s="16" t="str">
        <f ca="1">IFERROR(OFFSET('DERS PLANLARI'!$I$5,MATCH($J856,'DERS PLANLARI'!$I$6:$I$2011,0),F$1),"")</f>
        <v/>
      </c>
      <c r="G856" s="16" t="str">
        <f ca="1">IFERROR(OFFSET('DERS PLANLARI'!$I$5,MATCH($J856,'DERS PLANLARI'!$I$6:$I$2011,0),G$1),"")</f>
        <v/>
      </c>
      <c r="H856" s="16" t="str">
        <f ca="1">IFERROR(OFFSET('DERS PLANLARI'!$I$5,MATCH($J856,'DERS PLANLARI'!$I$6:$I$2011,0),H$1),"")</f>
        <v/>
      </c>
      <c r="I856" s="119"/>
      <c r="J856" s="120"/>
      <c r="K856" s="247" t="str">
        <f ca="1">IFERROR(OFFSET('DERS PLANLARI'!$I$5,MATCH($J856,'DERS PLANLARI'!$I$6:$I$2011,0),K$1),"")</f>
        <v/>
      </c>
      <c r="L856" s="256" t="str">
        <f ca="1">IFERROR(OFFSET('DERS PLANLARI'!$I$5,MATCH($J856,'DERS PLANLARI'!$I$6:$I$2011,0),L$1),"")</f>
        <v/>
      </c>
      <c r="M856" s="274" t="str">
        <f ca="1">IFERROR(OFFSET('DERS PLANLARI'!$I$5,MATCH($J856,'DERS PLANLARI'!$I$6:$I$2011,0),M$1),"")</f>
        <v/>
      </c>
      <c r="N856" s="274" t="str">
        <f ca="1">IFERROR(OFFSET('DERS PLANLARI'!$I$5,MATCH($J856,'DERS PLANLARI'!$I$6:$I$2011,0),N$1),"")</f>
        <v/>
      </c>
      <c r="O856" s="274" t="str">
        <f ca="1">IFERROR(OFFSET('DERS PLANLARI'!$I$5,MATCH($J856,'DERS PLANLARI'!$I$6:$I$2011,0),O$1),"")</f>
        <v/>
      </c>
      <c r="P856" s="274" t="str">
        <f ca="1">IFERROR(OFFSET('DERS PLANLARI'!$I$5,MATCH($J856,'DERS PLANLARI'!$I$6:$I$2011,0),P$1),"")</f>
        <v/>
      </c>
      <c r="Q856" s="274" t="str">
        <f ca="1">IFERROR(OFFSET('DERS PLANLARI'!$I$5,MATCH($J856,'DERS PLANLARI'!$I$6:$I$2011,0),Q$1),"")</f>
        <v/>
      </c>
      <c r="R856" s="243" t="str">
        <f ca="1">IF($E856="UAD",OFFSET('DERS PLANLARI'!$I$5,MATCH($J856,'DERS PLANLARI'!$I$6:$I$2011,0),R$1),U856)</f>
        <v/>
      </c>
      <c r="S856" s="243">
        <f ca="1">IF($E856="UAD",OFFSET('DERS PLANLARI'!$I$5,MATCH($J856,'DERS PLANLARI'!$I$6:$I$2011,0),S$1),V856)</f>
        <v>0</v>
      </c>
      <c r="T856" s="104"/>
      <c r="U856" s="208" t="str">
        <f ca="1">IFERROR(OFFSET(ÖğretimÜyeleri!$D$2,MATCH($V856,ÖğretimÜyeleri!$D$3:$D$290,0),-2),"")</f>
        <v/>
      </c>
      <c r="V856" s="209"/>
      <c r="W856" s="208" t="str">
        <f ca="1">IFERROR(OFFSET(ÖğretimÜyeleri!$D$2,MATCH($S856,ÖğretimÜyeleri!$D$3:$D$290,0),3),"")</f>
        <v/>
      </c>
      <c r="X856" s="208"/>
      <c r="Y856" s="199"/>
      <c r="Z856" s="200">
        <f t="shared" si="55"/>
        <v>1</v>
      </c>
      <c r="AA856" s="200">
        <f t="shared" ca="1" si="56"/>
        <v>57</v>
      </c>
      <c r="AB856" s="200">
        <f t="shared" ca="1" si="56"/>
        <v>41</v>
      </c>
      <c r="AC856" s="200">
        <f t="shared" ca="1" si="56"/>
        <v>0</v>
      </c>
      <c r="AD856" s="201"/>
      <c r="AE856" s="201"/>
      <c r="AF856" s="201"/>
    </row>
    <row r="857" spans="1:32" x14ac:dyDescent="0.25">
      <c r="A857" t="s">
        <v>5568</v>
      </c>
      <c r="B857" s="16" t="str">
        <f ca="1">IFERROR(OFFSET('DERS PLANLARI'!$I$5,MATCH($J857,'DERS PLANLARI'!$I$6:$I$2011,0),B$1),"")</f>
        <v/>
      </c>
      <c r="C857" s="16" t="str">
        <f ca="1">IFERROR(OFFSET('DERS PLANLARI'!$I$5,MATCH($J857,'DERS PLANLARI'!$I$6:$I$2011,0),C$1),"")</f>
        <v/>
      </c>
      <c r="D857" s="16" t="str">
        <f ca="1">IFERROR(OFFSET('DERS PLANLARI'!$I$5,MATCH($J857,'DERS PLANLARI'!$I$6:$I$2011,0),D$1),"")</f>
        <v/>
      </c>
      <c r="E857" s="16" t="str">
        <f ca="1">IFERROR(OFFSET('DERS PLANLARI'!$I$5,MATCH($J857,'DERS PLANLARI'!$I$6:$I$2011,0),E$1),"")</f>
        <v/>
      </c>
      <c r="F857" s="16" t="str">
        <f ca="1">IFERROR(OFFSET('DERS PLANLARI'!$I$5,MATCH($J857,'DERS PLANLARI'!$I$6:$I$2011,0),F$1),"")</f>
        <v/>
      </c>
      <c r="G857" s="16" t="str">
        <f ca="1">IFERROR(OFFSET('DERS PLANLARI'!$I$5,MATCH($J857,'DERS PLANLARI'!$I$6:$I$2011,0),G$1),"")</f>
        <v/>
      </c>
      <c r="H857" s="16" t="str">
        <f ca="1">IFERROR(OFFSET('DERS PLANLARI'!$I$5,MATCH($J857,'DERS PLANLARI'!$I$6:$I$2011,0),H$1),"")</f>
        <v/>
      </c>
      <c r="I857" s="119"/>
      <c r="J857" s="120"/>
      <c r="K857" s="247" t="str">
        <f ca="1">IFERROR(OFFSET('DERS PLANLARI'!$I$5,MATCH($J857,'DERS PLANLARI'!$I$6:$I$2011,0),K$1),"")</f>
        <v/>
      </c>
      <c r="L857" s="256" t="str">
        <f ca="1">IFERROR(OFFSET('DERS PLANLARI'!$I$5,MATCH($J857,'DERS PLANLARI'!$I$6:$I$2011,0),L$1),"")</f>
        <v/>
      </c>
      <c r="M857" s="274" t="str">
        <f ca="1">IFERROR(OFFSET('DERS PLANLARI'!$I$5,MATCH($J857,'DERS PLANLARI'!$I$6:$I$2011,0),M$1),"")</f>
        <v/>
      </c>
      <c r="N857" s="274" t="str">
        <f ca="1">IFERROR(OFFSET('DERS PLANLARI'!$I$5,MATCH($J857,'DERS PLANLARI'!$I$6:$I$2011,0),N$1),"")</f>
        <v/>
      </c>
      <c r="O857" s="274" t="str">
        <f ca="1">IFERROR(OFFSET('DERS PLANLARI'!$I$5,MATCH($J857,'DERS PLANLARI'!$I$6:$I$2011,0),O$1),"")</f>
        <v/>
      </c>
      <c r="P857" s="274" t="str">
        <f ca="1">IFERROR(OFFSET('DERS PLANLARI'!$I$5,MATCH($J857,'DERS PLANLARI'!$I$6:$I$2011,0),P$1),"")</f>
        <v/>
      </c>
      <c r="Q857" s="274" t="str">
        <f ca="1">IFERROR(OFFSET('DERS PLANLARI'!$I$5,MATCH($J857,'DERS PLANLARI'!$I$6:$I$2011,0),Q$1),"")</f>
        <v/>
      </c>
      <c r="R857" s="243" t="str">
        <f ca="1">IF($E857="UAD",OFFSET('DERS PLANLARI'!$I$5,MATCH($J857,'DERS PLANLARI'!$I$6:$I$2011,0),R$1),U857)</f>
        <v/>
      </c>
      <c r="S857" s="243">
        <f ca="1">IF($E857="UAD",OFFSET('DERS PLANLARI'!$I$5,MATCH($J857,'DERS PLANLARI'!$I$6:$I$2011,0),S$1),V857)</f>
        <v>0</v>
      </c>
      <c r="T857" s="104"/>
      <c r="U857" s="208" t="str">
        <f ca="1">IFERROR(OFFSET(ÖğretimÜyeleri!$D$2,MATCH($V857,ÖğretimÜyeleri!$D$3:$D$290,0),-2),"")</f>
        <v/>
      </c>
      <c r="V857" s="209"/>
      <c r="W857" s="208" t="str">
        <f ca="1">IFERROR(OFFSET(ÖğretimÜyeleri!$D$2,MATCH($S857,ÖğretimÜyeleri!$D$3:$D$290,0),3),"")</f>
        <v/>
      </c>
      <c r="X857" s="208"/>
      <c r="Y857" s="199"/>
      <c r="Z857" s="200">
        <f t="shared" si="55"/>
        <v>1</v>
      </c>
      <c r="AA857" s="200">
        <f t="shared" ca="1" si="56"/>
        <v>57</v>
      </c>
      <c r="AB857" s="200">
        <f t="shared" ca="1" si="56"/>
        <v>41</v>
      </c>
      <c r="AC857" s="200">
        <f t="shared" ca="1" si="56"/>
        <v>0</v>
      </c>
      <c r="AD857" s="201"/>
      <c r="AE857" s="201"/>
      <c r="AF857" s="201"/>
    </row>
    <row r="858" spans="1:32" x14ac:dyDescent="0.25">
      <c r="A858" s="217" t="s">
        <v>5568</v>
      </c>
      <c r="B858" s="210" t="s">
        <v>4492</v>
      </c>
      <c r="C858" s="211" t="s">
        <v>5080</v>
      </c>
      <c r="D858" s="212" t="s">
        <v>5127</v>
      </c>
      <c r="E858" s="212" t="s">
        <v>4510</v>
      </c>
      <c r="F858" s="212" t="s">
        <v>4488</v>
      </c>
      <c r="G858" s="212" t="s">
        <v>4488</v>
      </c>
      <c r="H858" s="212" t="s">
        <v>2427</v>
      </c>
      <c r="I858" s="213"/>
      <c r="J858" s="214" t="s">
        <v>5080</v>
      </c>
      <c r="K858" s="211"/>
      <c r="L858" s="215"/>
      <c r="M858" s="223"/>
      <c r="N858" s="211"/>
      <c r="O858" s="211"/>
      <c r="P858" s="211"/>
      <c r="Q858" s="212"/>
      <c r="R858" s="231"/>
      <c r="S858" s="242"/>
      <c r="T858" s="217"/>
      <c r="U858" s="219" t="str">
        <f ca="1">IFERROR(OFFSET(ÖğretimÜyeleri!$D$2,MATCH($V858,ÖğretimÜyeleri!$D$3:$D$290,0),-2),"")</f>
        <v/>
      </c>
      <c r="V858" s="218" t="s">
        <v>2423</v>
      </c>
      <c r="W858" s="219" t="str">
        <f ca="1">IFERROR(OFFSET(ÖğretimÜyeleri!$D$2,MATCH($S858,ÖğretimÜyeleri!$D$3:$D$290,0),3),"")</f>
        <v/>
      </c>
      <c r="X858" s="219"/>
      <c r="Y858" s="220"/>
      <c r="Z858" s="221">
        <f t="shared" si="55"/>
        <v>1</v>
      </c>
      <c r="AA858" s="221">
        <f t="shared" ca="1" si="56"/>
        <v>57</v>
      </c>
      <c r="AB858" s="221">
        <f t="shared" ca="1" si="56"/>
        <v>41</v>
      </c>
      <c r="AC858" s="221">
        <f t="shared" ca="1" si="56"/>
        <v>0</v>
      </c>
      <c r="AD858" s="220"/>
      <c r="AE858" s="220"/>
      <c r="AF858" s="220"/>
    </row>
    <row r="859" spans="1:32" x14ac:dyDescent="0.25">
      <c r="A859" t="s">
        <v>5568</v>
      </c>
      <c r="B859" s="16" t="str">
        <f ca="1">IFERROR(OFFSET('DERS PLANLARI'!$I$5,MATCH($J859,'DERS PLANLARI'!$I$6:$I$2011,0),B$1),"")</f>
        <v>KAMU HUKUKU</v>
      </c>
      <c r="C859" s="16" t="str">
        <f ca="1">IFERROR(OFFSET('DERS PLANLARI'!$I$5,MATCH($J859,'DERS PLANLARI'!$I$6:$I$2011,0),C$1),"")</f>
        <v>KAMU HUKUKU (DR) (ONDOKUZ MAYIS ÜNİV.ORTAK)</v>
      </c>
      <c r="D859" s="16" t="str">
        <f ca="1">IFERROR(OFFSET('DERS PLANLARI'!$I$5,MATCH($J859,'DERS PLANLARI'!$I$6:$I$2011,0),D$1),"")</f>
        <v>(DR)</v>
      </c>
      <c r="E859" s="16" t="str">
        <f ca="1">IFERROR(OFFSET('DERS PLANLARI'!$I$5,MATCH($J859,'DERS PLANLARI'!$I$6:$I$2011,0),E$1),"")</f>
        <v>Tez</v>
      </c>
      <c r="F859" s="16" t="str">
        <f ca="1">IFERROR(OFFSET('DERS PLANLARI'!$I$5,MATCH($J859,'DERS PLANLARI'!$I$6:$I$2011,0),F$1),"")</f>
        <v>KHK</v>
      </c>
      <c r="G859" s="16">
        <f ca="1">IFERROR(OFFSET('DERS PLANLARI'!$I$5,MATCH($J859,'DERS PLANLARI'!$I$6:$I$2011,0),G$1),"")</f>
        <v>6000</v>
      </c>
      <c r="H859" s="16" t="str">
        <f ca="1">IFERROR(OFFSET('DERS PLANLARI'!$I$5,MATCH($J859,'DERS PLANLARI'!$I$6:$I$2011,0),H$1),"")</f>
        <v>TEZ</v>
      </c>
      <c r="I859" s="119"/>
      <c r="J859" s="120" t="s">
        <v>2200</v>
      </c>
      <c r="K859" s="243" t="str">
        <f ca="1">IFERROR(OFFSET('DERS PLANLARI'!$I$5,MATCH($J859,'DERS PLANLARI'!$I$6:$I$2011,0),K$1),"")</f>
        <v>Tez</v>
      </c>
      <c r="L859" s="248" t="str">
        <f ca="1">IFERROR(OFFSET('DERS PLANLARI'!$I$5,MATCH($J859,'DERS PLANLARI'!$I$6:$I$2011,0),L$1),"")</f>
        <v>Z. ksz</v>
      </c>
      <c r="M859" s="255">
        <f ca="1">IFERROR(OFFSET('DERS PLANLARI'!$I$5,MATCH($J859,'DERS PLANLARI'!$I$6:$I$2011,0),M$1),"")</f>
        <v>0</v>
      </c>
      <c r="N859" s="256">
        <f ca="1">IFERROR(OFFSET('DERS PLANLARI'!$I$5,MATCH($J859,'DERS PLANLARI'!$I$6:$I$2011,0),N$1),"")</f>
        <v>1</v>
      </c>
      <c r="O859" s="256">
        <f ca="1">IFERROR(OFFSET('DERS PLANLARI'!$I$5,MATCH($J859,'DERS PLANLARI'!$I$6:$I$2011,0),O$1),"")</f>
        <v>0</v>
      </c>
      <c r="P859" s="256">
        <f ca="1">IFERROR(OFFSET('DERS PLANLARI'!$I$5,MATCH($J859,'DERS PLANLARI'!$I$6:$I$2011,0),P$1),"")</f>
        <v>1</v>
      </c>
      <c r="Q859" s="256">
        <f ca="1">IFERROR(OFFSET('DERS PLANLARI'!$I$5,MATCH($J859,'DERS PLANLARI'!$I$6:$I$2011,0),Q$1),"")</f>
        <v>60</v>
      </c>
      <c r="R859" s="243">
        <f ca="1">IF($E859="UAD",OFFSET('DERS PLANLARI'!$I$5,MATCH($J859,'DERS PLANLARI'!$I$6:$I$2011,0),R$1),U859)</f>
        <v>0</v>
      </c>
      <c r="S859" s="246" t="str">
        <f ca="1">IF($E859="UAD",OFFSET('DERS PLANLARI'!$I$5,MATCH($J859,'DERS PLANLARI'!$I$6:$I$2011,0),S$1),V859)</f>
        <v>İlgili Öğretim Üyesi</v>
      </c>
      <c r="T859" s="104"/>
      <c r="U859" s="208">
        <f ca="1">IFERROR(OFFSET(ÖğretimÜyeleri!$D$2,MATCH($V859,ÖğretimÜyeleri!$D$3:$D$290,0),-2),"")</f>
        <v>0</v>
      </c>
      <c r="V859" s="209" t="s">
        <v>2896</v>
      </c>
      <c r="W859" s="208" t="str">
        <f ca="1">IFERROR(OFFSET(ÖğretimÜyeleri!$D$2,MATCH($S859,ÖğretimÜyeleri!$D$3:$D$290,0),3),"")</f>
        <v>İlgili Öğretim Üyesi</v>
      </c>
      <c r="X859" s="208"/>
      <c r="Y859" s="199"/>
      <c r="Z859" s="200">
        <f t="shared" si="55"/>
        <v>1</v>
      </c>
      <c r="AA859" s="200">
        <f t="shared" ca="1" si="56"/>
        <v>0</v>
      </c>
      <c r="AB859" s="200">
        <f t="shared" ca="1" si="56"/>
        <v>0</v>
      </c>
      <c r="AC859" s="200">
        <f t="shared" ca="1" si="56"/>
        <v>0</v>
      </c>
      <c r="AD859" s="201"/>
      <c r="AE859" s="201"/>
      <c r="AF859" s="201"/>
    </row>
    <row r="860" spans="1:32" x14ac:dyDescent="0.25">
      <c r="A860" t="s">
        <v>5568</v>
      </c>
      <c r="B860" s="16" t="str">
        <f ca="1">IFERROR(OFFSET('DERS PLANLARI'!$I$5,MATCH($J860,'DERS PLANLARI'!$I$6:$I$2011,0),B$1),"")</f>
        <v>KAMU HUKUKU</v>
      </c>
      <c r="C860" s="16" t="str">
        <f ca="1">IFERROR(OFFSET('DERS PLANLARI'!$I$5,MATCH($J860,'DERS PLANLARI'!$I$6:$I$2011,0),C$1),"")</f>
        <v>KAMU HUKUKU (DR) (ONDOKUZ MAYIS ÜNİV.ORTAK)</v>
      </c>
      <c r="D860" s="16" t="str">
        <f ca="1">IFERROR(OFFSET('DERS PLANLARI'!$I$5,MATCH($J860,'DERS PLANLARI'!$I$6:$I$2011,0),D$1),"")</f>
        <v>(DR)</v>
      </c>
      <c r="E860" s="16" t="str">
        <f ca="1">IFERROR(OFFSET('DERS PLANLARI'!$I$5,MATCH($J860,'DERS PLANLARI'!$I$6:$I$2011,0),E$1),"")</f>
        <v>Sem</v>
      </c>
      <c r="F860" s="16" t="str">
        <f ca="1">IFERROR(OFFSET('DERS PLANLARI'!$I$5,MATCH($J860,'DERS PLANLARI'!$I$6:$I$2011,0),F$1),"")</f>
        <v>KHK</v>
      </c>
      <c r="G860" s="16">
        <f ca="1">IFERROR(OFFSET('DERS PLANLARI'!$I$5,MATCH($J860,'DERS PLANLARI'!$I$6:$I$2011,0),G$1),"")</f>
        <v>6001</v>
      </c>
      <c r="H860" s="16" t="str">
        <f ca="1">IFERROR(OFFSET('DERS PLANLARI'!$I$5,MATCH($J860,'DERS PLANLARI'!$I$6:$I$2011,0),H$1),"")</f>
        <v>SEM</v>
      </c>
      <c r="I860" s="119"/>
      <c r="J860" s="120" t="s">
        <v>2201</v>
      </c>
      <c r="K860" s="243" t="str">
        <f ca="1">IFERROR(OFFSET('DERS PLANLARI'!$I$5,MATCH($J860,'DERS PLANLARI'!$I$6:$I$2011,0),K$1),"")</f>
        <v>Seminer</v>
      </c>
      <c r="L860" s="248" t="str">
        <f ca="1">IFERROR(OFFSET('DERS PLANLARI'!$I$5,MATCH($J860,'DERS PLANLARI'!$I$6:$I$2011,0),L$1),"")</f>
        <v>Z. ksz</v>
      </c>
      <c r="M860" s="255">
        <f ca="1">IFERROR(OFFSET('DERS PLANLARI'!$I$5,MATCH($J860,'DERS PLANLARI'!$I$6:$I$2011,0),M$1),"")</f>
        <v>0</v>
      </c>
      <c r="N860" s="256">
        <f ca="1">IFERROR(OFFSET('DERS PLANLARI'!$I$5,MATCH($J860,'DERS PLANLARI'!$I$6:$I$2011,0),N$1),"")</f>
        <v>2</v>
      </c>
      <c r="O860" s="256">
        <f ca="1">IFERROR(OFFSET('DERS PLANLARI'!$I$5,MATCH($J860,'DERS PLANLARI'!$I$6:$I$2011,0),O$1),"")</f>
        <v>0</v>
      </c>
      <c r="P860" s="256">
        <f ca="1">IFERROR(OFFSET('DERS PLANLARI'!$I$5,MATCH($J860,'DERS PLANLARI'!$I$6:$I$2011,0),P$1),"")</f>
        <v>2</v>
      </c>
      <c r="Q860" s="256">
        <f ca="1">IFERROR(OFFSET('DERS PLANLARI'!$I$5,MATCH($J860,'DERS PLANLARI'!$I$6:$I$2011,0),Q$1),"")</f>
        <v>7.5</v>
      </c>
      <c r="R860" s="243">
        <f ca="1">IF($E860="UAD",OFFSET('DERS PLANLARI'!$I$5,MATCH($J860,'DERS PLANLARI'!$I$6:$I$2011,0),R$1),U860)</f>
        <v>0</v>
      </c>
      <c r="S860" s="246" t="str">
        <f ca="1">IF($E860="UAD",OFFSET('DERS PLANLARI'!$I$5,MATCH($J860,'DERS PLANLARI'!$I$6:$I$2011,0),S$1),V860)</f>
        <v>İlgili Öğretim Üyesi</v>
      </c>
      <c r="T860" s="104"/>
      <c r="U860" s="208">
        <f ca="1">IFERROR(OFFSET(ÖğretimÜyeleri!$D$2,MATCH($V860,ÖğretimÜyeleri!$D$3:$D$290,0),-2),"")</f>
        <v>0</v>
      </c>
      <c r="V860" s="209" t="s">
        <v>2896</v>
      </c>
      <c r="W860" s="208" t="str">
        <f ca="1">IFERROR(OFFSET(ÖğretimÜyeleri!$D$2,MATCH($S860,ÖğretimÜyeleri!$D$3:$D$290,0),3),"")</f>
        <v>İlgili Öğretim Üyesi</v>
      </c>
      <c r="X860" s="208"/>
      <c r="Y860" s="199"/>
      <c r="Z860" s="200">
        <f t="shared" si="55"/>
        <v>1</v>
      </c>
      <c r="AA860" s="200">
        <f t="shared" ca="1" si="56"/>
        <v>0</v>
      </c>
      <c r="AB860" s="200">
        <f t="shared" ca="1" si="56"/>
        <v>0</v>
      </c>
      <c r="AC860" s="200">
        <f t="shared" ca="1" si="56"/>
        <v>0</v>
      </c>
      <c r="AD860" s="201"/>
      <c r="AE860" s="201"/>
      <c r="AF860" s="201"/>
    </row>
    <row r="861" spans="1:32" x14ac:dyDescent="0.25">
      <c r="A861" t="s">
        <v>5568</v>
      </c>
      <c r="B861" s="16" t="str">
        <f ca="1">IFERROR(OFFSET('DERS PLANLARI'!$I$5,MATCH($J861,'DERS PLANLARI'!$I$6:$I$2011,0),B$1),"")</f>
        <v>KAMU HUKUKU</v>
      </c>
      <c r="C861" s="16" t="str">
        <f ca="1">IFERROR(OFFSET('DERS PLANLARI'!$I$5,MATCH($J861,'DERS PLANLARI'!$I$6:$I$2011,0),C$1),"")</f>
        <v>KAMU HUKUKU (DR) (ONDOKUZ MAYIS ÜNİV.ORTAK)</v>
      </c>
      <c r="D861" s="16" t="str">
        <f ca="1">IFERROR(OFFSET('DERS PLANLARI'!$I$5,MATCH($J861,'DERS PLANLARI'!$I$6:$I$2011,0),D$1),"")</f>
        <v>(DR)</v>
      </c>
      <c r="E861" s="16" t="str">
        <f ca="1">IFERROR(OFFSET('DERS PLANLARI'!$I$5,MATCH($J861,'DERS PLANLARI'!$I$6:$I$2011,0),E$1),"")</f>
        <v>Yeterlik</v>
      </c>
      <c r="F861" s="16" t="str">
        <f ca="1">IFERROR(OFFSET('DERS PLANLARI'!$I$5,MATCH($J861,'DERS PLANLARI'!$I$6:$I$2011,0),F$1),"")</f>
        <v>KHK</v>
      </c>
      <c r="G861" s="16">
        <f ca="1">IFERROR(OFFSET('DERS PLANLARI'!$I$5,MATCH($J861,'DERS PLANLARI'!$I$6:$I$2011,0),G$1),"")</f>
        <v>6002</v>
      </c>
      <c r="H861" s="16" t="str">
        <f ca="1">IFERROR(OFFSET('DERS PLANLARI'!$I$5,MATCH($J861,'DERS PLANLARI'!$I$6:$I$2011,0),H$1),"")</f>
        <v>DR-ÖZ</v>
      </c>
      <c r="I861" s="119"/>
      <c r="J861" s="120" t="s">
        <v>2202</v>
      </c>
      <c r="K861" s="243" t="str">
        <f ca="1">IFERROR(OFFSET('DERS PLANLARI'!$I$5,MATCH($J861,'DERS PLANLARI'!$I$6:$I$2011,0),K$1),"")</f>
        <v>Yeterlik</v>
      </c>
      <c r="L861" s="248" t="str">
        <f ca="1">IFERROR(OFFSET('DERS PLANLARI'!$I$5,MATCH($J861,'DERS PLANLARI'!$I$6:$I$2011,0),L$1),"")</f>
        <v>Z. ksz</v>
      </c>
      <c r="M861" s="255">
        <f ca="1">IFERROR(OFFSET('DERS PLANLARI'!$I$5,MATCH($J861,'DERS PLANLARI'!$I$6:$I$2011,0),M$1),"")</f>
        <v>0</v>
      </c>
      <c r="N861" s="255">
        <f ca="1">IFERROR(OFFSET('DERS PLANLARI'!$I$5,MATCH($J861,'DERS PLANLARI'!$I$6:$I$2011,0),N$1),"")</f>
        <v>0</v>
      </c>
      <c r="O861" s="255">
        <f ca="1">IFERROR(OFFSET('DERS PLANLARI'!$I$5,MATCH($J861,'DERS PLANLARI'!$I$6:$I$2011,0),O$1),"")</f>
        <v>0</v>
      </c>
      <c r="P861" s="255">
        <f ca="1">IFERROR(OFFSET('DERS PLANLARI'!$I$5,MATCH($J861,'DERS PLANLARI'!$I$6:$I$2011,0),P$1),"")</f>
        <v>0</v>
      </c>
      <c r="Q861" s="255">
        <f ca="1">IFERROR(OFFSET('DERS PLANLARI'!$I$5,MATCH($J861,'DERS PLANLARI'!$I$6:$I$2011,0),Q$1),"")</f>
        <v>0</v>
      </c>
      <c r="R861" s="243">
        <f ca="1">IF($E861="UAD",OFFSET('DERS PLANLARI'!$I$5,MATCH($J861,'DERS PLANLARI'!$I$6:$I$2011,0),R$1),U861)</f>
        <v>0</v>
      </c>
      <c r="S861" s="246" t="str">
        <f ca="1">IF($E861="UAD",OFFSET('DERS PLANLARI'!$I$5,MATCH($J861,'DERS PLANLARI'!$I$6:$I$2011,0),S$1),V861)</f>
        <v>İlgili Öğretim Üyesi</v>
      </c>
      <c r="T861" s="104"/>
      <c r="U861" s="208">
        <f ca="1">IFERROR(OFFSET(ÖğretimÜyeleri!$D$2,MATCH($V861,ÖğretimÜyeleri!$D$3:$D$290,0),-2),"")</f>
        <v>0</v>
      </c>
      <c r="V861" s="209" t="s">
        <v>2896</v>
      </c>
      <c r="W861" s="208" t="str">
        <f ca="1">IFERROR(OFFSET(ÖğretimÜyeleri!$D$2,MATCH($S861,ÖğretimÜyeleri!$D$3:$D$290,0),3),"")</f>
        <v>İlgili Öğretim Üyesi</v>
      </c>
      <c r="X861" s="208"/>
      <c r="Y861" s="199"/>
      <c r="Z861" s="200">
        <f t="shared" si="55"/>
        <v>1</v>
      </c>
      <c r="AA861" s="200">
        <f t="shared" ca="1" si="56"/>
        <v>0</v>
      </c>
      <c r="AB861" s="200">
        <f t="shared" ca="1" si="56"/>
        <v>0</v>
      </c>
      <c r="AC861" s="200">
        <f t="shared" ca="1" si="56"/>
        <v>0</v>
      </c>
      <c r="AD861" s="201"/>
      <c r="AE861" s="201"/>
      <c r="AF861" s="201"/>
    </row>
    <row r="862" spans="1:32" x14ac:dyDescent="0.25">
      <c r="A862" t="s">
        <v>5568</v>
      </c>
      <c r="B862" s="16" t="str">
        <f ca="1">IFERROR(OFFSET('DERS PLANLARI'!$I$5,MATCH($J862,'DERS PLANLARI'!$I$6:$I$2011,0),B$1),"")</f>
        <v>KAMU HUKUKU</v>
      </c>
      <c r="C862" s="16" t="str">
        <f ca="1">IFERROR(OFFSET('DERS PLANLARI'!$I$5,MATCH($J862,'DERS PLANLARI'!$I$6:$I$2011,0),C$1),"")</f>
        <v>KAMU HUKUKU (DR) (ONDOKUZ MAYIS ÜNİV.ORTAK)</v>
      </c>
      <c r="D862" s="16" t="str">
        <f ca="1">IFERROR(OFFSET('DERS PLANLARI'!$I$5,MATCH($J862,'DERS PLANLARI'!$I$6:$I$2011,0),D$1),"")</f>
        <v>(DR)</v>
      </c>
      <c r="E862" s="16" t="str">
        <f ca="1">IFERROR(OFFSET('DERS PLANLARI'!$I$5,MATCH($J862,'DERS PLANLARI'!$I$6:$I$2011,0),E$1),"")</f>
        <v>Öneri</v>
      </c>
      <c r="F862" s="16" t="str">
        <f ca="1">IFERROR(OFFSET('DERS PLANLARI'!$I$5,MATCH($J862,'DERS PLANLARI'!$I$6:$I$2011,0),F$1),"")</f>
        <v>KHK</v>
      </c>
      <c r="G862" s="16">
        <f ca="1">IFERROR(OFFSET('DERS PLANLARI'!$I$5,MATCH($J862,'DERS PLANLARI'!$I$6:$I$2011,0),G$1),"")</f>
        <v>6003</v>
      </c>
      <c r="H862" s="16" t="str">
        <f ca="1">IFERROR(OFFSET('DERS PLANLARI'!$I$5,MATCH($J862,'DERS PLANLARI'!$I$6:$I$2011,0),H$1),"")</f>
        <v>DR-ÖZ</v>
      </c>
      <c r="I862" s="119"/>
      <c r="J862" s="120" t="s">
        <v>2203</v>
      </c>
      <c r="K862" s="243" t="str">
        <f ca="1">IFERROR(OFFSET('DERS PLANLARI'!$I$5,MATCH($J862,'DERS PLANLARI'!$I$6:$I$2011,0),K$1),"")</f>
        <v>Tez Önerisi</v>
      </c>
      <c r="L862" s="248" t="str">
        <f ca="1">IFERROR(OFFSET('DERS PLANLARI'!$I$5,MATCH($J862,'DERS PLANLARI'!$I$6:$I$2011,0),L$1),"")</f>
        <v>Z. ksz</v>
      </c>
      <c r="M862" s="255">
        <f ca="1">IFERROR(OFFSET('DERS PLANLARI'!$I$5,MATCH($J862,'DERS PLANLARI'!$I$6:$I$2011,0),M$1),"")</f>
        <v>0</v>
      </c>
      <c r="N862" s="255">
        <f ca="1">IFERROR(OFFSET('DERS PLANLARI'!$I$5,MATCH($J862,'DERS PLANLARI'!$I$6:$I$2011,0),N$1),"")</f>
        <v>0</v>
      </c>
      <c r="O862" s="255">
        <f ca="1">IFERROR(OFFSET('DERS PLANLARI'!$I$5,MATCH($J862,'DERS PLANLARI'!$I$6:$I$2011,0),O$1),"")</f>
        <v>0</v>
      </c>
      <c r="P862" s="255">
        <f ca="1">IFERROR(OFFSET('DERS PLANLARI'!$I$5,MATCH($J862,'DERS PLANLARI'!$I$6:$I$2011,0),P$1),"")</f>
        <v>0</v>
      </c>
      <c r="Q862" s="255">
        <f ca="1">IFERROR(OFFSET('DERS PLANLARI'!$I$5,MATCH($J862,'DERS PLANLARI'!$I$6:$I$2011,0),Q$1),"")</f>
        <v>0</v>
      </c>
      <c r="R862" s="243">
        <f ca="1">IF($E862="UAD",OFFSET('DERS PLANLARI'!$I$5,MATCH($J862,'DERS PLANLARI'!$I$6:$I$2011,0),R$1),U862)</f>
        <v>0</v>
      </c>
      <c r="S862" s="246" t="str">
        <f ca="1">IF($E862="UAD",OFFSET('DERS PLANLARI'!$I$5,MATCH($J862,'DERS PLANLARI'!$I$6:$I$2011,0),S$1),V862)</f>
        <v>İlgili Öğretim Üyesi</v>
      </c>
      <c r="T862" s="104"/>
      <c r="U862" s="208">
        <f ca="1">IFERROR(OFFSET(ÖğretimÜyeleri!$D$2,MATCH($V862,ÖğretimÜyeleri!$D$3:$D$290,0),-2),"")</f>
        <v>0</v>
      </c>
      <c r="V862" s="209" t="s">
        <v>2896</v>
      </c>
      <c r="W862" s="208" t="str">
        <f ca="1">IFERROR(OFFSET(ÖğretimÜyeleri!$D$2,MATCH($S862,ÖğretimÜyeleri!$D$3:$D$290,0),3),"")</f>
        <v>İlgili Öğretim Üyesi</v>
      </c>
      <c r="X862" s="208"/>
      <c r="Y862" s="199"/>
      <c r="Z862" s="200">
        <f t="shared" si="55"/>
        <v>1</v>
      </c>
      <c r="AA862" s="200">
        <f t="shared" ca="1" si="56"/>
        <v>0</v>
      </c>
      <c r="AB862" s="200">
        <f t="shared" ca="1" si="56"/>
        <v>0</v>
      </c>
      <c r="AC862" s="200">
        <f t="shared" ca="1" si="56"/>
        <v>0</v>
      </c>
      <c r="AD862" s="201"/>
      <c r="AE862" s="201"/>
      <c r="AF862" s="201"/>
    </row>
    <row r="863" spans="1:32" x14ac:dyDescent="0.25">
      <c r="A863" t="s">
        <v>5568</v>
      </c>
      <c r="B863" s="16" t="str">
        <f ca="1">IFERROR(OFFSET('DERS PLANLARI'!$I$5,MATCH($J863,'DERS PLANLARI'!$I$6:$I$2011,0),B$1),"")</f>
        <v>KAMU HUKUKU</v>
      </c>
      <c r="C863" s="16" t="str">
        <f ca="1">IFERROR(OFFSET('DERS PLANLARI'!$I$5,MATCH($J863,'DERS PLANLARI'!$I$6:$I$2011,0),C$1),"")</f>
        <v>KAMU HUKUKU (DR) (ONDOKUZ MAYIS ÜNİV.ORTAK)</v>
      </c>
      <c r="D863" s="16" t="str">
        <f ca="1">IFERROR(OFFSET('DERS PLANLARI'!$I$5,MATCH($J863,'DERS PLANLARI'!$I$6:$I$2011,0),D$1),"")</f>
        <v>(DR)</v>
      </c>
      <c r="E863" s="16" t="str">
        <f ca="1">IFERROR(OFFSET('DERS PLANLARI'!$I$5,MATCH($J863,'DERS PLANLARI'!$I$6:$I$2011,0),E$1),"")</f>
        <v>Tik</v>
      </c>
      <c r="F863" s="16" t="str">
        <f ca="1">IFERROR(OFFSET('DERS PLANLARI'!$I$5,MATCH($J863,'DERS PLANLARI'!$I$6:$I$2011,0),F$1),"")</f>
        <v>KHK</v>
      </c>
      <c r="G863" s="16">
        <f ca="1">IFERROR(OFFSET('DERS PLANLARI'!$I$5,MATCH($J863,'DERS PLANLARI'!$I$6:$I$2011,0),G$1),"")</f>
        <v>6004</v>
      </c>
      <c r="H863" s="16" t="str">
        <f ca="1">IFERROR(OFFSET('DERS PLANLARI'!$I$5,MATCH($J863,'DERS PLANLARI'!$I$6:$I$2011,0),H$1),"")</f>
        <v>DR-ÖZ</v>
      </c>
      <c r="I863" s="119"/>
      <c r="J863" s="120" t="s">
        <v>2204</v>
      </c>
      <c r="K863" s="243" t="str">
        <f ca="1">IFERROR(OFFSET('DERS PLANLARI'!$I$5,MATCH($J863,'DERS PLANLARI'!$I$6:$I$2011,0),K$1),"")</f>
        <v>Tez İzleme</v>
      </c>
      <c r="L863" s="248" t="str">
        <f ca="1">IFERROR(OFFSET('DERS PLANLARI'!$I$5,MATCH($J863,'DERS PLANLARI'!$I$6:$I$2011,0),L$1),"")</f>
        <v>Z. ksz</v>
      </c>
      <c r="M863" s="255">
        <f ca="1">IFERROR(OFFSET('DERS PLANLARI'!$I$5,MATCH($J863,'DERS PLANLARI'!$I$6:$I$2011,0),M$1),"")</f>
        <v>0</v>
      </c>
      <c r="N863" s="255">
        <f ca="1">IFERROR(OFFSET('DERS PLANLARI'!$I$5,MATCH($J863,'DERS PLANLARI'!$I$6:$I$2011,0),N$1),"")</f>
        <v>0</v>
      </c>
      <c r="O863" s="255">
        <f ca="1">IFERROR(OFFSET('DERS PLANLARI'!$I$5,MATCH($J863,'DERS PLANLARI'!$I$6:$I$2011,0),O$1),"")</f>
        <v>0</v>
      </c>
      <c r="P863" s="255">
        <f ca="1">IFERROR(OFFSET('DERS PLANLARI'!$I$5,MATCH($J863,'DERS PLANLARI'!$I$6:$I$2011,0),P$1),"")</f>
        <v>0</v>
      </c>
      <c r="Q863" s="255">
        <f ca="1">IFERROR(OFFSET('DERS PLANLARI'!$I$5,MATCH($J863,'DERS PLANLARI'!$I$6:$I$2011,0),Q$1),"")</f>
        <v>0</v>
      </c>
      <c r="R863" s="243">
        <f ca="1">IF($E863="UAD",OFFSET('DERS PLANLARI'!$I$5,MATCH($J863,'DERS PLANLARI'!$I$6:$I$2011,0),R$1),U863)</f>
        <v>0</v>
      </c>
      <c r="S863" s="246" t="str">
        <f ca="1">IF($E863="UAD",OFFSET('DERS PLANLARI'!$I$5,MATCH($J863,'DERS PLANLARI'!$I$6:$I$2011,0),S$1),V863)</f>
        <v>İlgili Öğretim Üyesi</v>
      </c>
      <c r="T863" s="104"/>
      <c r="U863" s="208">
        <f ca="1">IFERROR(OFFSET(ÖğretimÜyeleri!$D$2,MATCH($V863,ÖğretimÜyeleri!$D$3:$D$290,0),-2),"")</f>
        <v>0</v>
      </c>
      <c r="V863" s="209" t="s">
        <v>2896</v>
      </c>
      <c r="W863" s="208" t="str">
        <f ca="1">IFERROR(OFFSET(ÖğretimÜyeleri!$D$2,MATCH($S863,ÖğretimÜyeleri!$D$3:$D$290,0),3),"")</f>
        <v>İlgili Öğretim Üyesi</v>
      </c>
      <c r="X863" s="208"/>
      <c r="Y863" s="199"/>
      <c r="Z863" s="200">
        <f t="shared" si="55"/>
        <v>1</v>
      </c>
      <c r="AA863" s="200">
        <f t="shared" ca="1" si="56"/>
        <v>0</v>
      </c>
      <c r="AB863" s="200">
        <f t="shared" ca="1" si="56"/>
        <v>0</v>
      </c>
      <c r="AC863" s="200">
        <f t="shared" ca="1" si="56"/>
        <v>0</v>
      </c>
      <c r="AD863" s="201"/>
      <c r="AE863" s="201"/>
      <c r="AF863" s="201"/>
    </row>
    <row r="864" spans="1:32" x14ac:dyDescent="0.25">
      <c r="A864" t="s">
        <v>5568</v>
      </c>
      <c r="B864" s="16" t="str">
        <f ca="1">IFERROR(OFFSET('DERS PLANLARI'!$I$5,MATCH($J864,'DERS PLANLARI'!$I$6:$I$2011,0),B$1),"")</f>
        <v>KAMU HUKUKU</v>
      </c>
      <c r="C864" s="16" t="str">
        <f ca="1">IFERROR(OFFSET('DERS PLANLARI'!$I$5,MATCH($J864,'DERS PLANLARI'!$I$6:$I$2011,0),C$1),"")</f>
        <v>KAMU HUKUKU (DR) (ONDOKUZ MAYIS ÜNİV.ORTAK)</v>
      </c>
      <c r="D864" s="16" t="str">
        <f ca="1">IFERROR(OFFSET('DERS PLANLARI'!$I$5,MATCH($J864,'DERS PLANLARI'!$I$6:$I$2011,0),D$1),"")</f>
        <v>(DR)</v>
      </c>
      <c r="E864" s="16" t="str">
        <f ca="1">IFERROR(OFFSET('DERS PLANLARI'!$I$5,MATCH($J864,'DERS PLANLARI'!$I$6:$I$2011,0),E$1),"")</f>
        <v>Ders</v>
      </c>
      <c r="F864" s="16" t="str">
        <f ca="1">IFERROR(OFFSET('DERS PLANLARI'!$I$5,MATCH($J864,'DERS PLANLARI'!$I$6:$I$2011,0),F$1),"")</f>
        <v>KHK</v>
      </c>
      <c r="G864" s="16">
        <f ca="1">IFERROR(OFFSET('DERS PLANLARI'!$I$5,MATCH($J864,'DERS PLANLARI'!$I$6:$I$2011,0),G$1),"")</f>
        <v>6006</v>
      </c>
      <c r="H864" s="16" t="str">
        <f ca="1">IFERROR(OFFSET('DERS PLANLARI'!$I$5,MATCH($J864,'DERS PLANLARI'!$I$6:$I$2011,0),H$1),"")</f>
        <v>DR-ÖZ</v>
      </c>
      <c r="I864" s="119"/>
      <c r="J864" s="120" t="s">
        <v>2206</v>
      </c>
      <c r="K864" s="243" t="str">
        <f ca="1">IFERROR(OFFSET('DERS PLANLARI'!$I$5,MATCH($J864,'DERS PLANLARI'!$I$6:$I$2011,0),K$1),"")</f>
        <v>Bilimsel Araştırma ve Proje Eğitimi</v>
      </c>
      <c r="L864" s="248" t="str">
        <f ca="1">IFERROR(OFFSET('DERS PLANLARI'!$I$5,MATCH($J864,'DERS PLANLARI'!$I$6:$I$2011,0),L$1),"")</f>
        <v>Z. ksz</v>
      </c>
      <c r="M864" s="255">
        <f ca="1">IFERROR(OFFSET('DERS PLANLARI'!$I$5,MATCH($J864,'DERS PLANLARI'!$I$6:$I$2011,0),M$1),"")</f>
        <v>3</v>
      </c>
      <c r="N864" s="256">
        <f ca="1">IFERROR(OFFSET('DERS PLANLARI'!$I$5,MATCH($J864,'DERS PLANLARI'!$I$6:$I$2011,0),N$1),"")</f>
        <v>0</v>
      </c>
      <c r="O864" s="256">
        <f ca="1">IFERROR(OFFSET('DERS PLANLARI'!$I$5,MATCH($J864,'DERS PLANLARI'!$I$6:$I$2011,0),O$1),"")</f>
        <v>0</v>
      </c>
      <c r="P864" s="256">
        <f ca="1">IFERROR(OFFSET('DERS PLANLARI'!$I$5,MATCH($J864,'DERS PLANLARI'!$I$6:$I$2011,0),P$1),"")</f>
        <v>3</v>
      </c>
      <c r="Q864" s="256">
        <f ca="1">IFERROR(OFFSET('DERS PLANLARI'!$I$5,MATCH($J864,'DERS PLANLARI'!$I$6:$I$2011,0),Q$1),"")</f>
        <v>7.5</v>
      </c>
      <c r="R864" s="243" t="str">
        <f ca="1">IF($E864="UAD",OFFSET('DERS PLANLARI'!$I$5,MATCH($J864,'DERS PLANLARI'!$I$6:$I$2011,0),R$1),U864)</f>
        <v>Prof. Dr.</v>
      </c>
      <c r="S864" s="246" t="str">
        <f ca="1">IF($E864="UAD",OFFSET('DERS PLANLARI'!$I$5,MATCH($J864,'DERS PLANLARI'!$I$6:$I$2011,0),S$1),V864)</f>
        <v>Nedim ALEV</v>
      </c>
      <c r="T864" s="104"/>
      <c r="U864" s="208" t="str">
        <f ca="1">IFERROR(OFFSET(ÖğretimÜyeleri!$D$2,MATCH($V864,ÖğretimÜyeleri!$D$3:$D$290,0),-2),"")</f>
        <v>Prof. Dr.</v>
      </c>
      <c r="V864" s="209" t="s">
        <v>961</v>
      </c>
      <c r="W864" s="208" t="str">
        <f ca="1">IFERROR(OFFSET(ÖğretimÜyeleri!$D$2,MATCH($S864,ÖğretimÜyeleri!$D$3:$D$290,0),3),"")</f>
        <v>Eğitim Programları ve Öğretimi</v>
      </c>
      <c r="X864" s="208"/>
      <c r="Y864" s="199"/>
      <c r="Z864" s="200">
        <f t="shared" si="55"/>
        <v>1</v>
      </c>
      <c r="AA864" s="200">
        <f t="shared" ca="1" si="56"/>
        <v>14</v>
      </c>
      <c r="AB864" s="200">
        <f t="shared" ca="1" si="56"/>
        <v>0</v>
      </c>
      <c r="AC864" s="200">
        <f t="shared" ca="1" si="56"/>
        <v>0</v>
      </c>
      <c r="AD864" s="201"/>
      <c r="AE864" s="201"/>
      <c r="AF864" s="201"/>
    </row>
    <row r="865" spans="1:32" x14ac:dyDescent="0.25">
      <c r="A865" t="s">
        <v>5568</v>
      </c>
      <c r="B865" s="16" t="str">
        <f ca="1">IFERROR(OFFSET('DERS PLANLARI'!$I$5,MATCH($J865,'DERS PLANLARI'!$I$6:$I$2011,0),B$1),"")</f>
        <v>KAMU HUKUKU</v>
      </c>
      <c r="C865" s="16" t="str">
        <f ca="1">IFERROR(OFFSET('DERS PLANLARI'!$I$5,MATCH($J865,'DERS PLANLARI'!$I$6:$I$2011,0),C$1),"")</f>
        <v>KAMU HUKUKU (DR) (ONDOKUZ MAYIS ÜNİV.ORTAK)</v>
      </c>
      <c r="D865" s="16" t="str">
        <f ca="1">IFERROR(OFFSET('DERS PLANLARI'!$I$5,MATCH($J865,'DERS PLANLARI'!$I$6:$I$2011,0),D$1),"")</f>
        <v>(DR)</v>
      </c>
      <c r="E865" s="16" t="str">
        <f ca="1">IFERROR(OFFSET('DERS PLANLARI'!$I$5,MATCH($J865,'DERS PLANLARI'!$I$6:$I$2011,0),E$1),"")</f>
        <v>Ders</v>
      </c>
      <c r="F865" s="16" t="str">
        <f ca="1">IFERROR(OFFSET('DERS PLANLARI'!$I$5,MATCH($J865,'DERS PLANLARI'!$I$6:$I$2011,0),F$1),"")</f>
        <v>KHK</v>
      </c>
      <c r="G865" s="16">
        <f ca="1">IFERROR(OFFSET('DERS PLANLARI'!$I$5,MATCH($J865,'DERS PLANLARI'!$I$6:$I$2011,0),G$1),"")</f>
        <v>6007</v>
      </c>
      <c r="H865" s="16" t="str">
        <f ca="1">IFERROR(OFFSET('DERS PLANLARI'!$I$5,MATCH($J865,'DERS PLANLARI'!$I$6:$I$2011,0),H$1),"")</f>
        <v>DR-ÖZ</v>
      </c>
      <c r="I865" s="119"/>
      <c r="J865" s="120" t="s">
        <v>2207</v>
      </c>
      <c r="K865" s="243" t="str">
        <f ca="1">IFERROR(OFFSET('DERS PLANLARI'!$I$5,MATCH($J865,'DERS PLANLARI'!$I$6:$I$2011,0),K$1),"")</f>
        <v>Gelişim ve Öğrenme</v>
      </c>
      <c r="L865" s="248" t="str">
        <f ca="1">IFERROR(OFFSET('DERS PLANLARI'!$I$5,MATCH($J865,'DERS PLANLARI'!$I$6:$I$2011,0),L$1),"")</f>
        <v>Z. ksz</v>
      </c>
      <c r="M865" s="255">
        <f ca="1">IFERROR(OFFSET('DERS PLANLARI'!$I$5,MATCH($J865,'DERS PLANLARI'!$I$6:$I$2011,0),M$1),"")</f>
        <v>3</v>
      </c>
      <c r="N865" s="256">
        <f ca="1">IFERROR(OFFSET('DERS PLANLARI'!$I$5,MATCH($J865,'DERS PLANLARI'!$I$6:$I$2011,0),N$1),"")</f>
        <v>0</v>
      </c>
      <c r="O865" s="256">
        <f ca="1">IFERROR(OFFSET('DERS PLANLARI'!$I$5,MATCH($J865,'DERS PLANLARI'!$I$6:$I$2011,0),O$1),"")</f>
        <v>0</v>
      </c>
      <c r="P865" s="256">
        <f ca="1">IFERROR(OFFSET('DERS PLANLARI'!$I$5,MATCH($J865,'DERS PLANLARI'!$I$6:$I$2011,0),P$1),"")</f>
        <v>3</v>
      </c>
      <c r="Q865" s="256">
        <f ca="1">IFERROR(OFFSET('DERS PLANLARI'!$I$5,MATCH($J865,'DERS PLANLARI'!$I$6:$I$2011,0),Q$1),"")</f>
        <v>7.5</v>
      </c>
      <c r="R865" s="243" t="str">
        <f ca="1">IF($E865="UAD",OFFSET('DERS PLANLARI'!$I$5,MATCH($J865,'DERS PLANLARI'!$I$6:$I$2011,0),R$1),U865)</f>
        <v>Prof. Dr.</v>
      </c>
      <c r="S865" s="246" t="str">
        <f ca="1">IF($E865="UAD",OFFSET('DERS PLANLARI'!$I$5,MATCH($J865,'DERS PLANLARI'!$I$6:$I$2011,0),S$1),V865)</f>
        <v>Hikmet YAZICI</v>
      </c>
      <c r="T865" s="104"/>
      <c r="U865" s="208" t="str">
        <f ca="1">IFERROR(OFFSET(ÖğretimÜyeleri!$D$2,MATCH($V865,ÖğretimÜyeleri!$D$3:$D$290,0),-2),"")</f>
        <v>Prof. Dr.</v>
      </c>
      <c r="V865" s="209" t="s">
        <v>339</v>
      </c>
      <c r="W865" s="208" t="str">
        <f ca="1">IFERROR(OFFSET(ÖğretimÜyeleri!$D$2,MATCH($S865,ÖğretimÜyeleri!$D$3:$D$290,0),3),"")</f>
        <v>Rehberlik ve Psikolojik Danışmanlık</v>
      </c>
      <c r="X865" s="208"/>
      <c r="Y865" s="199"/>
      <c r="Z865" s="200">
        <f t="shared" si="55"/>
        <v>1</v>
      </c>
      <c r="AA865" s="200">
        <f t="shared" ca="1" si="56"/>
        <v>14</v>
      </c>
      <c r="AB865" s="200">
        <f t="shared" ca="1" si="56"/>
        <v>0</v>
      </c>
      <c r="AC865" s="200">
        <f t="shared" ca="1" si="56"/>
        <v>0</v>
      </c>
      <c r="AD865" s="201"/>
      <c r="AE865" s="201"/>
      <c r="AF865" s="201"/>
    </row>
    <row r="866" spans="1:32" x14ac:dyDescent="0.25">
      <c r="A866" t="s">
        <v>5568</v>
      </c>
      <c r="B866" s="16" t="str">
        <f ca="1">IFERROR(OFFSET('DERS PLANLARI'!$I$5,MATCH($J866,'DERS PLANLARI'!$I$6:$I$2011,0),B$1),"")</f>
        <v>KAMU HUKUKU</v>
      </c>
      <c r="C866" s="16" t="str">
        <f ca="1">IFERROR(OFFSET('DERS PLANLARI'!$I$5,MATCH($J866,'DERS PLANLARI'!$I$6:$I$2011,0),C$1),"")</f>
        <v>KAMU HUKUKU (DR) (ONDOKUZ MAYIS ÜNİV.ORTAK)</v>
      </c>
      <c r="D866" s="16" t="str">
        <f ca="1">IFERROR(OFFSET('DERS PLANLARI'!$I$5,MATCH($J866,'DERS PLANLARI'!$I$6:$I$2011,0),D$1),"")</f>
        <v>(DR)</v>
      </c>
      <c r="E866" s="16" t="str">
        <f ca="1">IFERROR(OFFSET('DERS PLANLARI'!$I$5,MATCH($J866,'DERS PLANLARI'!$I$6:$I$2011,0),E$1),"")</f>
        <v>Ders</v>
      </c>
      <c r="F866" s="16" t="str">
        <f ca="1">IFERROR(OFFSET('DERS PLANLARI'!$I$5,MATCH($J866,'DERS PLANLARI'!$I$6:$I$2011,0),F$1),"")</f>
        <v>KHK</v>
      </c>
      <c r="G866" s="16">
        <f ca="1">IFERROR(OFFSET('DERS PLANLARI'!$I$5,MATCH($J866,'DERS PLANLARI'!$I$6:$I$2011,0),G$1),"")</f>
        <v>6008</v>
      </c>
      <c r="H866" s="16" t="str">
        <f ca="1">IFERROR(OFFSET('DERS PLANLARI'!$I$5,MATCH($J866,'DERS PLANLARI'!$I$6:$I$2011,0),H$1),"")</f>
        <v>DR-ÖZ</v>
      </c>
      <c r="I866" s="119"/>
      <c r="J866" s="120" t="s">
        <v>2208</v>
      </c>
      <c r="K866" s="243" t="str">
        <f ca="1">IFERROR(OFFSET('DERS PLANLARI'!$I$5,MATCH($J866,'DERS PLANLARI'!$I$6:$I$2011,0),K$1),"")</f>
        <v>Öğretimde Planlama ve Değerlendirme</v>
      </c>
      <c r="L866" s="248" t="str">
        <f ca="1">IFERROR(OFFSET('DERS PLANLARI'!$I$5,MATCH($J866,'DERS PLANLARI'!$I$6:$I$2011,0),L$1),"")</f>
        <v>Z. ksz</v>
      </c>
      <c r="M866" s="255">
        <f ca="1">IFERROR(OFFSET('DERS PLANLARI'!$I$5,MATCH($J866,'DERS PLANLARI'!$I$6:$I$2011,0),M$1),"")</f>
        <v>3</v>
      </c>
      <c r="N866" s="256">
        <f ca="1">IFERROR(OFFSET('DERS PLANLARI'!$I$5,MATCH($J866,'DERS PLANLARI'!$I$6:$I$2011,0),N$1),"")</f>
        <v>2</v>
      </c>
      <c r="O866" s="256">
        <f ca="1">IFERROR(OFFSET('DERS PLANLARI'!$I$5,MATCH($J866,'DERS PLANLARI'!$I$6:$I$2011,0),O$1),"")</f>
        <v>0</v>
      </c>
      <c r="P866" s="256">
        <f ca="1">IFERROR(OFFSET('DERS PLANLARI'!$I$5,MATCH($J866,'DERS PLANLARI'!$I$6:$I$2011,0),P$1),"")</f>
        <v>5</v>
      </c>
      <c r="Q866" s="256">
        <f ca="1">IFERROR(OFFSET('DERS PLANLARI'!$I$5,MATCH($J866,'DERS PLANLARI'!$I$6:$I$2011,0),Q$1),"")</f>
        <v>10</v>
      </c>
      <c r="R866" s="243" t="str">
        <f ca="1">IF($E866="UAD",OFFSET('DERS PLANLARI'!$I$5,MATCH($J866,'DERS PLANLARI'!$I$6:$I$2011,0),R$1),U866)</f>
        <v>Prof. Dr.</v>
      </c>
      <c r="S866" s="246" t="str">
        <f ca="1">IF($E866="UAD",OFFSET('DERS PLANLARI'!$I$5,MATCH($J866,'DERS PLANLARI'!$I$6:$I$2011,0),S$1),V866)</f>
        <v>Gökhan DEMİRCİOĞLU</v>
      </c>
      <c r="T866" s="104"/>
      <c r="U866" s="208" t="str">
        <f ca="1">IFERROR(OFFSET(ÖğretimÜyeleri!$D$2,MATCH($V866,ÖğretimÜyeleri!$D$3:$D$290,0),-2),"")</f>
        <v>Prof. Dr.</v>
      </c>
      <c r="V866" s="209" t="s">
        <v>996</v>
      </c>
      <c r="W866" s="208" t="str">
        <f ca="1">IFERROR(OFFSET(ÖğretimÜyeleri!$D$2,MATCH($S866,ÖğretimÜyeleri!$D$3:$D$290,0),3),"")</f>
        <v>Kimya Eğitimi</v>
      </c>
      <c r="X866" s="208"/>
      <c r="Y866" s="199"/>
      <c r="Z866" s="200">
        <f t="shared" si="55"/>
        <v>1</v>
      </c>
      <c r="AA866" s="200">
        <f t="shared" ca="1" si="56"/>
        <v>14</v>
      </c>
      <c r="AB866" s="200">
        <f t="shared" ca="1" si="56"/>
        <v>0</v>
      </c>
      <c r="AC866" s="200">
        <f t="shared" ca="1" si="56"/>
        <v>0</v>
      </c>
      <c r="AD866" s="201"/>
      <c r="AE866" s="201"/>
      <c r="AF866" s="201"/>
    </row>
    <row r="867" spans="1:32" x14ac:dyDescent="0.25">
      <c r="A867" t="s">
        <v>5568</v>
      </c>
      <c r="B867" s="16" t="str">
        <f ca="1">IFERROR(OFFSET('DERS PLANLARI'!$I$5,MATCH($J867,'DERS PLANLARI'!$I$6:$I$2011,0),B$1),"")</f>
        <v>KAMU HUKUKU</v>
      </c>
      <c r="C867" s="16" t="str">
        <f ca="1">IFERROR(OFFSET('DERS PLANLARI'!$I$5,MATCH($J867,'DERS PLANLARI'!$I$6:$I$2011,0),C$1),"")</f>
        <v>KAMU HUKUKU (DR) (ONDOKUZ MAYIS ÜNİV.ORTAK)</v>
      </c>
      <c r="D867" s="16" t="str">
        <f ca="1">IFERROR(OFFSET('DERS PLANLARI'!$I$5,MATCH($J867,'DERS PLANLARI'!$I$6:$I$2011,0),D$1),"")</f>
        <v>(DR)</v>
      </c>
      <c r="E867" s="16" t="str">
        <f ca="1">IFERROR(OFFSET('DERS PLANLARI'!$I$5,MATCH($J867,'DERS PLANLARI'!$I$6:$I$2011,0),E$1),"")</f>
        <v>Ders</v>
      </c>
      <c r="F867" s="16" t="str">
        <f ca="1">IFERROR(OFFSET('DERS PLANLARI'!$I$5,MATCH($J867,'DERS PLANLARI'!$I$6:$I$2011,0),F$1),"")</f>
        <v>KHK</v>
      </c>
      <c r="G867" s="16">
        <f ca="1">IFERROR(OFFSET('DERS PLANLARI'!$I$5,MATCH($J867,'DERS PLANLARI'!$I$6:$I$2011,0),G$1),"")</f>
        <v>6051</v>
      </c>
      <c r="H867" s="16" t="str">
        <f ca="1">IFERROR(OFFSET('DERS PLANLARI'!$I$5,MATCH($J867,'DERS PLANLARI'!$I$6:$I$2011,0),H$1),"")</f>
        <v>BHR</v>
      </c>
      <c r="I867" s="119"/>
      <c r="J867" s="120" t="s">
        <v>2209</v>
      </c>
      <c r="K867" s="243" t="str">
        <f ca="1">IFERROR(OFFSET('DERS PLANLARI'!$I$5,MATCH($J867,'DERS PLANLARI'!$I$6:$I$2011,0),K$1),"")</f>
        <v>İnsan Hakları Hukuku</v>
      </c>
      <c r="L867" s="248" t="str">
        <f ca="1">IFERROR(OFFSET('DERS PLANLARI'!$I$5,MATCH($J867,'DERS PLANLARI'!$I$6:$I$2011,0),L$1),"")</f>
        <v>Z. kli</v>
      </c>
      <c r="M867" s="255">
        <f ca="1">IFERROR(OFFSET('DERS PLANLARI'!$I$5,MATCH($J867,'DERS PLANLARI'!$I$6:$I$2011,0),M$1),"")</f>
        <v>3</v>
      </c>
      <c r="N867" s="256">
        <f ca="1">IFERROR(OFFSET('DERS PLANLARI'!$I$5,MATCH($J867,'DERS PLANLARI'!$I$6:$I$2011,0),N$1),"")</f>
        <v>0</v>
      </c>
      <c r="O867" s="256">
        <f ca="1">IFERROR(OFFSET('DERS PLANLARI'!$I$5,MATCH($J867,'DERS PLANLARI'!$I$6:$I$2011,0),O$1),"")</f>
        <v>3</v>
      </c>
      <c r="P867" s="256">
        <f ca="1">IFERROR(OFFSET('DERS PLANLARI'!$I$5,MATCH($J867,'DERS PLANLARI'!$I$6:$I$2011,0),P$1),"")</f>
        <v>3</v>
      </c>
      <c r="Q867" s="256">
        <f ca="1">IFERROR(OFFSET('DERS PLANLARI'!$I$5,MATCH($J867,'DERS PLANLARI'!$I$6:$I$2011,0),Q$1),"")</f>
        <v>7.5</v>
      </c>
      <c r="R867" s="243" t="str">
        <f ca="1">IF($E867="UAD",OFFSET('DERS PLANLARI'!$I$5,MATCH($J867,'DERS PLANLARI'!$I$6:$I$2011,0),R$1),U867)</f>
        <v/>
      </c>
      <c r="S867" s="246">
        <f ca="1">IF($E867="UAD",OFFSET('DERS PLANLARI'!$I$5,MATCH($J867,'DERS PLANLARI'!$I$6:$I$2011,0),S$1),V867)</f>
        <v>0</v>
      </c>
      <c r="T867" s="104"/>
      <c r="U867" s="208" t="str">
        <f ca="1">IFERROR(OFFSET(ÖğretimÜyeleri!$D$2,MATCH($V867,ÖğretimÜyeleri!$D$3:$D$290,0),-2),"")</f>
        <v/>
      </c>
      <c r="V867" s="209"/>
      <c r="W867" s="208" t="str">
        <f ca="1">IFERROR(OFFSET(ÖğretimÜyeleri!$D$2,MATCH($S867,ÖğretimÜyeleri!$D$3:$D$290,0),3),"")</f>
        <v/>
      </c>
      <c r="X867" s="208"/>
      <c r="Y867" s="199"/>
      <c r="Z867" s="200">
        <f t="shared" si="55"/>
        <v>1</v>
      </c>
      <c r="AA867" s="200">
        <f t="shared" ca="1" si="56"/>
        <v>57</v>
      </c>
      <c r="AB867" s="200">
        <f t="shared" ca="1" si="56"/>
        <v>41</v>
      </c>
      <c r="AC867" s="200">
        <f t="shared" ca="1" si="56"/>
        <v>0</v>
      </c>
      <c r="AD867" s="201"/>
      <c r="AE867" s="201"/>
      <c r="AF867" s="201"/>
    </row>
    <row r="868" spans="1:32" x14ac:dyDescent="0.25">
      <c r="A868" t="s">
        <v>5568</v>
      </c>
      <c r="B868" s="16" t="str">
        <f ca="1">IFERROR(OFFSET('DERS PLANLARI'!$I$5,MATCH($J868,'DERS PLANLARI'!$I$6:$I$2011,0),B$1),"")</f>
        <v/>
      </c>
      <c r="C868" s="16" t="str">
        <f ca="1">IFERROR(OFFSET('DERS PLANLARI'!$I$5,MATCH($J868,'DERS PLANLARI'!$I$6:$I$2011,0),C$1),"")</f>
        <v/>
      </c>
      <c r="D868" s="16" t="str">
        <f ca="1">IFERROR(OFFSET('DERS PLANLARI'!$I$5,MATCH($J868,'DERS PLANLARI'!$I$6:$I$2011,0),D$1),"")</f>
        <v/>
      </c>
      <c r="E868" s="16" t="str">
        <f ca="1">IFERROR(OFFSET('DERS PLANLARI'!$I$5,MATCH($J868,'DERS PLANLARI'!$I$6:$I$2011,0),E$1),"")</f>
        <v/>
      </c>
      <c r="F868" s="16" t="str">
        <f ca="1">IFERROR(OFFSET('DERS PLANLARI'!$I$5,MATCH($J868,'DERS PLANLARI'!$I$6:$I$2011,0),F$1),"")</f>
        <v/>
      </c>
      <c r="G868" s="16" t="str">
        <f ca="1">IFERROR(OFFSET('DERS PLANLARI'!$I$5,MATCH($J868,'DERS PLANLARI'!$I$6:$I$2011,0),G$1),"")</f>
        <v/>
      </c>
      <c r="H868" s="16" t="str">
        <f ca="1">IFERROR(OFFSET('DERS PLANLARI'!$I$5,MATCH($J868,'DERS PLANLARI'!$I$6:$I$2011,0),H$1),"")</f>
        <v/>
      </c>
      <c r="I868" s="119"/>
      <c r="J868" s="120"/>
      <c r="K868" s="243" t="str">
        <f ca="1">IFERROR(OFFSET('DERS PLANLARI'!$I$5,MATCH($J868,'DERS PLANLARI'!$I$6:$I$2011,0),K$1),"")</f>
        <v/>
      </c>
      <c r="L868" s="256" t="str">
        <f ca="1">IFERROR(OFFSET('DERS PLANLARI'!$I$5,MATCH($J868,'DERS PLANLARI'!$I$6:$I$2011,0),L$1),"")</f>
        <v/>
      </c>
      <c r="M868" s="255" t="str">
        <f ca="1">IFERROR(OFFSET('DERS PLANLARI'!$I$5,MATCH($J868,'DERS PLANLARI'!$I$6:$I$2011,0),M$1),"")</f>
        <v/>
      </c>
      <c r="N868" s="256" t="str">
        <f ca="1">IFERROR(OFFSET('DERS PLANLARI'!$I$5,MATCH($J868,'DERS PLANLARI'!$I$6:$I$2011,0),N$1),"")</f>
        <v/>
      </c>
      <c r="O868" s="256" t="str">
        <f ca="1">IFERROR(OFFSET('DERS PLANLARI'!$I$5,MATCH($J868,'DERS PLANLARI'!$I$6:$I$2011,0),O$1),"")</f>
        <v/>
      </c>
      <c r="P868" s="256" t="str">
        <f ca="1">IFERROR(OFFSET('DERS PLANLARI'!$I$5,MATCH($J868,'DERS PLANLARI'!$I$6:$I$2011,0),P$1),"")</f>
        <v/>
      </c>
      <c r="Q868" s="256" t="str">
        <f ca="1">IFERROR(OFFSET('DERS PLANLARI'!$I$5,MATCH($J868,'DERS PLANLARI'!$I$6:$I$2011,0),Q$1),"")</f>
        <v/>
      </c>
      <c r="R868" s="243" t="str">
        <f ca="1">IF($E868="UAD",OFFSET('DERS PLANLARI'!$I$5,MATCH($J868,'DERS PLANLARI'!$I$6:$I$2011,0),R$1),U868)</f>
        <v/>
      </c>
      <c r="S868" s="246">
        <f ca="1">IF($E868="UAD",OFFSET('DERS PLANLARI'!$I$5,MATCH($J868,'DERS PLANLARI'!$I$6:$I$2011,0),S$1),V868)</f>
        <v>0</v>
      </c>
      <c r="T868" s="104"/>
      <c r="U868" s="208" t="str">
        <f ca="1">IFERROR(OFFSET(ÖğretimÜyeleri!$D$2,MATCH($V868,ÖğretimÜyeleri!$D$3:$D$290,0),-2),"")</f>
        <v/>
      </c>
      <c r="V868" s="209"/>
      <c r="W868" s="208" t="str">
        <f ca="1">IFERROR(OFFSET(ÖğretimÜyeleri!$D$2,MATCH($S868,ÖğretimÜyeleri!$D$3:$D$290,0),3),"")</f>
        <v/>
      </c>
      <c r="X868" s="208"/>
      <c r="Y868" s="199"/>
      <c r="Z868" s="200">
        <f t="shared" si="55"/>
        <v>1</v>
      </c>
      <c r="AA868" s="200">
        <f t="shared" ca="1" si="56"/>
        <v>57</v>
      </c>
      <c r="AB868" s="200">
        <f t="shared" ca="1" si="56"/>
        <v>41</v>
      </c>
      <c r="AC868" s="200">
        <f t="shared" ca="1" si="56"/>
        <v>0</v>
      </c>
      <c r="AD868" s="201"/>
      <c r="AE868" s="201"/>
      <c r="AF868" s="201"/>
    </row>
    <row r="869" spans="1:32" x14ac:dyDescent="0.25">
      <c r="A869" t="s">
        <v>5568</v>
      </c>
      <c r="B869" s="16" t="str">
        <f ca="1">IFERROR(OFFSET('DERS PLANLARI'!$I$5,MATCH($J869,'DERS PLANLARI'!$I$6:$I$2011,0),B$1),"")</f>
        <v/>
      </c>
      <c r="C869" s="16" t="str">
        <f ca="1">IFERROR(OFFSET('DERS PLANLARI'!$I$5,MATCH($J869,'DERS PLANLARI'!$I$6:$I$2011,0),C$1),"")</f>
        <v/>
      </c>
      <c r="D869" s="16" t="str">
        <f ca="1">IFERROR(OFFSET('DERS PLANLARI'!$I$5,MATCH($J869,'DERS PLANLARI'!$I$6:$I$2011,0),D$1),"")</f>
        <v/>
      </c>
      <c r="E869" s="16" t="str">
        <f ca="1">IFERROR(OFFSET('DERS PLANLARI'!$I$5,MATCH($J869,'DERS PLANLARI'!$I$6:$I$2011,0),E$1),"")</f>
        <v/>
      </c>
      <c r="F869" s="16" t="str">
        <f ca="1">IFERROR(OFFSET('DERS PLANLARI'!$I$5,MATCH($J869,'DERS PLANLARI'!$I$6:$I$2011,0),F$1),"")</f>
        <v/>
      </c>
      <c r="G869" s="16" t="str">
        <f ca="1">IFERROR(OFFSET('DERS PLANLARI'!$I$5,MATCH($J869,'DERS PLANLARI'!$I$6:$I$2011,0),G$1),"")</f>
        <v/>
      </c>
      <c r="H869" s="16" t="str">
        <f ca="1">IFERROR(OFFSET('DERS PLANLARI'!$I$5,MATCH($J869,'DERS PLANLARI'!$I$6:$I$2011,0),H$1),"")</f>
        <v/>
      </c>
      <c r="I869" s="119"/>
      <c r="J869" s="120"/>
      <c r="K869" s="243" t="str">
        <f ca="1">IFERROR(OFFSET('DERS PLANLARI'!$I$5,MATCH($J869,'DERS PLANLARI'!$I$6:$I$2011,0),K$1),"")</f>
        <v/>
      </c>
      <c r="L869" s="256" t="str">
        <f ca="1">IFERROR(OFFSET('DERS PLANLARI'!$I$5,MATCH($J869,'DERS PLANLARI'!$I$6:$I$2011,0),L$1),"")</f>
        <v/>
      </c>
      <c r="M869" s="255" t="str">
        <f ca="1">IFERROR(OFFSET('DERS PLANLARI'!$I$5,MATCH($J869,'DERS PLANLARI'!$I$6:$I$2011,0),M$1),"")</f>
        <v/>
      </c>
      <c r="N869" s="256" t="str">
        <f ca="1">IFERROR(OFFSET('DERS PLANLARI'!$I$5,MATCH($J869,'DERS PLANLARI'!$I$6:$I$2011,0),N$1),"")</f>
        <v/>
      </c>
      <c r="O869" s="256" t="str">
        <f ca="1">IFERROR(OFFSET('DERS PLANLARI'!$I$5,MATCH($J869,'DERS PLANLARI'!$I$6:$I$2011,0),O$1),"")</f>
        <v/>
      </c>
      <c r="P869" s="256" t="str">
        <f ca="1">IFERROR(OFFSET('DERS PLANLARI'!$I$5,MATCH($J869,'DERS PLANLARI'!$I$6:$I$2011,0),P$1),"")</f>
        <v/>
      </c>
      <c r="Q869" s="256" t="str">
        <f ca="1">IFERROR(OFFSET('DERS PLANLARI'!$I$5,MATCH($J869,'DERS PLANLARI'!$I$6:$I$2011,0),Q$1),"")</f>
        <v/>
      </c>
      <c r="R869" s="243" t="str">
        <f ca="1">IF($E869="UAD",OFFSET('DERS PLANLARI'!$I$5,MATCH($J869,'DERS PLANLARI'!$I$6:$I$2011,0),R$1),U869)</f>
        <v/>
      </c>
      <c r="S869" s="246">
        <f ca="1">IF($E869="UAD",OFFSET('DERS PLANLARI'!$I$5,MATCH($J869,'DERS PLANLARI'!$I$6:$I$2011,0),S$1),V869)</f>
        <v>0</v>
      </c>
      <c r="T869" s="104"/>
      <c r="U869" s="208" t="str">
        <f ca="1">IFERROR(OFFSET(ÖğretimÜyeleri!$D$2,MATCH($V869,ÖğretimÜyeleri!$D$3:$D$290,0),-2),"")</f>
        <v/>
      </c>
      <c r="V869" s="209"/>
      <c r="W869" s="208" t="str">
        <f ca="1">IFERROR(OFFSET(ÖğretimÜyeleri!$D$2,MATCH($S869,ÖğretimÜyeleri!$D$3:$D$290,0),3),"")</f>
        <v/>
      </c>
      <c r="X869" s="208"/>
      <c r="Y869" s="199"/>
      <c r="Z869" s="200">
        <f t="shared" si="55"/>
        <v>1</v>
      </c>
      <c r="AA869" s="200">
        <f t="shared" ref="AA869:AC888" ca="1" si="57">COUNTIFS($E:$E,AA$6,$S:$S,$S869)</f>
        <v>57</v>
      </c>
      <c r="AB869" s="200">
        <f t="shared" ca="1" si="57"/>
        <v>41</v>
      </c>
      <c r="AC869" s="200">
        <f t="shared" ca="1" si="57"/>
        <v>0</v>
      </c>
      <c r="AD869" s="201"/>
      <c r="AE869" s="201"/>
      <c r="AF869" s="201"/>
    </row>
    <row r="870" spans="1:32" x14ac:dyDescent="0.25">
      <c r="A870" t="s">
        <v>5568</v>
      </c>
      <c r="B870" s="16" t="str">
        <f ca="1">IFERROR(OFFSET('DERS PLANLARI'!$I$5,MATCH($J870,'DERS PLANLARI'!$I$6:$I$2011,0),B$1),"")</f>
        <v/>
      </c>
      <c r="C870" s="16" t="str">
        <f ca="1">IFERROR(OFFSET('DERS PLANLARI'!$I$5,MATCH($J870,'DERS PLANLARI'!$I$6:$I$2011,0),C$1),"")</f>
        <v/>
      </c>
      <c r="D870" s="16" t="str">
        <f ca="1">IFERROR(OFFSET('DERS PLANLARI'!$I$5,MATCH($J870,'DERS PLANLARI'!$I$6:$I$2011,0),D$1),"")</f>
        <v/>
      </c>
      <c r="E870" s="16" t="str">
        <f ca="1">IFERROR(OFFSET('DERS PLANLARI'!$I$5,MATCH($J870,'DERS PLANLARI'!$I$6:$I$2011,0),E$1),"")</f>
        <v/>
      </c>
      <c r="F870" s="16" t="str">
        <f ca="1">IFERROR(OFFSET('DERS PLANLARI'!$I$5,MATCH($J870,'DERS PLANLARI'!$I$6:$I$2011,0),F$1),"")</f>
        <v/>
      </c>
      <c r="G870" s="16" t="str">
        <f ca="1">IFERROR(OFFSET('DERS PLANLARI'!$I$5,MATCH($J870,'DERS PLANLARI'!$I$6:$I$2011,0),G$1),"")</f>
        <v/>
      </c>
      <c r="H870" s="16" t="str">
        <f ca="1">IFERROR(OFFSET('DERS PLANLARI'!$I$5,MATCH($J870,'DERS PLANLARI'!$I$6:$I$2011,0),H$1),"")</f>
        <v/>
      </c>
      <c r="I870" s="119"/>
      <c r="J870" s="120"/>
      <c r="K870" s="243" t="str">
        <f ca="1">IFERROR(OFFSET('DERS PLANLARI'!$I$5,MATCH($J870,'DERS PLANLARI'!$I$6:$I$2011,0),K$1),"")</f>
        <v/>
      </c>
      <c r="L870" s="256" t="str">
        <f ca="1">IFERROR(OFFSET('DERS PLANLARI'!$I$5,MATCH($J870,'DERS PLANLARI'!$I$6:$I$2011,0),L$1),"")</f>
        <v/>
      </c>
      <c r="M870" s="255" t="str">
        <f ca="1">IFERROR(OFFSET('DERS PLANLARI'!$I$5,MATCH($J870,'DERS PLANLARI'!$I$6:$I$2011,0),M$1),"")</f>
        <v/>
      </c>
      <c r="N870" s="256" t="str">
        <f ca="1">IFERROR(OFFSET('DERS PLANLARI'!$I$5,MATCH($J870,'DERS PLANLARI'!$I$6:$I$2011,0),N$1),"")</f>
        <v/>
      </c>
      <c r="O870" s="256" t="str">
        <f ca="1">IFERROR(OFFSET('DERS PLANLARI'!$I$5,MATCH($J870,'DERS PLANLARI'!$I$6:$I$2011,0),O$1),"")</f>
        <v/>
      </c>
      <c r="P870" s="256" t="str">
        <f ca="1">IFERROR(OFFSET('DERS PLANLARI'!$I$5,MATCH($J870,'DERS PLANLARI'!$I$6:$I$2011,0),P$1),"")</f>
        <v/>
      </c>
      <c r="Q870" s="256" t="str">
        <f ca="1">IFERROR(OFFSET('DERS PLANLARI'!$I$5,MATCH($J870,'DERS PLANLARI'!$I$6:$I$2011,0),Q$1),"")</f>
        <v/>
      </c>
      <c r="R870" s="243" t="str">
        <f ca="1">IF($E870="UAD",OFFSET('DERS PLANLARI'!$I$5,MATCH($J870,'DERS PLANLARI'!$I$6:$I$2011,0),R$1),U870)</f>
        <v/>
      </c>
      <c r="S870" s="246">
        <f ca="1">IF($E870="UAD",OFFSET('DERS PLANLARI'!$I$5,MATCH($J870,'DERS PLANLARI'!$I$6:$I$2011,0),S$1),V870)</f>
        <v>0</v>
      </c>
      <c r="T870" s="104"/>
      <c r="U870" s="208" t="str">
        <f ca="1">IFERROR(OFFSET(ÖğretimÜyeleri!$D$2,MATCH($V870,ÖğretimÜyeleri!$D$3:$D$290,0),-2),"")</f>
        <v/>
      </c>
      <c r="V870" s="209"/>
      <c r="W870" s="208" t="str">
        <f ca="1">IFERROR(OFFSET(ÖğretimÜyeleri!$D$2,MATCH($S870,ÖğretimÜyeleri!$D$3:$D$290,0),3),"")</f>
        <v/>
      </c>
      <c r="X870" s="208"/>
      <c r="Y870" s="199"/>
      <c r="Z870" s="200">
        <f t="shared" si="55"/>
        <v>1</v>
      </c>
      <c r="AA870" s="200">
        <f t="shared" ca="1" si="57"/>
        <v>57</v>
      </c>
      <c r="AB870" s="200">
        <f t="shared" ca="1" si="57"/>
        <v>41</v>
      </c>
      <c r="AC870" s="200">
        <f t="shared" ca="1" si="57"/>
        <v>0</v>
      </c>
      <c r="AD870" s="201"/>
      <c r="AE870" s="201"/>
      <c r="AF870" s="201"/>
    </row>
    <row r="871" spans="1:32" x14ac:dyDescent="0.25">
      <c r="A871" t="s">
        <v>5568</v>
      </c>
      <c r="B871" s="16" t="str">
        <f ca="1">IFERROR(OFFSET('DERS PLANLARI'!$I$5,MATCH($J871,'DERS PLANLARI'!$I$6:$I$2011,0),B$1),"")</f>
        <v/>
      </c>
      <c r="C871" s="16" t="str">
        <f ca="1">IFERROR(OFFSET('DERS PLANLARI'!$I$5,MATCH($J871,'DERS PLANLARI'!$I$6:$I$2011,0),C$1),"")</f>
        <v/>
      </c>
      <c r="D871" s="16" t="str">
        <f ca="1">IFERROR(OFFSET('DERS PLANLARI'!$I$5,MATCH($J871,'DERS PLANLARI'!$I$6:$I$2011,0),D$1),"")</f>
        <v/>
      </c>
      <c r="E871" s="16" t="str">
        <f ca="1">IFERROR(OFFSET('DERS PLANLARI'!$I$5,MATCH($J871,'DERS PLANLARI'!$I$6:$I$2011,0),E$1),"")</f>
        <v/>
      </c>
      <c r="F871" s="16" t="str">
        <f ca="1">IFERROR(OFFSET('DERS PLANLARI'!$I$5,MATCH($J871,'DERS PLANLARI'!$I$6:$I$2011,0),F$1),"")</f>
        <v/>
      </c>
      <c r="G871" s="16" t="str">
        <f ca="1">IFERROR(OFFSET('DERS PLANLARI'!$I$5,MATCH($J871,'DERS PLANLARI'!$I$6:$I$2011,0),G$1),"")</f>
        <v/>
      </c>
      <c r="H871" s="16" t="str">
        <f ca="1">IFERROR(OFFSET('DERS PLANLARI'!$I$5,MATCH($J871,'DERS PLANLARI'!$I$6:$I$2011,0),H$1),"")</f>
        <v/>
      </c>
      <c r="I871" s="119"/>
      <c r="J871" s="120"/>
      <c r="K871" s="243" t="str">
        <f ca="1">IFERROR(OFFSET('DERS PLANLARI'!$I$5,MATCH($J871,'DERS PLANLARI'!$I$6:$I$2011,0),K$1),"")</f>
        <v/>
      </c>
      <c r="L871" s="256" t="str">
        <f ca="1">IFERROR(OFFSET('DERS PLANLARI'!$I$5,MATCH($J871,'DERS PLANLARI'!$I$6:$I$2011,0),L$1),"")</f>
        <v/>
      </c>
      <c r="M871" s="255" t="str">
        <f ca="1">IFERROR(OFFSET('DERS PLANLARI'!$I$5,MATCH($J871,'DERS PLANLARI'!$I$6:$I$2011,0),M$1),"")</f>
        <v/>
      </c>
      <c r="N871" s="256" t="str">
        <f ca="1">IFERROR(OFFSET('DERS PLANLARI'!$I$5,MATCH($J871,'DERS PLANLARI'!$I$6:$I$2011,0),N$1),"")</f>
        <v/>
      </c>
      <c r="O871" s="256" t="str">
        <f ca="1">IFERROR(OFFSET('DERS PLANLARI'!$I$5,MATCH($J871,'DERS PLANLARI'!$I$6:$I$2011,0),O$1),"")</f>
        <v/>
      </c>
      <c r="P871" s="256" t="str">
        <f ca="1">IFERROR(OFFSET('DERS PLANLARI'!$I$5,MATCH($J871,'DERS PLANLARI'!$I$6:$I$2011,0),P$1),"")</f>
        <v/>
      </c>
      <c r="Q871" s="256" t="str">
        <f ca="1">IFERROR(OFFSET('DERS PLANLARI'!$I$5,MATCH($J871,'DERS PLANLARI'!$I$6:$I$2011,0),Q$1),"")</f>
        <v/>
      </c>
      <c r="R871" s="243" t="str">
        <f ca="1">IF($E871="UAD",OFFSET('DERS PLANLARI'!$I$5,MATCH($J871,'DERS PLANLARI'!$I$6:$I$2011,0),R$1),U871)</f>
        <v/>
      </c>
      <c r="S871" s="246">
        <f ca="1">IF($E871="UAD",OFFSET('DERS PLANLARI'!$I$5,MATCH($J871,'DERS PLANLARI'!$I$6:$I$2011,0),S$1),V871)</f>
        <v>0</v>
      </c>
      <c r="T871" s="104"/>
      <c r="U871" s="208" t="str">
        <f ca="1">IFERROR(OFFSET(ÖğretimÜyeleri!$D$2,MATCH($V871,ÖğretimÜyeleri!$D$3:$D$290,0),-2),"")</f>
        <v/>
      </c>
      <c r="V871" s="209"/>
      <c r="W871" s="208" t="str">
        <f ca="1">IFERROR(OFFSET(ÖğretimÜyeleri!$D$2,MATCH($S871,ÖğretimÜyeleri!$D$3:$D$290,0),3),"")</f>
        <v/>
      </c>
      <c r="X871" s="208"/>
      <c r="Y871" s="199"/>
      <c r="Z871" s="200">
        <f t="shared" si="55"/>
        <v>1</v>
      </c>
      <c r="AA871" s="200">
        <f t="shared" ca="1" si="57"/>
        <v>57</v>
      </c>
      <c r="AB871" s="200">
        <f t="shared" ca="1" si="57"/>
        <v>41</v>
      </c>
      <c r="AC871" s="200">
        <f t="shared" ca="1" si="57"/>
        <v>0</v>
      </c>
      <c r="AD871" s="201"/>
      <c r="AE871" s="201"/>
      <c r="AF871" s="201"/>
    </row>
    <row r="872" spans="1:32" x14ac:dyDescent="0.25">
      <c r="A872" t="s">
        <v>5568</v>
      </c>
      <c r="B872" s="16" t="str">
        <f ca="1">IFERROR(OFFSET('DERS PLANLARI'!$I$5,MATCH($J872,'DERS PLANLARI'!$I$6:$I$2011,0),B$1),"")</f>
        <v/>
      </c>
      <c r="C872" s="16" t="str">
        <f ca="1">IFERROR(OFFSET('DERS PLANLARI'!$I$5,MATCH($J872,'DERS PLANLARI'!$I$6:$I$2011,0),C$1),"")</f>
        <v/>
      </c>
      <c r="D872" s="16" t="str">
        <f ca="1">IFERROR(OFFSET('DERS PLANLARI'!$I$5,MATCH($J872,'DERS PLANLARI'!$I$6:$I$2011,0),D$1),"")</f>
        <v/>
      </c>
      <c r="E872" s="16" t="str">
        <f ca="1">IFERROR(OFFSET('DERS PLANLARI'!$I$5,MATCH($J872,'DERS PLANLARI'!$I$6:$I$2011,0),E$1),"")</f>
        <v/>
      </c>
      <c r="F872" s="16" t="str">
        <f ca="1">IFERROR(OFFSET('DERS PLANLARI'!$I$5,MATCH($J872,'DERS PLANLARI'!$I$6:$I$2011,0),F$1),"")</f>
        <v/>
      </c>
      <c r="G872" s="16" t="str">
        <f ca="1">IFERROR(OFFSET('DERS PLANLARI'!$I$5,MATCH($J872,'DERS PLANLARI'!$I$6:$I$2011,0),G$1),"")</f>
        <v/>
      </c>
      <c r="H872" s="16" t="str">
        <f ca="1">IFERROR(OFFSET('DERS PLANLARI'!$I$5,MATCH($J872,'DERS PLANLARI'!$I$6:$I$2011,0),H$1),"")</f>
        <v/>
      </c>
      <c r="I872" s="119"/>
      <c r="J872" s="120"/>
      <c r="K872" s="243" t="str">
        <f ca="1">IFERROR(OFFSET('DERS PLANLARI'!$I$5,MATCH($J872,'DERS PLANLARI'!$I$6:$I$2011,0),K$1),"")</f>
        <v/>
      </c>
      <c r="L872" s="256" t="str">
        <f ca="1">IFERROR(OFFSET('DERS PLANLARI'!$I$5,MATCH($J872,'DERS PLANLARI'!$I$6:$I$2011,0),L$1),"")</f>
        <v/>
      </c>
      <c r="M872" s="255" t="str">
        <f ca="1">IFERROR(OFFSET('DERS PLANLARI'!$I$5,MATCH($J872,'DERS PLANLARI'!$I$6:$I$2011,0),M$1),"")</f>
        <v/>
      </c>
      <c r="N872" s="256" t="str">
        <f ca="1">IFERROR(OFFSET('DERS PLANLARI'!$I$5,MATCH($J872,'DERS PLANLARI'!$I$6:$I$2011,0),N$1),"")</f>
        <v/>
      </c>
      <c r="O872" s="256" t="str">
        <f ca="1">IFERROR(OFFSET('DERS PLANLARI'!$I$5,MATCH($J872,'DERS PLANLARI'!$I$6:$I$2011,0),O$1),"")</f>
        <v/>
      </c>
      <c r="P872" s="256" t="str">
        <f ca="1">IFERROR(OFFSET('DERS PLANLARI'!$I$5,MATCH($J872,'DERS PLANLARI'!$I$6:$I$2011,0),P$1),"")</f>
        <v/>
      </c>
      <c r="Q872" s="256" t="str">
        <f ca="1">IFERROR(OFFSET('DERS PLANLARI'!$I$5,MATCH($J872,'DERS PLANLARI'!$I$6:$I$2011,0),Q$1),"")</f>
        <v/>
      </c>
      <c r="R872" s="243" t="str">
        <f ca="1">IF($E872="UAD",OFFSET('DERS PLANLARI'!$I$5,MATCH($J872,'DERS PLANLARI'!$I$6:$I$2011,0),R$1),U872)</f>
        <v/>
      </c>
      <c r="S872" s="246">
        <f ca="1">IF($E872="UAD",OFFSET('DERS PLANLARI'!$I$5,MATCH($J872,'DERS PLANLARI'!$I$6:$I$2011,0),S$1),V872)</f>
        <v>0</v>
      </c>
      <c r="T872" s="104"/>
      <c r="U872" s="208" t="str">
        <f ca="1">IFERROR(OFFSET(ÖğretimÜyeleri!$D$2,MATCH($V872,ÖğretimÜyeleri!$D$3:$D$290,0),-2),"")</f>
        <v/>
      </c>
      <c r="V872" s="209"/>
      <c r="W872" s="208" t="str">
        <f ca="1">IFERROR(OFFSET(ÖğretimÜyeleri!$D$2,MATCH($S872,ÖğretimÜyeleri!$D$3:$D$290,0),3),"")</f>
        <v/>
      </c>
      <c r="X872" s="208"/>
      <c r="Y872" s="199"/>
      <c r="Z872" s="200">
        <f t="shared" si="55"/>
        <v>1</v>
      </c>
      <c r="AA872" s="200">
        <f t="shared" ca="1" si="57"/>
        <v>57</v>
      </c>
      <c r="AB872" s="200">
        <f t="shared" ca="1" si="57"/>
        <v>41</v>
      </c>
      <c r="AC872" s="200">
        <f t="shared" ca="1" si="57"/>
        <v>0</v>
      </c>
      <c r="AD872" s="201"/>
      <c r="AE872" s="201"/>
      <c r="AF872" s="201"/>
    </row>
    <row r="873" spans="1:32" x14ac:dyDescent="0.25">
      <c r="A873" t="s">
        <v>5568</v>
      </c>
      <c r="B873" s="16" t="str">
        <f ca="1">IFERROR(OFFSET('DERS PLANLARI'!$I$5,MATCH($J873,'DERS PLANLARI'!$I$6:$I$2011,0),B$1),"")</f>
        <v/>
      </c>
      <c r="C873" s="16" t="str">
        <f ca="1">IFERROR(OFFSET('DERS PLANLARI'!$I$5,MATCH($J873,'DERS PLANLARI'!$I$6:$I$2011,0),C$1),"")</f>
        <v/>
      </c>
      <c r="D873" s="16" t="str">
        <f ca="1">IFERROR(OFFSET('DERS PLANLARI'!$I$5,MATCH($J873,'DERS PLANLARI'!$I$6:$I$2011,0),D$1),"")</f>
        <v/>
      </c>
      <c r="E873" s="16" t="str">
        <f ca="1">IFERROR(OFFSET('DERS PLANLARI'!$I$5,MATCH($J873,'DERS PLANLARI'!$I$6:$I$2011,0),E$1),"")</f>
        <v/>
      </c>
      <c r="F873" s="16" t="str">
        <f ca="1">IFERROR(OFFSET('DERS PLANLARI'!$I$5,MATCH($J873,'DERS PLANLARI'!$I$6:$I$2011,0),F$1),"")</f>
        <v/>
      </c>
      <c r="G873" s="16" t="str">
        <f ca="1">IFERROR(OFFSET('DERS PLANLARI'!$I$5,MATCH($J873,'DERS PLANLARI'!$I$6:$I$2011,0),G$1),"")</f>
        <v/>
      </c>
      <c r="H873" s="16" t="str">
        <f ca="1">IFERROR(OFFSET('DERS PLANLARI'!$I$5,MATCH($J873,'DERS PLANLARI'!$I$6:$I$2011,0),H$1),"")</f>
        <v/>
      </c>
      <c r="I873" s="119"/>
      <c r="J873" s="120"/>
      <c r="K873" s="243" t="str">
        <f ca="1">IFERROR(OFFSET('DERS PLANLARI'!$I$5,MATCH($J873,'DERS PLANLARI'!$I$6:$I$2011,0),K$1),"")</f>
        <v/>
      </c>
      <c r="L873" s="256" t="str">
        <f ca="1">IFERROR(OFFSET('DERS PLANLARI'!$I$5,MATCH($J873,'DERS PLANLARI'!$I$6:$I$2011,0),L$1),"")</f>
        <v/>
      </c>
      <c r="M873" s="255" t="str">
        <f ca="1">IFERROR(OFFSET('DERS PLANLARI'!$I$5,MATCH($J873,'DERS PLANLARI'!$I$6:$I$2011,0),M$1),"")</f>
        <v/>
      </c>
      <c r="N873" s="256" t="str">
        <f ca="1">IFERROR(OFFSET('DERS PLANLARI'!$I$5,MATCH($J873,'DERS PLANLARI'!$I$6:$I$2011,0),N$1),"")</f>
        <v/>
      </c>
      <c r="O873" s="256" t="str">
        <f ca="1">IFERROR(OFFSET('DERS PLANLARI'!$I$5,MATCH($J873,'DERS PLANLARI'!$I$6:$I$2011,0),O$1),"")</f>
        <v/>
      </c>
      <c r="P873" s="256" t="str">
        <f ca="1">IFERROR(OFFSET('DERS PLANLARI'!$I$5,MATCH($J873,'DERS PLANLARI'!$I$6:$I$2011,0),P$1),"")</f>
        <v/>
      </c>
      <c r="Q873" s="256" t="str">
        <f ca="1">IFERROR(OFFSET('DERS PLANLARI'!$I$5,MATCH($J873,'DERS PLANLARI'!$I$6:$I$2011,0),Q$1),"")</f>
        <v/>
      </c>
      <c r="R873" s="243" t="str">
        <f ca="1">IF($E873="UAD",OFFSET('DERS PLANLARI'!$I$5,MATCH($J873,'DERS PLANLARI'!$I$6:$I$2011,0),R$1),U873)</f>
        <v/>
      </c>
      <c r="S873" s="246">
        <f ca="1">IF($E873="UAD",OFFSET('DERS PLANLARI'!$I$5,MATCH($J873,'DERS PLANLARI'!$I$6:$I$2011,0),S$1),V873)</f>
        <v>0</v>
      </c>
      <c r="T873" s="104"/>
      <c r="U873" s="208" t="str">
        <f ca="1">IFERROR(OFFSET(ÖğretimÜyeleri!$D$2,MATCH($V873,ÖğretimÜyeleri!$D$3:$D$290,0),-2),"")</f>
        <v/>
      </c>
      <c r="V873" s="209"/>
      <c r="W873" s="208" t="str">
        <f ca="1">IFERROR(OFFSET(ÖğretimÜyeleri!$D$2,MATCH($S873,ÖğretimÜyeleri!$D$3:$D$290,0),3),"")</f>
        <v/>
      </c>
      <c r="X873" s="208"/>
      <c r="Y873" s="199"/>
      <c r="Z873" s="200">
        <f t="shared" si="55"/>
        <v>1</v>
      </c>
      <c r="AA873" s="200">
        <f t="shared" ca="1" si="57"/>
        <v>57</v>
      </c>
      <c r="AB873" s="200">
        <f t="shared" ca="1" si="57"/>
        <v>41</v>
      </c>
      <c r="AC873" s="200">
        <f t="shared" ca="1" si="57"/>
        <v>0</v>
      </c>
      <c r="AD873" s="201"/>
      <c r="AE873" s="201"/>
      <c r="AF873" s="201"/>
    </row>
    <row r="874" spans="1:32" x14ac:dyDescent="0.25">
      <c r="A874" s="217" t="s">
        <v>5568</v>
      </c>
      <c r="B874" s="210" t="s">
        <v>4491</v>
      </c>
      <c r="C874" s="211" t="s">
        <v>5072</v>
      </c>
      <c r="D874" s="212" t="s">
        <v>5127</v>
      </c>
      <c r="E874" s="212" t="s">
        <v>4510</v>
      </c>
      <c r="F874" s="212" t="s">
        <v>4488</v>
      </c>
      <c r="G874" s="212" t="s">
        <v>4488</v>
      </c>
      <c r="H874" s="212" t="s">
        <v>2427</v>
      </c>
      <c r="I874" s="213"/>
      <c r="J874" s="214" t="s">
        <v>5072</v>
      </c>
      <c r="K874" s="211"/>
      <c r="L874" s="215"/>
      <c r="M874" s="223"/>
      <c r="N874" s="211"/>
      <c r="O874" s="211"/>
      <c r="P874" s="211"/>
      <c r="Q874" s="212"/>
      <c r="R874" s="231"/>
      <c r="S874" s="242"/>
      <c r="T874" s="217"/>
      <c r="U874" s="219" t="str">
        <f ca="1">IFERROR(OFFSET(ÖğretimÜyeleri!$D$2,MATCH($V874,ÖğretimÜyeleri!$D$3:$D$290,0),-2),"")</f>
        <v/>
      </c>
      <c r="V874" s="218" t="s">
        <v>2423</v>
      </c>
      <c r="W874" s="219" t="str">
        <f ca="1">IFERROR(OFFSET(ÖğretimÜyeleri!$D$2,MATCH($S874,ÖğretimÜyeleri!$D$3:$D$290,0),3),"")</f>
        <v/>
      </c>
      <c r="X874" s="219"/>
      <c r="Y874" s="220"/>
      <c r="Z874" s="221">
        <f t="shared" si="55"/>
        <v>1</v>
      </c>
      <c r="AA874" s="221">
        <f t="shared" ca="1" si="57"/>
        <v>57</v>
      </c>
      <c r="AB874" s="221">
        <f t="shared" ca="1" si="57"/>
        <v>41</v>
      </c>
      <c r="AC874" s="221">
        <f t="shared" ca="1" si="57"/>
        <v>0</v>
      </c>
      <c r="AD874" s="220"/>
      <c r="AE874" s="220"/>
      <c r="AF874" s="220"/>
    </row>
    <row r="875" spans="1:32" x14ac:dyDescent="0.25">
      <c r="A875" t="s">
        <v>5568</v>
      </c>
      <c r="B875" s="16" t="str">
        <f ca="1">IFERROR(OFFSET('DERS PLANLARI'!$I$5,MATCH($J875,'DERS PLANLARI'!$I$6:$I$2011,0),B$1),"")</f>
        <v>MATEMATİK VE FEN BİLİMLERİ EĞİTİMİ</v>
      </c>
      <c r="C875" s="16" t="str">
        <f ca="1">IFERROR(OFFSET('DERS PLANLARI'!$I$5,MATCH($J875,'DERS PLANLARI'!$I$6:$I$2011,0),C$1),"")</f>
        <v>BİYOLOJİ EĞİTİMİ (DR)</v>
      </c>
      <c r="D875" s="16" t="str">
        <f ca="1">IFERROR(OFFSET('DERS PLANLARI'!$I$5,MATCH($J875,'DERS PLANLARI'!$I$6:$I$2011,0),D$1),"")</f>
        <v>(DR)</v>
      </c>
      <c r="E875" s="16" t="str">
        <f ca="1">IFERROR(OFFSET('DERS PLANLARI'!$I$5,MATCH($J875,'DERS PLANLARI'!$I$6:$I$2011,0),E$1),"")</f>
        <v>Tez</v>
      </c>
      <c r="F875" s="16" t="str">
        <f ca="1">IFERROR(OFFSET('DERS PLANLARI'!$I$5,MATCH($J875,'DERS PLANLARI'!$I$6:$I$2011,0),F$1),"")</f>
        <v>BYE</v>
      </c>
      <c r="G875" s="16">
        <f ca="1">IFERROR(OFFSET('DERS PLANLARI'!$I$5,MATCH($J875,'DERS PLANLARI'!$I$6:$I$2011,0),G$1),"")</f>
        <v>6000</v>
      </c>
      <c r="H875" s="16" t="str">
        <f ca="1">IFERROR(OFFSET('DERS PLANLARI'!$I$5,MATCH($J875,'DERS PLANLARI'!$I$6:$I$2011,0),H$1),"")</f>
        <v>TEZ</v>
      </c>
      <c r="I875" s="119"/>
      <c r="J875" s="127" t="s">
        <v>2015</v>
      </c>
      <c r="K875" s="250" t="str">
        <f ca="1">IFERROR(OFFSET('DERS PLANLARI'!$I$5,MATCH($J875,'DERS PLANLARI'!$I$6:$I$2011,0),K$1),"")</f>
        <v>Tez</v>
      </c>
      <c r="L875" s="248" t="str">
        <f ca="1">IFERROR(OFFSET('DERS PLANLARI'!$I$5,MATCH($J875,'DERS PLANLARI'!$I$6:$I$2011,0),L$1),"")</f>
        <v>Z. ksz</v>
      </c>
      <c r="M875" s="255">
        <f ca="1">IFERROR(OFFSET('DERS PLANLARI'!$I$5,MATCH($J875,'DERS PLANLARI'!$I$6:$I$2011,0),M$1),"")</f>
        <v>0</v>
      </c>
      <c r="N875" s="256">
        <f ca="1">IFERROR(OFFSET('DERS PLANLARI'!$I$5,MATCH($J875,'DERS PLANLARI'!$I$6:$I$2011,0),N$1),"")</f>
        <v>1</v>
      </c>
      <c r="O875" s="256">
        <f ca="1">IFERROR(OFFSET('DERS PLANLARI'!$I$5,MATCH($J875,'DERS PLANLARI'!$I$6:$I$2011,0),O$1),"")</f>
        <v>0</v>
      </c>
      <c r="P875" s="256">
        <f ca="1">IFERROR(OFFSET('DERS PLANLARI'!$I$5,MATCH($J875,'DERS PLANLARI'!$I$6:$I$2011,0),P$1),"")</f>
        <v>1</v>
      </c>
      <c r="Q875" s="256">
        <f ca="1">IFERROR(OFFSET('DERS PLANLARI'!$I$5,MATCH($J875,'DERS PLANLARI'!$I$6:$I$2011,0),Q$1),"")</f>
        <v>60</v>
      </c>
      <c r="R875" s="243">
        <f ca="1">IF($E875="UAD",OFFSET('DERS PLANLARI'!$I$5,MATCH($J875,'DERS PLANLARI'!$I$6:$I$2011,0),R$1),U875)</f>
        <v>0</v>
      </c>
      <c r="S875" s="246" t="str">
        <f ca="1">IF($E875="UAD",OFFSET('DERS PLANLARI'!$I$5,MATCH($J875,'DERS PLANLARI'!$I$6:$I$2011,0),S$1),V875)</f>
        <v>İlgili Öğretim Üyesi</v>
      </c>
      <c r="T875" s="104"/>
      <c r="U875" s="208">
        <f ca="1">IFERROR(OFFSET(ÖğretimÜyeleri!$D$2,MATCH($V875,ÖğretimÜyeleri!$D$3:$D$290,0),-2),"")</f>
        <v>0</v>
      </c>
      <c r="V875" s="209" t="s">
        <v>2896</v>
      </c>
      <c r="W875" s="208" t="str">
        <f ca="1">IFERROR(OFFSET(ÖğretimÜyeleri!$D$2,MATCH($S875,ÖğretimÜyeleri!$D$3:$D$290,0),3),"")</f>
        <v>İlgili Öğretim Üyesi</v>
      </c>
      <c r="X875" s="208"/>
      <c r="Y875" s="199"/>
      <c r="Z875" s="200">
        <f t="shared" si="55"/>
        <v>1</v>
      </c>
      <c r="AA875" s="200">
        <f t="shared" ca="1" si="57"/>
        <v>0</v>
      </c>
      <c r="AB875" s="200">
        <f t="shared" ca="1" si="57"/>
        <v>0</v>
      </c>
      <c r="AC875" s="200">
        <f t="shared" ca="1" si="57"/>
        <v>0</v>
      </c>
      <c r="AD875" s="201"/>
      <c r="AE875" s="201"/>
      <c r="AF875" s="201"/>
    </row>
    <row r="876" spans="1:32" x14ac:dyDescent="0.25">
      <c r="A876" t="s">
        <v>5568</v>
      </c>
      <c r="B876" s="16" t="str">
        <f ca="1">IFERROR(OFFSET('DERS PLANLARI'!$I$5,MATCH($J876,'DERS PLANLARI'!$I$6:$I$2011,0),B$1),"")</f>
        <v>MATEMATİK VE FEN BİLİMLERİ EĞİTİMİ</v>
      </c>
      <c r="C876" s="16" t="str">
        <f ca="1">IFERROR(OFFSET('DERS PLANLARI'!$I$5,MATCH($J876,'DERS PLANLARI'!$I$6:$I$2011,0),C$1),"")</f>
        <v>BİYOLOJİ EĞİTİMİ (DR)</v>
      </c>
      <c r="D876" s="16" t="str">
        <f ca="1">IFERROR(OFFSET('DERS PLANLARI'!$I$5,MATCH($J876,'DERS PLANLARI'!$I$6:$I$2011,0),D$1),"")</f>
        <v>(DR)</v>
      </c>
      <c r="E876" s="16" t="str">
        <f ca="1">IFERROR(OFFSET('DERS PLANLARI'!$I$5,MATCH($J876,'DERS PLANLARI'!$I$6:$I$2011,0),E$1),"")</f>
        <v>Sem</v>
      </c>
      <c r="F876" s="16" t="str">
        <f ca="1">IFERROR(OFFSET('DERS PLANLARI'!$I$5,MATCH($J876,'DERS PLANLARI'!$I$6:$I$2011,0),F$1),"")</f>
        <v>BYE</v>
      </c>
      <c r="G876" s="16">
        <f ca="1">IFERROR(OFFSET('DERS PLANLARI'!$I$5,MATCH($J876,'DERS PLANLARI'!$I$6:$I$2011,0),G$1),"")</f>
        <v>6001</v>
      </c>
      <c r="H876" s="16" t="str">
        <f ca="1">IFERROR(OFFSET('DERS PLANLARI'!$I$5,MATCH($J876,'DERS PLANLARI'!$I$6:$I$2011,0),H$1),"")</f>
        <v>SEM</v>
      </c>
      <c r="I876" s="119"/>
      <c r="J876" s="127" t="s">
        <v>2016</v>
      </c>
      <c r="K876" s="250" t="str">
        <f ca="1">IFERROR(OFFSET('DERS PLANLARI'!$I$5,MATCH($J876,'DERS PLANLARI'!$I$6:$I$2011,0),K$1),"")</f>
        <v>Seminer</v>
      </c>
      <c r="L876" s="248" t="str">
        <f ca="1">IFERROR(OFFSET('DERS PLANLARI'!$I$5,MATCH($J876,'DERS PLANLARI'!$I$6:$I$2011,0),L$1),"")</f>
        <v>Z. ksz</v>
      </c>
      <c r="M876" s="255">
        <f ca="1">IFERROR(OFFSET('DERS PLANLARI'!$I$5,MATCH($J876,'DERS PLANLARI'!$I$6:$I$2011,0),M$1),"")</f>
        <v>0</v>
      </c>
      <c r="N876" s="256">
        <f ca="1">IFERROR(OFFSET('DERS PLANLARI'!$I$5,MATCH($J876,'DERS PLANLARI'!$I$6:$I$2011,0),N$1),"")</f>
        <v>2</v>
      </c>
      <c r="O876" s="256">
        <f ca="1">IFERROR(OFFSET('DERS PLANLARI'!$I$5,MATCH($J876,'DERS PLANLARI'!$I$6:$I$2011,0),O$1),"")</f>
        <v>0</v>
      </c>
      <c r="P876" s="256">
        <f ca="1">IFERROR(OFFSET('DERS PLANLARI'!$I$5,MATCH($J876,'DERS PLANLARI'!$I$6:$I$2011,0),P$1),"")</f>
        <v>2</v>
      </c>
      <c r="Q876" s="256">
        <f ca="1">IFERROR(OFFSET('DERS PLANLARI'!$I$5,MATCH($J876,'DERS PLANLARI'!$I$6:$I$2011,0),Q$1),"")</f>
        <v>7.5</v>
      </c>
      <c r="R876" s="243">
        <f ca="1">IF($E876="UAD",OFFSET('DERS PLANLARI'!$I$5,MATCH($J876,'DERS PLANLARI'!$I$6:$I$2011,0),R$1),U876)</f>
        <v>0</v>
      </c>
      <c r="S876" s="246" t="str">
        <f ca="1">IF($E876="UAD",OFFSET('DERS PLANLARI'!$I$5,MATCH($J876,'DERS PLANLARI'!$I$6:$I$2011,0),S$1),V876)</f>
        <v>İlgili Öğretim Üyesi</v>
      </c>
      <c r="T876" s="104"/>
      <c r="U876" s="208">
        <f ca="1">IFERROR(OFFSET(ÖğretimÜyeleri!$D$2,MATCH($V876,ÖğretimÜyeleri!$D$3:$D$290,0),-2),"")</f>
        <v>0</v>
      </c>
      <c r="V876" s="209" t="s">
        <v>2896</v>
      </c>
      <c r="W876" s="208" t="str">
        <f ca="1">IFERROR(OFFSET(ÖğretimÜyeleri!$D$2,MATCH($S876,ÖğretimÜyeleri!$D$3:$D$290,0),3),"")</f>
        <v>İlgili Öğretim Üyesi</v>
      </c>
      <c r="X876" s="208"/>
      <c r="Y876" s="199"/>
      <c r="Z876" s="200">
        <f t="shared" si="55"/>
        <v>1</v>
      </c>
      <c r="AA876" s="200">
        <f t="shared" ca="1" si="57"/>
        <v>0</v>
      </c>
      <c r="AB876" s="200">
        <f t="shared" ca="1" si="57"/>
        <v>0</v>
      </c>
      <c r="AC876" s="200">
        <f t="shared" ca="1" si="57"/>
        <v>0</v>
      </c>
      <c r="AD876" s="201"/>
      <c r="AE876" s="201"/>
      <c r="AF876" s="201"/>
    </row>
    <row r="877" spans="1:32" x14ac:dyDescent="0.25">
      <c r="A877" t="s">
        <v>5568</v>
      </c>
      <c r="B877" s="16" t="str">
        <f ca="1">IFERROR(OFFSET('DERS PLANLARI'!$I$5,MATCH($J877,'DERS PLANLARI'!$I$6:$I$2011,0),B$1),"")</f>
        <v>MATEMATİK VE FEN BİLİMLERİ EĞİTİMİ</v>
      </c>
      <c r="C877" s="16" t="str">
        <f ca="1">IFERROR(OFFSET('DERS PLANLARI'!$I$5,MATCH($J877,'DERS PLANLARI'!$I$6:$I$2011,0),C$1),"")</f>
        <v>BİYOLOJİ EĞİTİMİ (DR)</v>
      </c>
      <c r="D877" s="16" t="str">
        <f ca="1">IFERROR(OFFSET('DERS PLANLARI'!$I$5,MATCH($J877,'DERS PLANLARI'!$I$6:$I$2011,0),D$1),"")</f>
        <v>(DR)</v>
      </c>
      <c r="E877" s="16" t="str">
        <f ca="1">IFERROR(OFFSET('DERS PLANLARI'!$I$5,MATCH($J877,'DERS PLANLARI'!$I$6:$I$2011,0),E$1),"")</f>
        <v>Yeterlik</v>
      </c>
      <c r="F877" s="16" t="str">
        <f ca="1">IFERROR(OFFSET('DERS PLANLARI'!$I$5,MATCH($J877,'DERS PLANLARI'!$I$6:$I$2011,0),F$1),"")</f>
        <v>BYE</v>
      </c>
      <c r="G877" s="16">
        <f ca="1">IFERROR(OFFSET('DERS PLANLARI'!$I$5,MATCH($J877,'DERS PLANLARI'!$I$6:$I$2011,0),G$1),"")</f>
        <v>6002</v>
      </c>
      <c r="H877" s="16" t="str">
        <f ca="1">IFERROR(OFFSET('DERS PLANLARI'!$I$5,MATCH($J877,'DERS PLANLARI'!$I$6:$I$2011,0),H$1),"")</f>
        <v>DR-ÖZ</v>
      </c>
      <c r="I877" s="119"/>
      <c r="J877" s="127" t="s">
        <v>2017</v>
      </c>
      <c r="K877" s="250" t="str">
        <f ca="1">IFERROR(OFFSET('DERS PLANLARI'!$I$5,MATCH($J877,'DERS PLANLARI'!$I$6:$I$2011,0),K$1),"")</f>
        <v>Yeterlik</v>
      </c>
      <c r="L877" s="248" t="str">
        <f ca="1">IFERROR(OFFSET('DERS PLANLARI'!$I$5,MATCH($J877,'DERS PLANLARI'!$I$6:$I$2011,0),L$1),"")</f>
        <v>Z. ksz</v>
      </c>
      <c r="M877" s="255">
        <f ca="1">IFERROR(OFFSET('DERS PLANLARI'!$I$5,MATCH($J877,'DERS PLANLARI'!$I$6:$I$2011,0),M$1),"")</f>
        <v>0</v>
      </c>
      <c r="N877" s="255">
        <f ca="1">IFERROR(OFFSET('DERS PLANLARI'!$I$5,MATCH($J877,'DERS PLANLARI'!$I$6:$I$2011,0),N$1),"")</f>
        <v>0</v>
      </c>
      <c r="O877" s="255">
        <f ca="1">IFERROR(OFFSET('DERS PLANLARI'!$I$5,MATCH($J877,'DERS PLANLARI'!$I$6:$I$2011,0),O$1),"")</f>
        <v>0</v>
      </c>
      <c r="P877" s="255">
        <f ca="1">IFERROR(OFFSET('DERS PLANLARI'!$I$5,MATCH($J877,'DERS PLANLARI'!$I$6:$I$2011,0),P$1),"")</f>
        <v>0</v>
      </c>
      <c r="Q877" s="255">
        <f ca="1">IFERROR(OFFSET('DERS PLANLARI'!$I$5,MATCH($J877,'DERS PLANLARI'!$I$6:$I$2011,0),Q$1),"")</f>
        <v>0</v>
      </c>
      <c r="R877" s="243">
        <f ca="1">IF($E877="UAD",OFFSET('DERS PLANLARI'!$I$5,MATCH($J877,'DERS PLANLARI'!$I$6:$I$2011,0),R$1),U877)</f>
        <v>0</v>
      </c>
      <c r="S877" s="246" t="str">
        <f ca="1">IF($E877="UAD",OFFSET('DERS PLANLARI'!$I$5,MATCH($J877,'DERS PLANLARI'!$I$6:$I$2011,0),S$1),V877)</f>
        <v>İlgili Öğretim Üyesi</v>
      </c>
      <c r="T877" s="104"/>
      <c r="U877" s="208">
        <f ca="1">IFERROR(OFFSET(ÖğretimÜyeleri!$D$2,MATCH($V877,ÖğretimÜyeleri!$D$3:$D$290,0),-2),"")</f>
        <v>0</v>
      </c>
      <c r="V877" s="209" t="s">
        <v>2896</v>
      </c>
      <c r="W877" s="208" t="str">
        <f ca="1">IFERROR(OFFSET(ÖğretimÜyeleri!$D$2,MATCH($S877,ÖğretimÜyeleri!$D$3:$D$290,0),3),"")</f>
        <v>İlgili Öğretim Üyesi</v>
      </c>
      <c r="X877" s="208"/>
      <c r="Y877" s="199"/>
      <c r="Z877" s="200">
        <f t="shared" si="55"/>
        <v>1</v>
      </c>
      <c r="AA877" s="200">
        <f t="shared" ca="1" si="57"/>
        <v>0</v>
      </c>
      <c r="AB877" s="200">
        <f t="shared" ca="1" si="57"/>
        <v>0</v>
      </c>
      <c r="AC877" s="200">
        <f t="shared" ca="1" si="57"/>
        <v>0</v>
      </c>
      <c r="AD877" s="201"/>
      <c r="AE877" s="201"/>
      <c r="AF877" s="201"/>
    </row>
    <row r="878" spans="1:32" x14ac:dyDescent="0.25">
      <c r="A878" t="s">
        <v>5568</v>
      </c>
      <c r="B878" s="16" t="str">
        <f ca="1">IFERROR(OFFSET('DERS PLANLARI'!$I$5,MATCH($J878,'DERS PLANLARI'!$I$6:$I$2011,0),B$1),"")</f>
        <v>MATEMATİK VE FEN BİLİMLERİ EĞİTİMİ</v>
      </c>
      <c r="C878" s="16" t="str">
        <f ca="1">IFERROR(OFFSET('DERS PLANLARI'!$I$5,MATCH($J878,'DERS PLANLARI'!$I$6:$I$2011,0),C$1),"")</f>
        <v>BİYOLOJİ EĞİTİMİ (DR)</v>
      </c>
      <c r="D878" s="16" t="str">
        <f ca="1">IFERROR(OFFSET('DERS PLANLARI'!$I$5,MATCH($J878,'DERS PLANLARI'!$I$6:$I$2011,0),D$1),"")</f>
        <v>(DR)</v>
      </c>
      <c r="E878" s="16" t="str">
        <f ca="1">IFERROR(OFFSET('DERS PLANLARI'!$I$5,MATCH($J878,'DERS PLANLARI'!$I$6:$I$2011,0),E$1),"")</f>
        <v>Öneri</v>
      </c>
      <c r="F878" s="16" t="str">
        <f ca="1">IFERROR(OFFSET('DERS PLANLARI'!$I$5,MATCH($J878,'DERS PLANLARI'!$I$6:$I$2011,0),F$1),"")</f>
        <v>BYE</v>
      </c>
      <c r="G878" s="16">
        <f ca="1">IFERROR(OFFSET('DERS PLANLARI'!$I$5,MATCH($J878,'DERS PLANLARI'!$I$6:$I$2011,0),G$1),"")</f>
        <v>6003</v>
      </c>
      <c r="H878" s="16" t="str">
        <f ca="1">IFERROR(OFFSET('DERS PLANLARI'!$I$5,MATCH($J878,'DERS PLANLARI'!$I$6:$I$2011,0),H$1),"")</f>
        <v>DR-ÖZ</v>
      </c>
      <c r="I878" s="119"/>
      <c r="J878" s="127" t="s">
        <v>2018</v>
      </c>
      <c r="K878" s="250" t="str">
        <f ca="1">IFERROR(OFFSET('DERS PLANLARI'!$I$5,MATCH($J878,'DERS PLANLARI'!$I$6:$I$2011,0),K$1),"")</f>
        <v>Tez Önerisi</v>
      </c>
      <c r="L878" s="248" t="str">
        <f ca="1">IFERROR(OFFSET('DERS PLANLARI'!$I$5,MATCH($J878,'DERS PLANLARI'!$I$6:$I$2011,0),L$1),"")</f>
        <v>Z. ksz</v>
      </c>
      <c r="M878" s="255">
        <f ca="1">IFERROR(OFFSET('DERS PLANLARI'!$I$5,MATCH($J878,'DERS PLANLARI'!$I$6:$I$2011,0),M$1),"")</f>
        <v>0</v>
      </c>
      <c r="N878" s="255">
        <f ca="1">IFERROR(OFFSET('DERS PLANLARI'!$I$5,MATCH($J878,'DERS PLANLARI'!$I$6:$I$2011,0),N$1),"")</f>
        <v>0</v>
      </c>
      <c r="O878" s="255">
        <f ca="1">IFERROR(OFFSET('DERS PLANLARI'!$I$5,MATCH($J878,'DERS PLANLARI'!$I$6:$I$2011,0),O$1),"")</f>
        <v>0</v>
      </c>
      <c r="P878" s="255">
        <f ca="1">IFERROR(OFFSET('DERS PLANLARI'!$I$5,MATCH($J878,'DERS PLANLARI'!$I$6:$I$2011,0),P$1),"")</f>
        <v>0</v>
      </c>
      <c r="Q878" s="255">
        <f ca="1">IFERROR(OFFSET('DERS PLANLARI'!$I$5,MATCH($J878,'DERS PLANLARI'!$I$6:$I$2011,0),Q$1),"")</f>
        <v>0</v>
      </c>
      <c r="R878" s="243">
        <f ca="1">IF($E878="UAD",OFFSET('DERS PLANLARI'!$I$5,MATCH($J878,'DERS PLANLARI'!$I$6:$I$2011,0),R$1),U878)</f>
        <v>0</v>
      </c>
      <c r="S878" s="246" t="str">
        <f ca="1">IF($E878="UAD",OFFSET('DERS PLANLARI'!$I$5,MATCH($J878,'DERS PLANLARI'!$I$6:$I$2011,0),S$1),V878)</f>
        <v>İlgili Öğretim Üyesi</v>
      </c>
      <c r="T878" s="104"/>
      <c r="U878" s="208">
        <f ca="1">IFERROR(OFFSET(ÖğretimÜyeleri!$D$2,MATCH($V878,ÖğretimÜyeleri!$D$3:$D$290,0),-2),"")</f>
        <v>0</v>
      </c>
      <c r="V878" s="209" t="s">
        <v>2896</v>
      </c>
      <c r="W878" s="208" t="str">
        <f ca="1">IFERROR(OFFSET(ÖğretimÜyeleri!$D$2,MATCH($S878,ÖğretimÜyeleri!$D$3:$D$290,0),3),"")</f>
        <v>İlgili Öğretim Üyesi</v>
      </c>
      <c r="X878" s="208"/>
      <c r="Y878" s="199"/>
      <c r="Z878" s="200">
        <f t="shared" si="55"/>
        <v>1</v>
      </c>
      <c r="AA878" s="200">
        <f t="shared" ca="1" si="57"/>
        <v>0</v>
      </c>
      <c r="AB878" s="200">
        <f t="shared" ca="1" si="57"/>
        <v>0</v>
      </c>
      <c r="AC878" s="200">
        <f t="shared" ca="1" si="57"/>
        <v>0</v>
      </c>
      <c r="AD878" s="201"/>
      <c r="AE878" s="201"/>
      <c r="AF878" s="201"/>
    </row>
    <row r="879" spans="1:32" x14ac:dyDescent="0.25">
      <c r="A879" t="s">
        <v>5568</v>
      </c>
      <c r="B879" s="16" t="str">
        <f ca="1">IFERROR(OFFSET('DERS PLANLARI'!$I$5,MATCH($J879,'DERS PLANLARI'!$I$6:$I$2011,0),B$1),"")</f>
        <v>MATEMATİK VE FEN BİLİMLERİ EĞİTİMİ</v>
      </c>
      <c r="C879" s="16" t="str">
        <f ca="1">IFERROR(OFFSET('DERS PLANLARI'!$I$5,MATCH($J879,'DERS PLANLARI'!$I$6:$I$2011,0),C$1),"")</f>
        <v>BİYOLOJİ EĞİTİMİ (DR)</v>
      </c>
      <c r="D879" s="16" t="str">
        <f ca="1">IFERROR(OFFSET('DERS PLANLARI'!$I$5,MATCH($J879,'DERS PLANLARI'!$I$6:$I$2011,0),D$1),"")</f>
        <v>(DR)</v>
      </c>
      <c r="E879" s="16" t="str">
        <f ca="1">IFERROR(OFFSET('DERS PLANLARI'!$I$5,MATCH($J879,'DERS PLANLARI'!$I$6:$I$2011,0),E$1),"")</f>
        <v>Tik</v>
      </c>
      <c r="F879" s="16" t="str">
        <f ca="1">IFERROR(OFFSET('DERS PLANLARI'!$I$5,MATCH($J879,'DERS PLANLARI'!$I$6:$I$2011,0),F$1),"")</f>
        <v>BYE</v>
      </c>
      <c r="G879" s="16">
        <f ca="1">IFERROR(OFFSET('DERS PLANLARI'!$I$5,MATCH($J879,'DERS PLANLARI'!$I$6:$I$2011,0),G$1),"")</f>
        <v>6004</v>
      </c>
      <c r="H879" s="16" t="str">
        <f ca="1">IFERROR(OFFSET('DERS PLANLARI'!$I$5,MATCH($J879,'DERS PLANLARI'!$I$6:$I$2011,0),H$1),"")</f>
        <v>DR-ÖZ</v>
      </c>
      <c r="I879" s="119"/>
      <c r="J879" s="127" t="s">
        <v>2019</v>
      </c>
      <c r="K879" s="250" t="str">
        <f ca="1">IFERROR(OFFSET('DERS PLANLARI'!$I$5,MATCH($J879,'DERS PLANLARI'!$I$6:$I$2011,0),K$1),"")</f>
        <v>Tez İzleme</v>
      </c>
      <c r="L879" s="248" t="str">
        <f ca="1">IFERROR(OFFSET('DERS PLANLARI'!$I$5,MATCH($J879,'DERS PLANLARI'!$I$6:$I$2011,0),L$1),"")</f>
        <v>Z. ksz</v>
      </c>
      <c r="M879" s="255">
        <f ca="1">IFERROR(OFFSET('DERS PLANLARI'!$I$5,MATCH($J879,'DERS PLANLARI'!$I$6:$I$2011,0),M$1),"")</f>
        <v>0</v>
      </c>
      <c r="N879" s="255">
        <f ca="1">IFERROR(OFFSET('DERS PLANLARI'!$I$5,MATCH($J879,'DERS PLANLARI'!$I$6:$I$2011,0),N$1),"")</f>
        <v>0</v>
      </c>
      <c r="O879" s="255">
        <f ca="1">IFERROR(OFFSET('DERS PLANLARI'!$I$5,MATCH($J879,'DERS PLANLARI'!$I$6:$I$2011,0),O$1),"")</f>
        <v>0</v>
      </c>
      <c r="P879" s="255">
        <f ca="1">IFERROR(OFFSET('DERS PLANLARI'!$I$5,MATCH($J879,'DERS PLANLARI'!$I$6:$I$2011,0),P$1),"")</f>
        <v>0</v>
      </c>
      <c r="Q879" s="255">
        <f ca="1">IFERROR(OFFSET('DERS PLANLARI'!$I$5,MATCH($J879,'DERS PLANLARI'!$I$6:$I$2011,0),Q$1),"")</f>
        <v>0</v>
      </c>
      <c r="R879" s="243">
        <f ca="1">IF($E879="UAD",OFFSET('DERS PLANLARI'!$I$5,MATCH($J879,'DERS PLANLARI'!$I$6:$I$2011,0),R$1),U879)</f>
        <v>0</v>
      </c>
      <c r="S879" s="246" t="str">
        <f ca="1">IF($E879="UAD",OFFSET('DERS PLANLARI'!$I$5,MATCH($J879,'DERS PLANLARI'!$I$6:$I$2011,0),S$1),V879)</f>
        <v>İlgili Öğretim Üyesi</v>
      </c>
      <c r="T879" s="104"/>
      <c r="U879" s="208">
        <f ca="1">IFERROR(OFFSET(ÖğretimÜyeleri!$D$2,MATCH($V879,ÖğretimÜyeleri!$D$3:$D$290,0),-2),"")</f>
        <v>0</v>
      </c>
      <c r="V879" s="209" t="s">
        <v>2896</v>
      </c>
      <c r="W879" s="208" t="str">
        <f ca="1">IFERROR(OFFSET(ÖğretimÜyeleri!$D$2,MATCH($S879,ÖğretimÜyeleri!$D$3:$D$290,0),3),"")</f>
        <v>İlgili Öğretim Üyesi</v>
      </c>
      <c r="X879" s="208"/>
      <c r="Y879" s="199"/>
      <c r="Z879" s="200">
        <f t="shared" si="55"/>
        <v>1</v>
      </c>
      <c r="AA879" s="200">
        <f t="shared" ca="1" si="57"/>
        <v>0</v>
      </c>
      <c r="AB879" s="200">
        <f t="shared" ca="1" si="57"/>
        <v>0</v>
      </c>
      <c r="AC879" s="200">
        <f t="shared" ca="1" si="57"/>
        <v>0</v>
      </c>
      <c r="AD879" s="201"/>
      <c r="AE879" s="201"/>
      <c r="AF879" s="201"/>
    </row>
    <row r="880" spans="1:32" x14ac:dyDescent="0.25">
      <c r="A880" t="s">
        <v>5568</v>
      </c>
      <c r="B880" s="16" t="str">
        <f ca="1">IFERROR(OFFSET('DERS PLANLARI'!$I$5,MATCH($J880,'DERS PLANLARI'!$I$6:$I$2011,0),B$1),"")</f>
        <v>MATEMATİK VE FEN BİLİMLERİ EĞİTİMİ</v>
      </c>
      <c r="C880" s="16" t="str">
        <f ca="1">IFERROR(OFFSET('DERS PLANLARI'!$I$5,MATCH($J880,'DERS PLANLARI'!$I$6:$I$2011,0),C$1),"")</f>
        <v>BİYOLOJİ EĞİTİMİ (DR)</v>
      </c>
      <c r="D880" s="16" t="str">
        <f ca="1">IFERROR(OFFSET('DERS PLANLARI'!$I$5,MATCH($J880,'DERS PLANLARI'!$I$6:$I$2011,0),D$1),"")</f>
        <v>(DR)</v>
      </c>
      <c r="E880" s="16" t="str">
        <f ca="1">IFERROR(OFFSET('DERS PLANLARI'!$I$5,MATCH($J880,'DERS PLANLARI'!$I$6:$I$2011,0),E$1),"")</f>
        <v>Ders</v>
      </c>
      <c r="F880" s="16" t="str">
        <f ca="1">IFERROR(OFFSET('DERS PLANLARI'!$I$5,MATCH($J880,'DERS PLANLARI'!$I$6:$I$2011,0),F$1),"")</f>
        <v>BYE</v>
      </c>
      <c r="G880" s="16">
        <f ca="1">IFERROR(OFFSET('DERS PLANLARI'!$I$5,MATCH($J880,'DERS PLANLARI'!$I$6:$I$2011,0),G$1),"")</f>
        <v>6006</v>
      </c>
      <c r="H880" s="16" t="str">
        <f ca="1">IFERROR(OFFSET('DERS PLANLARI'!$I$5,MATCH($J880,'DERS PLANLARI'!$I$6:$I$2011,0),H$1),"")</f>
        <v>DR-ÖZ</v>
      </c>
      <c r="I880" s="119"/>
      <c r="J880" s="127" t="s">
        <v>2021</v>
      </c>
      <c r="K880" s="250" t="str">
        <f ca="1">IFERROR(OFFSET('DERS PLANLARI'!$I$5,MATCH($J880,'DERS PLANLARI'!$I$6:$I$2011,0),K$1),"")</f>
        <v>Bilimsel Araştırma ve Proje Eğitimi</v>
      </c>
      <c r="L880" s="248" t="str">
        <f ca="1">IFERROR(OFFSET('DERS PLANLARI'!$I$5,MATCH($J880,'DERS PLANLARI'!$I$6:$I$2011,0),L$1),"")</f>
        <v>Z. ksz</v>
      </c>
      <c r="M880" s="255">
        <f ca="1">IFERROR(OFFSET('DERS PLANLARI'!$I$5,MATCH($J880,'DERS PLANLARI'!$I$6:$I$2011,0),M$1),"")</f>
        <v>3</v>
      </c>
      <c r="N880" s="256">
        <f ca="1">IFERROR(OFFSET('DERS PLANLARI'!$I$5,MATCH($J880,'DERS PLANLARI'!$I$6:$I$2011,0),N$1),"")</f>
        <v>0</v>
      </c>
      <c r="O880" s="256">
        <f ca="1">IFERROR(OFFSET('DERS PLANLARI'!$I$5,MATCH($J880,'DERS PLANLARI'!$I$6:$I$2011,0),O$1),"")</f>
        <v>0</v>
      </c>
      <c r="P880" s="256">
        <f ca="1">IFERROR(OFFSET('DERS PLANLARI'!$I$5,MATCH($J880,'DERS PLANLARI'!$I$6:$I$2011,0),P$1),"")</f>
        <v>3</v>
      </c>
      <c r="Q880" s="256">
        <f ca="1">IFERROR(OFFSET('DERS PLANLARI'!$I$5,MATCH($J880,'DERS PLANLARI'!$I$6:$I$2011,0),Q$1),"")</f>
        <v>7.5</v>
      </c>
      <c r="R880" s="243" t="str">
        <f ca="1">IF($E880="UAD",OFFSET('DERS PLANLARI'!$I$5,MATCH($J880,'DERS PLANLARI'!$I$6:$I$2011,0),R$1),U880)</f>
        <v>Prof. Dr.</v>
      </c>
      <c r="S880" s="246" t="str">
        <f ca="1">IF($E880="UAD",OFFSET('DERS PLANLARI'!$I$5,MATCH($J880,'DERS PLANLARI'!$I$6:$I$2011,0),S$1),V880)</f>
        <v>Nedim ALEV</v>
      </c>
      <c r="T880" s="104"/>
      <c r="U880" s="208" t="str">
        <f ca="1">IFERROR(OFFSET(ÖğretimÜyeleri!$D$2,MATCH($V880,ÖğretimÜyeleri!$D$3:$D$290,0),-2),"")</f>
        <v>Prof. Dr.</v>
      </c>
      <c r="V880" s="209" t="s">
        <v>961</v>
      </c>
      <c r="W880" s="208" t="str">
        <f ca="1">IFERROR(OFFSET(ÖğretimÜyeleri!$D$2,MATCH($S880,ÖğretimÜyeleri!$D$3:$D$290,0),3),"")</f>
        <v>Eğitim Programları ve Öğretimi</v>
      </c>
      <c r="X880" s="208"/>
      <c r="Y880" s="199"/>
      <c r="Z880" s="200">
        <f t="shared" si="55"/>
        <v>1</v>
      </c>
      <c r="AA880" s="200">
        <f t="shared" ca="1" si="57"/>
        <v>14</v>
      </c>
      <c r="AB880" s="200">
        <f t="shared" ca="1" si="57"/>
        <v>0</v>
      </c>
      <c r="AC880" s="200">
        <f t="shared" ca="1" si="57"/>
        <v>0</v>
      </c>
      <c r="AD880" s="201"/>
      <c r="AE880" s="201"/>
      <c r="AF880" s="201"/>
    </row>
    <row r="881" spans="1:32" x14ac:dyDescent="0.25">
      <c r="A881" t="s">
        <v>5568</v>
      </c>
      <c r="B881" s="16" t="str">
        <f ca="1">IFERROR(OFFSET('DERS PLANLARI'!$I$5,MATCH($J881,'DERS PLANLARI'!$I$6:$I$2011,0),B$1),"")</f>
        <v>MATEMATİK VE FEN BİLİMLERİ EĞİTİMİ</v>
      </c>
      <c r="C881" s="16" t="str">
        <f ca="1">IFERROR(OFFSET('DERS PLANLARI'!$I$5,MATCH($J881,'DERS PLANLARI'!$I$6:$I$2011,0),C$1),"")</f>
        <v>BİYOLOJİ EĞİTİMİ (DR)</v>
      </c>
      <c r="D881" s="16" t="str">
        <f ca="1">IFERROR(OFFSET('DERS PLANLARI'!$I$5,MATCH($J881,'DERS PLANLARI'!$I$6:$I$2011,0),D$1),"")</f>
        <v>(DR)</v>
      </c>
      <c r="E881" s="16" t="str">
        <f ca="1">IFERROR(OFFSET('DERS PLANLARI'!$I$5,MATCH($J881,'DERS PLANLARI'!$I$6:$I$2011,0),E$1),"")</f>
        <v>Ders</v>
      </c>
      <c r="F881" s="16" t="str">
        <f ca="1">IFERROR(OFFSET('DERS PLANLARI'!$I$5,MATCH($J881,'DERS PLANLARI'!$I$6:$I$2011,0),F$1),"")</f>
        <v>BYE</v>
      </c>
      <c r="G881" s="16">
        <f ca="1">IFERROR(OFFSET('DERS PLANLARI'!$I$5,MATCH($J881,'DERS PLANLARI'!$I$6:$I$2011,0),G$1),"")</f>
        <v>6007</v>
      </c>
      <c r="H881" s="16" t="str">
        <f ca="1">IFERROR(OFFSET('DERS PLANLARI'!$I$5,MATCH($J881,'DERS PLANLARI'!$I$6:$I$2011,0),H$1),"")</f>
        <v>DR-ÖZ</v>
      </c>
      <c r="I881" s="119"/>
      <c r="J881" s="127" t="s">
        <v>2022</v>
      </c>
      <c r="K881" s="250" t="str">
        <f ca="1">IFERROR(OFFSET('DERS PLANLARI'!$I$5,MATCH($J881,'DERS PLANLARI'!$I$6:$I$2011,0),K$1),"")</f>
        <v>Gelişim ve Öğrenme</v>
      </c>
      <c r="L881" s="248" t="str">
        <f ca="1">IFERROR(OFFSET('DERS PLANLARI'!$I$5,MATCH($J881,'DERS PLANLARI'!$I$6:$I$2011,0),L$1),"")</f>
        <v>Z. ksz</v>
      </c>
      <c r="M881" s="255">
        <f ca="1">IFERROR(OFFSET('DERS PLANLARI'!$I$5,MATCH($J881,'DERS PLANLARI'!$I$6:$I$2011,0),M$1),"")</f>
        <v>3</v>
      </c>
      <c r="N881" s="256">
        <f ca="1">IFERROR(OFFSET('DERS PLANLARI'!$I$5,MATCH($J881,'DERS PLANLARI'!$I$6:$I$2011,0),N$1),"")</f>
        <v>0</v>
      </c>
      <c r="O881" s="256">
        <f ca="1">IFERROR(OFFSET('DERS PLANLARI'!$I$5,MATCH($J881,'DERS PLANLARI'!$I$6:$I$2011,0),O$1),"")</f>
        <v>0</v>
      </c>
      <c r="P881" s="256">
        <f ca="1">IFERROR(OFFSET('DERS PLANLARI'!$I$5,MATCH($J881,'DERS PLANLARI'!$I$6:$I$2011,0),P$1),"")</f>
        <v>3</v>
      </c>
      <c r="Q881" s="256">
        <f ca="1">IFERROR(OFFSET('DERS PLANLARI'!$I$5,MATCH($J881,'DERS PLANLARI'!$I$6:$I$2011,0),Q$1),"")</f>
        <v>7.5</v>
      </c>
      <c r="R881" s="243" t="str">
        <f ca="1">IF($E881="UAD",OFFSET('DERS PLANLARI'!$I$5,MATCH($J881,'DERS PLANLARI'!$I$6:$I$2011,0),R$1),U881)</f>
        <v>Prof. Dr.</v>
      </c>
      <c r="S881" s="246" t="str">
        <f ca="1">IF($E881="UAD",OFFSET('DERS PLANLARI'!$I$5,MATCH($J881,'DERS PLANLARI'!$I$6:$I$2011,0),S$1),V881)</f>
        <v>Hikmet YAZICI</v>
      </c>
      <c r="T881" s="104"/>
      <c r="U881" s="208" t="str">
        <f ca="1">IFERROR(OFFSET(ÖğretimÜyeleri!$D$2,MATCH($V881,ÖğretimÜyeleri!$D$3:$D$290,0),-2),"")</f>
        <v>Prof. Dr.</v>
      </c>
      <c r="V881" s="209" t="s">
        <v>339</v>
      </c>
      <c r="W881" s="208" t="str">
        <f ca="1">IFERROR(OFFSET(ÖğretimÜyeleri!$D$2,MATCH($S881,ÖğretimÜyeleri!$D$3:$D$290,0),3),"")</f>
        <v>Rehberlik ve Psikolojik Danışmanlık</v>
      </c>
      <c r="X881" s="208"/>
      <c r="Y881" s="199"/>
      <c r="Z881" s="200">
        <f t="shared" si="55"/>
        <v>1</v>
      </c>
      <c r="AA881" s="200">
        <f t="shared" ca="1" si="57"/>
        <v>14</v>
      </c>
      <c r="AB881" s="200">
        <f t="shared" ca="1" si="57"/>
        <v>0</v>
      </c>
      <c r="AC881" s="200">
        <f t="shared" ca="1" si="57"/>
        <v>0</v>
      </c>
      <c r="AD881" s="201"/>
      <c r="AE881" s="201"/>
      <c r="AF881" s="201"/>
    </row>
    <row r="882" spans="1:32" x14ac:dyDescent="0.25">
      <c r="A882" t="s">
        <v>5568</v>
      </c>
      <c r="B882" s="16" t="str">
        <f ca="1">IFERROR(OFFSET('DERS PLANLARI'!$I$5,MATCH($J882,'DERS PLANLARI'!$I$6:$I$2011,0),B$1),"")</f>
        <v>MATEMATİK VE FEN BİLİMLERİ EĞİTİMİ</v>
      </c>
      <c r="C882" s="16" t="str">
        <f ca="1">IFERROR(OFFSET('DERS PLANLARI'!$I$5,MATCH($J882,'DERS PLANLARI'!$I$6:$I$2011,0),C$1),"")</f>
        <v>BİYOLOJİ EĞİTİMİ (DR)</v>
      </c>
      <c r="D882" s="16" t="str">
        <f ca="1">IFERROR(OFFSET('DERS PLANLARI'!$I$5,MATCH($J882,'DERS PLANLARI'!$I$6:$I$2011,0),D$1),"")</f>
        <v>(DR)</v>
      </c>
      <c r="E882" s="16" t="str">
        <f ca="1">IFERROR(OFFSET('DERS PLANLARI'!$I$5,MATCH($J882,'DERS PLANLARI'!$I$6:$I$2011,0),E$1),"")</f>
        <v>Ders</v>
      </c>
      <c r="F882" s="16" t="str">
        <f ca="1">IFERROR(OFFSET('DERS PLANLARI'!$I$5,MATCH($J882,'DERS PLANLARI'!$I$6:$I$2011,0),F$1),"")</f>
        <v>BYE</v>
      </c>
      <c r="G882" s="16">
        <f ca="1">IFERROR(OFFSET('DERS PLANLARI'!$I$5,MATCH($J882,'DERS PLANLARI'!$I$6:$I$2011,0),G$1),"")</f>
        <v>6008</v>
      </c>
      <c r="H882" s="16" t="str">
        <f ca="1">IFERROR(OFFSET('DERS PLANLARI'!$I$5,MATCH($J882,'DERS PLANLARI'!$I$6:$I$2011,0),H$1),"")</f>
        <v>DR-ÖZ</v>
      </c>
      <c r="I882" s="119"/>
      <c r="J882" s="127" t="s">
        <v>2023</v>
      </c>
      <c r="K882" s="250" t="str">
        <f ca="1">IFERROR(OFFSET('DERS PLANLARI'!$I$5,MATCH($J882,'DERS PLANLARI'!$I$6:$I$2011,0),K$1),"")</f>
        <v>Öğretimde Planlama ve Değerlendirme</v>
      </c>
      <c r="L882" s="248" t="str">
        <f ca="1">IFERROR(OFFSET('DERS PLANLARI'!$I$5,MATCH($J882,'DERS PLANLARI'!$I$6:$I$2011,0),L$1),"")</f>
        <v>Z. ksz</v>
      </c>
      <c r="M882" s="255">
        <f ca="1">IFERROR(OFFSET('DERS PLANLARI'!$I$5,MATCH($J882,'DERS PLANLARI'!$I$6:$I$2011,0),M$1),"")</f>
        <v>3</v>
      </c>
      <c r="N882" s="256">
        <f ca="1">IFERROR(OFFSET('DERS PLANLARI'!$I$5,MATCH($J882,'DERS PLANLARI'!$I$6:$I$2011,0),N$1),"")</f>
        <v>2</v>
      </c>
      <c r="O882" s="256">
        <f ca="1">IFERROR(OFFSET('DERS PLANLARI'!$I$5,MATCH($J882,'DERS PLANLARI'!$I$6:$I$2011,0),O$1),"")</f>
        <v>0</v>
      </c>
      <c r="P882" s="256">
        <f ca="1">IFERROR(OFFSET('DERS PLANLARI'!$I$5,MATCH($J882,'DERS PLANLARI'!$I$6:$I$2011,0),P$1),"")</f>
        <v>5</v>
      </c>
      <c r="Q882" s="256">
        <f ca="1">IFERROR(OFFSET('DERS PLANLARI'!$I$5,MATCH($J882,'DERS PLANLARI'!$I$6:$I$2011,0),Q$1),"")</f>
        <v>10</v>
      </c>
      <c r="R882" s="243" t="str">
        <f ca="1">IF($E882="UAD",OFFSET('DERS PLANLARI'!$I$5,MATCH($J882,'DERS PLANLARI'!$I$6:$I$2011,0),R$1),U882)</f>
        <v>Prof. Dr.</v>
      </c>
      <c r="S882" s="246" t="str">
        <f ca="1">IF($E882="UAD",OFFSET('DERS PLANLARI'!$I$5,MATCH($J882,'DERS PLANLARI'!$I$6:$I$2011,0),S$1),V882)</f>
        <v>Gökhan DEMİRCİOĞLU</v>
      </c>
      <c r="T882" s="104"/>
      <c r="U882" s="208" t="str">
        <f ca="1">IFERROR(OFFSET(ÖğretimÜyeleri!$D$2,MATCH($V882,ÖğretimÜyeleri!$D$3:$D$290,0),-2),"")</f>
        <v>Prof. Dr.</v>
      </c>
      <c r="V882" s="209" t="s">
        <v>996</v>
      </c>
      <c r="W882" s="208" t="str">
        <f ca="1">IFERROR(OFFSET(ÖğretimÜyeleri!$D$2,MATCH($S882,ÖğretimÜyeleri!$D$3:$D$290,0),3),"")</f>
        <v>Kimya Eğitimi</v>
      </c>
      <c r="X882" s="208"/>
      <c r="Y882" s="199"/>
      <c r="Z882" s="200">
        <f t="shared" si="55"/>
        <v>1</v>
      </c>
      <c r="AA882" s="200">
        <f t="shared" ca="1" si="57"/>
        <v>14</v>
      </c>
      <c r="AB882" s="200">
        <f t="shared" ca="1" si="57"/>
        <v>0</v>
      </c>
      <c r="AC882" s="200">
        <f t="shared" ca="1" si="57"/>
        <v>0</v>
      </c>
      <c r="AD882" s="201"/>
      <c r="AE882" s="201"/>
      <c r="AF882" s="201"/>
    </row>
    <row r="883" spans="1:32" x14ac:dyDescent="0.25">
      <c r="A883" t="s">
        <v>5568</v>
      </c>
      <c r="B883" s="16" t="str">
        <f ca="1">IFERROR(OFFSET('DERS PLANLARI'!$I$5,MATCH($J883,'DERS PLANLARI'!$I$6:$I$2011,0),B$1),"")</f>
        <v>MATEMATİK VE FEN BİLİMLERİ EĞİTİMİ</v>
      </c>
      <c r="C883" s="16" t="str">
        <f ca="1">IFERROR(OFFSET('DERS PLANLARI'!$I$5,MATCH($J883,'DERS PLANLARI'!$I$6:$I$2011,0),C$1),"")</f>
        <v>BİYOLOJİ EĞİTİMİ (DR)</v>
      </c>
      <c r="D883" s="16" t="str">
        <f ca="1">IFERROR(OFFSET('DERS PLANLARI'!$I$5,MATCH($J883,'DERS PLANLARI'!$I$6:$I$2011,0),D$1),"")</f>
        <v>(DR)</v>
      </c>
      <c r="E883" s="16" t="str">
        <f ca="1">IFERROR(OFFSET('DERS PLANLARI'!$I$5,MATCH($J883,'DERS PLANLARI'!$I$6:$I$2011,0),E$1),"")</f>
        <v>Ders</v>
      </c>
      <c r="F883" s="16" t="str">
        <f ca="1">IFERROR(OFFSET('DERS PLANLARI'!$I$5,MATCH($J883,'DERS PLANLARI'!$I$6:$I$2011,0),F$1),"")</f>
        <v>BYE</v>
      </c>
      <c r="G883" s="16">
        <f ca="1">IFERROR(OFFSET('DERS PLANLARI'!$I$5,MATCH($J883,'DERS PLANLARI'!$I$6:$I$2011,0),G$1),"")</f>
        <v>6051</v>
      </c>
      <c r="H883" s="16" t="str">
        <f ca="1">IFERROR(OFFSET('DERS PLANLARI'!$I$5,MATCH($J883,'DERS PLANLARI'!$I$6:$I$2011,0),H$1),"")</f>
        <v>BHR</v>
      </c>
      <c r="I883" s="119"/>
      <c r="J883" s="127" t="s">
        <v>2026</v>
      </c>
      <c r="K883" s="250" t="str">
        <f ca="1">IFERROR(OFFSET('DERS PLANLARI'!$I$5,MATCH($J883,'DERS PLANLARI'!$I$6:$I$2011,0),K$1),"")</f>
        <v>Öğretmen Eğitiminde Yansıtıcı Öğretim: Stratejiler ve Uygulamalar</v>
      </c>
      <c r="L883" s="248" t="str">
        <f ca="1">IFERROR(OFFSET('DERS PLANLARI'!$I$5,MATCH($J883,'DERS PLANLARI'!$I$6:$I$2011,0),L$1),"")</f>
        <v>Z. kli</v>
      </c>
      <c r="M883" s="255">
        <f ca="1">IFERROR(OFFSET('DERS PLANLARI'!$I$5,MATCH($J883,'DERS PLANLARI'!$I$6:$I$2011,0),M$1),"")</f>
        <v>3</v>
      </c>
      <c r="N883" s="256">
        <f ca="1">IFERROR(OFFSET('DERS PLANLARI'!$I$5,MATCH($J883,'DERS PLANLARI'!$I$6:$I$2011,0),N$1),"")</f>
        <v>0</v>
      </c>
      <c r="O883" s="256">
        <f ca="1">IFERROR(OFFSET('DERS PLANLARI'!$I$5,MATCH($J883,'DERS PLANLARI'!$I$6:$I$2011,0),O$1),"")</f>
        <v>3</v>
      </c>
      <c r="P883" s="256">
        <f ca="1">IFERROR(OFFSET('DERS PLANLARI'!$I$5,MATCH($J883,'DERS PLANLARI'!$I$6:$I$2011,0),P$1),"")</f>
        <v>3</v>
      </c>
      <c r="Q883" s="256">
        <f ca="1">IFERROR(OFFSET('DERS PLANLARI'!$I$5,MATCH($J883,'DERS PLANLARI'!$I$6:$I$2011,0),Q$1),"")</f>
        <v>7.5</v>
      </c>
      <c r="R883" s="243" t="str">
        <f ca="1">IF($E883="UAD",OFFSET('DERS PLANLARI'!$I$5,MATCH($J883,'DERS PLANLARI'!$I$6:$I$2011,0),R$1),U883)</f>
        <v/>
      </c>
      <c r="S883" s="246">
        <f ca="1">IF($E883="UAD",OFFSET('DERS PLANLARI'!$I$5,MATCH($J883,'DERS PLANLARI'!$I$6:$I$2011,0),S$1),V883)</f>
        <v>0</v>
      </c>
      <c r="T883" s="104"/>
      <c r="U883" s="208" t="str">
        <f ca="1">IFERROR(OFFSET(ÖğretimÜyeleri!$D$2,MATCH($V883,ÖğretimÜyeleri!$D$3:$D$290,0),-2),"")</f>
        <v/>
      </c>
      <c r="V883" s="209"/>
      <c r="W883" s="208" t="str">
        <f ca="1">IFERROR(OFFSET(ÖğretimÜyeleri!$D$2,MATCH($S883,ÖğretimÜyeleri!$D$3:$D$290,0),3),"")</f>
        <v/>
      </c>
      <c r="X883" s="208"/>
      <c r="Y883" s="199"/>
      <c r="Z883" s="200">
        <f t="shared" si="55"/>
        <v>1</v>
      </c>
      <c r="AA883" s="200">
        <f t="shared" ca="1" si="57"/>
        <v>57</v>
      </c>
      <c r="AB883" s="200">
        <f t="shared" ca="1" si="57"/>
        <v>41</v>
      </c>
      <c r="AC883" s="200">
        <f t="shared" ca="1" si="57"/>
        <v>0</v>
      </c>
      <c r="AD883" s="201"/>
      <c r="AE883" s="201"/>
      <c r="AF883" s="201"/>
    </row>
    <row r="884" spans="1:32" x14ac:dyDescent="0.25">
      <c r="A884" t="s">
        <v>5568</v>
      </c>
      <c r="B884" s="16" t="str">
        <f ca="1">IFERROR(OFFSET('DERS PLANLARI'!$I$5,MATCH($J884,'DERS PLANLARI'!$I$6:$I$2011,0),B$1),"")</f>
        <v/>
      </c>
      <c r="C884" s="16" t="str">
        <f ca="1">IFERROR(OFFSET('DERS PLANLARI'!$I$5,MATCH($J884,'DERS PLANLARI'!$I$6:$I$2011,0),C$1),"")</f>
        <v/>
      </c>
      <c r="D884" s="16" t="str">
        <f ca="1">IFERROR(OFFSET('DERS PLANLARI'!$I$5,MATCH($J884,'DERS PLANLARI'!$I$6:$I$2011,0),D$1),"")</f>
        <v/>
      </c>
      <c r="E884" s="16" t="str">
        <f ca="1">IFERROR(OFFSET('DERS PLANLARI'!$I$5,MATCH($J884,'DERS PLANLARI'!$I$6:$I$2011,0),E$1),"")</f>
        <v/>
      </c>
      <c r="F884" s="16" t="str">
        <f ca="1">IFERROR(OFFSET('DERS PLANLARI'!$I$5,MATCH($J884,'DERS PLANLARI'!$I$6:$I$2011,0),F$1),"")</f>
        <v/>
      </c>
      <c r="G884" s="16" t="str">
        <f ca="1">IFERROR(OFFSET('DERS PLANLARI'!$I$5,MATCH($J884,'DERS PLANLARI'!$I$6:$I$2011,0),G$1),"")</f>
        <v/>
      </c>
      <c r="H884" s="16" t="str">
        <f ca="1">IFERROR(OFFSET('DERS PLANLARI'!$I$5,MATCH($J884,'DERS PLANLARI'!$I$6:$I$2011,0),H$1),"")</f>
        <v/>
      </c>
      <c r="I884" s="119"/>
      <c r="J884" s="127"/>
      <c r="K884" s="250" t="str">
        <f ca="1">IFERROR(OFFSET('DERS PLANLARI'!$I$5,MATCH($J884,'DERS PLANLARI'!$I$6:$I$2011,0),K$1),"")</f>
        <v/>
      </c>
      <c r="L884" s="256" t="str">
        <f ca="1">IFERROR(OFFSET('DERS PLANLARI'!$I$5,MATCH($J884,'DERS PLANLARI'!$I$6:$I$2011,0),L$1),"")</f>
        <v/>
      </c>
      <c r="M884" s="255" t="str">
        <f ca="1">IFERROR(OFFSET('DERS PLANLARI'!$I$5,MATCH($J884,'DERS PLANLARI'!$I$6:$I$2011,0),M$1),"")</f>
        <v/>
      </c>
      <c r="N884" s="256" t="str">
        <f ca="1">IFERROR(OFFSET('DERS PLANLARI'!$I$5,MATCH($J884,'DERS PLANLARI'!$I$6:$I$2011,0),N$1),"")</f>
        <v/>
      </c>
      <c r="O884" s="256" t="str">
        <f ca="1">IFERROR(OFFSET('DERS PLANLARI'!$I$5,MATCH($J884,'DERS PLANLARI'!$I$6:$I$2011,0),O$1),"")</f>
        <v/>
      </c>
      <c r="P884" s="256" t="str">
        <f ca="1">IFERROR(OFFSET('DERS PLANLARI'!$I$5,MATCH($J884,'DERS PLANLARI'!$I$6:$I$2011,0),P$1),"")</f>
        <v/>
      </c>
      <c r="Q884" s="256" t="str">
        <f ca="1">IFERROR(OFFSET('DERS PLANLARI'!$I$5,MATCH($J884,'DERS PLANLARI'!$I$6:$I$2011,0),Q$1),"")</f>
        <v/>
      </c>
      <c r="R884" s="243" t="str">
        <f ca="1">IF($E884="UAD",OFFSET('DERS PLANLARI'!$I$5,MATCH($J884,'DERS PLANLARI'!$I$6:$I$2011,0),R$1),U884)</f>
        <v/>
      </c>
      <c r="S884" s="246">
        <f ca="1">IF($E884="UAD",OFFSET('DERS PLANLARI'!$I$5,MATCH($J884,'DERS PLANLARI'!$I$6:$I$2011,0),S$1),V884)</f>
        <v>0</v>
      </c>
      <c r="T884" s="104"/>
      <c r="U884" s="208" t="str">
        <f ca="1">IFERROR(OFFSET(ÖğretimÜyeleri!$D$2,MATCH($V884,ÖğretimÜyeleri!$D$3:$D$290,0),-2),"")</f>
        <v/>
      </c>
      <c r="V884" s="209"/>
      <c r="W884" s="208" t="str">
        <f ca="1">IFERROR(OFFSET(ÖğretimÜyeleri!$D$2,MATCH($S884,ÖğretimÜyeleri!$D$3:$D$290,0),3),"")</f>
        <v/>
      </c>
      <c r="X884" s="208"/>
      <c r="Y884" s="199"/>
      <c r="Z884" s="200">
        <f t="shared" si="55"/>
        <v>1</v>
      </c>
      <c r="AA884" s="200">
        <f t="shared" ca="1" si="57"/>
        <v>57</v>
      </c>
      <c r="AB884" s="200">
        <f t="shared" ca="1" si="57"/>
        <v>41</v>
      </c>
      <c r="AC884" s="200">
        <f t="shared" ca="1" si="57"/>
        <v>0</v>
      </c>
      <c r="AD884" s="201"/>
      <c r="AE884" s="201"/>
      <c r="AF884" s="201"/>
    </row>
    <row r="885" spans="1:32" x14ac:dyDescent="0.25">
      <c r="A885" t="s">
        <v>5568</v>
      </c>
      <c r="B885" s="16" t="str">
        <f ca="1">IFERROR(OFFSET('DERS PLANLARI'!$I$5,MATCH($J885,'DERS PLANLARI'!$I$6:$I$2011,0),B$1),"")</f>
        <v/>
      </c>
      <c r="C885" s="16" t="str">
        <f ca="1">IFERROR(OFFSET('DERS PLANLARI'!$I$5,MATCH($J885,'DERS PLANLARI'!$I$6:$I$2011,0),C$1),"")</f>
        <v/>
      </c>
      <c r="D885" s="16" t="str">
        <f ca="1">IFERROR(OFFSET('DERS PLANLARI'!$I$5,MATCH($J885,'DERS PLANLARI'!$I$6:$I$2011,0),D$1),"")</f>
        <v/>
      </c>
      <c r="E885" s="16" t="str">
        <f ca="1">IFERROR(OFFSET('DERS PLANLARI'!$I$5,MATCH($J885,'DERS PLANLARI'!$I$6:$I$2011,0),E$1),"")</f>
        <v/>
      </c>
      <c r="F885" s="16" t="str">
        <f ca="1">IFERROR(OFFSET('DERS PLANLARI'!$I$5,MATCH($J885,'DERS PLANLARI'!$I$6:$I$2011,0),F$1),"")</f>
        <v/>
      </c>
      <c r="G885" s="16" t="str">
        <f ca="1">IFERROR(OFFSET('DERS PLANLARI'!$I$5,MATCH($J885,'DERS PLANLARI'!$I$6:$I$2011,0),G$1),"")</f>
        <v/>
      </c>
      <c r="H885" s="16" t="str">
        <f ca="1">IFERROR(OFFSET('DERS PLANLARI'!$I$5,MATCH($J885,'DERS PLANLARI'!$I$6:$I$2011,0),H$1),"")</f>
        <v/>
      </c>
      <c r="I885" s="119"/>
      <c r="J885" s="127"/>
      <c r="K885" s="250" t="str">
        <f ca="1">IFERROR(OFFSET('DERS PLANLARI'!$I$5,MATCH($J885,'DERS PLANLARI'!$I$6:$I$2011,0),K$1),"")</f>
        <v/>
      </c>
      <c r="L885" s="256" t="str">
        <f ca="1">IFERROR(OFFSET('DERS PLANLARI'!$I$5,MATCH($J885,'DERS PLANLARI'!$I$6:$I$2011,0),L$1),"")</f>
        <v/>
      </c>
      <c r="M885" s="255" t="str">
        <f ca="1">IFERROR(OFFSET('DERS PLANLARI'!$I$5,MATCH($J885,'DERS PLANLARI'!$I$6:$I$2011,0),M$1),"")</f>
        <v/>
      </c>
      <c r="N885" s="256" t="str">
        <f ca="1">IFERROR(OFFSET('DERS PLANLARI'!$I$5,MATCH($J885,'DERS PLANLARI'!$I$6:$I$2011,0),N$1),"")</f>
        <v/>
      </c>
      <c r="O885" s="256" t="str">
        <f ca="1">IFERROR(OFFSET('DERS PLANLARI'!$I$5,MATCH($J885,'DERS PLANLARI'!$I$6:$I$2011,0),O$1),"")</f>
        <v/>
      </c>
      <c r="P885" s="256" t="str">
        <f ca="1">IFERROR(OFFSET('DERS PLANLARI'!$I$5,MATCH($J885,'DERS PLANLARI'!$I$6:$I$2011,0),P$1),"")</f>
        <v/>
      </c>
      <c r="Q885" s="256" t="str">
        <f ca="1">IFERROR(OFFSET('DERS PLANLARI'!$I$5,MATCH($J885,'DERS PLANLARI'!$I$6:$I$2011,0),Q$1),"")</f>
        <v/>
      </c>
      <c r="R885" s="243" t="str">
        <f ca="1">IF($E885="UAD",OFFSET('DERS PLANLARI'!$I$5,MATCH($J885,'DERS PLANLARI'!$I$6:$I$2011,0),R$1),U885)</f>
        <v/>
      </c>
      <c r="S885" s="246">
        <f ca="1">IF($E885="UAD",OFFSET('DERS PLANLARI'!$I$5,MATCH($J885,'DERS PLANLARI'!$I$6:$I$2011,0),S$1),V885)</f>
        <v>0</v>
      </c>
      <c r="T885" s="104"/>
      <c r="U885" s="208" t="str">
        <f ca="1">IFERROR(OFFSET(ÖğretimÜyeleri!$D$2,MATCH($V885,ÖğretimÜyeleri!$D$3:$D$290,0),-2),"")</f>
        <v/>
      </c>
      <c r="V885" s="209"/>
      <c r="W885" s="208" t="str">
        <f ca="1">IFERROR(OFFSET(ÖğretimÜyeleri!$D$2,MATCH($S885,ÖğretimÜyeleri!$D$3:$D$290,0),3),"")</f>
        <v/>
      </c>
      <c r="X885" s="208"/>
      <c r="Y885" s="199"/>
      <c r="Z885" s="200">
        <f t="shared" si="55"/>
        <v>1</v>
      </c>
      <c r="AA885" s="200">
        <f t="shared" ca="1" si="57"/>
        <v>57</v>
      </c>
      <c r="AB885" s="200">
        <f t="shared" ca="1" si="57"/>
        <v>41</v>
      </c>
      <c r="AC885" s="200">
        <f t="shared" ca="1" si="57"/>
        <v>0</v>
      </c>
      <c r="AD885" s="201"/>
      <c r="AE885" s="201"/>
      <c r="AF885" s="201"/>
    </row>
    <row r="886" spans="1:32" x14ac:dyDescent="0.25">
      <c r="A886" t="s">
        <v>5568</v>
      </c>
      <c r="B886" s="16" t="str">
        <f ca="1">IFERROR(OFFSET('DERS PLANLARI'!$I$5,MATCH($J886,'DERS PLANLARI'!$I$6:$I$2011,0),B$1),"")</f>
        <v/>
      </c>
      <c r="C886" s="16" t="str">
        <f ca="1">IFERROR(OFFSET('DERS PLANLARI'!$I$5,MATCH($J886,'DERS PLANLARI'!$I$6:$I$2011,0),C$1),"")</f>
        <v/>
      </c>
      <c r="D886" s="16" t="str">
        <f ca="1">IFERROR(OFFSET('DERS PLANLARI'!$I$5,MATCH($J886,'DERS PLANLARI'!$I$6:$I$2011,0),D$1),"")</f>
        <v/>
      </c>
      <c r="E886" s="16" t="str">
        <f ca="1">IFERROR(OFFSET('DERS PLANLARI'!$I$5,MATCH($J886,'DERS PLANLARI'!$I$6:$I$2011,0),E$1),"")</f>
        <v/>
      </c>
      <c r="F886" s="16" t="str">
        <f ca="1">IFERROR(OFFSET('DERS PLANLARI'!$I$5,MATCH($J886,'DERS PLANLARI'!$I$6:$I$2011,0),F$1),"")</f>
        <v/>
      </c>
      <c r="G886" s="16" t="str">
        <f ca="1">IFERROR(OFFSET('DERS PLANLARI'!$I$5,MATCH($J886,'DERS PLANLARI'!$I$6:$I$2011,0),G$1),"")</f>
        <v/>
      </c>
      <c r="H886" s="16" t="str">
        <f ca="1">IFERROR(OFFSET('DERS PLANLARI'!$I$5,MATCH($J886,'DERS PLANLARI'!$I$6:$I$2011,0),H$1),"")</f>
        <v/>
      </c>
      <c r="I886" s="119"/>
      <c r="J886" s="127"/>
      <c r="K886" s="250" t="str">
        <f ca="1">IFERROR(OFFSET('DERS PLANLARI'!$I$5,MATCH($J886,'DERS PLANLARI'!$I$6:$I$2011,0),K$1),"")</f>
        <v/>
      </c>
      <c r="L886" s="256" t="str">
        <f ca="1">IFERROR(OFFSET('DERS PLANLARI'!$I$5,MATCH($J886,'DERS PLANLARI'!$I$6:$I$2011,0),L$1),"")</f>
        <v/>
      </c>
      <c r="M886" s="255" t="str">
        <f ca="1">IFERROR(OFFSET('DERS PLANLARI'!$I$5,MATCH($J886,'DERS PLANLARI'!$I$6:$I$2011,0),M$1),"")</f>
        <v/>
      </c>
      <c r="N886" s="256" t="str">
        <f ca="1">IFERROR(OFFSET('DERS PLANLARI'!$I$5,MATCH($J886,'DERS PLANLARI'!$I$6:$I$2011,0),N$1),"")</f>
        <v/>
      </c>
      <c r="O886" s="256" t="str">
        <f ca="1">IFERROR(OFFSET('DERS PLANLARI'!$I$5,MATCH($J886,'DERS PLANLARI'!$I$6:$I$2011,0),O$1),"")</f>
        <v/>
      </c>
      <c r="P886" s="256" t="str">
        <f ca="1">IFERROR(OFFSET('DERS PLANLARI'!$I$5,MATCH($J886,'DERS PLANLARI'!$I$6:$I$2011,0),P$1),"")</f>
        <v/>
      </c>
      <c r="Q886" s="256" t="str">
        <f ca="1">IFERROR(OFFSET('DERS PLANLARI'!$I$5,MATCH($J886,'DERS PLANLARI'!$I$6:$I$2011,0),Q$1),"")</f>
        <v/>
      </c>
      <c r="R886" s="243" t="str">
        <f ca="1">IF($E886="UAD",OFFSET('DERS PLANLARI'!$I$5,MATCH($J886,'DERS PLANLARI'!$I$6:$I$2011,0),R$1),U886)</f>
        <v/>
      </c>
      <c r="S886" s="246">
        <f ca="1">IF($E886="UAD",OFFSET('DERS PLANLARI'!$I$5,MATCH($J886,'DERS PLANLARI'!$I$6:$I$2011,0),S$1),V886)</f>
        <v>0</v>
      </c>
      <c r="T886" s="104"/>
      <c r="U886" s="208" t="str">
        <f ca="1">IFERROR(OFFSET(ÖğretimÜyeleri!$D$2,MATCH($V886,ÖğretimÜyeleri!$D$3:$D$290,0),-2),"")</f>
        <v/>
      </c>
      <c r="V886" s="209"/>
      <c r="W886" s="208" t="str">
        <f ca="1">IFERROR(OFFSET(ÖğretimÜyeleri!$D$2,MATCH($S886,ÖğretimÜyeleri!$D$3:$D$290,0),3),"")</f>
        <v/>
      </c>
      <c r="X886" s="208"/>
      <c r="Y886" s="199"/>
      <c r="Z886" s="200">
        <f t="shared" si="55"/>
        <v>1</v>
      </c>
      <c r="AA886" s="200">
        <f t="shared" ca="1" si="57"/>
        <v>57</v>
      </c>
      <c r="AB886" s="200">
        <f t="shared" ca="1" si="57"/>
        <v>41</v>
      </c>
      <c r="AC886" s="200">
        <f t="shared" ca="1" si="57"/>
        <v>0</v>
      </c>
      <c r="AD886" s="201"/>
      <c r="AE886" s="201"/>
      <c r="AF886" s="201"/>
    </row>
    <row r="887" spans="1:32" x14ac:dyDescent="0.25">
      <c r="A887" t="s">
        <v>5568</v>
      </c>
      <c r="B887" s="16" t="str">
        <f ca="1">IFERROR(OFFSET('DERS PLANLARI'!$I$5,MATCH($J887,'DERS PLANLARI'!$I$6:$I$2011,0),B$1),"")</f>
        <v/>
      </c>
      <c r="C887" s="16" t="str">
        <f ca="1">IFERROR(OFFSET('DERS PLANLARI'!$I$5,MATCH($J887,'DERS PLANLARI'!$I$6:$I$2011,0),C$1),"")</f>
        <v/>
      </c>
      <c r="D887" s="16" t="str">
        <f ca="1">IFERROR(OFFSET('DERS PLANLARI'!$I$5,MATCH($J887,'DERS PLANLARI'!$I$6:$I$2011,0),D$1),"")</f>
        <v/>
      </c>
      <c r="E887" s="16" t="str">
        <f ca="1">IFERROR(OFFSET('DERS PLANLARI'!$I$5,MATCH($J887,'DERS PLANLARI'!$I$6:$I$2011,0),E$1),"")</f>
        <v/>
      </c>
      <c r="F887" s="16" t="str">
        <f ca="1">IFERROR(OFFSET('DERS PLANLARI'!$I$5,MATCH($J887,'DERS PLANLARI'!$I$6:$I$2011,0),F$1),"")</f>
        <v/>
      </c>
      <c r="G887" s="16" t="str">
        <f ca="1">IFERROR(OFFSET('DERS PLANLARI'!$I$5,MATCH($J887,'DERS PLANLARI'!$I$6:$I$2011,0),G$1),"")</f>
        <v/>
      </c>
      <c r="H887" s="16" t="str">
        <f ca="1">IFERROR(OFFSET('DERS PLANLARI'!$I$5,MATCH($J887,'DERS PLANLARI'!$I$6:$I$2011,0),H$1),"")</f>
        <v/>
      </c>
      <c r="I887" s="119"/>
      <c r="J887" s="120"/>
      <c r="K887" s="250" t="str">
        <f ca="1">IFERROR(OFFSET('DERS PLANLARI'!$I$5,MATCH($J887,'DERS PLANLARI'!$I$6:$I$2011,0),K$1),"")</f>
        <v/>
      </c>
      <c r="L887" s="256" t="str">
        <f ca="1">IFERROR(OFFSET('DERS PLANLARI'!$I$5,MATCH($J887,'DERS PLANLARI'!$I$6:$I$2011,0),L$1),"")</f>
        <v/>
      </c>
      <c r="M887" s="255" t="str">
        <f ca="1">IFERROR(OFFSET('DERS PLANLARI'!$I$5,MATCH($J887,'DERS PLANLARI'!$I$6:$I$2011,0),M$1),"")</f>
        <v/>
      </c>
      <c r="N887" s="256" t="str">
        <f ca="1">IFERROR(OFFSET('DERS PLANLARI'!$I$5,MATCH($J887,'DERS PLANLARI'!$I$6:$I$2011,0),N$1),"")</f>
        <v/>
      </c>
      <c r="O887" s="256" t="str">
        <f ca="1">IFERROR(OFFSET('DERS PLANLARI'!$I$5,MATCH($J887,'DERS PLANLARI'!$I$6:$I$2011,0),O$1),"")</f>
        <v/>
      </c>
      <c r="P887" s="256" t="str">
        <f ca="1">IFERROR(OFFSET('DERS PLANLARI'!$I$5,MATCH($J887,'DERS PLANLARI'!$I$6:$I$2011,0),P$1),"")</f>
        <v/>
      </c>
      <c r="Q887" s="256" t="str">
        <f ca="1">IFERROR(OFFSET('DERS PLANLARI'!$I$5,MATCH($J887,'DERS PLANLARI'!$I$6:$I$2011,0),Q$1),"")</f>
        <v/>
      </c>
      <c r="R887" s="243" t="str">
        <f ca="1">IF($E887="UAD",OFFSET('DERS PLANLARI'!$I$5,MATCH($J887,'DERS PLANLARI'!$I$6:$I$2011,0),R$1),U887)</f>
        <v/>
      </c>
      <c r="S887" s="246">
        <f ca="1">IF($E887="UAD",OFFSET('DERS PLANLARI'!$I$5,MATCH($J887,'DERS PLANLARI'!$I$6:$I$2011,0),S$1),V887)</f>
        <v>0</v>
      </c>
      <c r="T887" s="104"/>
      <c r="U887" s="208" t="str">
        <f ca="1">IFERROR(OFFSET(ÖğretimÜyeleri!$D$2,MATCH($V887,ÖğretimÜyeleri!$D$3:$D$290,0),-2),"")</f>
        <v/>
      </c>
      <c r="V887" s="209"/>
      <c r="W887" s="208" t="str">
        <f ca="1">IFERROR(OFFSET(ÖğretimÜyeleri!$D$2,MATCH($S887,ÖğretimÜyeleri!$D$3:$D$290,0),3),"")</f>
        <v/>
      </c>
      <c r="X887" s="208"/>
      <c r="Y887" s="199"/>
      <c r="Z887" s="200">
        <f t="shared" si="55"/>
        <v>1</v>
      </c>
      <c r="AA887" s="200">
        <f t="shared" ca="1" si="57"/>
        <v>57</v>
      </c>
      <c r="AB887" s="200">
        <f t="shared" ca="1" si="57"/>
        <v>41</v>
      </c>
      <c r="AC887" s="200">
        <f t="shared" ca="1" si="57"/>
        <v>0</v>
      </c>
      <c r="AD887" s="201"/>
      <c r="AE887" s="201"/>
      <c r="AF887" s="201"/>
    </row>
    <row r="888" spans="1:32" x14ac:dyDescent="0.25">
      <c r="A888" t="s">
        <v>5568</v>
      </c>
      <c r="B888" s="16" t="str">
        <f ca="1">IFERROR(OFFSET('DERS PLANLARI'!$I$5,MATCH($J888,'DERS PLANLARI'!$I$6:$I$2011,0),B$1),"")</f>
        <v/>
      </c>
      <c r="C888" s="16" t="str">
        <f ca="1">IFERROR(OFFSET('DERS PLANLARI'!$I$5,MATCH($J888,'DERS PLANLARI'!$I$6:$I$2011,0),C$1),"")</f>
        <v/>
      </c>
      <c r="D888" s="16" t="str">
        <f ca="1">IFERROR(OFFSET('DERS PLANLARI'!$I$5,MATCH($J888,'DERS PLANLARI'!$I$6:$I$2011,0),D$1),"")</f>
        <v/>
      </c>
      <c r="E888" s="16" t="str">
        <f ca="1">IFERROR(OFFSET('DERS PLANLARI'!$I$5,MATCH($J888,'DERS PLANLARI'!$I$6:$I$2011,0),E$1),"")</f>
        <v/>
      </c>
      <c r="F888" s="16" t="str">
        <f ca="1">IFERROR(OFFSET('DERS PLANLARI'!$I$5,MATCH($J888,'DERS PLANLARI'!$I$6:$I$2011,0),F$1),"")</f>
        <v/>
      </c>
      <c r="G888" s="16" t="str">
        <f ca="1">IFERROR(OFFSET('DERS PLANLARI'!$I$5,MATCH($J888,'DERS PLANLARI'!$I$6:$I$2011,0),G$1),"")</f>
        <v/>
      </c>
      <c r="H888" s="16" t="str">
        <f ca="1">IFERROR(OFFSET('DERS PLANLARI'!$I$5,MATCH($J888,'DERS PLANLARI'!$I$6:$I$2011,0),H$1),"")</f>
        <v/>
      </c>
      <c r="I888" s="119"/>
      <c r="J888" s="120"/>
      <c r="K888" s="250" t="str">
        <f ca="1">IFERROR(OFFSET('DERS PLANLARI'!$I$5,MATCH($J888,'DERS PLANLARI'!$I$6:$I$2011,0),K$1),"")</f>
        <v/>
      </c>
      <c r="L888" s="256" t="str">
        <f ca="1">IFERROR(OFFSET('DERS PLANLARI'!$I$5,MATCH($J888,'DERS PLANLARI'!$I$6:$I$2011,0),L$1),"")</f>
        <v/>
      </c>
      <c r="M888" s="255" t="str">
        <f ca="1">IFERROR(OFFSET('DERS PLANLARI'!$I$5,MATCH($J888,'DERS PLANLARI'!$I$6:$I$2011,0),M$1),"")</f>
        <v/>
      </c>
      <c r="N888" s="256" t="str">
        <f ca="1">IFERROR(OFFSET('DERS PLANLARI'!$I$5,MATCH($J888,'DERS PLANLARI'!$I$6:$I$2011,0),N$1),"")</f>
        <v/>
      </c>
      <c r="O888" s="256" t="str">
        <f ca="1">IFERROR(OFFSET('DERS PLANLARI'!$I$5,MATCH($J888,'DERS PLANLARI'!$I$6:$I$2011,0),O$1),"")</f>
        <v/>
      </c>
      <c r="P888" s="256" t="str">
        <f ca="1">IFERROR(OFFSET('DERS PLANLARI'!$I$5,MATCH($J888,'DERS PLANLARI'!$I$6:$I$2011,0),P$1),"")</f>
        <v/>
      </c>
      <c r="Q888" s="256" t="str">
        <f ca="1">IFERROR(OFFSET('DERS PLANLARI'!$I$5,MATCH($J888,'DERS PLANLARI'!$I$6:$I$2011,0),Q$1),"")</f>
        <v/>
      </c>
      <c r="R888" s="243" t="str">
        <f ca="1">IF($E888="UAD",OFFSET('DERS PLANLARI'!$I$5,MATCH($J888,'DERS PLANLARI'!$I$6:$I$2011,0),R$1),U888)</f>
        <v/>
      </c>
      <c r="S888" s="246">
        <f ca="1">IF($E888="UAD",OFFSET('DERS PLANLARI'!$I$5,MATCH($J888,'DERS PLANLARI'!$I$6:$I$2011,0),S$1),V888)</f>
        <v>0</v>
      </c>
      <c r="T888" s="104"/>
      <c r="U888" s="208" t="str">
        <f ca="1">IFERROR(OFFSET(ÖğretimÜyeleri!$D$2,MATCH($V888,ÖğretimÜyeleri!$D$3:$D$290,0),-2),"")</f>
        <v/>
      </c>
      <c r="V888" s="209"/>
      <c r="W888" s="208" t="str">
        <f ca="1">IFERROR(OFFSET(ÖğretimÜyeleri!$D$2,MATCH($S888,ÖğretimÜyeleri!$D$3:$D$290,0),3),"")</f>
        <v/>
      </c>
      <c r="X888" s="208"/>
      <c r="Y888" s="199"/>
      <c r="Z888" s="200">
        <f t="shared" si="55"/>
        <v>1</v>
      </c>
      <c r="AA888" s="200">
        <f t="shared" ca="1" si="57"/>
        <v>57</v>
      </c>
      <c r="AB888" s="200">
        <f t="shared" ca="1" si="57"/>
        <v>41</v>
      </c>
      <c r="AC888" s="200">
        <f t="shared" ca="1" si="57"/>
        <v>0</v>
      </c>
      <c r="AD888" s="201"/>
      <c r="AE888" s="201"/>
      <c r="AF888" s="201"/>
    </row>
    <row r="889" spans="1:32" x14ac:dyDescent="0.25">
      <c r="A889" t="s">
        <v>5568</v>
      </c>
      <c r="B889" s="16" t="str">
        <f ca="1">IFERROR(OFFSET('DERS PLANLARI'!$I$5,MATCH($J889,'DERS PLANLARI'!$I$6:$I$2011,0),B$1),"")</f>
        <v/>
      </c>
      <c r="C889" s="16" t="str">
        <f ca="1">IFERROR(OFFSET('DERS PLANLARI'!$I$5,MATCH($J889,'DERS PLANLARI'!$I$6:$I$2011,0),C$1),"")</f>
        <v/>
      </c>
      <c r="D889" s="16" t="str">
        <f ca="1">IFERROR(OFFSET('DERS PLANLARI'!$I$5,MATCH($J889,'DERS PLANLARI'!$I$6:$I$2011,0),D$1),"")</f>
        <v/>
      </c>
      <c r="E889" s="16" t="str">
        <f ca="1">IFERROR(OFFSET('DERS PLANLARI'!$I$5,MATCH($J889,'DERS PLANLARI'!$I$6:$I$2011,0),E$1),"")</f>
        <v/>
      </c>
      <c r="F889" s="16" t="str">
        <f ca="1">IFERROR(OFFSET('DERS PLANLARI'!$I$5,MATCH($J889,'DERS PLANLARI'!$I$6:$I$2011,0),F$1),"")</f>
        <v/>
      </c>
      <c r="G889" s="16" t="str">
        <f ca="1">IFERROR(OFFSET('DERS PLANLARI'!$I$5,MATCH($J889,'DERS PLANLARI'!$I$6:$I$2011,0),G$1),"")</f>
        <v/>
      </c>
      <c r="H889" s="16" t="str">
        <f ca="1">IFERROR(OFFSET('DERS PLANLARI'!$I$5,MATCH($J889,'DERS PLANLARI'!$I$6:$I$2011,0),H$1),"")</f>
        <v/>
      </c>
      <c r="I889" s="119"/>
      <c r="J889" s="120"/>
      <c r="K889" s="250" t="str">
        <f ca="1">IFERROR(OFFSET('DERS PLANLARI'!$I$5,MATCH($J889,'DERS PLANLARI'!$I$6:$I$2011,0),K$1),"")</f>
        <v/>
      </c>
      <c r="L889" s="256" t="str">
        <f ca="1">IFERROR(OFFSET('DERS PLANLARI'!$I$5,MATCH($J889,'DERS PLANLARI'!$I$6:$I$2011,0),L$1),"")</f>
        <v/>
      </c>
      <c r="M889" s="255" t="str">
        <f ca="1">IFERROR(OFFSET('DERS PLANLARI'!$I$5,MATCH($J889,'DERS PLANLARI'!$I$6:$I$2011,0),M$1),"")</f>
        <v/>
      </c>
      <c r="N889" s="256" t="str">
        <f ca="1">IFERROR(OFFSET('DERS PLANLARI'!$I$5,MATCH($J889,'DERS PLANLARI'!$I$6:$I$2011,0),N$1),"")</f>
        <v/>
      </c>
      <c r="O889" s="256" t="str">
        <f ca="1">IFERROR(OFFSET('DERS PLANLARI'!$I$5,MATCH($J889,'DERS PLANLARI'!$I$6:$I$2011,0),O$1),"")</f>
        <v/>
      </c>
      <c r="P889" s="256" t="str">
        <f ca="1">IFERROR(OFFSET('DERS PLANLARI'!$I$5,MATCH($J889,'DERS PLANLARI'!$I$6:$I$2011,0),P$1),"")</f>
        <v/>
      </c>
      <c r="Q889" s="256" t="str">
        <f ca="1">IFERROR(OFFSET('DERS PLANLARI'!$I$5,MATCH($J889,'DERS PLANLARI'!$I$6:$I$2011,0),Q$1),"")</f>
        <v/>
      </c>
      <c r="R889" s="243" t="str">
        <f ca="1">IF($E889="UAD",OFFSET('DERS PLANLARI'!$I$5,MATCH($J889,'DERS PLANLARI'!$I$6:$I$2011,0),R$1),U889)</f>
        <v/>
      </c>
      <c r="S889" s="246">
        <f ca="1">IF($E889="UAD",OFFSET('DERS PLANLARI'!$I$5,MATCH($J889,'DERS PLANLARI'!$I$6:$I$2011,0),S$1),V889)</f>
        <v>0</v>
      </c>
      <c r="T889" s="104"/>
      <c r="U889" s="208" t="str">
        <f ca="1">IFERROR(OFFSET(ÖğretimÜyeleri!$D$2,MATCH($V889,ÖğretimÜyeleri!$D$3:$D$290,0),-2),"")</f>
        <v/>
      </c>
      <c r="V889" s="209"/>
      <c r="W889" s="208" t="str">
        <f ca="1">IFERROR(OFFSET(ÖğretimÜyeleri!$D$2,MATCH($S889,ÖğretimÜyeleri!$D$3:$D$290,0),3),"")</f>
        <v/>
      </c>
      <c r="X889" s="208"/>
      <c r="Y889" s="199"/>
      <c r="Z889" s="200">
        <f t="shared" si="55"/>
        <v>1</v>
      </c>
      <c r="AA889" s="200">
        <f t="shared" ref="AA889:AC908" ca="1" si="58">COUNTIFS($E:$E,AA$6,$S:$S,$S889)</f>
        <v>57</v>
      </c>
      <c r="AB889" s="200">
        <f t="shared" ca="1" si="58"/>
        <v>41</v>
      </c>
      <c r="AC889" s="200">
        <f t="shared" ca="1" si="58"/>
        <v>0</v>
      </c>
      <c r="AD889" s="201"/>
      <c r="AE889" s="201"/>
      <c r="AF889" s="201"/>
    </row>
    <row r="890" spans="1:32" x14ac:dyDescent="0.25">
      <c r="A890" t="s">
        <v>5568</v>
      </c>
      <c r="B890" s="16" t="str">
        <f ca="1">IFERROR(OFFSET('DERS PLANLARI'!$I$5,MATCH($J890,'DERS PLANLARI'!$I$6:$I$2011,0),B$1),"")</f>
        <v/>
      </c>
      <c r="C890" s="16" t="str">
        <f ca="1">IFERROR(OFFSET('DERS PLANLARI'!$I$5,MATCH($J890,'DERS PLANLARI'!$I$6:$I$2011,0),C$1),"")</f>
        <v/>
      </c>
      <c r="D890" s="16" t="str">
        <f ca="1">IFERROR(OFFSET('DERS PLANLARI'!$I$5,MATCH($J890,'DERS PLANLARI'!$I$6:$I$2011,0),D$1),"")</f>
        <v/>
      </c>
      <c r="E890" s="16" t="str">
        <f ca="1">IFERROR(OFFSET('DERS PLANLARI'!$I$5,MATCH($J890,'DERS PLANLARI'!$I$6:$I$2011,0),E$1),"")</f>
        <v/>
      </c>
      <c r="F890" s="16" t="str">
        <f ca="1">IFERROR(OFFSET('DERS PLANLARI'!$I$5,MATCH($J890,'DERS PLANLARI'!$I$6:$I$2011,0),F$1),"")</f>
        <v/>
      </c>
      <c r="G890" s="16" t="str">
        <f ca="1">IFERROR(OFFSET('DERS PLANLARI'!$I$5,MATCH($J890,'DERS PLANLARI'!$I$6:$I$2011,0),G$1),"")</f>
        <v/>
      </c>
      <c r="H890" s="16" t="str">
        <f ca="1">IFERROR(OFFSET('DERS PLANLARI'!$I$5,MATCH($J890,'DERS PLANLARI'!$I$6:$I$2011,0),H$1),"")</f>
        <v/>
      </c>
      <c r="I890" s="119"/>
      <c r="J890" s="120"/>
      <c r="K890" s="250" t="str">
        <f ca="1">IFERROR(OFFSET('DERS PLANLARI'!$I$5,MATCH($J890,'DERS PLANLARI'!$I$6:$I$2011,0),K$1),"")</f>
        <v/>
      </c>
      <c r="L890" s="256" t="str">
        <f ca="1">IFERROR(OFFSET('DERS PLANLARI'!$I$5,MATCH($J890,'DERS PLANLARI'!$I$6:$I$2011,0),L$1),"")</f>
        <v/>
      </c>
      <c r="M890" s="255" t="str">
        <f ca="1">IFERROR(OFFSET('DERS PLANLARI'!$I$5,MATCH($J890,'DERS PLANLARI'!$I$6:$I$2011,0),M$1),"")</f>
        <v/>
      </c>
      <c r="N890" s="256" t="str">
        <f ca="1">IFERROR(OFFSET('DERS PLANLARI'!$I$5,MATCH($J890,'DERS PLANLARI'!$I$6:$I$2011,0),N$1),"")</f>
        <v/>
      </c>
      <c r="O890" s="256" t="str">
        <f ca="1">IFERROR(OFFSET('DERS PLANLARI'!$I$5,MATCH($J890,'DERS PLANLARI'!$I$6:$I$2011,0),O$1),"")</f>
        <v/>
      </c>
      <c r="P890" s="256" t="str">
        <f ca="1">IFERROR(OFFSET('DERS PLANLARI'!$I$5,MATCH($J890,'DERS PLANLARI'!$I$6:$I$2011,0),P$1),"")</f>
        <v/>
      </c>
      <c r="Q890" s="256" t="str">
        <f ca="1">IFERROR(OFFSET('DERS PLANLARI'!$I$5,MATCH($J890,'DERS PLANLARI'!$I$6:$I$2011,0),Q$1),"")</f>
        <v/>
      </c>
      <c r="R890" s="243" t="str">
        <f ca="1">IF($E890="UAD",OFFSET('DERS PLANLARI'!$I$5,MATCH($J890,'DERS PLANLARI'!$I$6:$I$2011,0),R$1),U890)</f>
        <v/>
      </c>
      <c r="S890" s="246">
        <f ca="1">IF($E890="UAD",OFFSET('DERS PLANLARI'!$I$5,MATCH($J890,'DERS PLANLARI'!$I$6:$I$2011,0),S$1),V890)</f>
        <v>0</v>
      </c>
      <c r="T890" s="104"/>
      <c r="U890" s="208" t="str">
        <f ca="1">IFERROR(OFFSET(ÖğretimÜyeleri!$D$2,MATCH($V890,ÖğretimÜyeleri!$D$3:$D$290,0),-2),"")</f>
        <v/>
      </c>
      <c r="V890" s="209"/>
      <c r="W890" s="208" t="str">
        <f ca="1">IFERROR(OFFSET(ÖğretimÜyeleri!$D$2,MATCH($S890,ÖğretimÜyeleri!$D$3:$D$290,0),3),"")</f>
        <v/>
      </c>
      <c r="X890" s="208"/>
      <c r="Y890" s="199"/>
      <c r="Z890" s="200">
        <f t="shared" si="55"/>
        <v>1</v>
      </c>
      <c r="AA890" s="200">
        <f t="shared" ca="1" si="58"/>
        <v>57</v>
      </c>
      <c r="AB890" s="200">
        <f t="shared" ca="1" si="58"/>
        <v>41</v>
      </c>
      <c r="AC890" s="200">
        <f t="shared" ca="1" si="58"/>
        <v>0</v>
      </c>
      <c r="AD890" s="201"/>
      <c r="AE890" s="201"/>
      <c r="AF890" s="201"/>
    </row>
    <row r="891" spans="1:32" x14ac:dyDescent="0.25">
      <c r="A891" t="s">
        <v>5568</v>
      </c>
      <c r="B891" s="16" t="str">
        <f ca="1">IFERROR(OFFSET('DERS PLANLARI'!$I$5,MATCH($J891,'DERS PLANLARI'!$I$6:$I$2011,0),B$1),"")</f>
        <v/>
      </c>
      <c r="C891" s="16" t="str">
        <f ca="1">IFERROR(OFFSET('DERS PLANLARI'!$I$5,MATCH($J891,'DERS PLANLARI'!$I$6:$I$2011,0),C$1),"")</f>
        <v/>
      </c>
      <c r="D891" s="16" t="str">
        <f ca="1">IFERROR(OFFSET('DERS PLANLARI'!$I$5,MATCH($J891,'DERS PLANLARI'!$I$6:$I$2011,0),D$1),"")</f>
        <v/>
      </c>
      <c r="E891" s="16" t="str">
        <f ca="1">IFERROR(OFFSET('DERS PLANLARI'!$I$5,MATCH($J891,'DERS PLANLARI'!$I$6:$I$2011,0),E$1),"")</f>
        <v/>
      </c>
      <c r="F891" s="16" t="str">
        <f ca="1">IFERROR(OFFSET('DERS PLANLARI'!$I$5,MATCH($J891,'DERS PLANLARI'!$I$6:$I$2011,0),F$1),"")</f>
        <v/>
      </c>
      <c r="G891" s="16" t="str">
        <f ca="1">IFERROR(OFFSET('DERS PLANLARI'!$I$5,MATCH($J891,'DERS PLANLARI'!$I$6:$I$2011,0),G$1),"")</f>
        <v/>
      </c>
      <c r="H891" s="16" t="str">
        <f ca="1">IFERROR(OFFSET('DERS PLANLARI'!$I$5,MATCH($J891,'DERS PLANLARI'!$I$6:$I$2011,0),H$1),"")</f>
        <v/>
      </c>
      <c r="I891" s="119"/>
      <c r="J891" s="120"/>
      <c r="K891" s="250" t="str">
        <f ca="1">IFERROR(OFFSET('DERS PLANLARI'!$I$5,MATCH($J891,'DERS PLANLARI'!$I$6:$I$2011,0),K$1),"")</f>
        <v/>
      </c>
      <c r="L891" s="256" t="str">
        <f ca="1">IFERROR(OFFSET('DERS PLANLARI'!$I$5,MATCH($J891,'DERS PLANLARI'!$I$6:$I$2011,0),L$1),"")</f>
        <v/>
      </c>
      <c r="M891" s="255" t="str">
        <f ca="1">IFERROR(OFFSET('DERS PLANLARI'!$I$5,MATCH($J891,'DERS PLANLARI'!$I$6:$I$2011,0),M$1),"")</f>
        <v/>
      </c>
      <c r="N891" s="256" t="str">
        <f ca="1">IFERROR(OFFSET('DERS PLANLARI'!$I$5,MATCH($J891,'DERS PLANLARI'!$I$6:$I$2011,0),N$1),"")</f>
        <v/>
      </c>
      <c r="O891" s="256" t="str">
        <f ca="1">IFERROR(OFFSET('DERS PLANLARI'!$I$5,MATCH($J891,'DERS PLANLARI'!$I$6:$I$2011,0),O$1),"")</f>
        <v/>
      </c>
      <c r="P891" s="256" t="str">
        <f ca="1">IFERROR(OFFSET('DERS PLANLARI'!$I$5,MATCH($J891,'DERS PLANLARI'!$I$6:$I$2011,0),P$1),"")</f>
        <v/>
      </c>
      <c r="Q891" s="256" t="str">
        <f ca="1">IFERROR(OFFSET('DERS PLANLARI'!$I$5,MATCH($J891,'DERS PLANLARI'!$I$6:$I$2011,0),Q$1),"")</f>
        <v/>
      </c>
      <c r="R891" s="243" t="str">
        <f ca="1">IF($E891="UAD",OFFSET('DERS PLANLARI'!$I$5,MATCH($J891,'DERS PLANLARI'!$I$6:$I$2011,0),R$1),U891)</f>
        <v/>
      </c>
      <c r="S891" s="246">
        <f ca="1">IF($E891="UAD",OFFSET('DERS PLANLARI'!$I$5,MATCH($J891,'DERS PLANLARI'!$I$6:$I$2011,0),S$1),V891)</f>
        <v>0</v>
      </c>
      <c r="T891" s="104"/>
      <c r="U891" s="208" t="str">
        <f ca="1">IFERROR(OFFSET(ÖğretimÜyeleri!$D$2,MATCH($V891,ÖğretimÜyeleri!$D$3:$D$290,0),-2),"")</f>
        <v/>
      </c>
      <c r="V891" s="209"/>
      <c r="W891" s="208" t="str">
        <f ca="1">IFERROR(OFFSET(ÖğretimÜyeleri!$D$2,MATCH($S891,ÖğretimÜyeleri!$D$3:$D$290,0),3),"")</f>
        <v/>
      </c>
      <c r="X891" s="208"/>
      <c r="Y891" s="199"/>
      <c r="Z891" s="200">
        <f t="shared" si="55"/>
        <v>1</v>
      </c>
      <c r="AA891" s="200">
        <f t="shared" ca="1" si="58"/>
        <v>57</v>
      </c>
      <c r="AB891" s="200">
        <f t="shared" ca="1" si="58"/>
        <v>41</v>
      </c>
      <c r="AC891" s="200">
        <f t="shared" ca="1" si="58"/>
        <v>0</v>
      </c>
      <c r="AD891" s="201"/>
      <c r="AE891" s="201"/>
      <c r="AF891" s="201"/>
    </row>
    <row r="892" spans="1:32" x14ac:dyDescent="0.25">
      <c r="A892" t="s">
        <v>5568</v>
      </c>
      <c r="B892" s="16" t="str">
        <f ca="1">IFERROR(OFFSET('DERS PLANLARI'!$I$5,MATCH($J892,'DERS PLANLARI'!$I$6:$I$2011,0),B$1),"")</f>
        <v/>
      </c>
      <c r="C892" s="16" t="str">
        <f ca="1">IFERROR(OFFSET('DERS PLANLARI'!$I$5,MATCH($J892,'DERS PLANLARI'!$I$6:$I$2011,0),C$1),"")</f>
        <v/>
      </c>
      <c r="D892" s="16" t="str">
        <f ca="1">IFERROR(OFFSET('DERS PLANLARI'!$I$5,MATCH($J892,'DERS PLANLARI'!$I$6:$I$2011,0),D$1),"")</f>
        <v/>
      </c>
      <c r="E892" s="16" t="str">
        <f ca="1">IFERROR(OFFSET('DERS PLANLARI'!$I$5,MATCH($J892,'DERS PLANLARI'!$I$6:$I$2011,0),E$1),"")</f>
        <v/>
      </c>
      <c r="F892" s="16" t="str">
        <f ca="1">IFERROR(OFFSET('DERS PLANLARI'!$I$5,MATCH($J892,'DERS PLANLARI'!$I$6:$I$2011,0),F$1),"")</f>
        <v/>
      </c>
      <c r="G892" s="16" t="str">
        <f ca="1">IFERROR(OFFSET('DERS PLANLARI'!$I$5,MATCH($J892,'DERS PLANLARI'!$I$6:$I$2011,0),G$1),"")</f>
        <v/>
      </c>
      <c r="H892" s="16" t="str">
        <f ca="1">IFERROR(OFFSET('DERS PLANLARI'!$I$5,MATCH($J892,'DERS PLANLARI'!$I$6:$I$2011,0),H$1),"")</f>
        <v/>
      </c>
      <c r="I892" s="119"/>
      <c r="J892" s="120"/>
      <c r="K892" s="250" t="str">
        <f ca="1">IFERROR(OFFSET('DERS PLANLARI'!$I$5,MATCH($J892,'DERS PLANLARI'!$I$6:$I$2011,0),K$1),"")</f>
        <v/>
      </c>
      <c r="L892" s="256" t="str">
        <f ca="1">IFERROR(OFFSET('DERS PLANLARI'!$I$5,MATCH($J892,'DERS PLANLARI'!$I$6:$I$2011,0),L$1),"")</f>
        <v/>
      </c>
      <c r="M892" s="255" t="str">
        <f ca="1">IFERROR(OFFSET('DERS PLANLARI'!$I$5,MATCH($J892,'DERS PLANLARI'!$I$6:$I$2011,0),M$1),"")</f>
        <v/>
      </c>
      <c r="N892" s="256" t="str">
        <f ca="1">IFERROR(OFFSET('DERS PLANLARI'!$I$5,MATCH($J892,'DERS PLANLARI'!$I$6:$I$2011,0),N$1),"")</f>
        <v/>
      </c>
      <c r="O892" s="256" t="str">
        <f ca="1">IFERROR(OFFSET('DERS PLANLARI'!$I$5,MATCH($J892,'DERS PLANLARI'!$I$6:$I$2011,0),O$1),"")</f>
        <v/>
      </c>
      <c r="P892" s="256" t="str">
        <f ca="1">IFERROR(OFFSET('DERS PLANLARI'!$I$5,MATCH($J892,'DERS PLANLARI'!$I$6:$I$2011,0),P$1),"")</f>
        <v/>
      </c>
      <c r="Q892" s="256" t="str">
        <f ca="1">IFERROR(OFFSET('DERS PLANLARI'!$I$5,MATCH($J892,'DERS PLANLARI'!$I$6:$I$2011,0),Q$1),"")</f>
        <v/>
      </c>
      <c r="R892" s="243" t="str">
        <f ca="1">IF($E892="UAD",OFFSET('DERS PLANLARI'!$I$5,MATCH($J892,'DERS PLANLARI'!$I$6:$I$2011,0),R$1),U892)</f>
        <v/>
      </c>
      <c r="S892" s="246">
        <f ca="1">IF($E892="UAD",OFFSET('DERS PLANLARI'!$I$5,MATCH($J892,'DERS PLANLARI'!$I$6:$I$2011,0),S$1),V892)</f>
        <v>0</v>
      </c>
      <c r="T892" s="104"/>
      <c r="U892" s="208" t="str">
        <f ca="1">IFERROR(OFFSET(ÖğretimÜyeleri!$D$2,MATCH($V892,ÖğretimÜyeleri!$D$3:$D$290,0),-2),"")</f>
        <v/>
      </c>
      <c r="V892" s="209"/>
      <c r="W892" s="208" t="str">
        <f ca="1">IFERROR(OFFSET(ÖğretimÜyeleri!$D$2,MATCH($S892,ÖğretimÜyeleri!$D$3:$D$290,0),3),"")</f>
        <v/>
      </c>
      <c r="X892" s="208"/>
      <c r="Y892" s="199"/>
      <c r="Z892" s="200">
        <f t="shared" si="55"/>
        <v>1</v>
      </c>
      <c r="AA892" s="200">
        <f t="shared" ca="1" si="58"/>
        <v>57</v>
      </c>
      <c r="AB892" s="200">
        <f t="shared" ca="1" si="58"/>
        <v>41</v>
      </c>
      <c r="AC892" s="200">
        <f t="shared" ca="1" si="58"/>
        <v>0</v>
      </c>
      <c r="AD892" s="201"/>
      <c r="AE892" s="201"/>
      <c r="AF892" s="201"/>
    </row>
    <row r="893" spans="1:32" x14ac:dyDescent="0.25">
      <c r="A893" s="217" t="s">
        <v>5568</v>
      </c>
      <c r="B893" s="210" t="s">
        <v>4491</v>
      </c>
      <c r="C893" s="211" t="s">
        <v>5073</v>
      </c>
      <c r="D893" s="212" t="s">
        <v>5127</v>
      </c>
      <c r="E893" s="212" t="s">
        <v>4510</v>
      </c>
      <c r="F893" s="212" t="s">
        <v>4488</v>
      </c>
      <c r="G893" s="212" t="s">
        <v>4488</v>
      </c>
      <c r="H893" s="212" t="s">
        <v>2427</v>
      </c>
      <c r="I893" s="213"/>
      <c r="J893" s="214" t="s">
        <v>5073</v>
      </c>
      <c r="K893" s="211"/>
      <c r="L893" s="215"/>
      <c r="M893" s="223"/>
      <c r="N893" s="211"/>
      <c r="O893" s="211"/>
      <c r="P893" s="211"/>
      <c r="Q893" s="212"/>
      <c r="R893" s="231"/>
      <c r="S893" s="242"/>
      <c r="T893" s="217"/>
      <c r="U893" s="219" t="str">
        <f ca="1">IFERROR(OFFSET(ÖğretimÜyeleri!$D$2,MATCH($V893,ÖğretimÜyeleri!$D$3:$D$290,0),-2),"")</f>
        <v/>
      </c>
      <c r="V893" s="218" t="s">
        <v>2423</v>
      </c>
      <c r="W893" s="219" t="str">
        <f ca="1">IFERROR(OFFSET(ÖğretimÜyeleri!$D$2,MATCH($S893,ÖğretimÜyeleri!$D$3:$D$290,0),3),"")</f>
        <v/>
      </c>
      <c r="X893" s="219"/>
      <c r="Y893" s="220"/>
      <c r="Z893" s="221">
        <f t="shared" si="55"/>
        <v>1</v>
      </c>
      <c r="AA893" s="221">
        <f t="shared" ca="1" si="58"/>
        <v>57</v>
      </c>
      <c r="AB893" s="221">
        <f t="shared" ca="1" si="58"/>
        <v>41</v>
      </c>
      <c r="AC893" s="221">
        <f t="shared" ca="1" si="58"/>
        <v>0</v>
      </c>
      <c r="AD893" s="220"/>
      <c r="AE893" s="220"/>
      <c r="AF893" s="220"/>
    </row>
    <row r="894" spans="1:32" x14ac:dyDescent="0.25">
      <c r="A894" t="s">
        <v>5568</v>
      </c>
      <c r="B894" s="16" t="str">
        <f ca="1">IFERROR(OFFSET('DERS PLANLARI'!$I$5,MATCH($J894,'DERS PLANLARI'!$I$6:$I$2011,0),B$1),"")</f>
        <v>MATEMATİK VE FEN BİLİMLERİ EĞİTİMİ</v>
      </c>
      <c r="C894" s="16" t="str">
        <f ca="1">IFERROR(OFFSET('DERS PLANLARI'!$I$5,MATCH($J894,'DERS PLANLARI'!$I$6:$I$2011,0),C$1),"")</f>
        <v>FEN BİLGİSİ EĞİTİMİ (DR)</v>
      </c>
      <c r="D894" s="16" t="str">
        <f ca="1">IFERROR(OFFSET('DERS PLANLARI'!$I$5,MATCH($J894,'DERS PLANLARI'!$I$6:$I$2011,0),D$1),"")</f>
        <v>(DR)</v>
      </c>
      <c r="E894" s="16" t="str">
        <f ca="1">IFERROR(OFFSET('DERS PLANLARI'!$I$5,MATCH($J894,'DERS PLANLARI'!$I$6:$I$2011,0),E$1),"")</f>
        <v>Tez</v>
      </c>
      <c r="F894" s="16" t="str">
        <f ca="1">IFERROR(OFFSET('DERS PLANLARI'!$I$5,MATCH($J894,'DERS PLANLARI'!$I$6:$I$2011,0),F$1),"")</f>
        <v>FBE</v>
      </c>
      <c r="G894" s="16">
        <f ca="1">IFERROR(OFFSET('DERS PLANLARI'!$I$5,MATCH($J894,'DERS PLANLARI'!$I$6:$I$2011,0),G$1),"")</f>
        <v>6000</v>
      </c>
      <c r="H894" s="16" t="str">
        <f ca="1">IFERROR(OFFSET('DERS PLANLARI'!$I$5,MATCH($J894,'DERS PLANLARI'!$I$6:$I$2011,0),H$1),"")</f>
        <v>TEZ</v>
      </c>
      <c r="I894" s="119"/>
      <c r="J894" s="127" t="s">
        <v>2046</v>
      </c>
      <c r="K894" s="243" t="str">
        <f ca="1">IFERROR(OFFSET('DERS PLANLARI'!$I$5,MATCH($J894,'DERS PLANLARI'!$I$6:$I$2011,0),K$1),"")</f>
        <v>Tez</v>
      </c>
      <c r="L894" s="248" t="str">
        <f ca="1">IFERROR(OFFSET('DERS PLANLARI'!$I$5,MATCH($J894,'DERS PLANLARI'!$I$6:$I$2011,0),L$1),"")</f>
        <v>Z. ksz</v>
      </c>
      <c r="M894" s="255">
        <f ca="1">IFERROR(OFFSET('DERS PLANLARI'!$I$5,MATCH($J894,'DERS PLANLARI'!$I$6:$I$2011,0),M$1),"")</f>
        <v>0</v>
      </c>
      <c r="N894" s="256">
        <f ca="1">IFERROR(OFFSET('DERS PLANLARI'!$I$5,MATCH($J894,'DERS PLANLARI'!$I$6:$I$2011,0),N$1),"")</f>
        <v>1</v>
      </c>
      <c r="O894" s="256">
        <f ca="1">IFERROR(OFFSET('DERS PLANLARI'!$I$5,MATCH($J894,'DERS PLANLARI'!$I$6:$I$2011,0),O$1),"")</f>
        <v>0</v>
      </c>
      <c r="P894" s="256">
        <f ca="1">IFERROR(OFFSET('DERS PLANLARI'!$I$5,MATCH($J894,'DERS PLANLARI'!$I$6:$I$2011,0),P$1),"")</f>
        <v>1</v>
      </c>
      <c r="Q894" s="256">
        <f ca="1">IFERROR(OFFSET('DERS PLANLARI'!$I$5,MATCH($J894,'DERS PLANLARI'!$I$6:$I$2011,0),Q$1),"")</f>
        <v>60</v>
      </c>
      <c r="R894" s="243">
        <f ca="1">IF($E894="UAD",OFFSET('DERS PLANLARI'!$I$5,MATCH($J894,'DERS PLANLARI'!$I$6:$I$2011,0),R$1),U894)</f>
        <v>0</v>
      </c>
      <c r="S894" s="246" t="str">
        <f ca="1">IF($E894="UAD",OFFSET('DERS PLANLARI'!$I$5,MATCH($J894,'DERS PLANLARI'!$I$6:$I$2011,0),S$1),V894)</f>
        <v>İlgili Öğretim Üyesi</v>
      </c>
      <c r="T894" s="104"/>
      <c r="U894" s="208">
        <f ca="1">IFERROR(OFFSET(ÖğretimÜyeleri!$D$2,MATCH($V894,ÖğretimÜyeleri!$D$3:$D$290,0),-2),"")</f>
        <v>0</v>
      </c>
      <c r="V894" s="209" t="s">
        <v>2896</v>
      </c>
      <c r="W894" s="208" t="str">
        <f ca="1">IFERROR(OFFSET(ÖğretimÜyeleri!$D$2,MATCH($S894,ÖğretimÜyeleri!$D$3:$D$290,0),3),"")</f>
        <v>İlgili Öğretim Üyesi</v>
      </c>
      <c r="X894" s="208"/>
      <c r="Y894" s="199"/>
      <c r="Z894" s="200">
        <f t="shared" si="55"/>
        <v>1</v>
      </c>
      <c r="AA894" s="200">
        <f t="shared" ca="1" si="58"/>
        <v>0</v>
      </c>
      <c r="AB894" s="200">
        <f t="shared" ca="1" si="58"/>
        <v>0</v>
      </c>
      <c r="AC894" s="200">
        <f t="shared" ca="1" si="58"/>
        <v>0</v>
      </c>
      <c r="AD894" s="201"/>
      <c r="AE894" s="201"/>
      <c r="AF894" s="201"/>
    </row>
    <row r="895" spans="1:32" x14ac:dyDescent="0.25">
      <c r="A895" t="s">
        <v>5568</v>
      </c>
      <c r="B895" s="16" t="str">
        <f ca="1">IFERROR(OFFSET('DERS PLANLARI'!$I$5,MATCH($J895,'DERS PLANLARI'!$I$6:$I$2011,0),B$1),"")</f>
        <v>MATEMATİK VE FEN BİLİMLERİ EĞİTİMİ</v>
      </c>
      <c r="C895" s="16" t="str">
        <f ca="1">IFERROR(OFFSET('DERS PLANLARI'!$I$5,MATCH($J895,'DERS PLANLARI'!$I$6:$I$2011,0),C$1),"")</f>
        <v>FEN BİLGİSİ EĞİTİMİ (DR)</v>
      </c>
      <c r="D895" s="16" t="str">
        <f ca="1">IFERROR(OFFSET('DERS PLANLARI'!$I$5,MATCH($J895,'DERS PLANLARI'!$I$6:$I$2011,0),D$1),"")</f>
        <v>(DR)</v>
      </c>
      <c r="E895" s="16" t="str">
        <f ca="1">IFERROR(OFFSET('DERS PLANLARI'!$I$5,MATCH($J895,'DERS PLANLARI'!$I$6:$I$2011,0),E$1),"")</f>
        <v>Sem</v>
      </c>
      <c r="F895" s="16" t="str">
        <f ca="1">IFERROR(OFFSET('DERS PLANLARI'!$I$5,MATCH($J895,'DERS PLANLARI'!$I$6:$I$2011,0),F$1),"")</f>
        <v>FBE</v>
      </c>
      <c r="G895" s="16">
        <f ca="1">IFERROR(OFFSET('DERS PLANLARI'!$I$5,MATCH($J895,'DERS PLANLARI'!$I$6:$I$2011,0),G$1),"")</f>
        <v>6001</v>
      </c>
      <c r="H895" s="16" t="str">
        <f ca="1">IFERROR(OFFSET('DERS PLANLARI'!$I$5,MATCH($J895,'DERS PLANLARI'!$I$6:$I$2011,0),H$1),"")</f>
        <v>SEM</v>
      </c>
      <c r="I895" s="119"/>
      <c r="J895" s="127" t="s">
        <v>2047</v>
      </c>
      <c r="K895" s="243" t="str">
        <f ca="1">IFERROR(OFFSET('DERS PLANLARI'!$I$5,MATCH($J895,'DERS PLANLARI'!$I$6:$I$2011,0),K$1),"")</f>
        <v>Seminer</v>
      </c>
      <c r="L895" s="248" t="str">
        <f ca="1">IFERROR(OFFSET('DERS PLANLARI'!$I$5,MATCH($J895,'DERS PLANLARI'!$I$6:$I$2011,0),L$1),"")</f>
        <v>Z. ksz</v>
      </c>
      <c r="M895" s="255">
        <f ca="1">IFERROR(OFFSET('DERS PLANLARI'!$I$5,MATCH($J895,'DERS PLANLARI'!$I$6:$I$2011,0),M$1),"")</f>
        <v>0</v>
      </c>
      <c r="N895" s="256">
        <f ca="1">IFERROR(OFFSET('DERS PLANLARI'!$I$5,MATCH($J895,'DERS PLANLARI'!$I$6:$I$2011,0),N$1),"")</f>
        <v>2</v>
      </c>
      <c r="O895" s="256">
        <f ca="1">IFERROR(OFFSET('DERS PLANLARI'!$I$5,MATCH($J895,'DERS PLANLARI'!$I$6:$I$2011,0),O$1),"")</f>
        <v>0</v>
      </c>
      <c r="P895" s="256">
        <f ca="1">IFERROR(OFFSET('DERS PLANLARI'!$I$5,MATCH($J895,'DERS PLANLARI'!$I$6:$I$2011,0),P$1),"")</f>
        <v>2</v>
      </c>
      <c r="Q895" s="256">
        <f ca="1">IFERROR(OFFSET('DERS PLANLARI'!$I$5,MATCH($J895,'DERS PLANLARI'!$I$6:$I$2011,0),Q$1),"")</f>
        <v>7.5</v>
      </c>
      <c r="R895" s="243">
        <f ca="1">IF($E895="UAD",OFFSET('DERS PLANLARI'!$I$5,MATCH($J895,'DERS PLANLARI'!$I$6:$I$2011,0),R$1),U895)</f>
        <v>0</v>
      </c>
      <c r="S895" s="246" t="str">
        <f ca="1">IF($E895="UAD",OFFSET('DERS PLANLARI'!$I$5,MATCH($J895,'DERS PLANLARI'!$I$6:$I$2011,0),S$1),V895)</f>
        <v>İlgili Öğretim Üyesi</v>
      </c>
      <c r="T895" s="104"/>
      <c r="U895" s="208">
        <f ca="1">IFERROR(OFFSET(ÖğretimÜyeleri!$D$2,MATCH($V895,ÖğretimÜyeleri!$D$3:$D$290,0),-2),"")</f>
        <v>0</v>
      </c>
      <c r="V895" s="209" t="s">
        <v>2896</v>
      </c>
      <c r="W895" s="208" t="str">
        <f ca="1">IFERROR(OFFSET(ÖğretimÜyeleri!$D$2,MATCH($S895,ÖğretimÜyeleri!$D$3:$D$290,0),3),"")</f>
        <v>İlgili Öğretim Üyesi</v>
      </c>
      <c r="X895" s="208"/>
      <c r="Y895" s="199"/>
      <c r="Z895" s="200">
        <f t="shared" si="55"/>
        <v>1</v>
      </c>
      <c r="AA895" s="200">
        <f t="shared" ca="1" si="58"/>
        <v>0</v>
      </c>
      <c r="AB895" s="200">
        <f t="shared" ca="1" si="58"/>
        <v>0</v>
      </c>
      <c r="AC895" s="200">
        <f t="shared" ca="1" si="58"/>
        <v>0</v>
      </c>
      <c r="AD895" s="201"/>
      <c r="AE895" s="201"/>
      <c r="AF895" s="201"/>
    </row>
    <row r="896" spans="1:32" x14ac:dyDescent="0.25">
      <c r="A896" t="s">
        <v>5568</v>
      </c>
      <c r="B896" s="16" t="str">
        <f ca="1">IFERROR(OFFSET('DERS PLANLARI'!$I$5,MATCH($J896,'DERS PLANLARI'!$I$6:$I$2011,0),B$1),"")</f>
        <v>MATEMATİK VE FEN BİLİMLERİ EĞİTİMİ</v>
      </c>
      <c r="C896" s="16" t="str">
        <f ca="1">IFERROR(OFFSET('DERS PLANLARI'!$I$5,MATCH($J896,'DERS PLANLARI'!$I$6:$I$2011,0),C$1),"")</f>
        <v>FEN BİLGİSİ EĞİTİMİ (DR)</v>
      </c>
      <c r="D896" s="16" t="str">
        <f ca="1">IFERROR(OFFSET('DERS PLANLARI'!$I$5,MATCH($J896,'DERS PLANLARI'!$I$6:$I$2011,0),D$1),"")</f>
        <v>(DR)</v>
      </c>
      <c r="E896" s="16" t="str">
        <f ca="1">IFERROR(OFFSET('DERS PLANLARI'!$I$5,MATCH($J896,'DERS PLANLARI'!$I$6:$I$2011,0),E$1),"")</f>
        <v>Yeterlik</v>
      </c>
      <c r="F896" s="16" t="str">
        <f ca="1">IFERROR(OFFSET('DERS PLANLARI'!$I$5,MATCH($J896,'DERS PLANLARI'!$I$6:$I$2011,0),F$1),"")</f>
        <v>FBE</v>
      </c>
      <c r="G896" s="16">
        <f ca="1">IFERROR(OFFSET('DERS PLANLARI'!$I$5,MATCH($J896,'DERS PLANLARI'!$I$6:$I$2011,0),G$1),"")</f>
        <v>6002</v>
      </c>
      <c r="H896" s="16" t="str">
        <f ca="1">IFERROR(OFFSET('DERS PLANLARI'!$I$5,MATCH($J896,'DERS PLANLARI'!$I$6:$I$2011,0),H$1),"")</f>
        <v>DR-ÖZ</v>
      </c>
      <c r="I896" s="119"/>
      <c r="J896" s="127" t="s">
        <v>2048</v>
      </c>
      <c r="K896" s="243" t="str">
        <f ca="1">IFERROR(OFFSET('DERS PLANLARI'!$I$5,MATCH($J896,'DERS PLANLARI'!$I$6:$I$2011,0),K$1),"")</f>
        <v>Yeterlik</v>
      </c>
      <c r="L896" s="248" t="str">
        <f ca="1">IFERROR(OFFSET('DERS PLANLARI'!$I$5,MATCH($J896,'DERS PLANLARI'!$I$6:$I$2011,0),L$1),"")</f>
        <v>Z. ksz</v>
      </c>
      <c r="M896" s="255">
        <f ca="1">IFERROR(OFFSET('DERS PLANLARI'!$I$5,MATCH($J896,'DERS PLANLARI'!$I$6:$I$2011,0),M$1),"")</f>
        <v>0</v>
      </c>
      <c r="N896" s="255">
        <f ca="1">IFERROR(OFFSET('DERS PLANLARI'!$I$5,MATCH($J896,'DERS PLANLARI'!$I$6:$I$2011,0),N$1),"")</f>
        <v>0</v>
      </c>
      <c r="O896" s="255">
        <f ca="1">IFERROR(OFFSET('DERS PLANLARI'!$I$5,MATCH($J896,'DERS PLANLARI'!$I$6:$I$2011,0),O$1),"")</f>
        <v>0</v>
      </c>
      <c r="P896" s="255">
        <f ca="1">IFERROR(OFFSET('DERS PLANLARI'!$I$5,MATCH($J896,'DERS PLANLARI'!$I$6:$I$2011,0),P$1),"")</f>
        <v>0</v>
      </c>
      <c r="Q896" s="255">
        <f ca="1">IFERROR(OFFSET('DERS PLANLARI'!$I$5,MATCH($J896,'DERS PLANLARI'!$I$6:$I$2011,0),Q$1),"")</f>
        <v>0</v>
      </c>
      <c r="R896" s="243">
        <f ca="1">IF($E896="UAD",OFFSET('DERS PLANLARI'!$I$5,MATCH($J896,'DERS PLANLARI'!$I$6:$I$2011,0),R$1),U896)</f>
        <v>0</v>
      </c>
      <c r="S896" s="246" t="str">
        <f ca="1">IF($E896="UAD",OFFSET('DERS PLANLARI'!$I$5,MATCH($J896,'DERS PLANLARI'!$I$6:$I$2011,0),S$1),V896)</f>
        <v>İlgili Öğretim Üyesi</v>
      </c>
      <c r="T896" s="104"/>
      <c r="U896" s="208">
        <f ca="1">IFERROR(OFFSET(ÖğretimÜyeleri!$D$2,MATCH($V896,ÖğretimÜyeleri!$D$3:$D$290,0),-2),"")</f>
        <v>0</v>
      </c>
      <c r="V896" s="209" t="s">
        <v>2896</v>
      </c>
      <c r="W896" s="208" t="str">
        <f ca="1">IFERROR(OFFSET(ÖğretimÜyeleri!$D$2,MATCH($S896,ÖğretimÜyeleri!$D$3:$D$290,0),3),"")</f>
        <v>İlgili Öğretim Üyesi</v>
      </c>
      <c r="X896" s="208"/>
      <c r="Y896" s="199"/>
      <c r="Z896" s="200">
        <f t="shared" si="55"/>
        <v>1</v>
      </c>
      <c r="AA896" s="200">
        <f t="shared" ca="1" si="58"/>
        <v>0</v>
      </c>
      <c r="AB896" s="200">
        <f t="shared" ca="1" si="58"/>
        <v>0</v>
      </c>
      <c r="AC896" s="200">
        <f t="shared" ca="1" si="58"/>
        <v>0</v>
      </c>
      <c r="AD896" s="201"/>
      <c r="AE896" s="201"/>
      <c r="AF896" s="201"/>
    </row>
    <row r="897" spans="1:32" x14ac:dyDescent="0.25">
      <c r="A897" t="s">
        <v>5568</v>
      </c>
      <c r="B897" s="16" t="str">
        <f ca="1">IFERROR(OFFSET('DERS PLANLARI'!$I$5,MATCH($J897,'DERS PLANLARI'!$I$6:$I$2011,0),B$1),"")</f>
        <v>MATEMATİK VE FEN BİLİMLERİ EĞİTİMİ</v>
      </c>
      <c r="C897" s="16" t="str">
        <f ca="1">IFERROR(OFFSET('DERS PLANLARI'!$I$5,MATCH($J897,'DERS PLANLARI'!$I$6:$I$2011,0),C$1),"")</f>
        <v>FEN BİLGİSİ EĞİTİMİ (DR)</v>
      </c>
      <c r="D897" s="16" t="str">
        <f ca="1">IFERROR(OFFSET('DERS PLANLARI'!$I$5,MATCH($J897,'DERS PLANLARI'!$I$6:$I$2011,0),D$1),"")</f>
        <v>(DR)</v>
      </c>
      <c r="E897" s="16" t="str">
        <f ca="1">IFERROR(OFFSET('DERS PLANLARI'!$I$5,MATCH($J897,'DERS PLANLARI'!$I$6:$I$2011,0),E$1),"")</f>
        <v>Öneri</v>
      </c>
      <c r="F897" s="16" t="str">
        <f ca="1">IFERROR(OFFSET('DERS PLANLARI'!$I$5,MATCH($J897,'DERS PLANLARI'!$I$6:$I$2011,0),F$1),"")</f>
        <v>FBE</v>
      </c>
      <c r="G897" s="16">
        <f ca="1">IFERROR(OFFSET('DERS PLANLARI'!$I$5,MATCH($J897,'DERS PLANLARI'!$I$6:$I$2011,0),G$1),"")</f>
        <v>6003</v>
      </c>
      <c r="H897" s="16" t="str">
        <f ca="1">IFERROR(OFFSET('DERS PLANLARI'!$I$5,MATCH($J897,'DERS PLANLARI'!$I$6:$I$2011,0),H$1),"")</f>
        <v>DR-ÖZ</v>
      </c>
      <c r="I897" s="119"/>
      <c r="J897" s="127" t="s">
        <v>2049</v>
      </c>
      <c r="K897" s="243" t="str">
        <f ca="1">IFERROR(OFFSET('DERS PLANLARI'!$I$5,MATCH($J897,'DERS PLANLARI'!$I$6:$I$2011,0),K$1),"")</f>
        <v>Tez Önerisi</v>
      </c>
      <c r="L897" s="248" t="str">
        <f ca="1">IFERROR(OFFSET('DERS PLANLARI'!$I$5,MATCH($J897,'DERS PLANLARI'!$I$6:$I$2011,0),L$1),"")</f>
        <v>Z. ksz</v>
      </c>
      <c r="M897" s="255">
        <f ca="1">IFERROR(OFFSET('DERS PLANLARI'!$I$5,MATCH($J897,'DERS PLANLARI'!$I$6:$I$2011,0),M$1),"")</f>
        <v>0</v>
      </c>
      <c r="N897" s="255">
        <f ca="1">IFERROR(OFFSET('DERS PLANLARI'!$I$5,MATCH($J897,'DERS PLANLARI'!$I$6:$I$2011,0),N$1),"")</f>
        <v>0</v>
      </c>
      <c r="O897" s="255">
        <f ca="1">IFERROR(OFFSET('DERS PLANLARI'!$I$5,MATCH($J897,'DERS PLANLARI'!$I$6:$I$2011,0),O$1),"")</f>
        <v>0</v>
      </c>
      <c r="P897" s="255">
        <f ca="1">IFERROR(OFFSET('DERS PLANLARI'!$I$5,MATCH($J897,'DERS PLANLARI'!$I$6:$I$2011,0),P$1),"")</f>
        <v>0</v>
      </c>
      <c r="Q897" s="255">
        <f ca="1">IFERROR(OFFSET('DERS PLANLARI'!$I$5,MATCH($J897,'DERS PLANLARI'!$I$6:$I$2011,0),Q$1),"")</f>
        <v>0</v>
      </c>
      <c r="R897" s="243">
        <f ca="1">IF($E897="UAD",OFFSET('DERS PLANLARI'!$I$5,MATCH($J897,'DERS PLANLARI'!$I$6:$I$2011,0),R$1),U897)</f>
        <v>0</v>
      </c>
      <c r="S897" s="246" t="str">
        <f ca="1">IF($E897="UAD",OFFSET('DERS PLANLARI'!$I$5,MATCH($J897,'DERS PLANLARI'!$I$6:$I$2011,0),S$1),V897)</f>
        <v>İlgili Öğretim Üyesi</v>
      </c>
      <c r="T897" s="104"/>
      <c r="U897" s="208">
        <f ca="1">IFERROR(OFFSET(ÖğretimÜyeleri!$D$2,MATCH($V897,ÖğretimÜyeleri!$D$3:$D$290,0),-2),"")</f>
        <v>0</v>
      </c>
      <c r="V897" s="209" t="s">
        <v>2896</v>
      </c>
      <c r="W897" s="208" t="str">
        <f ca="1">IFERROR(OFFSET(ÖğretimÜyeleri!$D$2,MATCH($S897,ÖğretimÜyeleri!$D$3:$D$290,0),3),"")</f>
        <v>İlgili Öğretim Üyesi</v>
      </c>
      <c r="X897" s="208"/>
      <c r="Y897" s="199"/>
      <c r="Z897" s="200">
        <f t="shared" si="55"/>
        <v>1</v>
      </c>
      <c r="AA897" s="200">
        <f t="shared" ca="1" si="58"/>
        <v>0</v>
      </c>
      <c r="AB897" s="200">
        <f t="shared" ca="1" si="58"/>
        <v>0</v>
      </c>
      <c r="AC897" s="200">
        <f t="shared" ca="1" si="58"/>
        <v>0</v>
      </c>
      <c r="AD897" s="201"/>
      <c r="AE897" s="201"/>
      <c r="AF897" s="201"/>
    </row>
    <row r="898" spans="1:32" x14ac:dyDescent="0.25">
      <c r="A898" t="s">
        <v>5568</v>
      </c>
      <c r="B898" s="16" t="str">
        <f ca="1">IFERROR(OFFSET('DERS PLANLARI'!$I$5,MATCH($J898,'DERS PLANLARI'!$I$6:$I$2011,0),B$1),"")</f>
        <v>MATEMATİK VE FEN BİLİMLERİ EĞİTİMİ</v>
      </c>
      <c r="C898" s="16" t="str">
        <f ca="1">IFERROR(OFFSET('DERS PLANLARI'!$I$5,MATCH($J898,'DERS PLANLARI'!$I$6:$I$2011,0),C$1),"")</f>
        <v>FEN BİLGİSİ EĞİTİMİ (DR)</v>
      </c>
      <c r="D898" s="16" t="str">
        <f ca="1">IFERROR(OFFSET('DERS PLANLARI'!$I$5,MATCH($J898,'DERS PLANLARI'!$I$6:$I$2011,0),D$1),"")</f>
        <v>(DR)</v>
      </c>
      <c r="E898" s="16" t="str">
        <f ca="1">IFERROR(OFFSET('DERS PLANLARI'!$I$5,MATCH($J898,'DERS PLANLARI'!$I$6:$I$2011,0),E$1),"")</f>
        <v>Tik</v>
      </c>
      <c r="F898" s="16" t="str">
        <f ca="1">IFERROR(OFFSET('DERS PLANLARI'!$I$5,MATCH($J898,'DERS PLANLARI'!$I$6:$I$2011,0),F$1),"")</f>
        <v>FBE</v>
      </c>
      <c r="G898" s="16">
        <f ca="1">IFERROR(OFFSET('DERS PLANLARI'!$I$5,MATCH($J898,'DERS PLANLARI'!$I$6:$I$2011,0),G$1),"")</f>
        <v>6004</v>
      </c>
      <c r="H898" s="16" t="str">
        <f ca="1">IFERROR(OFFSET('DERS PLANLARI'!$I$5,MATCH($J898,'DERS PLANLARI'!$I$6:$I$2011,0),H$1),"")</f>
        <v>DR-ÖZ</v>
      </c>
      <c r="I898" s="119"/>
      <c r="J898" s="127" t="s">
        <v>2050</v>
      </c>
      <c r="K898" s="243" t="str">
        <f ca="1">IFERROR(OFFSET('DERS PLANLARI'!$I$5,MATCH($J898,'DERS PLANLARI'!$I$6:$I$2011,0),K$1),"")</f>
        <v>Tez İzleme</v>
      </c>
      <c r="L898" s="248" t="str">
        <f ca="1">IFERROR(OFFSET('DERS PLANLARI'!$I$5,MATCH($J898,'DERS PLANLARI'!$I$6:$I$2011,0),L$1),"")</f>
        <v>Z. ksz</v>
      </c>
      <c r="M898" s="255">
        <f ca="1">IFERROR(OFFSET('DERS PLANLARI'!$I$5,MATCH($J898,'DERS PLANLARI'!$I$6:$I$2011,0),M$1),"")</f>
        <v>0</v>
      </c>
      <c r="N898" s="255">
        <f ca="1">IFERROR(OFFSET('DERS PLANLARI'!$I$5,MATCH($J898,'DERS PLANLARI'!$I$6:$I$2011,0),N$1),"")</f>
        <v>0</v>
      </c>
      <c r="O898" s="255">
        <f ca="1">IFERROR(OFFSET('DERS PLANLARI'!$I$5,MATCH($J898,'DERS PLANLARI'!$I$6:$I$2011,0),O$1),"")</f>
        <v>0</v>
      </c>
      <c r="P898" s="255">
        <f ca="1">IFERROR(OFFSET('DERS PLANLARI'!$I$5,MATCH($J898,'DERS PLANLARI'!$I$6:$I$2011,0),P$1),"")</f>
        <v>0</v>
      </c>
      <c r="Q898" s="255">
        <f ca="1">IFERROR(OFFSET('DERS PLANLARI'!$I$5,MATCH($J898,'DERS PLANLARI'!$I$6:$I$2011,0),Q$1),"")</f>
        <v>0</v>
      </c>
      <c r="R898" s="243">
        <f ca="1">IF($E898="UAD",OFFSET('DERS PLANLARI'!$I$5,MATCH($J898,'DERS PLANLARI'!$I$6:$I$2011,0),R$1),U898)</f>
        <v>0</v>
      </c>
      <c r="S898" s="246" t="str">
        <f ca="1">IF($E898="UAD",OFFSET('DERS PLANLARI'!$I$5,MATCH($J898,'DERS PLANLARI'!$I$6:$I$2011,0),S$1),V898)</f>
        <v>İlgili Öğretim Üyesi</v>
      </c>
      <c r="T898" s="104"/>
      <c r="U898" s="208">
        <f ca="1">IFERROR(OFFSET(ÖğretimÜyeleri!$D$2,MATCH($V898,ÖğretimÜyeleri!$D$3:$D$290,0),-2),"")</f>
        <v>0</v>
      </c>
      <c r="V898" s="209" t="s">
        <v>2896</v>
      </c>
      <c r="W898" s="208" t="str">
        <f ca="1">IFERROR(OFFSET(ÖğretimÜyeleri!$D$2,MATCH($S898,ÖğretimÜyeleri!$D$3:$D$290,0),3),"")</f>
        <v>İlgili Öğretim Üyesi</v>
      </c>
      <c r="X898" s="208"/>
      <c r="Y898" s="199"/>
      <c r="Z898" s="200">
        <f t="shared" si="55"/>
        <v>1</v>
      </c>
      <c r="AA898" s="200">
        <f t="shared" ca="1" si="58"/>
        <v>0</v>
      </c>
      <c r="AB898" s="200">
        <f t="shared" ca="1" si="58"/>
        <v>0</v>
      </c>
      <c r="AC898" s="200">
        <f t="shared" ca="1" si="58"/>
        <v>0</v>
      </c>
      <c r="AD898" s="201"/>
      <c r="AE898" s="201"/>
      <c r="AF898" s="201"/>
    </row>
    <row r="899" spans="1:32" x14ac:dyDescent="0.25">
      <c r="A899" t="s">
        <v>5568</v>
      </c>
      <c r="B899" s="16" t="str">
        <f ca="1">IFERROR(OFFSET('DERS PLANLARI'!$I$5,MATCH($J899,'DERS PLANLARI'!$I$6:$I$2011,0),B$1),"")</f>
        <v>MATEMATİK VE FEN BİLİMLERİ EĞİTİMİ</v>
      </c>
      <c r="C899" s="16" t="str">
        <f ca="1">IFERROR(OFFSET('DERS PLANLARI'!$I$5,MATCH($J899,'DERS PLANLARI'!$I$6:$I$2011,0),C$1),"")</f>
        <v>FEN BİLGİSİ EĞİTİMİ (DR)</v>
      </c>
      <c r="D899" s="16" t="str">
        <f ca="1">IFERROR(OFFSET('DERS PLANLARI'!$I$5,MATCH($J899,'DERS PLANLARI'!$I$6:$I$2011,0),D$1),"")</f>
        <v>(DR)</v>
      </c>
      <c r="E899" s="16" t="str">
        <f ca="1">IFERROR(OFFSET('DERS PLANLARI'!$I$5,MATCH($J899,'DERS PLANLARI'!$I$6:$I$2011,0),E$1),"")</f>
        <v>Ders</v>
      </c>
      <c r="F899" s="16" t="str">
        <f ca="1">IFERROR(OFFSET('DERS PLANLARI'!$I$5,MATCH($J899,'DERS PLANLARI'!$I$6:$I$2011,0),F$1),"")</f>
        <v>FBE</v>
      </c>
      <c r="G899" s="16">
        <f ca="1">IFERROR(OFFSET('DERS PLANLARI'!$I$5,MATCH($J899,'DERS PLANLARI'!$I$6:$I$2011,0),G$1),"")</f>
        <v>6006</v>
      </c>
      <c r="H899" s="16" t="str">
        <f ca="1">IFERROR(OFFSET('DERS PLANLARI'!$I$5,MATCH($J899,'DERS PLANLARI'!$I$6:$I$2011,0),H$1),"")</f>
        <v>DR-ÖZ</v>
      </c>
      <c r="I899" s="119"/>
      <c r="J899" s="127" t="s">
        <v>2052</v>
      </c>
      <c r="K899" s="243" t="str">
        <f ca="1">IFERROR(OFFSET('DERS PLANLARI'!$I$5,MATCH($J899,'DERS PLANLARI'!$I$6:$I$2011,0),K$1),"")</f>
        <v>Bilimsel Araştırma ve Proje Eğitimi</v>
      </c>
      <c r="L899" s="248" t="str">
        <f ca="1">IFERROR(OFFSET('DERS PLANLARI'!$I$5,MATCH($J899,'DERS PLANLARI'!$I$6:$I$2011,0),L$1),"")</f>
        <v>Z. ksz</v>
      </c>
      <c r="M899" s="255">
        <f ca="1">IFERROR(OFFSET('DERS PLANLARI'!$I$5,MATCH($J899,'DERS PLANLARI'!$I$6:$I$2011,0),M$1),"")</f>
        <v>3</v>
      </c>
      <c r="N899" s="256">
        <f ca="1">IFERROR(OFFSET('DERS PLANLARI'!$I$5,MATCH($J899,'DERS PLANLARI'!$I$6:$I$2011,0),N$1),"")</f>
        <v>0</v>
      </c>
      <c r="O899" s="256">
        <f ca="1">IFERROR(OFFSET('DERS PLANLARI'!$I$5,MATCH($J899,'DERS PLANLARI'!$I$6:$I$2011,0),O$1),"")</f>
        <v>0</v>
      </c>
      <c r="P899" s="256">
        <f ca="1">IFERROR(OFFSET('DERS PLANLARI'!$I$5,MATCH($J899,'DERS PLANLARI'!$I$6:$I$2011,0),P$1),"")</f>
        <v>3</v>
      </c>
      <c r="Q899" s="256">
        <f ca="1">IFERROR(OFFSET('DERS PLANLARI'!$I$5,MATCH($J899,'DERS PLANLARI'!$I$6:$I$2011,0),Q$1),"")</f>
        <v>7.5</v>
      </c>
      <c r="R899" s="243" t="str">
        <f ca="1">IF($E899="UAD",OFFSET('DERS PLANLARI'!$I$5,MATCH($J899,'DERS PLANLARI'!$I$6:$I$2011,0),R$1),U899)</f>
        <v>Prof. Dr.</v>
      </c>
      <c r="S899" s="243" t="str">
        <f ca="1">IF($E899="UAD",OFFSET('DERS PLANLARI'!$I$5,MATCH($J899,'DERS PLANLARI'!$I$6:$I$2011,0),S$1),V899)</f>
        <v>Nedim ALEV</v>
      </c>
      <c r="T899" s="104"/>
      <c r="U899" s="208" t="str">
        <f ca="1">IFERROR(OFFSET(ÖğretimÜyeleri!$D$2,MATCH($V899,ÖğretimÜyeleri!$D$3:$D$290,0),-2),"")</f>
        <v>Prof. Dr.</v>
      </c>
      <c r="V899" s="209" t="s">
        <v>961</v>
      </c>
      <c r="W899" s="208" t="str">
        <f ca="1">IFERROR(OFFSET(ÖğretimÜyeleri!$D$2,MATCH($S899,ÖğretimÜyeleri!$D$3:$D$290,0),3),"")</f>
        <v>Eğitim Programları ve Öğretimi</v>
      </c>
      <c r="X899" s="208"/>
      <c r="Y899" s="199"/>
      <c r="Z899" s="200">
        <f t="shared" si="55"/>
        <v>1</v>
      </c>
      <c r="AA899" s="200">
        <f t="shared" ca="1" si="58"/>
        <v>14</v>
      </c>
      <c r="AB899" s="200">
        <f t="shared" ca="1" si="58"/>
        <v>0</v>
      </c>
      <c r="AC899" s="200">
        <f t="shared" ca="1" si="58"/>
        <v>0</v>
      </c>
      <c r="AD899" s="201"/>
      <c r="AE899" s="201"/>
      <c r="AF899" s="201"/>
    </row>
    <row r="900" spans="1:32" x14ac:dyDescent="0.25">
      <c r="A900" t="s">
        <v>5568</v>
      </c>
      <c r="B900" s="16" t="str">
        <f ca="1">IFERROR(OFFSET('DERS PLANLARI'!$I$5,MATCH($J900,'DERS PLANLARI'!$I$6:$I$2011,0),B$1),"")</f>
        <v>MATEMATİK VE FEN BİLİMLERİ EĞİTİMİ</v>
      </c>
      <c r="C900" s="16" t="str">
        <f ca="1">IFERROR(OFFSET('DERS PLANLARI'!$I$5,MATCH($J900,'DERS PLANLARI'!$I$6:$I$2011,0),C$1),"")</f>
        <v>FEN BİLGİSİ EĞİTİMİ (DR)</v>
      </c>
      <c r="D900" s="16" t="str">
        <f ca="1">IFERROR(OFFSET('DERS PLANLARI'!$I$5,MATCH($J900,'DERS PLANLARI'!$I$6:$I$2011,0),D$1),"")</f>
        <v>(DR)</v>
      </c>
      <c r="E900" s="16" t="str">
        <f ca="1">IFERROR(OFFSET('DERS PLANLARI'!$I$5,MATCH($J900,'DERS PLANLARI'!$I$6:$I$2011,0),E$1),"")</f>
        <v>Ders</v>
      </c>
      <c r="F900" s="16" t="str">
        <f ca="1">IFERROR(OFFSET('DERS PLANLARI'!$I$5,MATCH($J900,'DERS PLANLARI'!$I$6:$I$2011,0),F$1),"")</f>
        <v>FBE</v>
      </c>
      <c r="G900" s="16">
        <f ca="1">IFERROR(OFFSET('DERS PLANLARI'!$I$5,MATCH($J900,'DERS PLANLARI'!$I$6:$I$2011,0),G$1),"")</f>
        <v>6007</v>
      </c>
      <c r="H900" s="16" t="str">
        <f ca="1">IFERROR(OFFSET('DERS PLANLARI'!$I$5,MATCH($J900,'DERS PLANLARI'!$I$6:$I$2011,0),H$1),"")</f>
        <v>DR-ÖZ</v>
      </c>
      <c r="I900" s="119"/>
      <c r="J900" s="127" t="s">
        <v>2053</v>
      </c>
      <c r="K900" s="243" t="str">
        <f ca="1">IFERROR(OFFSET('DERS PLANLARI'!$I$5,MATCH($J900,'DERS PLANLARI'!$I$6:$I$2011,0),K$1),"")</f>
        <v>Gelişim ve Öğrenme</v>
      </c>
      <c r="L900" s="248" t="str">
        <f ca="1">IFERROR(OFFSET('DERS PLANLARI'!$I$5,MATCH($J900,'DERS PLANLARI'!$I$6:$I$2011,0),L$1),"")</f>
        <v>Z. ksz</v>
      </c>
      <c r="M900" s="255">
        <f ca="1">IFERROR(OFFSET('DERS PLANLARI'!$I$5,MATCH($J900,'DERS PLANLARI'!$I$6:$I$2011,0),M$1),"")</f>
        <v>3</v>
      </c>
      <c r="N900" s="256">
        <f ca="1">IFERROR(OFFSET('DERS PLANLARI'!$I$5,MATCH($J900,'DERS PLANLARI'!$I$6:$I$2011,0),N$1),"")</f>
        <v>0</v>
      </c>
      <c r="O900" s="256">
        <f ca="1">IFERROR(OFFSET('DERS PLANLARI'!$I$5,MATCH($J900,'DERS PLANLARI'!$I$6:$I$2011,0),O$1),"")</f>
        <v>0</v>
      </c>
      <c r="P900" s="256">
        <f ca="1">IFERROR(OFFSET('DERS PLANLARI'!$I$5,MATCH($J900,'DERS PLANLARI'!$I$6:$I$2011,0),P$1),"")</f>
        <v>3</v>
      </c>
      <c r="Q900" s="256">
        <f ca="1">IFERROR(OFFSET('DERS PLANLARI'!$I$5,MATCH($J900,'DERS PLANLARI'!$I$6:$I$2011,0),Q$1),"")</f>
        <v>7.5</v>
      </c>
      <c r="R900" s="243" t="str">
        <f ca="1">IF($E900="UAD",OFFSET('DERS PLANLARI'!$I$5,MATCH($J900,'DERS PLANLARI'!$I$6:$I$2011,0),R$1),U900)</f>
        <v>Prof. Dr.</v>
      </c>
      <c r="S900" s="243" t="str">
        <f ca="1">IF($E900="UAD",OFFSET('DERS PLANLARI'!$I$5,MATCH($J900,'DERS PLANLARI'!$I$6:$I$2011,0),S$1),V900)</f>
        <v>Hikmet YAZICI</v>
      </c>
      <c r="T900" s="104"/>
      <c r="U900" s="208" t="str">
        <f ca="1">IFERROR(OFFSET(ÖğretimÜyeleri!$D$2,MATCH($V900,ÖğretimÜyeleri!$D$3:$D$290,0),-2),"")</f>
        <v>Prof. Dr.</v>
      </c>
      <c r="V900" s="209" t="s">
        <v>339</v>
      </c>
      <c r="W900" s="208" t="str">
        <f ca="1">IFERROR(OFFSET(ÖğretimÜyeleri!$D$2,MATCH($S900,ÖğretimÜyeleri!$D$3:$D$290,0),3),"")</f>
        <v>Rehberlik ve Psikolojik Danışmanlık</v>
      </c>
      <c r="X900" s="208"/>
      <c r="Y900" s="199"/>
      <c r="Z900" s="200">
        <f t="shared" si="55"/>
        <v>1</v>
      </c>
      <c r="AA900" s="200">
        <f t="shared" ca="1" si="58"/>
        <v>14</v>
      </c>
      <c r="AB900" s="200">
        <f t="shared" ca="1" si="58"/>
        <v>0</v>
      </c>
      <c r="AC900" s="200">
        <f t="shared" ca="1" si="58"/>
        <v>0</v>
      </c>
      <c r="AD900" s="201"/>
      <c r="AE900" s="201"/>
      <c r="AF900" s="201"/>
    </row>
    <row r="901" spans="1:32" x14ac:dyDescent="0.25">
      <c r="A901" t="s">
        <v>5568</v>
      </c>
      <c r="B901" s="16" t="str">
        <f ca="1">IFERROR(OFFSET('DERS PLANLARI'!$I$5,MATCH($J901,'DERS PLANLARI'!$I$6:$I$2011,0),B$1),"")</f>
        <v>MATEMATİK VE FEN BİLİMLERİ EĞİTİMİ</v>
      </c>
      <c r="C901" s="16" t="str">
        <f ca="1">IFERROR(OFFSET('DERS PLANLARI'!$I$5,MATCH($J901,'DERS PLANLARI'!$I$6:$I$2011,0),C$1),"")</f>
        <v>FEN BİLGİSİ EĞİTİMİ (DR)</v>
      </c>
      <c r="D901" s="16" t="str">
        <f ca="1">IFERROR(OFFSET('DERS PLANLARI'!$I$5,MATCH($J901,'DERS PLANLARI'!$I$6:$I$2011,0),D$1),"")</f>
        <v>(DR)</v>
      </c>
      <c r="E901" s="16" t="str">
        <f ca="1">IFERROR(OFFSET('DERS PLANLARI'!$I$5,MATCH($J901,'DERS PLANLARI'!$I$6:$I$2011,0),E$1),"")</f>
        <v>Ders</v>
      </c>
      <c r="F901" s="16" t="str">
        <f ca="1">IFERROR(OFFSET('DERS PLANLARI'!$I$5,MATCH($J901,'DERS PLANLARI'!$I$6:$I$2011,0),F$1),"")</f>
        <v>FBE</v>
      </c>
      <c r="G901" s="16">
        <f ca="1">IFERROR(OFFSET('DERS PLANLARI'!$I$5,MATCH($J901,'DERS PLANLARI'!$I$6:$I$2011,0),G$1),"")</f>
        <v>6008</v>
      </c>
      <c r="H901" s="16" t="str">
        <f ca="1">IFERROR(OFFSET('DERS PLANLARI'!$I$5,MATCH($J901,'DERS PLANLARI'!$I$6:$I$2011,0),H$1),"")</f>
        <v>DR-ÖZ</v>
      </c>
      <c r="I901" s="119"/>
      <c r="J901" s="127" t="s">
        <v>2054</v>
      </c>
      <c r="K901" s="243" t="str">
        <f ca="1">IFERROR(OFFSET('DERS PLANLARI'!$I$5,MATCH($J901,'DERS PLANLARI'!$I$6:$I$2011,0),K$1),"")</f>
        <v>Öğretimde Planlama ve Değerlendirme</v>
      </c>
      <c r="L901" s="248" t="str">
        <f ca="1">IFERROR(OFFSET('DERS PLANLARI'!$I$5,MATCH($J901,'DERS PLANLARI'!$I$6:$I$2011,0),L$1),"")</f>
        <v>Z. ksz</v>
      </c>
      <c r="M901" s="255">
        <f ca="1">IFERROR(OFFSET('DERS PLANLARI'!$I$5,MATCH($J901,'DERS PLANLARI'!$I$6:$I$2011,0),M$1),"")</f>
        <v>3</v>
      </c>
      <c r="N901" s="256">
        <f ca="1">IFERROR(OFFSET('DERS PLANLARI'!$I$5,MATCH($J901,'DERS PLANLARI'!$I$6:$I$2011,0),N$1),"")</f>
        <v>2</v>
      </c>
      <c r="O901" s="256">
        <f ca="1">IFERROR(OFFSET('DERS PLANLARI'!$I$5,MATCH($J901,'DERS PLANLARI'!$I$6:$I$2011,0),O$1),"")</f>
        <v>0</v>
      </c>
      <c r="P901" s="256">
        <f ca="1">IFERROR(OFFSET('DERS PLANLARI'!$I$5,MATCH($J901,'DERS PLANLARI'!$I$6:$I$2011,0),P$1),"")</f>
        <v>5</v>
      </c>
      <c r="Q901" s="256">
        <f ca="1">IFERROR(OFFSET('DERS PLANLARI'!$I$5,MATCH($J901,'DERS PLANLARI'!$I$6:$I$2011,0),Q$1),"")</f>
        <v>10</v>
      </c>
      <c r="R901" s="243" t="str">
        <f ca="1">IF($E901="UAD",OFFSET('DERS PLANLARI'!$I$5,MATCH($J901,'DERS PLANLARI'!$I$6:$I$2011,0),R$1),U901)</f>
        <v>Prof. Dr.</v>
      </c>
      <c r="S901" s="243" t="str">
        <f ca="1">IF($E901="UAD",OFFSET('DERS PLANLARI'!$I$5,MATCH($J901,'DERS PLANLARI'!$I$6:$I$2011,0),S$1),V901)</f>
        <v>Gökhan DEMİRCİOĞLU</v>
      </c>
      <c r="T901" s="104"/>
      <c r="U901" s="208" t="str">
        <f ca="1">IFERROR(OFFSET(ÖğretimÜyeleri!$D$2,MATCH($V901,ÖğretimÜyeleri!$D$3:$D$290,0),-2),"")</f>
        <v>Prof. Dr.</v>
      </c>
      <c r="V901" s="209" t="s">
        <v>996</v>
      </c>
      <c r="W901" s="208" t="str">
        <f ca="1">IFERROR(OFFSET(ÖğretimÜyeleri!$D$2,MATCH($S901,ÖğretimÜyeleri!$D$3:$D$290,0),3),"")</f>
        <v>Kimya Eğitimi</v>
      </c>
      <c r="X901" s="208"/>
      <c r="Y901" s="199"/>
      <c r="Z901" s="200">
        <f t="shared" si="55"/>
        <v>1</v>
      </c>
      <c r="AA901" s="200">
        <f t="shared" ca="1" si="58"/>
        <v>14</v>
      </c>
      <c r="AB901" s="200">
        <f t="shared" ca="1" si="58"/>
        <v>0</v>
      </c>
      <c r="AC901" s="200">
        <f t="shared" ca="1" si="58"/>
        <v>0</v>
      </c>
      <c r="AD901" s="201"/>
      <c r="AE901" s="201"/>
      <c r="AF901" s="201"/>
    </row>
    <row r="902" spans="1:32" x14ac:dyDescent="0.25">
      <c r="A902" t="s">
        <v>5568</v>
      </c>
      <c r="B902" s="16" t="str">
        <f ca="1">IFERROR(OFFSET('DERS PLANLARI'!$I$5,MATCH($J902,'DERS PLANLARI'!$I$6:$I$2011,0),B$1),"")</f>
        <v>MATEMATİK VE FEN BİLİMLERİ EĞİTİMİ</v>
      </c>
      <c r="C902" s="16" t="str">
        <f ca="1">IFERROR(OFFSET('DERS PLANLARI'!$I$5,MATCH($J902,'DERS PLANLARI'!$I$6:$I$2011,0),C$1),"")</f>
        <v>FEN BİLGİSİ EĞİTİMİ (DR)</v>
      </c>
      <c r="D902" s="16" t="str">
        <f ca="1">IFERROR(OFFSET('DERS PLANLARI'!$I$5,MATCH($J902,'DERS PLANLARI'!$I$6:$I$2011,0),D$1),"")</f>
        <v>(DR)</v>
      </c>
      <c r="E902" s="16" t="str">
        <f ca="1">IFERROR(OFFSET('DERS PLANLARI'!$I$5,MATCH($J902,'DERS PLANLARI'!$I$6:$I$2011,0),E$1),"")</f>
        <v>Ders</v>
      </c>
      <c r="F902" s="16" t="str">
        <f ca="1">IFERROR(OFFSET('DERS PLANLARI'!$I$5,MATCH($J902,'DERS PLANLARI'!$I$6:$I$2011,0),F$1),"")</f>
        <v>FBE</v>
      </c>
      <c r="G902" s="16">
        <f ca="1">IFERROR(OFFSET('DERS PLANLARI'!$I$5,MATCH($J902,'DERS PLANLARI'!$I$6:$I$2011,0),G$1),"")</f>
        <v>6051</v>
      </c>
      <c r="H902" s="16" t="str">
        <f ca="1">IFERROR(OFFSET('DERS PLANLARI'!$I$5,MATCH($J902,'DERS PLANLARI'!$I$6:$I$2011,0),H$1),"")</f>
        <v>BHR</v>
      </c>
      <c r="I902" s="119"/>
      <c r="J902" s="127" t="s">
        <v>2057</v>
      </c>
      <c r="K902" s="258" t="str">
        <f ca="1">IFERROR(OFFSET('DERS PLANLARI'!$I$5,MATCH($J902,'DERS PLANLARI'!$I$6:$I$2011,0),K$1),"")</f>
        <v>Fen Bilimleri Eğitiminde Temel Fizik Kavramları ve Öğretimi</v>
      </c>
      <c r="L902" s="248" t="str">
        <f ca="1">IFERROR(OFFSET('DERS PLANLARI'!$I$5,MATCH($J902,'DERS PLANLARI'!$I$6:$I$2011,0),L$1),"")</f>
        <v>Z. kli</v>
      </c>
      <c r="M902" s="255">
        <f ca="1">IFERROR(OFFSET('DERS PLANLARI'!$I$5,MATCH($J902,'DERS PLANLARI'!$I$6:$I$2011,0),M$1),"")</f>
        <v>3</v>
      </c>
      <c r="N902" s="256">
        <f ca="1">IFERROR(OFFSET('DERS PLANLARI'!$I$5,MATCH($J902,'DERS PLANLARI'!$I$6:$I$2011,0),N$1),"")</f>
        <v>0</v>
      </c>
      <c r="O902" s="256">
        <f ca="1">IFERROR(OFFSET('DERS PLANLARI'!$I$5,MATCH($J902,'DERS PLANLARI'!$I$6:$I$2011,0),O$1),"")</f>
        <v>3</v>
      </c>
      <c r="P902" s="256">
        <f ca="1">IFERROR(OFFSET('DERS PLANLARI'!$I$5,MATCH($J902,'DERS PLANLARI'!$I$6:$I$2011,0),P$1),"")</f>
        <v>3</v>
      </c>
      <c r="Q902" s="256">
        <f ca="1">IFERROR(OFFSET('DERS PLANLARI'!$I$5,MATCH($J902,'DERS PLANLARI'!$I$6:$I$2011,0),Q$1),"")</f>
        <v>7.5</v>
      </c>
      <c r="R902" s="243" t="str">
        <f ca="1">IF($E902="UAD",OFFSET('DERS PLANLARI'!$I$5,MATCH($J902,'DERS PLANLARI'!$I$6:$I$2011,0),R$1),U902)</f>
        <v/>
      </c>
      <c r="S902" s="243">
        <f ca="1">IF($E902="UAD",OFFSET('DERS PLANLARI'!$I$5,MATCH($J902,'DERS PLANLARI'!$I$6:$I$2011,0),S$1),V902)</f>
        <v>0</v>
      </c>
      <c r="T902" s="104"/>
      <c r="U902" s="208" t="str">
        <f ca="1">IFERROR(OFFSET(ÖğretimÜyeleri!$D$2,MATCH($V902,ÖğretimÜyeleri!$D$3:$D$290,0),-2),"")</f>
        <v/>
      </c>
      <c r="V902" s="209"/>
      <c r="W902" s="208" t="str">
        <f ca="1">IFERROR(OFFSET(ÖğretimÜyeleri!$D$2,MATCH($S902,ÖğretimÜyeleri!$D$3:$D$290,0),3),"")</f>
        <v/>
      </c>
      <c r="X902" s="208"/>
      <c r="Y902" s="199"/>
      <c r="Z902" s="200">
        <f t="shared" si="55"/>
        <v>1</v>
      </c>
      <c r="AA902" s="200">
        <f t="shared" ca="1" si="58"/>
        <v>57</v>
      </c>
      <c r="AB902" s="200">
        <f t="shared" ca="1" si="58"/>
        <v>41</v>
      </c>
      <c r="AC902" s="200">
        <f t="shared" ca="1" si="58"/>
        <v>0</v>
      </c>
      <c r="AD902" s="201"/>
      <c r="AE902" s="201"/>
      <c r="AF902" s="201"/>
    </row>
    <row r="903" spans="1:32" x14ac:dyDescent="0.25">
      <c r="A903" t="s">
        <v>5568</v>
      </c>
      <c r="B903" s="16" t="str">
        <f ca="1">IFERROR(OFFSET('DERS PLANLARI'!$I$5,MATCH($J903,'DERS PLANLARI'!$I$6:$I$2011,0),B$1),"")</f>
        <v/>
      </c>
      <c r="C903" s="16" t="str">
        <f ca="1">IFERROR(OFFSET('DERS PLANLARI'!$I$5,MATCH($J903,'DERS PLANLARI'!$I$6:$I$2011,0),C$1),"")</f>
        <v/>
      </c>
      <c r="D903" s="16" t="str">
        <f ca="1">IFERROR(OFFSET('DERS PLANLARI'!$I$5,MATCH($J903,'DERS PLANLARI'!$I$6:$I$2011,0),D$1),"")</f>
        <v/>
      </c>
      <c r="E903" s="16" t="str">
        <f ca="1">IFERROR(OFFSET('DERS PLANLARI'!$I$5,MATCH($J903,'DERS PLANLARI'!$I$6:$I$2011,0),E$1),"")</f>
        <v/>
      </c>
      <c r="F903" s="16" t="str">
        <f ca="1">IFERROR(OFFSET('DERS PLANLARI'!$I$5,MATCH($J903,'DERS PLANLARI'!$I$6:$I$2011,0),F$1),"")</f>
        <v/>
      </c>
      <c r="G903" s="16" t="str">
        <f ca="1">IFERROR(OFFSET('DERS PLANLARI'!$I$5,MATCH($J903,'DERS PLANLARI'!$I$6:$I$2011,0),G$1),"")</f>
        <v/>
      </c>
      <c r="H903" s="16" t="str">
        <f ca="1">IFERROR(OFFSET('DERS PLANLARI'!$I$5,MATCH($J903,'DERS PLANLARI'!$I$6:$I$2011,0),H$1),"")</f>
        <v/>
      </c>
      <c r="I903" s="119"/>
      <c r="J903" s="127"/>
      <c r="K903" s="243" t="str">
        <f ca="1">IFERROR(OFFSET('DERS PLANLARI'!$I$5,MATCH($J903,'DERS PLANLARI'!$I$6:$I$2011,0),K$1),"")</f>
        <v/>
      </c>
      <c r="L903" s="256" t="str">
        <f ca="1">IFERROR(OFFSET('DERS PLANLARI'!$I$5,MATCH($J903,'DERS PLANLARI'!$I$6:$I$2011,0),L$1),"")</f>
        <v/>
      </c>
      <c r="M903" s="255" t="str">
        <f ca="1">IFERROR(OFFSET('DERS PLANLARI'!$I$5,MATCH($J903,'DERS PLANLARI'!$I$6:$I$2011,0),M$1),"")</f>
        <v/>
      </c>
      <c r="N903" s="256" t="str">
        <f ca="1">IFERROR(OFFSET('DERS PLANLARI'!$I$5,MATCH($J903,'DERS PLANLARI'!$I$6:$I$2011,0),N$1),"")</f>
        <v/>
      </c>
      <c r="O903" s="256" t="str">
        <f ca="1">IFERROR(OFFSET('DERS PLANLARI'!$I$5,MATCH($J903,'DERS PLANLARI'!$I$6:$I$2011,0),O$1),"")</f>
        <v/>
      </c>
      <c r="P903" s="256" t="str">
        <f ca="1">IFERROR(OFFSET('DERS PLANLARI'!$I$5,MATCH($J903,'DERS PLANLARI'!$I$6:$I$2011,0),P$1),"")</f>
        <v/>
      </c>
      <c r="Q903" s="256" t="str">
        <f ca="1">IFERROR(OFFSET('DERS PLANLARI'!$I$5,MATCH($J903,'DERS PLANLARI'!$I$6:$I$2011,0),Q$1),"")</f>
        <v/>
      </c>
      <c r="R903" s="243" t="str">
        <f ca="1">IF($E903="UAD",OFFSET('DERS PLANLARI'!$I$5,MATCH($J903,'DERS PLANLARI'!$I$6:$I$2011,0),R$1),U903)</f>
        <v/>
      </c>
      <c r="S903" s="243">
        <f ca="1">IF($E903="UAD",OFFSET('DERS PLANLARI'!$I$5,MATCH($J903,'DERS PLANLARI'!$I$6:$I$2011,0),S$1),V903)</f>
        <v>0</v>
      </c>
      <c r="T903" s="104"/>
      <c r="U903" s="208" t="str">
        <f ca="1">IFERROR(OFFSET(ÖğretimÜyeleri!$D$2,MATCH($V903,ÖğretimÜyeleri!$D$3:$D$290,0),-2),"")</f>
        <v/>
      </c>
      <c r="V903" s="209"/>
      <c r="W903" s="208" t="str">
        <f ca="1">IFERROR(OFFSET(ÖğretimÜyeleri!$D$2,MATCH($S903,ÖğretimÜyeleri!$D$3:$D$290,0),3),"")</f>
        <v/>
      </c>
      <c r="X903" s="208"/>
      <c r="Y903" s="199"/>
      <c r="Z903" s="200">
        <f t="shared" si="55"/>
        <v>1</v>
      </c>
      <c r="AA903" s="200">
        <f t="shared" ca="1" si="58"/>
        <v>57</v>
      </c>
      <c r="AB903" s="200">
        <f t="shared" ca="1" si="58"/>
        <v>41</v>
      </c>
      <c r="AC903" s="200">
        <f t="shared" ca="1" si="58"/>
        <v>0</v>
      </c>
      <c r="AD903" s="201"/>
      <c r="AE903" s="201"/>
      <c r="AF903" s="201"/>
    </row>
    <row r="904" spans="1:32" x14ac:dyDescent="0.25">
      <c r="A904" t="s">
        <v>5568</v>
      </c>
      <c r="B904" s="16" t="str">
        <f ca="1">IFERROR(OFFSET('DERS PLANLARI'!$I$5,MATCH($J904,'DERS PLANLARI'!$I$6:$I$2011,0),B$1),"")</f>
        <v/>
      </c>
      <c r="C904" s="16" t="str">
        <f ca="1">IFERROR(OFFSET('DERS PLANLARI'!$I$5,MATCH($J904,'DERS PLANLARI'!$I$6:$I$2011,0),C$1),"")</f>
        <v/>
      </c>
      <c r="D904" s="16" t="str">
        <f ca="1">IFERROR(OFFSET('DERS PLANLARI'!$I$5,MATCH($J904,'DERS PLANLARI'!$I$6:$I$2011,0),D$1),"")</f>
        <v/>
      </c>
      <c r="E904" s="16" t="str">
        <f ca="1">IFERROR(OFFSET('DERS PLANLARI'!$I$5,MATCH($J904,'DERS PLANLARI'!$I$6:$I$2011,0),E$1),"")</f>
        <v/>
      </c>
      <c r="F904" s="16" t="str">
        <f ca="1">IFERROR(OFFSET('DERS PLANLARI'!$I$5,MATCH($J904,'DERS PLANLARI'!$I$6:$I$2011,0),F$1),"")</f>
        <v/>
      </c>
      <c r="G904" s="16" t="str">
        <f ca="1">IFERROR(OFFSET('DERS PLANLARI'!$I$5,MATCH($J904,'DERS PLANLARI'!$I$6:$I$2011,0),G$1),"")</f>
        <v/>
      </c>
      <c r="H904" s="16" t="str">
        <f ca="1">IFERROR(OFFSET('DERS PLANLARI'!$I$5,MATCH($J904,'DERS PLANLARI'!$I$6:$I$2011,0),H$1),"")</f>
        <v/>
      </c>
      <c r="I904" s="119"/>
      <c r="J904" s="127"/>
      <c r="K904" s="243" t="str">
        <f ca="1">IFERROR(OFFSET('DERS PLANLARI'!$I$5,MATCH($J904,'DERS PLANLARI'!$I$6:$I$2011,0),K$1),"")</f>
        <v/>
      </c>
      <c r="L904" s="256" t="str">
        <f ca="1">IFERROR(OFFSET('DERS PLANLARI'!$I$5,MATCH($J904,'DERS PLANLARI'!$I$6:$I$2011,0),L$1),"")</f>
        <v/>
      </c>
      <c r="M904" s="255" t="str">
        <f ca="1">IFERROR(OFFSET('DERS PLANLARI'!$I$5,MATCH($J904,'DERS PLANLARI'!$I$6:$I$2011,0),M$1),"")</f>
        <v/>
      </c>
      <c r="N904" s="256" t="str">
        <f ca="1">IFERROR(OFFSET('DERS PLANLARI'!$I$5,MATCH($J904,'DERS PLANLARI'!$I$6:$I$2011,0),N$1),"")</f>
        <v/>
      </c>
      <c r="O904" s="256" t="str">
        <f ca="1">IFERROR(OFFSET('DERS PLANLARI'!$I$5,MATCH($J904,'DERS PLANLARI'!$I$6:$I$2011,0),O$1),"")</f>
        <v/>
      </c>
      <c r="P904" s="256" t="str">
        <f ca="1">IFERROR(OFFSET('DERS PLANLARI'!$I$5,MATCH($J904,'DERS PLANLARI'!$I$6:$I$2011,0),P$1),"")</f>
        <v/>
      </c>
      <c r="Q904" s="256" t="str">
        <f ca="1">IFERROR(OFFSET('DERS PLANLARI'!$I$5,MATCH($J904,'DERS PLANLARI'!$I$6:$I$2011,0),Q$1),"")</f>
        <v/>
      </c>
      <c r="R904" s="243" t="str">
        <f ca="1">IF($E904="UAD",OFFSET('DERS PLANLARI'!$I$5,MATCH($J904,'DERS PLANLARI'!$I$6:$I$2011,0),R$1),U904)</f>
        <v/>
      </c>
      <c r="S904" s="243">
        <f ca="1">IF($E904="UAD",OFFSET('DERS PLANLARI'!$I$5,MATCH($J904,'DERS PLANLARI'!$I$6:$I$2011,0),S$1),V904)</f>
        <v>0</v>
      </c>
      <c r="T904" s="104"/>
      <c r="U904" s="208" t="str">
        <f ca="1">IFERROR(OFFSET(ÖğretimÜyeleri!$D$2,MATCH($V904,ÖğretimÜyeleri!$D$3:$D$290,0),-2),"")</f>
        <v/>
      </c>
      <c r="V904" s="209"/>
      <c r="W904" s="208" t="str">
        <f ca="1">IFERROR(OFFSET(ÖğretimÜyeleri!$D$2,MATCH($S904,ÖğretimÜyeleri!$D$3:$D$290,0),3),"")</f>
        <v/>
      </c>
      <c r="X904" s="208"/>
      <c r="Y904" s="199"/>
      <c r="Z904" s="200">
        <f t="shared" si="55"/>
        <v>1</v>
      </c>
      <c r="AA904" s="200">
        <f t="shared" ca="1" si="58"/>
        <v>57</v>
      </c>
      <c r="AB904" s="200">
        <f t="shared" ca="1" si="58"/>
        <v>41</v>
      </c>
      <c r="AC904" s="200">
        <f t="shared" ca="1" si="58"/>
        <v>0</v>
      </c>
      <c r="AD904" s="201"/>
      <c r="AE904" s="201"/>
      <c r="AF904" s="201"/>
    </row>
    <row r="905" spans="1:32" x14ac:dyDescent="0.25">
      <c r="A905" t="s">
        <v>5568</v>
      </c>
      <c r="B905" s="16" t="str">
        <f ca="1">IFERROR(OFFSET('DERS PLANLARI'!$I$5,MATCH($J905,'DERS PLANLARI'!$I$6:$I$2011,0),B$1),"")</f>
        <v/>
      </c>
      <c r="C905" s="16" t="str">
        <f ca="1">IFERROR(OFFSET('DERS PLANLARI'!$I$5,MATCH($J905,'DERS PLANLARI'!$I$6:$I$2011,0),C$1),"")</f>
        <v/>
      </c>
      <c r="D905" s="16" t="str">
        <f ca="1">IFERROR(OFFSET('DERS PLANLARI'!$I$5,MATCH($J905,'DERS PLANLARI'!$I$6:$I$2011,0),D$1),"")</f>
        <v/>
      </c>
      <c r="E905" s="16" t="str">
        <f ca="1">IFERROR(OFFSET('DERS PLANLARI'!$I$5,MATCH($J905,'DERS PLANLARI'!$I$6:$I$2011,0),E$1),"")</f>
        <v/>
      </c>
      <c r="F905" s="16" t="str">
        <f ca="1">IFERROR(OFFSET('DERS PLANLARI'!$I$5,MATCH($J905,'DERS PLANLARI'!$I$6:$I$2011,0),F$1),"")</f>
        <v/>
      </c>
      <c r="G905" s="16" t="str">
        <f ca="1">IFERROR(OFFSET('DERS PLANLARI'!$I$5,MATCH($J905,'DERS PLANLARI'!$I$6:$I$2011,0),G$1),"")</f>
        <v/>
      </c>
      <c r="H905" s="16" t="str">
        <f ca="1">IFERROR(OFFSET('DERS PLANLARI'!$I$5,MATCH($J905,'DERS PLANLARI'!$I$6:$I$2011,0),H$1),"")</f>
        <v/>
      </c>
      <c r="I905" s="119"/>
      <c r="J905" s="127"/>
      <c r="K905" s="243" t="str">
        <f ca="1">IFERROR(OFFSET('DERS PLANLARI'!$I$5,MATCH($J905,'DERS PLANLARI'!$I$6:$I$2011,0),K$1),"")</f>
        <v/>
      </c>
      <c r="L905" s="256" t="str">
        <f ca="1">IFERROR(OFFSET('DERS PLANLARI'!$I$5,MATCH($J905,'DERS PLANLARI'!$I$6:$I$2011,0),L$1),"")</f>
        <v/>
      </c>
      <c r="M905" s="255" t="str">
        <f ca="1">IFERROR(OFFSET('DERS PLANLARI'!$I$5,MATCH($J905,'DERS PLANLARI'!$I$6:$I$2011,0),M$1),"")</f>
        <v/>
      </c>
      <c r="N905" s="256" t="str">
        <f ca="1">IFERROR(OFFSET('DERS PLANLARI'!$I$5,MATCH($J905,'DERS PLANLARI'!$I$6:$I$2011,0),N$1),"")</f>
        <v/>
      </c>
      <c r="O905" s="256" t="str">
        <f ca="1">IFERROR(OFFSET('DERS PLANLARI'!$I$5,MATCH($J905,'DERS PLANLARI'!$I$6:$I$2011,0),O$1),"")</f>
        <v/>
      </c>
      <c r="P905" s="256" t="str">
        <f ca="1">IFERROR(OFFSET('DERS PLANLARI'!$I$5,MATCH($J905,'DERS PLANLARI'!$I$6:$I$2011,0),P$1),"")</f>
        <v/>
      </c>
      <c r="Q905" s="256" t="str">
        <f ca="1">IFERROR(OFFSET('DERS PLANLARI'!$I$5,MATCH($J905,'DERS PLANLARI'!$I$6:$I$2011,0),Q$1),"")</f>
        <v/>
      </c>
      <c r="R905" s="243" t="str">
        <f ca="1">IF($E905="UAD",OFFSET('DERS PLANLARI'!$I$5,MATCH($J905,'DERS PLANLARI'!$I$6:$I$2011,0),R$1),U905)</f>
        <v/>
      </c>
      <c r="S905" s="243">
        <f ca="1">IF($E905="UAD",OFFSET('DERS PLANLARI'!$I$5,MATCH($J905,'DERS PLANLARI'!$I$6:$I$2011,0),S$1),V905)</f>
        <v>0</v>
      </c>
      <c r="T905" s="104"/>
      <c r="U905" s="208" t="str">
        <f ca="1">IFERROR(OFFSET(ÖğretimÜyeleri!$D$2,MATCH($V905,ÖğretimÜyeleri!$D$3:$D$290,0),-2),"")</f>
        <v/>
      </c>
      <c r="V905" s="209"/>
      <c r="W905" s="208" t="str">
        <f ca="1">IFERROR(OFFSET(ÖğretimÜyeleri!$D$2,MATCH($S905,ÖğretimÜyeleri!$D$3:$D$290,0),3),"")</f>
        <v/>
      </c>
      <c r="X905" s="208"/>
      <c r="Y905" s="199"/>
      <c r="Z905" s="200">
        <f t="shared" ref="Z905:Z968" si="59">COUNTIF(J:J,J905)</f>
        <v>1</v>
      </c>
      <c r="AA905" s="200">
        <f t="shared" ca="1" si="58"/>
        <v>57</v>
      </c>
      <c r="AB905" s="200">
        <f t="shared" ca="1" si="58"/>
        <v>41</v>
      </c>
      <c r="AC905" s="200">
        <f t="shared" ca="1" si="58"/>
        <v>0</v>
      </c>
      <c r="AD905" s="201"/>
      <c r="AE905" s="201"/>
      <c r="AF905" s="201"/>
    </row>
    <row r="906" spans="1:32" x14ac:dyDescent="0.25">
      <c r="A906" t="s">
        <v>5568</v>
      </c>
      <c r="B906" s="16" t="str">
        <f ca="1">IFERROR(OFFSET('DERS PLANLARI'!$I$5,MATCH($J906,'DERS PLANLARI'!$I$6:$I$2011,0),B$1),"")</f>
        <v/>
      </c>
      <c r="C906" s="16" t="str">
        <f ca="1">IFERROR(OFFSET('DERS PLANLARI'!$I$5,MATCH($J906,'DERS PLANLARI'!$I$6:$I$2011,0),C$1),"")</f>
        <v/>
      </c>
      <c r="D906" s="16" t="str">
        <f ca="1">IFERROR(OFFSET('DERS PLANLARI'!$I$5,MATCH($J906,'DERS PLANLARI'!$I$6:$I$2011,0),D$1),"")</f>
        <v/>
      </c>
      <c r="E906" s="16" t="str">
        <f ca="1">IFERROR(OFFSET('DERS PLANLARI'!$I$5,MATCH($J906,'DERS PLANLARI'!$I$6:$I$2011,0),E$1),"")</f>
        <v/>
      </c>
      <c r="F906" s="16" t="str">
        <f ca="1">IFERROR(OFFSET('DERS PLANLARI'!$I$5,MATCH($J906,'DERS PLANLARI'!$I$6:$I$2011,0),F$1),"")</f>
        <v/>
      </c>
      <c r="G906" s="16" t="str">
        <f ca="1">IFERROR(OFFSET('DERS PLANLARI'!$I$5,MATCH($J906,'DERS PLANLARI'!$I$6:$I$2011,0),G$1),"")</f>
        <v/>
      </c>
      <c r="H906" s="16" t="str">
        <f ca="1">IFERROR(OFFSET('DERS PLANLARI'!$I$5,MATCH($J906,'DERS PLANLARI'!$I$6:$I$2011,0),H$1),"")</f>
        <v/>
      </c>
      <c r="I906" s="119"/>
      <c r="J906" s="127"/>
      <c r="K906" s="243" t="str">
        <f ca="1">IFERROR(OFFSET('DERS PLANLARI'!$I$5,MATCH($J906,'DERS PLANLARI'!$I$6:$I$2011,0),K$1),"")</f>
        <v/>
      </c>
      <c r="L906" s="256" t="str">
        <f ca="1">IFERROR(OFFSET('DERS PLANLARI'!$I$5,MATCH($J906,'DERS PLANLARI'!$I$6:$I$2011,0),L$1),"")</f>
        <v/>
      </c>
      <c r="M906" s="255" t="str">
        <f ca="1">IFERROR(OFFSET('DERS PLANLARI'!$I$5,MATCH($J906,'DERS PLANLARI'!$I$6:$I$2011,0),M$1),"")</f>
        <v/>
      </c>
      <c r="N906" s="256" t="str">
        <f ca="1">IFERROR(OFFSET('DERS PLANLARI'!$I$5,MATCH($J906,'DERS PLANLARI'!$I$6:$I$2011,0),N$1),"")</f>
        <v/>
      </c>
      <c r="O906" s="256" t="str">
        <f ca="1">IFERROR(OFFSET('DERS PLANLARI'!$I$5,MATCH($J906,'DERS PLANLARI'!$I$6:$I$2011,0),O$1),"")</f>
        <v/>
      </c>
      <c r="P906" s="256" t="str">
        <f ca="1">IFERROR(OFFSET('DERS PLANLARI'!$I$5,MATCH($J906,'DERS PLANLARI'!$I$6:$I$2011,0),P$1),"")</f>
        <v/>
      </c>
      <c r="Q906" s="256" t="str">
        <f ca="1">IFERROR(OFFSET('DERS PLANLARI'!$I$5,MATCH($J906,'DERS PLANLARI'!$I$6:$I$2011,0),Q$1),"")</f>
        <v/>
      </c>
      <c r="R906" s="243" t="str">
        <f ca="1">IF($E906="UAD",OFFSET('DERS PLANLARI'!$I$5,MATCH($J906,'DERS PLANLARI'!$I$6:$I$2011,0),R$1),U906)</f>
        <v/>
      </c>
      <c r="S906" s="243">
        <f ca="1">IF($E906="UAD",OFFSET('DERS PLANLARI'!$I$5,MATCH($J906,'DERS PLANLARI'!$I$6:$I$2011,0),S$1),V906)</f>
        <v>0</v>
      </c>
      <c r="T906" s="104"/>
      <c r="U906" s="208" t="str">
        <f ca="1">IFERROR(OFFSET(ÖğretimÜyeleri!$D$2,MATCH($V906,ÖğretimÜyeleri!$D$3:$D$290,0),-2),"")</f>
        <v/>
      </c>
      <c r="V906" s="209"/>
      <c r="W906" s="208" t="str">
        <f ca="1">IFERROR(OFFSET(ÖğretimÜyeleri!$D$2,MATCH($S906,ÖğretimÜyeleri!$D$3:$D$290,0),3),"")</f>
        <v/>
      </c>
      <c r="X906" s="208"/>
      <c r="Y906" s="199"/>
      <c r="Z906" s="200">
        <f t="shared" si="59"/>
        <v>1</v>
      </c>
      <c r="AA906" s="200">
        <f t="shared" ca="1" si="58"/>
        <v>57</v>
      </c>
      <c r="AB906" s="200">
        <f t="shared" ca="1" si="58"/>
        <v>41</v>
      </c>
      <c r="AC906" s="200">
        <f t="shared" ca="1" si="58"/>
        <v>0</v>
      </c>
      <c r="AD906" s="201"/>
      <c r="AE906" s="201"/>
      <c r="AF906" s="201"/>
    </row>
    <row r="907" spans="1:32" x14ac:dyDescent="0.25">
      <c r="A907" t="s">
        <v>5568</v>
      </c>
      <c r="B907" s="16" t="str">
        <f ca="1">IFERROR(OFFSET('DERS PLANLARI'!$I$5,MATCH($J907,'DERS PLANLARI'!$I$6:$I$2011,0),B$1),"")</f>
        <v/>
      </c>
      <c r="C907" s="16" t="str">
        <f ca="1">IFERROR(OFFSET('DERS PLANLARI'!$I$5,MATCH($J907,'DERS PLANLARI'!$I$6:$I$2011,0),C$1),"")</f>
        <v/>
      </c>
      <c r="D907" s="16" t="str">
        <f ca="1">IFERROR(OFFSET('DERS PLANLARI'!$I$5,MATCH($J907,'DERS PLANLARI'!$I$6:$I$2011,0),D$1),"")</f>
        <v/>
      </c>
      <c r="E907" s="16" t="str">
        <f ca="1">IFERROR(OFFSET('DERS PLANLARI'!$I$5,MATCH($J907,'DERS PLANLARI'!$I$6:$I$2011,0),E$1),"")</f>
        <v/>
      </c>
      <c r="F907" s="16" t="str">
        <f ca="1">IFERROR(OFFSET('DERS PLANLARI'!$I$5,MATCH($J907,'DERS PLANLARI'!$I$6:$I$2011,0),F$1),"")</f>
        <v/>
      </c>
      <c r="G907" s="16" t="str">
        <f ca="1">IFERROR(OFFSET('DERS PLANLARI'!$I$5,MATCH($J907,'DERS PLANLARI'!$I$6:$I$2011,0),G$1),"")</f>
        <v/>
      </c>
      <c r="H907" s="16" t="str">
        <f ca="1">IFERROR(OFFSET('DERS PLANLARI'!$I$5,MATCH($J907,'DERS PLANLARI'!$I$6:$I$2011,0),H$1),"")</f>
        <v/>
      </c>
      <c r="I907" s="119"/>
      <c r="J907" s="127"/>
      <c r="K907" s="258" t="str">
        <f ca="1">IFERROR(OFFSET('DERS PLANLARI'!$I$5,MATCH($J907,'DERS PLANLARI'!$I$6:$I$2011,0),K$1),"")</f>
        <v/>
      </c>
      <c r="L907" s="256" t="str">
        <f ca="1">IFERROR(OFFSET('DERS PLANLARI'!$I$5,MATCH($J907,'DERS PLANLARI'!$I$6:$I$2011,0),L$1),"")</f>
        <v/>
      </c>
      <c r="M907" s="255" t="str">
        <f ca="1">IFERROR(OFFSET('DERS PLANLARI'!$I$5,MATCH($J907,'DERS PLANLARI'!$I$6:$I$2011,0),M$1),"")</f>
        <v/>
      </c>
      <c r="N907" s="256" t="str">
        <f ca="1">IFERROR(OFFSET('DERS PLANLARI'!$I$5,MATCH($J907,'DERS PLANLARI'!$I$6:$I$2011,0),N$1),"")</f>
        <v/>
      </c>
      <c r="O907" s="256" t="str">
        <f ca="1">IFERROR(OFFSET('DERS PLANLARI'!$I$5,MATCH($J907,'DERS PLANLARI'!$I$6:$I$2011,0),O$1),"")</f>
        <v/>
      </c>
      <c r="P907" s="256" t="str">
        <f ca="1">IFERROR(OFFSET('DERS PLANLARI'!$I$5,MATCH($J907,'DERS PLANLARI'!$I$6:$I$2011,0),P$1),"")</f>
        <v/>
      </c>
      <c r="Q907" s="256" t="str">
        <f ca="1">IFERROR(OFFSET('DERS PLANLARI'!$I$5,MATCH($J907,'DERS PLANLARI'!$I$6:$I$2011,0),Q$1),"")</f>
        <v/>
      </c>
      <c r="R907" s="243" t="str">
        <f ca="1">IF($E907="UAD",OFFSET('DERS PLANLARI'!$I$5,MATCH($J907,'DERS PLANLARI'!$I$6:$I$2011,0),R$1),U907)</f>
        <v/>
      </c>
      <c r="S907" s="243">
        <f ca="1">IF($E907="UAD",OFFSET('DERS PLANLARI'!$I$5,MATCH($J907,'DERS PLANLARI'!$I$6:$I$2011,0),S$1),V907)</f>
        <v>0</v>
      </c>
      <c r="T907" s="104"/>
      <c r="U907" s="208" t="str">
        <f ca="1">IFERROR(OFFSET(ÖğretimÜyeleri!$D$2,MATCH($V907,ÖğretimÜyeleri!$D$3:$D$290,0),-2),"")</f>
        <v/>
      </c>
      <c r="V907" s="209"/>
      <c r="W907" s="208" t="str">
        <f ca="1">IFERROR(OFFSET(ÖğretimÜyeleri!$D$2,MATCH($S907,ÖğretimÜyeleri!$D$3:$D$290,0),3),"")</f>
        <v/>
      </c>
      <c r="X907" s="208"/>
      <c r="Y907" s="199"/>
      <c r="Z907" s="200">
        <f t="shared" si="59"/>
        <v>1</v>
      </c>
      <c r="AA907" s="200">
        <f t="shared" ca="1" si="58"/>
        <v>57</v>
      </c>
      <c r="AB907" s="200">
        <f t="shared" ca="1" si="58"/>
        <v>41</v>
      </c>
      <c r="AC907" s="200">
        <f t="shared" ca="1" si="58"/>
        <v>0</v>
      </c>
      <c r="AD907" s="201"/>
      <c r="AE907" s="201"/>
      <c r="AF907" s="201"/>
    </row>
    <row r="908" spans="1:32" x14ac:dyDescent="0.25">
      <c r="A908" t="s">
        <v>5568</v>
      </c>
      <c r="B908" s="16" t="str">
        <f ca="1">IFERROR(OFFSET('DERS PLANLARI'!$I$5,MATCH($J908,'DERS PLANLARI'!$I$6:$I$2011,0),B$1),"")</f>
        <v/>
      </c>
      <c r="C908" s="16" t="str">
        <f ca="1">IFERROR(OFFSET('DERS PLANLARI'!$I$5,MATCH($J908,'DERS PLANLARI'!$I$6:$I$2011,0),C$1),"")</f>
        <v/>
      </c>
      <c r="D908" s="16" t="str">
        <f ca="1">IFERROR(OFFSET('DERS PLANLARI'!$I$5,MATCH($J908,'DERS PLANLARI'!$I$6:$I$2011,0),D$1),"")</f>
        <v/>
      </c>
      <c r="E908" s="16" t="str">
        <f ca="1">IFERROR(OFFSET('DERS PLANLARI'!$I$5,MATCH($J908,'DERS PLANLARI'!$I$6:$I$2011,0),E$1),"")</f>
        <v/>
      </c>
      <c r="F908" s="16" t="str">
        <f ca="1">IFERROR(OFFSET('DERS PLANLARI'!$I$5,MATCH($J908,'DERS PLANLARI'!$I$6:$I$2011,0),F$1),"")</f>
        <v/>
      </c>
      <c r="G908" s="16" t="str">
        <f ca="1">IFERROR(OFFSET('DERS PLANLARI'!$I$5,MATCH($J908,'DERS PLANLARI'!$I$6:$I$2011,0),G$1),"")</f>
        <v/>
      </c>
      <c r="H908" s="16" t="str">
        <f ca="1">IFERROR(OFFSET('DERS PLANLARI'!$I$5,MATCH($J908,'DERS PLANLARI'!$I$6:$I$2011,0),H$1),"")</f>
        <v/>
      </c>
      <c r="I908" s="119"/>
      <c r="J908" s="127"/>
      <c r="K908" s="257" t="str">
        <f ca="1">IFERROR(OFFSET('DERS PLANLARI'!$I$5,MATCH($J908,'DERS PLANLARI'!$I$6:$I$2011,0),K$1),"")</f>
        <v/>
      </c>
      <c r="L908" s="256" t="str">
        <f ca="1">IFERROR(OFFSET('DERS PLANLARI'!$I$5,MATCH($J908,'DERS PLANLARI'!$I$6:$I$2011,0),L$1),"")</f>
        <v/>
      </c>
      <c r="M908" s="255" t="str">
        <f ca="1">IFERROR(OFFSET('DERS PLANLARI'!$I$5,MATCH($J908,'DERS PLANLARI'!$I$6:$I$2011,0),M$1),"")</f>
        <v/>
      </c>
      <c r="N908" s="256" t="str">
        <f ca="1">IFERROR(OFFSET('DERS PLANLARI'!$I$5,MATCH($J908,'DERS PLANLARI'!$I$6:$I$2011,0),N$1),"")</f>
        <v/>
      </c>
      <c r="O908" s="256" t="str">
        <f ca="1">IFERROR(OFFSET('DERS PLANLARI'!$I$5,MATCH($J908,'DERS PLANLARI'!$I$6:$I$2011,0),O$1),"")</f>
        <v/>
      </c>
      <c r="P908" s="256" t="str">
        <f ca="1">IFERROR(OFFSET('DERS PLANLARI'!$I$5,MATCH($J908,'DERS PLANLARI'!$I$6:$I$2011,0),P$1),"")</f>
        <v/>
      </c>
      <c r="Q908" s="256" t="str">
        <f ca="1">IFERROR(OFFSET('DERS PLANLARI'!$I$5,MATCH($J908,'DERS PLANLARI'!$I$6:$I$2011,0),Q$1),"")</f>
        <v/>
      </c>
      <c r="R908" s="243" t="str">
        <f ca="1">IF($E908="UAD",OFFSET('DERS PLANLARI'!$I$5,MATCH($J908,'DERS PLANLARI'!$I$6:$I$2011,0),R$1),U908)</f>
        <v/>
      </c>
      <c r="S908" s="243">
        <f ca="1">IF($E908="UAD",OFFSET('DERS PLANLARI'!$I$5,MATCH($J908,'DERS PLANLARI'!$I$6:$I$2011,0),S$1),V908)</f>
        <v>0</v>
      </c>
      <c r="T908" s="104"/>
      <c r="U908" s="208" t="str">
        <f ca="1">IFERROR(OFFSET(ÖğretimÜyeleri!$D$2,MATCH($V908,ÖğretimÜyeleri!$D$3:$D$290,0),-2),"")</f>
        <v/>
      </c>
      <c r="V908" s="209"/>
      <c r="W908" s="208" t="str">
        <f ca="1">IFERROR(OFFSET(ÖğretimÜyeleri!$D$2,MATCH($S908,ÖğretimÜyeleri!$D$3:$D$290,0),3),"")</f>
        <v/>
      </c>
      <c r="X908" s="208"/>
      <c r="Y908" s="199"/>
      <c r="Z908" s="200">
        <f t="shared" si="59"/>
        <v>1</v>
      </c>
      <c r="AA908" s="200">
        <f t="shared" ca="1" si="58"/>
        <v>57</v>
      </c>
      <c r="AB908" s="200">
        <f t="shared" ca="1" si="58"/>
        <v>41</v>
      </c>
      <c r="AC908" s="200">
        <f t="shared" ca="1" si="58"/>
        <v>0</v>
      </c>
      <c r="AD908" s="201"/>
      <c r="AE908" s="201"/>
      <c r="AF908" s="201"/>
    </row>
    <row r="909" spans="1:32" x14ac:dyDescent="0.25">
      <c r="A909" t="s">
        <v>5568</v>
      </c>
      <c r="B909" s="16" t="str">
        <f ca="1">IFERROR(OFFSET('DERS PLANLARI'!$I$5,MATCH($J909,'DERS PLANLARI'!$I$6:$I$2011,0),B$1),"")</f>
        <v/>
      </c>
      <c r="C909" s="16" t="str">
        <f ca="1">IFERROR(OFFSET('DERS PLANLARI'!$I$5,MATCH($J909,'DERS PLANLARI'!$I$6:$I$2011,0),C$1),"")</f>
        <v/>
      </c>
      <c r="D909" s="16" t="str">
        <f ca="1">IFERROR(OFFSET('DERS PLANLARI'!$I$5,MATCH($J909,'DERS PLANLARI'!$I$6:$I$2011,0),D$1),"")</f>
        <v/>
      </c>
      <c r="E909" s="16" t="str">
        <f ca="1">IFERROR(OFFSET('DERS PLANLARI'!$I$5,MATCH($J909,'DERS PLANLARI'!$I$6:$I$2011,0),E$1),"")</f>
        <v/>
      </c>
      <c r="F909" s="16" t="str">
        <f ca="1">IFERROR(OFFSET('DERS PLANLARI'!$I$5,MATCH($J909,'DERS PLANLARI'!$I$6:$I$2011,0),F$1),"")</f>
        <v/>
      </c>
      <c r="G909" s="16" t="str">
        <f ca="1">IFERROR(OFFSET('DERS PLANLARI'!$I$5,MATCH($J909,'DERS PLANLARI'!$I$6:$I$2011,0),G$1),"")</f>
        <v/>
      </c>
      <c r="H909" s="16" t="str">
        <f ca="1">IFERROR(OFFSET('DERS PLANLARI'!$I$5,MATCH($J909,'DERS PLANLARI'!$I$6:$I$2011,0),H$1),"")</f>
        <v/>
      </c>
      <c r="I909" s="119"/>
      <c r="J909" s="120"/>
      <c r="K909" s="243" t="str">
        <f ca="1">IFERROR(OFFSET('DERS PLANLARI'!$I$5,MATCH($J909,'DERS PLANLARI'!$I$6:$I$2011,0),K$1),"")</f>
        <v/>
      </c>
      <c r="L909" s="256" t="str">
        <f ca="1">IFERROR(OFFSET('DERS PLANLARI'!$I$5,MATCH($J909,'DERS PLANLARI'!$I$6:$I$2011,0),L$1),"")</f>
        <v/>
      </c>
      <c r="M909" s="255" t="str">
        <f ca="1">IFERROR(OFFSET('DERS PLANLARI'!$I$5,MATCH($J909,'DERS PLANLARI'!$I$6:$I$2011,0),M$1),"")</f>
        <v/>
      </c>
      <c r="N909" s="256" t="str">
        <f ca="1">IFERROR(OFFSET('DERS PLANLARI'!$I$5,MATCH($J909,'DERS PLANLARI'!$I$6:$I$2011,0),N$1),"")</f>
        <v/>
      </c>
      <c r="O909" s="256" t="str">
        <f ca="1">IFERROR(OFFSET('DERS PLANLARI'!$I$5,MATCH($J909,'DERS PLANLARI'!$I$6:$I$2011,0),O$1),"")</f>
        <v/>
      </c>
      <c r="P909" s="256" t="str">
        <f ca="1">IFERROR(OFFSET('DERS PLANLARI'!$I$5,MATCH($J909,'DERS PLANLARI'!$I$6:$I$2011,0),P$1),"")</f>
        <v/>
      </c>
      <c r="Q909" s="256" t="str">
        <f ca="1">IFERROR(OFFSET('DERS PLANLARI'!$I$5,MATCH($J909,'DERS PLANLARI'!$I$6:$I$2011,0),Q$1),"")</f>
        <v/>
      </c>
      <c r="R909" s="243" t="str">
        <f ca="1">IF($E909="UAD",OFFSET('DERS PLANLARI'!$I$5,MATCH($J909,'DERS PLANLARI'!$I$6:$I$2011,0),R$1),U909)</f>
        <v/>
      </c>
      <c r="S909" s="243">
        <f ca="1">IF($E909="UAD",OFFSET('DERS PLANLARI'!$I$5,MATCH($J909,'DERS PLANLARI'!$I$6:$I$2011,0),S$1),V909)</f>
        <v>0</v>
      </c>
      <c r="T909" s="104"/>
      <c r="U909" s="208" t="str">
        <f ca="1">IFERROR(OFFSET(ÖğretimÜyeleri!$D$2,MATCH($V909,ÖğretimÜyeleri!$D$3:$D$290,0),-2),"")</f>
        <v/>
      </c>
      <c r="V909" s="209"/>
      <c r="W909" s="208" t="str">
        <f ca="1">IFERROR(OFFSET(ÖğretimÜyeleri!$D$2,MATCH($S909,ÖğretimÜyeleri!$D$3:$D$290,0),3),"")</f>
        <v/>
      </c>
      <c r="X909" s="208"/>
      <c r="Y909" s="199"/>
      <c r="Z909" s="200">
        <f t="shared" si="59"/>
        <v>1</v>
      </c>
      <c r="AA909" s="200">
        <f t="shared" ref="AA909:AC928" ca="1" si="60">COUNTIFS($E:$E,AA$6,$S:$S,$S909)</f>
        <v>57</v>
      </c>
      <c r="AB909" s="200">
        <f t="shared" ca="1" si="60"/>
        <v>41</v>
      </c>
      <c r="AC909" s="200">
        <f t="shared" ca="1" si="60"/>
        <v>0</v>
      </c>
      <c r="AD909" s="201"/>
      <c r="AE909" s="201"/>
      <c r="AF909" s="201"/>
    </row>
    <row r="910" spans="1:32" x14ac:dyDescent="0.25">
      <c r="A910" t="s">
        <v>5568</v>
      </c>
      <c r="B910" s="16" t="str">
        <f ca="1">IFERROR(OFFSET('DERS PLANLARI'!$I$5,MATCH($J910,'DERS PLANLARI'!$I$6:$I$2011,0),B$1),"")</f>
        <v/>
      </c>
      <c r="C910" s="16" t="str">
        <f ca="1">IFERROR(OFFSET('DERS PLANLARI'!$I$5,MATCH($J910,'DERS PLANLARI'!$I$6:$I$2011,0),C$1),"")</f>
        <v/>
      </c>
      <c r="D910" s="16" t="str">
        <f ca="1">IFERROR(OFFSET('DERS PLANLARI'!$I$5,MATCH($J910,'DERS PLANLARI'!$I$6:$I$2011,0),D$1),"")</f>
        <v/>
      </c>
      <c r="E910" s="16" t="str">
        <f ca="1">IFERROR(OFFSET('DERS PLANLARI'!$I$5,MATCH($J910,'DERS PLANLARI'!$I$6:$I$2011,0),E$1),"")</f>
        <v/>
      </c>
      <c r="F910" s="16" t="str">
        <f ca="1">IFERROR(OFFSET('DERS PLANLARI'!$I$5,MATCH($J910,'DERS PLANLARI'!$I$6:$I$2011,0),F$1),"")</f>
        <v/>
      </c>
      <c r="G910" s="16" t="str">
        <f ca="1">IFERROR(OFFSET('DERS PLANLARI'!$I$5,MATCH($J910,'DERS PLANLARI'!$I$6:$I$2011,0),G$1),"")</f>
        <v/>
      </c>
      <c r="H910" s="16" t="str">
        <f ca="1">IFERROR(OFFSET('DERS PLANLARI'!$I$5,MATCH($J910,'DERS PLANLARI'!$I$6:$I$2011,0),H$1),"")</f>
        <v/>
      </c>
      <c r="I910" s="119"/>
      <c r="J910" s="120"/>
      <c r="K910" s="243" t="str">
        <f ca="1">IFERROR(OFFSET('DERS PLANLARI'!$I$5,MATCH($J910,'DERS PLANLARI'!$I$6:$I$2011,0),K$1),"")</f>
        <v/>
      </c>
      <c r="L910" s="256" t="str">
        <f ca="1">IFERROR(OFFSET('DERS PLANLARI'!$I$5,MATCH($J910,'DERS PLANLARI'!$I$6:$I$2011,0),L$1),"")</f>
        <v/>
      </c>
      <c r="M910" s="255" t="str">
        <f ca="1">IFERROR(OFFSET('DERS PLANLARI'!$I$5,MATCH($J910,'DERS PLANLARI'!$I$6:$I$2011,0),M$1),"")</f>
        <v/>
      </c>
      <c r="N910" s="256" t="str">
        <f ca="1">IFERROR(OFFSET('DERS PLANLARI'!$I$5,MATCH($J910,'DERS PLANLARI'!$I$6:$I$2011,0),N$1),"")</f>
        <v/>
      </c>
      <c r="O910" s="256" t="str">
        <f ca="1">IFERROR(OFFSET('DERS PLANLARI'!$I$5,MATCH($J910,'DERS PLANLARI'!$I$6:$I$2011,0),O$1),"")</f>
        <v/>
      </c>
      <c r="P910" s="256" t="str">
        <f ca="1">IFERROR(OFFSET('DERS PLANLARI'!$I$5,MATCH($J910,'DERS PLANLARI'!$I$6:$I$2011,0),P$1),"")</f>
        <v/>
      </c>
      <c r="Q910" s="256" t="str">
        <f ca="1">IFERROR(OFFSET('DERS PLANLARI'!$I$5,MATCH($J910,'DERS PLANLARI'!$I$6:$I$2011,0),Q$1),"")</f>
        <v/>
      </c>
      <c r="R910" s="243" t="str">
        <f ca="1">IF($E910="UAD",OFFSET('DERS PLANLARI'!$I$5,MATCH($J910,'DERS PLANLARI'!$I$6:$I$2011,0),R$1),U910)</f>
        <v/>
      </c>
      <c r="S910" s="243">
        <f ca="1">IF($E910="UAD",OFFSET('DERS PLANLARI'!$I$5,MATCH($J910,'DERS PLANLARI'!$I$6:$I$2011,0),S$1),V910)</f>
        <v>0</v>
      </c>
      <c r="T910" s="104"/>
      <c r="U910" s="208" t="str">
        <f ca="1">IFERROR(OFFSET(ÖğretimÜyeleri!$D$2,MATCH($V910,ÖğretimÜyeleri!$D$3:$D$290,0),-2),"")</f>
        <v/>
      </c>
      <c r="V910" s="209"/>
      <c r="W910" s="208" t="str">
        <f ca="1">IFERROR(OFFSET(ÖğretimÜyeleri!$D$2,MATCH($S910,ÖğretimÜyeleri!$D$3:$D$290,0),3),"")</f>
        <v/>
      </c>
      <c r="X910" s="208"/>
      <c r="Y910" s="199"/>
      <c r="Z910" s="200">
        <f t="shared" si="59"/>
        <v>1</v>
      </c>
      <c r="AA910" s="200">
        <f t="shared" ca="1" si="60"/>
        <v>57</v>
      </c>
      <c r="AB910" s="200">
        <f t="shared" ca="1" si="60"/>
        <v>41</v>
      </c>
      <c r="AC910" s="200">
        <f t="shared" ca="1" si="60"/>
        <v>0</v>
      </c>
      <c r="AD910" s="201"/>
      <c r="AE910" s="201"/>
      <c r="AF910" s="201"/>
    </row>
    <row r="911" spans="1:32" x14ac:dyDescent="0.25">
      <c r="A911" s="217" t="s">
        <v>5568</v>
      </c>
      <c r="B911" s="210" t="s">
        <v>4491</v>
      </c>
      <c r="C911" s="211" t="s">
        <v>5074</v>
      </c>
      <c r="D911" s="212" t="s">
        <v>5127</v>
      </c>
      <c r="E911" s="212" t="s">
        <v>4510</v>
      </c>
      <c r="F911" s="212" t="s">
        <v>4488</v>
      </c>
      <c r="G911" s="212" t="s">
        <v>4488</v>
      </c>
      <c r="H911" s="212" t="s">
        <v>2427</v>
      </c>
      <c r="I911" s="213"/>
      <c r="J911" s="214" t="s">
        <v>5074</v>
      </c>
      <c r="K911" s="211"/>
      <c r="L911" s="215"/>
      <c r="M911" s="223"/>
      <c r="N911" s="211"/>
      <c r="O911" s="211"/>
      <c r="P911" s="211"/>
      <c r="Q911" s="212"/>
      <c r="R911" s="231"/>
      <c r="S911" s="231"/>
      <c r="T911" s="217"/>
      <c r="U911" s="219" t="str">
        <f ca="1">IFERROR(OFFSET(ÖğretimÜyeleri!$D$2,MATCH($V911,ÖğretimÜyeleri!$D$3:$D$290,0),-2),"")</f>
        <v/>
      </c>
      <c r="V911" s="218" t="s">
        <v>2423</v>
      </c>
      <c r="W911" s="219" t="str">
        <f ca="1">IFERROR(OFFSET(ÖğretimÜyeleri!$D$2,MATCH($S911,ÖğretimÜyeleri!$D$3:$D$290,0),3),"")</f>
        <v/>
      </c>
      <c r="X911" s="219"/>
      <c r="Y911" s="220"/>
      <c r="Z911" s="221">
        <f t="shared" si="59"/>
        <v>1</v>
      </c>
      <c r="AA911" s="221">
        <f t="shared" ca="1" si="60"/>
        <v>57</v>
      </c>
      <c r="AB911" s="221">
        <f t="shared" ca="1" si="60"/>
        <v>41</v>
      </c>
      <c r="AC911" s="221">
        <f t="shared" ca="1" si="60"/>
        <v>0</v>
      </c>
      <c r="AD911" s="220"/>
      <c r="AE911" s="220"/>
      <c r="AF911" s="220"/>
    </row>
    <row r="912" spans="1:32" x14ac:dyDescent="0.25">
      <c r="A912" t="s">
        <v>5568</v>
      </c>
      <c r="B912" s="16" t="str">
        <f ca="1">IFERROR(OFFSET('DERS PLANLARI'!$I$5,MATCH($J912,'DERS PLANLARI'!$I$6:$I$2011,0),B$1),"")</f>
        <v>MATEMATİK VE FEN BİLİMLERİ EĞİTİMİ</v>
      </c>
      <c r="C912" s="16" t="str">
        <f ca="1">IFERROR(OFFSET('DERS PLANLARI'!$I$5,MATCH($J912,'DERS PLANLARI'!$I$6:$I$2011,0),C$1),"")</f>
        <v>FİZİK EĞİTİMİ (DR)</v>
      </c>
      <c r="D912" s="16" t="str">
        <f ca="1">IFERROR(OFFSET('DERS PLANLARI'!$I$5,MATCH($J912,'DERS PLANLARI'!$I$6:$I$2011,0),D$1),"")</f>
        <v>(DR)</v>
      </c>
      <c r="E912" s="16" t="str">
        <f ca="1">IFERROR(OFFSET('DERS PLANLARI'!$I$5,MATCH($J912,'DERS PLANLARI'!$I$6:$I$2011,0),E$1),"")</f>
        <v>Tez</v>
      </c>
      <c r="F912" s="16" t="str">
        <f ca="1">IFERROR(OFFSET('DERS PLANLARI'!$I$5,MATCH($J912,'DERS PLANLARI'!$I$6:$I$2011,0),F$1),"")</f>
        <v>FZE</v>
      </c>
      <c r="G912" s="16">
        <f ca="1">IFERROR(OFFSET('DERS PLANLARI'!$I$5,MATCH($J912,'DERS PLANLARI'!$I$6:$I$2011,0),G$1),"")</f>
        <v>6000</v>
      </c>
      <c r="H912" s="16" t="str">
        <f ca="1">IFERROR(OFFSET('DERS PLANLARI'!$I$5,MATCH($J912,'DERS PLANLARI'!$I$6:$I$2011,0),H$1),"")</f>
        <v>TEZ</v>
      </c>
      <c r="I912" s="119"/>
      <c r="J912" s="127" t="s">
        <v>2089</v>
      </c>
      <c r="K912" s="250" t="str">
        <f ca="1">IFERROR(OFFSET('DERS PLANLARI'!$I$5,MATCH($J912,'DERS PLANLARI'!$I$6:$I$2011,0),K$1),"")</f>
        <v>Tez</v>
      </c>
      <c r="L912" s="248" t="str">
        <f ca="1">IFERROR(OFFSET('DERS PLANLARI'!$I$5,MATCH($J912,'DERS PLANLARI'!$I$6:$I$2011,0),L$1),"")</f>
        <v>Z. ksz</v>
      </c>
      <c r="M912" s="255">
        <f ca="1">IFERROR(OFFSET('DERS PLANLARI'!$I$5,MATCH($J912,'DERS PLANLARI'!$I$6:$I$2011,0),M$1),"")</f>
        <v>0</v>
      </c>
      <c r="N912" s="256">
        <f ca="1">IFERROR(OFFSET('DERS PLANLARI'!$I$5,MATCH($J912,'DERS PLANLARI'!$I$6:$I$2011,0),N$1),"")</f>
        <v>1</v>
      </c>
      <c r="O912" s="256">
        <f ca="1">IFERROR(OFFSET('DERS PLANLARI'!$I$5,MATCH($J912,'DERS PLANLARI'!$I$6:$I$2011,0),O$1),"")</f>
        <v>0</v>
      </c>
      <c r="P912" s="256">
        <f ca="1">IFERROR(OFFSET('DERS PLANLARI'!$I$5,MATCH($J912,'DERS PLANLARI'!$I$6:$I$2011,0),P$1),"")</f>
        <v>1</v>
      </c>
      <c r="Q912" s="256">
        <f ca="1">IFERROR(OFFSET('DERS PLANLARI'!$I$5,MATCH($J912,'DERS PLANLARI'!$I$6:$I$2011,0),Q$1),"")</f>
        <v>60</v>
      </c>
      <c r="R912" s="243">
        <f ca="1">IF($E912="UAD",OFFSET('DERS PLANLARI'!$I$5,MATCH($J912,'DERS PLANLARI'!$I$6:$I$2011,0),R$1),U912)</f>
        <v>0</v>
      </c>
      <c r="S912" s="246" t="str">
        <f ca="1">IF($E912="UAD",OFFSET('DERS PLANLARI'!$I$5,MATCH($J912,'DERS PLANLARI'!$I$6:$I$2011,0),S$1),V912)</f>
        <v>İlgili Öğretim Üyesi</v>
      </c>
      <c r="T912" s="104"/>
      <c r="U912" s="208">
        <f ca="1">IFERROR(OFFSET(ÖğretimÜyeleri!$D$2,MATCH($V912,ÖğretimÜyeleri!$D$3:$D$290,0),-2),"")</f>
        <v>0</v>
      </c>
      <c r="V912" s="209" t="s">
        <v>2896</v>
      </c>
      <c r="W912" s="208" t="str">
        <f ca="1">IFERROR(OFFSET(ÖğretimÜyeleri!$D$2,MATCH($S912,ÖğretimÜyeleri!$D$3:$D$290,0),3),"")</f>
        <v>İlgili Öğretim Üyesi</v>
      </c>
      <c r="X912" s="208"/>
      <c r="Y912" s="199"/>
      <c r="Z912" s="200">
        <f t="shared" si="59"/>
        <v>1</v>
      </c>
      <c r="AA912" s="200">
        <f t="shared" ca="1" si="60"/>
        <v>0</v>
      </c>
      <c r="AB912" s="200">
        <f t="shared" ca="1" si="60"/>
        <v>0</v>
      </c>
      <c r="AC912" s="200">
        <f t="shared" ca="1" si="60"/>
        <v>0</v>
      </c>
      <c r="AD912" s="201"/>
      <c r="AE912" s="201"/>
      <c r="AF912" s="201"/>
    </row>
    <row r="913" spans="1:32" x14ac:dyDescent="0.25">
      <c r="A913" t="s">
        <v>5568</v>
      </c>
      <c r="B913" s="16" t="str">
        <f ca="1">IFERROR(OFFSET('DERS PLANLARI'!$I$5,MATCH($J913,'DERS PLANLARI'!$I$6:$I$2011,0),B$1),"")</f>
        <v>MATEMATİK VE FEN BİLİMLERİ EĞİTİMİ</v>
      </c>
      <c r="C913" s="16" t="str">
        <f ca="1">IFERROR(OFFSET('DERS PLANLARI'!$I$5,MATCH($J913,'DERS PLANLARI'!$I$6:$I$2011,0),C$1),"")</f>
        <v>FİZİK EĞİTİMİ (DR)</v>
      </c>
      <c r="D913" s="16" t="str">
        <f ca="1">IFERROR(OFFSET('DERS PLANLARI'!$I$5,MATCH($J913,'DERS PLANLARI'!$I$6:$I$2011,0),D$1),"")</f>
        <v>(DR)</v>
      </c>
      <c r="E913" s="16" t="str">
        <f ca="1">IFERROR(OFFSET('DERS PLANLARI'!$I$5,MATCH($J913,'DERS PLANLARI'!$I$6:$I$2011,0),E$1),"")</f>
        <v>Sem</v>
      </c>
      <c r="F913" s="16" t="str">
        <f ca="1">IFERROR(OFFSET('DERS PLANLARI'!$I$5,MATCH($J913,'DERS PLANLARI'!$I$6:$I$2011,0),F$1),"")</f>
        <v>FZE</v>
      </c>
      <c r="G913" s="16">
        <f ca="1">IFERROR(OFFSET('DERS PLANLARI'!$I$5,MATCH($J913,'DERS PLANLARI'!$I$6:$I$2011,0),G$1),"")</f>
        <v>6001</v>
      </c>
      <c r="H913" s="16" t="str">
        <f ca="1">IFERROR(OFFSET('DERS PLANLARI'!$I$5,MATCH($J913,'DERS PLANLARI'!$I$6:$I$2011,0),H$1),"")</f>
        <v>SEM</v>
      </c>
      <c r="I913" s="119"/>
      <c r="J913" s="127" t="s">
        <v>2090</v>
      </c>
      <c r="K913" s="250" t="str">
        <f ca="1">IFERROR(OFFSET('DERS PLANLARI'!$I$5,MATCH($J913,'DERS PLANLARI'!$I$6:$I$2011,0),K$1),"")</f>
        <v>Seminer</v>
      </c>
      <c r="L913" s="248" t="str">
        <f ca="1">IFERROR(OFFSET('DERS PLANLARI'!$I$5,MATCH($J913,'DERS PLANLARI'!$I$6:$I$2011,0),L$1),"")</f>
        <v>Z. ksz</v>
      </c>
      <c r="M913" s="255">
        <f ca="1">IFERROR(OFFSET('DERS PLANLARI'!$I$5,MATCH($J913,'DERS PLANLARI'!$I$6:$I$2011,0),M$1),"")</f>
        <v>0</v>
      </c>
      <c r="N913" s="256">
        <f ca="1">IFERROR(OFFSET('DERS PLANLARI'!$I$5,MATCH($J913,'DERS PLANLARI'!$I$6:$I$2011,0),N$1),"")</f>
        <v>2</v>
      </c>
      <c r="O913" s="256">
        <f ca="1">IFERROR(OFFSET('DERS PLANLARI'!$I$5,MATCH($J913,'DERS PLANLARI'!$I$6:$I$2011,0),O$1),"")</f>
        <v>0</v>
      </c>
      <c r="P913" s="256">
        <f ca="1">IFERROR(OFFSET('DERS PLANLARI'!$I$5,MATCH($J913,'DERS PLANLARI'!$I$6:$I$2011,0),P$1),"")</f>
        <v>2</v>
      </c>
      <c r="Q913" s="256">
        <f ca="1">IFERROR(OFFSET('DERS PLANLARI'!$I$5,MATCH($J913,'DERS PLANLARI'!$I$6:$I$2011,0),Q$1),"")</f>
        <v>7.5</v>
      </c>
      <c r="R913" s="243">
        <f ca="1">IF($E913="UAD",OFFSET('DERS PLANLARI'!$I$5,MATCH($J913,'DERS PLANLARI'!$I$6:$I$2011,0),R$1),U913)</f>
        <v>0</v>
      </c>
      <c r="S913" s="246" t="str">
        <f ca="1">IF($E913="UAD",OFFSET('DERS PLANLARI'!$I$5,MATCH($J913,'DERS PLANLARI'!$I$6:$I$2011,0),S$1),V913)</f>
        <v>İlgili Öğretim Üyesi</v>
      </c>
      <c r="T913" s="104"/>
      <c r="U913" s="208">
        <f ca="1">IFERROR(OFFSET(ÖğretimÜyeleri!$D$2,MATCH($V913,ÖğretimÜyeleri!$D$3:$D$290,0),-2),"")</f>
        <v>0</v>
      </c>
      <c r="V913" s="209" t="s">
        <v>2896</v>
      </c>
      <c r="W913" s="208" t="str">
        <f ca="1">IFERROR(OFFSET(ÖğretimÜyeleri!$D$2,MATCH($S913,ÖğretimÜyeleri!$D$3:$D$290,0),3),"")</f>
        <v>İlgili Öğretim Üyesi</v>
      </c>
      <c r="X913" s="208"/>
      <c r="Y913" s="199"/>
      <c r="Z913" s="200">
        <f t="shared" si="59"/>
        <v>1</v>
      </c>
      <c r="AA913" s="200">
        <f t="shared" ca="1" si="60"/>
        <v>0</v>
      </c>
      <c r="AB913" s="200">
        <f t="shared" ca="1" si="60"/>
        <v>0</v>
      </c>
      <c r="AC913" s="200">
        <f t="shared" ca="1" si="60"/>
        <v>0</v>
      </c>
      <c r="AD913" s="201"/>
      <c r="AE913" s="201"/>
      <c r="AF913" s="201"/>
    </row>
    <row r="914" spans="1:32" x14ac:dyDescent="0.25">
      <c r="A914" t="s">
        <v>5568</v>
      </c>
      <c r="B914" s="16" t="str">
        <f ca="1">IFERROR(OFFSET('DERS PLANLARI'!$I$5,MATCH($J914,'DERS PLANLARI'!$I$6:$I$2011,0),B$1),"")</f>
        <v>MATEMATİK VE FEN BİLİMLERİ EĞİTİMİ</v>
      </c>
      <c r="C914" s="16" t="str">
        <f ca="1">IFERROR(OFFSET('DERS PLANLARI'!$I$5,MATCH($J914,'DERS PLANLARI'!$I$6:$I$2011,0),C$1),"")</f>
        <v>FİZİK EĞİTİMİ (DR)</v>
      </c>
      <c r="D914" s="16" t="str">
        <f ca="1">IFERROR(OFFSET('DERS PLANLARI'!$I$5,MATCH($J914,'DERS PLANLARI'!$I$6:$I$2011,0),D$1),"")</f>
        <v>(DR)</v>
      </c>
      <c r="E914" s="16" t="str">
        <f ca="1">IFERROR(OFFSET('DERS PLANLARI'!$I$5,MATCH($J914,'DERS PLANLARI'!$I$6:$I$2011,0),E$1),"")</f>
        <v>Yeterlik</v>
      </c>
      <c r="F914" s="16" t="str">
        <f ca="1">IFERROR(OFFSET('DERS PLANLARI'!$I$5,MATCH($J914,'DERS PLANLARI'!$I$6:$I$2011,0),F$1),"")</f>
        <v>FZE</v>
      </c>
      <c r="G914" s="16">
        <f ca="1">IFERROR(OFFSET('DERS PLANLARI'!$I$5,MATCH($J914,'DERS PLANLARI'!$I$6:$I$2011,0),G$1),"")</f>
        <v>6002</v>
      </c>
      <c r="H914" s="16" t="str">
        <f ca="1">IFERROR(OFFSET('DERS PLANLARI'!$I$5,MATCH($J914,'DERS PLANLARI'!$I$6:$I$2011,0),H$1),"")</f>
        <v>DR-ÖZ</v>
      </c>
      <c r="I914" s="119"/>
      <c r="J914" s="127" t="s">
        <v>2091</v>
      </c>
      <c r="K914" s="250" t="str">
        <f ca="1">IFERROR(OFFSET('DERS PLANLARI'!$I$5,MATCH($J914,'DERS PLANLARI'!$I$6:$I$2011,0),K$1),"")</f>
        <v>Yeterlik</v>
      </c>
      <c r="L914" s="248" t="str">
        <f ca="1">IFERROR(OFFSET('DERS PLANLARI'!$I$5,MATCH($J914,'DERS PLANLARI'!$I$6:$I$2011,0),L$1),"")</f>
        <v>Z. ksz</v>
      </c>
      <c r="M914" s="255">
        <f ca="1">IFERROR(OFFSET('DERS PLANLARI'!$I$5,MATCH($J914,'DERS PLANLARI'!$I$6:$I$2011,0),M$1),"")</f>
        <v>0</v>
      </c>
      <c r="N914" s="255">
        <f ca="1">IFERROR(OFFSET('DERS PLANLARI'!$I$5,MATCH($J914,'DERS PLANLARI'!$I$6:$I$2011,0),N$1),"")</f>
        <v>0</v>
      </c>
      <c r="O914" s="255">
        <f ca="1">IFERROR(OFFSET('DERS PLANLARI'!$I$5,MATCH($J914,'DERS PLANLARI'!$I$6:$I$2011,0),O$1),"")</f>
        <v>0</v>
      </c>
      <c r="P914" s="255">
        <f ca="1">IFERROR(OFFSET('DERS PLANLARI'!$I$5,MATCH($J914,'DERS PLANLARI'!$I$6:$I$2011,0),P$1),"")</f>
        <v>0</v>
      </c>
      <c r="Q914" s="255">
        <f ca="1">IFERROR(OFFSET('DERS PLANLARI'!$I$5,MATCH($J914,'DERS PLANLARI'!$I$6:$I$2011,0),Q$1),"")</f>
        <v>0</v>
      </c>
      <c r="R914" s="243">
        <f ca="1">IF($E914="UAD",OFFSET('DERS PLANLARI'!$I$5,MATCH($J914,'DERS PLANLARI'!$I$6:$I$2011,0),R$1),U914)</f>
        <v>0</v>
      </c>
      <c r="S914" s="246" t="str">
        <f ca="1">IF($E914="UAD",OFFSET('DERS PLANLARI'!$I$5,MATCH($J914,'DERS PLANLARI'!$I$6:$I$2011,0),S$1),V914)</f>
        <v>İlgili Öğretim Üyesi</v>
      </c>
      <c r="T914" s="104"/>
      <c r="U914" s="208">
        <f ca="1">IFERROR(OFFSET(ÖğretimÜyeleri!$D$2,MATCH($V914,ÖğretimÜyeleri!$D$3:$D$290,0),-2),"")</f>
        <v>0</v>
      </c>
      <c r="V914" s="209" t="s">
        <v>2896</v>
      </c>
      <c r="W914" s="208" t="str">
        <f ca="1">IFERROR(OFFSET(ÖğretimÜyeleri!$D$2,MATCH($S914,ÖğretimÜyeleri!$D$3:$D$290,0),3),"")</f>
        <v>İlgili Öğretim Üyesi</v>
      </c>
      <c r="X914" s="208"/>
      <c r="Y914" s="199"/>
      <c r="Z914" s="200">
        <f t="shared" si="59"/>
        <v>1</v>
      </c>
      <c r="AA914" s="200">
        <f t="shared" ca="1" si="60"/>
        <v>0</v>
      </c>
      <c r="AB914" s="200">
        <f t="shared" ca="1" si="60"/>
        <v>0</v>
      </c>
      <c r="AC914" s="200">
        <f t="shared" ca="1" si="60"/>
        <v>0</v>
      </c>
      <c r="AD914" s="201"/>
      <c r="AE914" s="201"/>
      <c r="AF914" s="201"/>
    </row>
    <row r="915" spans="1:32" x14ac:dyDescent="0.25">
      <c r="A915" t="s">
        <v>5568</v>
      </c>
      <c r="B915" s="16" t="str">
        <f ca="1">IFERROR(OFFSET('DERS PLANLARI'!$I$5,MATCH($J915,'DERS PLANLARI'!$I$6:$I$2011,0),B$1),"")</f>
        <v>MATEMATİK VE FEN BİLİMLERİ EĞİTİMİ</v>
      </c>
      <c r="C915" s="16" t="str">
        <f ca="1">IFERROR(OFFSET('DERS PLANLARI'!$I$5,MATCH($J915,'DERS PLANLARI'!$I$6:$I$2011,0),C$1),"")</f>
        <v>FİZİK EĞİTİMİ (DR)</v>
      </c>
      <c r="D915" s="16" t="str">
        <f ca="1">IFERROR(OFFSET('DERS PLANLARI'!$I$5,MATCH($J915,'DERS PLANLARI'!$I$6:$I$2011,0),D$1),"")</f>
        <v>(DR)</v>
      </c>
      <c r="E915" s="16" t="str">
        <f ca="1">IFERROR(OFFSET('DERS PLANLARI'!$I$5,MATCH($J915,'DERS PLANLARI'!$I$6:$I$2011,0),E$1),"")</f>
        <v>Öneri</v>
      </c>
      <c r="F915" s="16" t="str">
        <f ca="1">IFERROR(OFFSET('DERS PLANLARI'!$I$5,MATCH($J915,'DERS PLANLARI'!$I$6:$I$2011,0),F$1),"")</f>
        <v>FZE</v>
      </c>
      <c r="G915" s="16">
        <f ca="1">IFERROR(OFFSET('DERS PLANLARI'!$I$5,MATCH($J915,'DERS PLANLARI'!$I$6:$I$2011,0),G$1),"")</f>
        <v>6003</v>
      </c>
      <c r="H915" s="16" t="str">
        <f ca="1">IFERROR(OFFSET('DERS PLANLARI'!$I$5,MATCH($J915,'DERS PLANLARI'!$I$6:$I$2011,0),H$1),"")</f>
        <v>DR-ÖZ</v>
      </c>
      <c r="I915" s="119"/>
      <c r="J915" s="127" t="s">
        <v>2092</v>
      </c>
      <c r="K915" s="250" t="str">
        <f ca="1">IFERROR(OFFSET('DERS PLANLARI'!$I$5,MATCH($J915,'DERS PLANLARI'!$I$6:$I$2011,0),K$1),"")</f>
        <v>Tez Önerisi</v>
      </c>
      <c r="L915" s="248" t="str">
        <f ca="1">IFERROR(OFFSET('DERS PLANLARI'!$I$5,MATCH($J915,'DERS PLANLARI'!$I$6:$I$2011,0),L$1),"")</f>
        <v>Z. ksz</v>
      </c>
      <c r="M915" s="255">
        <f ca="1">IFERROR(OFFSET('DERS PLANLARI'!$I$5,MATCH($J915,'DERS PLANLARI'!$I$6:$I$2011,0),M$1),"")</f>
        <v>0</v>
      </c>
      <c r="N915" s="255">
        <f ca="1">IFERROR(OFFSET('DERS PLANLARI'!$I$5,MATCH($J915,'DERS PLANLARI'!$I$6:$I$2011,0),N$1),"")</f>
        <v>0</v>
      </c>
      <c r="O915" s="255">
        <f ca="1">IFERROR(OFFSET('DERS PLANLARI'!$I$5,MATCH($J915,'DERS PLANLARI'!$I$6:$I$2011,0),O$1),"")</f>
        <v>0</v>
      </c>
      <c r="P915" s="255">
        <f ca="1">IFERROR(OFFSET('DERS PLANLARI'!$I$5,MATCH($J915,'DERS PLANLARI'!$I$6:$I$2011,0),P$1),"")</f>
        <v>0</v>
      </c>
      <c r="Q915" s="255">
        <f ca="1">IFERROR(OFFSET('DERS PLANLARI'!$I$5,MATCH($J915,'DERS PLANLARI'!$I$6:$I$2011,0),Q$1),"")</f>
        <v>0</v>
      </c>
      <c r="R915" s="243">
        <f ca="1">IF($E915="UAD",OFFSET('DERS PLANLARI'!$I$5,MATCH($J915,'DERS PLANLARI'!$I$6:$I$2011,0),R$1),U915)</f>
        <v>0</v>
      </c>
      <c r="S915" s="246" t="str">
        <f ca="1">IF($E915="UAD",OFFSET('DERS PLANLARI'!$I$5,MATCH($J915,'DERS PLANLARI'!$I$6:$I$2011,0),S$1),V915)</f>
        <v>İlgili Öğretim Üyesi</v>
      </c>
      <c r="T915" s="104"/>
      <c r="U915" s="208">
        <f ca="1">IFERROR(OFFSET(ÖğretimÜyeleri!$D$2,MATCH($V915,ÖğretimÜyeleri!$D$3:$D$290,0),-2),"")</f>
        <v>0</v>
      </c>
      <c r="V915" s="209" t="s">
        <v>2896</v>
      </c>
      <c r="W915" s="208" t="str">
        <f ca="1">IFERROR(OFFSET(ÖğretimÜyeleri!$D$2,MATCH($S915,ÖğretimÜyeleri!$D$3:$D$290,0),3),"")</f>
        <v>İlgili Öğretim Üyesi</v>
      </c>
      <c r="X915" s="208"/>
      <c r="Y915" s="199"/>
      <c r="Z915" s="200">
        <f t="shared" si="59"/>
        <v>1</v>
      </c>
      <c r="AA915" s="200">
        <f t="shared" ca="1" si="60"/>
        <v>0</v>
      </c>
      <c r="AB915" s="200">
        <f t="shared" ca="1" si="60"/>
        <v>0</v>
      </c>
      <c r="AC915" s="200">
        <f t="shared" ca="1" si="60"/>
        <v>0</v>
      </c>
      <c r="AD915" s="201"/>
      <c r="AE915" s="201"/>
      <c r="AF915" s="201"/>
    </row>
    <row r="916" spans="1:32" x14ac:dyDescent="0.25">
      <c r="A916" t="s">
        <v>5568</v>
      </c>
      <c r="B916" s="16" t="str">
        <f ca="1">IFERROR(OFFSET('DERS PLANLARI'!$I$5,MATCH($J916,'DERS PLANLARI'!$I$6:$I$2011,0),B$1),"")</f>
        <v>MATEMATİK VE FEN BİLİMLERİ EĞİTİMİ</v>
      </c>
      <c r="C916" s="16" t="str">
        <f ca="1">IFERROR(OFFSET('DERS PLANLARI'!$I$5,MATCH($J916,'DERS PLANLARI'!$I$6:$I$2011,0),C$1),"")</f>
        <v>FİZİK EĞİTİMİ (DR)</v>
      </c>
      <c r="D916" s="16" t="str">
        <f ca="1">IFERROR(OFFSET('DERS PLANLARI'!$I$5,MATCH($J916,'DERS PLANLARI'!$I$6:$I$2011,0),D$1),"")</f>
        <v>(DR)</v>
      </c>
      <c r="E916" s="16" t="str">
        <f ca="1">IFERROR(OFFSET('DERS PLANLARI'!$I$5,MATCH($J916,'DERS PLANLARI'!$I$6:$I$2011,0),E$1),"")</f>
        <v>Tik</v>
      </c>
      <c r="F916" s="16" t="str">
        <f ca="1">IFERROR(OFFSET('DERS PLANLARI'!$I$5,MATCH($J916,'DERS PLANLARI'!$I$6:$I$2011,0),F$1),"")</f>
        <v>FZE</v>
      </c>
      <c r="G916" s="16">
        <f ca="1">IFERROR(OFFSET('DERS PLANLARI'!$I$5,MATCH($J916,'DERS PLANLARI'!$I$6:$I$2011,0),G$1),"")</f>
        <v>6004</v>
      </c>
      <c r="H916" s="16" t="str">
        <f ca="1">IFERROR(OFFSET('DERS PLANLARI'!$I$5,MATCH($J916,'DERS PLANLARI'!$I$6:$I$2011,0),H$1),"")</f>
        <v>DR-ÖZ</v>
      </c>
      <c r="I916" s="119"/>
      <c r="J916" s="127" t="s">
        <v>2093</v>
      </c>
      <c r="K916" s="250" t="str">
        <f ca="1">IFERROR(OFFSET('DERS PLANLARI'!$I$5,MATCH($J916,'DERS PLANLARI'!$I$6:$I$2011,0),K$1),"")</f>
        <v>Tez İzleme</v>
      </c>
      <c r="L916" s="248" t="str">
        <f ca="1">IFERROR(OFFSET('DERS PLANLARI'!$I$5,MATCH($J916,'DERS PLANLARI'!$I$6:$I$2011,0),L$1),"")</f>
        <v>Z. ksz</v>
      </c>
      <c r="M916" s="255">
        <f ca="1">IFERROR(OFFSET('DERS PLANLARI'!$I$5,MATCH($J916,'DERS PLANLARI'!$I$6:$I$2011,0),M$1),"")</f>
        <v>0</v>
      </c>
      <c r="N916" s="255">
        <f ca="1">IFERROR(OFFSET('DERS PLANLARI'!$I$5,MATCH($J916,'DERS PLANLARI'!$I$6:$I$2011,0),N$1),"")</f>
        <v>0</v>
      </c>
      <c r="O916" s="255">
        <f ca="1">IFERROR(OFFSET('DERS PLANLARI'!$I$5,MATCH($J916,'DERS PLANLARI'!$I$6:$I$2011,0),O$1),"")</f>
        <v>0</v>
      </c>
      <c r="P916" s="255">
        <f ca="1">IFERROR(OFFSET('DERS PLANLARI'!$I$5,MATCH($J916,'DERS PLANLARI'!$I$6:$I$2011,0),P$1),"")</f>
        <v>0</v>
      </c>
      <c r="Q916" s="255">
        <f ca="1">IFERROR(OFFSET('DERS PLANLARI'!$I$5,MATCH($J916,'DERS PLANLARI'!$I$6:$I$2011,0),Q$1),"")</f>
        <v>0</v>
      </c>
      <c r="R916" s="243">
        <f ca="1">IF($E916="UAD",OFFSET('DERS PLANLARI'!$I$5,MATCH($J916,'DERS PLANLARI'!$I$6:$I$2011,0),R$1),U916)</f>
        <v>0</v>
      </c>
      <c r="S916" s="246" t="str">
        <f ca="1">IF($E916="UAD",OFFSET('DERS PLANLARI'!$I$5,MATCH($J916,'DERS PLANLARI'!$I$6:$I$2011,0),S$1),V916)</f>
        <v>İlgili Öğretim Üyesi</v>
      </c>
      <c r="T916" s="104"/>
      <c r="U916" s="208">
        <f ca="1">IFERROR(OFFSET(ÖğretimÜyeleri!$D$2,MATCH($V916,ÖğretimÜyeleri!$D$3:$D$290,0),-2),"")</f>
        <v>0</v>
      </c>
      <c r="V916" s="209" t="s">
        <v>2896</v>
      </c>
      <c r="W916" s="208" t="str">
        <f ca="1">IFERROR(OFFSET(ÖğretimÜyeleri!$D$2,MATCH($S916,ÖğretimÜyeleri!$D$3:$D$290,0),3),"")</f>
        <v>İlgili Öğretim Üyesi</v>
      </c>
      <c r="X916" s="208"/>
      <c r="Y916" s="199"/>
      <c r="Z916" s="200">
        <f t="shared" si="59"/>
        <v>1</v>
      </c>
      <c r="AA916" s="200">
        <f t="shared" ca="1" si="60"/>
        <v>0</v>
      </c>
      <c r="AB916" s="200">
        <f t="shared" ca="1" si="60"/>
        <v>0</v>
      </c>
      <c r="AC916" s="200">
        <f t="shared" ca="1" si="60"/>
        <v>0</v>
      </c>
      <c r="AD916" s="201"/>
      <c r="AE916" s="201"/>
      <c r="AF916" s="201"/>
    </row>
    <row r="917" spans="1:32" x14ac:dyDescent="0.25">
      <c r="A917" t="s">
        <v>5568</v>
      </c>
      <c r="B917" s="16" t="str">
        <f ca="1">IFERROR(OFFSET('DERS PLANLARI'!$I$5,MATCH($J917,'DERS PLANLARI'!$I$6:$I$2011,0),B$1),"")</f>
        <v>MATEMATİK VE FEN BİLİMLERİ EĞİTİMİ</v>
      </c>
      <c r="C917" s="16" t="str">
        <f ca="1">IFERROR(OFFSET('DERS PLANLARI'!$I$5,MATCH($J917,'DERS PLANLARI'!$I$6:$I$2011,0),C$1),"")</f>
        <v>FİZİK EĞİTİMİ (DR)</v>
      </c>
      <c r="D917" s="16" t="str">
        <f ca="1">IFERROR(OFFSET('DERS PLANLARI'!$I$5,MATCH($J917,'DERS PLANLARI'!$I$6:$I$2011,0),D$1),"")</f>
        <v>(DR)</v>
      </c>
      <c r="E917" s="16" t="str">
        <f ca="1">IFERROR(OFFSET('DERS PLANLARI'!$I$5,MATCH($J917,'DERS PLANLARI'!$I$6:$I$2011,0),E$1),"")</f>
        <v>Ders</v>
      </c>
      <c r="F917" s="16" t="str">
        <f ca="1">IFERROR(OFFSET('DERS PLANLARI'!$I$5,MATCH($J917,'DERS PLANLARI'!$I$6:$I$2011,0),F$1),"")</f>
        <v>FZE</v>
      </c>
      <c r="G917" s="16">
        <f ca="1">IFERROR(OFFSET('DERS PLANLARI'!$I$5,MATCH($J917,'DERS PLANLARI'!$I$6:$I$2011,0),G$1),"")</f>
        <v>6006</v>
      </c>
      <c r="H917" s="16" t="str">
        <f ca="1">IFERROR(OFFSET('DERS PLANLARI'!$I$5,MATCH($J917,'DERS PLANLARI'!$I$6:$I$2011,0),H$1),"")</f>
        <v>DR-ÖZ</v>
      </c>
      <c r="I917" s="119"/>
      <c r="J917" s="127" t="s">
        <v>2095</v>
      </c>
      <c r="K917" s="250" t="str">
        <f ca="1">IFERROR(OFFSET('DERS PLANLARI'!$I$5,MATCH($J917,'DERS PLANLARI'!$I$6:$I$2011,0),K$1),"")</f>
        <v>Bilimsel Araştırma ve Proje Eğitimi</v>
      </c>
      <c r="L917" s="248" t="str">
        <f ca="1">IFERROR(OFFSET('DERS PLANLARI'!$I$5,MATCH($J917,'DERS PLANLARI'!$I$6:$I$2011,0),L$1),"")</f>
        <v>Z. ksz</v>
      </c>
      <c r="M917" s="255">
        <f ca="1">IFERROR(OFFSET('DERS PLANLARI'!$I$5,MATCH($J917,'DERS PLANLARI'!$I$6:$I$2011,0),M$1),"")</f>
        <v>3</v>
      </c>
      <c r="N917" s="256">
        <f ca="1">IFERROR(OFFSET('DERS PLANLARI'!$I$5,MATCH($J917,'DERS PLANLARI'!$I$6:$I$2011,0),N$1),"")</f>
        <v>0</v>
      </c>
      <c r="O917" s="256">
        <f ca="1">IFERROR(OFFSET('DERS PLANLARI'!$I$5,MATCH($J917,'DERS PLANLARI'!$I$6:$I$2011,0),O$1),"")</f>
        <v>0</v>
      </c>
      <c r="P917" s="256">
        <f ca="1">IFERROR(OFFSET('DERS PLANLARI'!$I$5,MATCH($J917,'DERS PLANLARI'!$I$6:$I$2011,0),P$1),"")</f>
        <v>3</v>
      </c>
      <c r="Q917" s="256">
        <f ca="1">IFERROR(OFFSET('DERS PLANLARI'!$I$5,MATCH($J917,'DERS PLANLARI'!$I$6:$I$2011,0),Q$1),"")</f>
        <v>7.5</v>
      </c>
      <c r="R917" s="243" t="str">
        <f ca="1">IF($E917="UAD",OFFSET('DERS PLANLARI'!$I$5,MATCH($J917,'DERS PLANLARI'!$I$6:$I$2011,0),R$1),U917)</f>
        <v>Prof. Dr.</v>
      </c>
      <c r="S917" s="246" t="str">
        <f ca="1">IF($E917="UAD",OFFSET('DERS PLANLARI'!$I$5,MATCH($J917,'DERS PLANLARI'!$I$6:$I$2011,0),S$1),V917)</f>
        <v>Nedim ALEV</v>
      </c>
      <c r="T917" s="104"/>
      <c r="U917" s="208" t="str">
        <f ca="1">IFERROR(OFFSET(ÖğretimÜyeleri!$D$2,MATCH($V917,ÖğretimÜyeleri!$D$3:$D$290,0),-2),"")</f>
        <v>Prof. Dr.</v>
      </c>
      <c r="V917" s="209" t="s">
        <v>961</v>
      </c>
      <c r="W917" s="208" t="str">
        <f ca="1">IFERROR(OFFSET(ÖğretimÜyeleri!$D$2,MATCH($S917,ÖğretimÜyeleri!$D$3:$D$290,0),3),"")</f>
        <v>Eğitim Programları ve Öğretimi</v>
      </c>
      <c r="X917" s="208"/>
      <c r="Y917" s="199"/>
      <c r="Z917" s="200">
        <f t="shared" si="59"/>
        <v>1</v>
      </c>
      <c r="AA917" s="200">
        <f t="shared" ca="1" si="60"/>
        <v>14</v>
      </c>
      <c r="AB917" s="200">
        <f t="shared" ca="1" si="60"/>
        <v>0</v>
      </c>
      <c r="AC917" s="200">
        <f t="shared" ca="1" si="60"/>
        <v>0</v>
      </c>
      <c r="AD917" s="201"/>
      <c r="AE917" s="201"/>
      <c r="AF917" s="201"/>
    </row>
    <row r="918" spans="1:32" x14ac:dyDescent="0.25">
      <c r="A918" t="s">
        <v>5568</v>
      </c>
      <c r="B918" s="16" t="str">
        <f ca="1">IFERROR(OFFSET('DERS PLANLARI'!$I$5,MATCH($J918,'DERS PLANLARI'!$I$6:$I$2011,0),B$1),"")</f>
        <v>MATEMATİK VE FEN BİLİMLERİ EĞİTİMİ</v>
      </c>
      <c r="C918" s="16" t="str">
        <f ca="1">IFERROR(OFFSET('DERS PLANLARI'!$I$5,MATCH($J918,'DERS PLANLARI'!$I$6:$I$2011,0),C$1),"")</f>
        <v>FİZİK EĞİTİMİ (DR)</v>
      </c>
      <c r="D918" s="16" t="str">
        <f ca="1">IFERROR(OFFSET('DERS PLANLARI'!$I$5,MATCH($J918,'DERS PLANLARI'!$I$6:$I$2011,0),D$1),"")</f>
        <v>(DR)</v>
      </c>
      <c r="E918" s="16" t="str">
        <f ca="1">IFERROR(OFFSET('DERS PLANLARI'!$I$5,MATCH($J918,'DERS PLANLARI'!$I$6:$I$2011,0),E$1),"")</f>
        <v>Ders</v>
      </c>
      <c r="F918" s="16" t="str">
        <f ca="1">IFERROR(OFFSET('DERS PLANLARI'!$I$5,MATCH($J918,'DERS PLANLARI'!$I$6:$I$2011,0),F$1),"")</f>
        <v>FZE</v>
      </c>
      <c r="G918" s="16">
        <f ca="1">IFERROR(OFFSET('DERS PLANLARI'!$I$5,MATCH($J918,'DERS PLANLARI'!$I$6:$I$2011,0),G$1),"")</f>
        <v>6007</v>
      </c>
      <c r="H918" s="16" t="str">
        <f ca="1">IFERROR(OFFSET('DERS PLANLARI'!$I$5,MATCH($J918,'DERS PLANLARI'!$I$6:$I$2011,0),H$1),"")</f>
        <v>DR-ÖZ</v>
      </c>
      <c r="I918" s="119"/>
      <c r="J918" s="127" t="s">
        <v>2096</v>
      </c>
      <c r="K918" s="250" t="str">
        <f ca="1">IFERROR(OFFSET('DERS PLANLARI'!$I$5,MATCH($J918,'DERS PLANLARI'!$I$6:$I$2011,0),K$1),"")</f>
        <v>Gelişim ve Öğrenme</v>
      </c>
      <c r="L918" s="248" t="str">
        <f ca="1">IFERROR(OFFSET('DERS PLANLARI'!$I$5,MATCH($J918,'DERS PLANLARI'!$I$6:$I$2011,0),L$1),"")</f>
        <v>Z. ksz</v>
      </c>
      <c r="M918" s="255">
        <f ca="1">IFERROR(OFFSET('DERS PLANLARI'!$I$5,MATCH($J918,'DERS PLANLARI'!$I$6:$I$2011,0),M$1),"")</f>
        <v>3</v>
      </c>
      <c r="N918" s="256">
        <f ca="1">IFERROR(OFFSET('DERS PLANLARI'!$I$5,MATCH($J918,'DERS PLANLARI'!$I$6:$I$2011,0),N$1),"")</f>
        <v>0</v>
      </c>
      <c r="O918" s="256">
        <f ca="1">IFERROR(OFFSET('DERS PLANLARI'!$I$5,MATCH($J918,'DERS PLANLARI'!$I$6:$I$2011,0),O$1),"")</f>
        <v>0</v>
      </c>
      <c r="P918" s="256">
        <f ca="1">IFERROR(OFFSET('DERS PLANLARI'!$I$5,MATCH($J918,'DERS PLANLARI'!$I$6:$I$2011,0),P$1),"")</f>
        <v>3</v>
      </c>
      <c r="Q918" s="256">
        <f ca="1">IFERROR(OFFSET('DERS PLANLARI'!$I$5,MATCH($J918,'DERS PLANLARI'!$I$6:$I$2011,0),Q$1),"")</f>
        <v>7.5</v>
      </c>
      <c r="R918" s="243" t="str">
        <f ca="1">IF($E918="UAD",OFFSET('DERS PLANLARI'!$I$5,MATCH($J918,'DERS PLANLARI'!$I$6:$I$2011,0),R$1),U918)</f>
        <v>Prof. Dr.</v>
      </c>
      <c r="S918" s="246" t="str">
        <f ca="1">IF($E918="UAD",OFFSET('DERS PLANLARI'!$I$5,MATCH($J918,'DERS PLANLARI'!$I$6:$I$2011,0),S$1),V918)</f>
        <v>Hikmet YAZICI</v>
      </c>
      <c r="T918" s="104"/>
      <c r="U918" s="208" t="str">
        <f ca="1">IFERROR(OFFSET(ÖğretimÜyeleri!$D$2,MATCH($V918,ÖğretimÜyeleri!$D$3:$D$290,0),-2),"")</f>
        <v>Prof. Dr.</v>
      </c>
      <c r="V918" s="209" t="s">
        <v>339</v>
      </c>
      <c r="W918" s="208" t="str">
        <f ca="1">IFERROR(OFFSET(ÖğretimÜyeleri!$D$2,MATCH($S918,ÖğretimÜyeleri!$D$3:$D$290,0),3),"")</f>
        <v>Rehberlik ve Psikolojik Danışmanlık</v>
      </c>
      <c r="X918" s="208"/>
      <c r="Y918" s="199"/>
      <c r="Z918" s="200">
        <f t="shared" si="59"/>
        <v>1</v>
      </c>
      <c r="AA918" s="200">
        <f t="shared" ca="1" si="60"/>
        <v>14</v>
      </c>
      <c r="AB918" s="200">
        <f t="shared" ca="1" si="60"/>
        <v>0</v>
      </c>
      <c r="AC918" s="200">
        <f t="shared" ca="1" si="60"/>
        <v>0</v>
      </c>
      <c r="AD918" s="201"/>
      <c r="AE918" s="201"/>
      <c r="AF918" s="201"/>
    </row>
    <row r="919" spans="1:32" x14ac:dyDescent="0.25">
      <c r="A919" t="s">
        <v>5568</v>
      </c>
      <c r="B919" s="16" t="str">
        <f ca="1">IFERROR(OFFSET('DERS PLANLARI'!$I$5,MATCH($J919,'DERS PLANLARI'!$I$6:$I$2011,0),B$1),"")</f>
        <v>MATEMATİK VE FEN BİLİMLERİ EĞİTİMİ</v>
      </c>
      <c r="C919" s="16" t="str">
        <f ca="1">IFERROR(OFFSET('DERS PLANLARI'!$I$5,MATCH($J919,'DERS PLANLARI'!$I$6:$I$2011,0),C$1),"")</f>
        <v>FİZİK EĞİTİMİ (DR)</v>
      </c>
      <c r="D919" s="16" t="str">
        <f ca="1">IFERROR(OFFSET('DERS PLANLARI'!$I$5,MATCH($J919,'DERS PLANLARI'!$I$6:$I$2011,0),D$1),"")</f>
        <v>(DR)</v>
      </c>
      <c r="E919" s="16" t="str">
        <f ca="1">IFERROR(OFFSET('DERS PLANLARI'!$I$5,MATCH($J919,'DERS PLANLARI'!$I$6:$I$2011,0),E$1),"")</f>
        <v>Ders</v>
      </c>
      <c r="F919" s="16" t="str">
        <f ca="1">IFERROR(OFFSET('DERS PLANLARI'!$I$5,MATCH($J919,'DERS PLANLARI'!$I$6:$I$2011,0),F$1),"")</f>
        <v>FZE</v>
      </c>
      <c r="G919" s="16">
        <f ca="1">IFERROR(OFFSET('DERS PLANLARI'!$I$5,MATCH($J919,'DERS PLANLARI'!$I$6:$I$2011,0),G$1),"")</f>
        <v>6008</v>
      </c>
      <c r="H919" s="16" t="str">
        <f ca="1">IFERROR(OFFSET('DERS PLANLARI'!$I$5,MATCH($J919,'DERS PLANLARI'!$I$6:$I$2011,0),H$1),"")</f>
        <v>DR-ÖZ</v>
      </c>
      <c r="I919" s="119"/>
      <c r="J919" s="127" t="s">
        <v>2097</v>
      </c>
      <c r="K919" s="250" t="str">
        <f ca="1">IFERROR(OFFSET('DERS PLANLARI'!$I$5,MATCH($J919,'DERS PLANLARI'!$I$6:$I$2011,0),K$1),"")</f>
        <v>Öğretimde Planlama ve Değerlendirme</v>
      </c>
      <c r="L919" s="248" t="str">
        <f ca="1">IFERROR(OFFSET('DERS PLANLARI'!$I$5,MATCH($J919,'DERS PLANLARI'!$I$6:$I$2011,0),L$1),"")</f>
        <v>Z. ksz</v>
      </c>
      <c r="M919" s="255">
        <f ca="1">IFERROR(OFFSET('DERS PLANLARI'!$I$5,MATCH($J919,'DERS PLANLARI'!$I$6:$I$2011,0),M$1),"")</f>
        <v>3</v>
      </c>
      <c r="N919" s="256">
        <f ca="1">IFERROR(OFFSET('DERS PLANLARI'!$I$5,MATCH($J919,'DERS PLANLARI'!$I$6:$I$2011,0),N$1),"")</f>
        <v>2</v>
      </c>
      <c r="O919" s="256">
        <f ca="1">IFERROR(OFFSET('DERS PLANLARI'!$I$5,MATCH($J919,'DERS PLANLARI'!$I$6:$I$2011,0),O$1),"")</f>
        <v>0</v>
      </c>
      <c r="P919" s="256">
        <f ca="1">IFERROR(OFFSET('DERS PLANLARI'!$I$5,MATCH($J919,'DERS PLANLARI'!$I$6:$I$2011,0),P$1),"")</f>
        <v>5</v>
      </c>
      <c r="Q919" s="256">
        <f ca="1">IFERROR(OFFSET('DERS PLANLARI'!$I$5,MATCH($J919,'DERS PLANLARI'!$I$6:$I$2011,0),Q$1),"")</f>
        <v>10</v>
      </c>
      <c r="R919" s="243" t="str">
        <f ca="1">IF($E919="UAD",OFFSET('DERS PLANLARI'!$I$5,MATCH($J919,'DERS PLANLARI'!$I$6:$I$2011,0),R$1),U919)</f>
        <v>Prof. Dr.</v>
      </c>
      <c r="S919" s="246" t="str">
        <f ca="1">IF($E919="UAD",OFFSET('DERS PLANLARI'!$I$5,MATCH($J919,'DERS PLANLARI'!$I$6:$I$2011,0),S$1),V919)</f>
        <v>Gökhan DEMİRCİOĞLU</v>
      </c>
      <c r="T919" s="104"/>
      <c r="U919" s="208" t="str">
        <f ca="1">IFERROR(OFFSET(ÖğretimÜyeleri!$D$2,MATCH($V919,ÖğretimÜyeleri!$D$3:$D$290,0),-2),"")</f>
        <v>Prof. Dr.</v>
      </c>
      <c r="V919" s="209" t="s">
        <v>996</v>
      </c>
      <c r="W919" s="208" t="str">
        <f ca="1">IFERROR(OFFSET(ÖğretimÜyeleri!$D$2,MATCH($S919,ÖğretimÜyeleri!$D$3:$D$290,0),3),"")</f>
        <v>Kimya Eğitimi</v>
      </c>
      <c r="X919" s="208"/>
      <c r="Y919" s="199"/>
      <c r="Z919" s="200">
        <f t="shared" si="59"/>
        <v>1</v>
      </c>
      <c r="AA919" s="200">
        <f t="shared" ca="1" si="60"/>
        <v>14</v>
      </c>
      <c r="AB919" s="200">
        <f t="shared" ca="1" si="60"/>
        <v>0</v>
      </c>
      <c r="AC919" s="200">
        <f t="shared" ca="1" si="60"/>
        <v>0</v>
      </c>
      <c r="AD919" s="201"/>
      <c r="AE919" s="201"/>
      <c r="AF919" s="201"/>
    </row>
    <row r="920" spans="1:32" x14ac:dyDescent="0.25">
      <c r="A920" t="s">
        <v>5568</v>
      </c>
      <c r="B920" s="16" t="str">
        <f ca="1">IFERROR(OFFSET('DERS PLANLARI'!$I$5,MATCH($J920,'DERS PLANLARI'!$I$6:$I$2011,0),B$1),"")</f>
        <v>MATEMATİK VE FEN BİLİMLERİ EĞİTİMİ</v>
      </c>
      <c r="C920" s="16" t="str">
        <f ca="1">IFERROR(OFFSET('DERS PLANLARI'!$I$5,MATCH($J920,'DERS PLANLARI'!$I$6:$I$2011,0),C$1),"")</f>
        <v>FİZİK EĞİTİMİ (DR)</v>
      </c>
      <c r="D920" s="16" t="str">
        <f ca="1">IFERROR(OFFSET('DERS PLANLARI'!$I$5,MATCH($J920,'DERS PLANLARI'!$I$6:$I$2011,0),D$1),"")</f>
        <v>(DR)</v>
      </c>
      <c r="E920" s="16" t="str">
        <f ca="1">IFERROR(OFFSET('DERS PLANLARI'!$I$5,MATCH($J920,'DERS PLANLARI'!$I$6:$I$2011,0),E$1),"")</f>
        <v>Ders</v>
      </c>
      <c r="F920" s="16" t="str">
        <f ca="1">IFERROR(OFFSET('DERS PLANLARI'!$I$5,MATCH($J920,'DERS PLANLARI'!$I$6:$I$2011,0),F$1),"")</f>
        <v>FZE</v>
      </c>
      <c r="G920" s="16">
        <f ca="1">IFERROR(OFFSET('DERS PLANLARI'!$I$5,MATCH($J920,'DERS PLANLARI'!$I$6:$I$2011,0),G$1),"")</f>
        <v>6051</v>
      </c>
      <c r="H920" s="16" t="str">
        <f ca="1">IFERROR(OFFSET('DERS PLANLARI'!$I$5,MATCH($J920,'DERS PLANLARI'!$I$6:$I$2011,0),H$1),"")</f>
        <v>BHR</v>
      </c>
      <c r="I920" s="119"/>
      <c r="J920" s="127" t="s">
        <v>2100</v>
      </c>
      <c r="K920" s="250" t="str">
        <f ca="1">IFERROR(OFFSET('DERS PLANLARI'!$I$5,MATCH($J920,'DERS PLANLARI'!$I$6:$I$2011,0),K$1),"")</f>
        <v xml:space="preserve">Öğretmen Eğitiminde Mesleki Uygulamalar </v>
      </c>
      <c r="L920" s="248" t="str">
        <f ca="1">IFERROR(OFFSET('DERS PLANLARI'!$I$5,MATCH($J920,'DERS PLANLARI'!$I$6:$I$2011,0),L$1),"")</f>
        <v>Z. kli</v>
      </c>
      <c r="M920" s="255">
        <f ca="1">IFERROR(OFFSET('DERS PLANLARI'!$I$5,MATCH($J920,'DERS PLANLARI'!$I$6:$I$2011,0),M$1),"")</f>
        <v>3</v>
      </c>
      <c r="N920" s="256">
        <f ca="1">IFERROR(OFFSET('DERS PLANLARI'!$I$5,MATCH($J920,'DERS PLANLARI'!$I$6:$I$2011,0),N$1),"")</f>
        <v>0</v>
      </c>
      <c r="O920" s="256">
        <f ca="1">IFERROR(OFFSET('DERS PLANLARI'!$I$5,MATCH($J920,'DERS PLANLARI'!$I$6:$I$2011,0),O$1),"")</f>
        <v>3</v>
      </c>
      <c r="P920" s="256">
        <f ca="1">IFERROR(OFFSET('DERS PLANLARI'!$I$5,MATCH($J920,'DERS PLANLARI'!$I$6:$I$2011,0),P$1),"")</f>
        <v>3</v>
      </c>
      <c r="Q920" s="256">
        <f ca="1">IFERROR(OFFSET('DERS PLANLARI'!$I$5,MATCH($J920,'DERS PLANLARI'!$I$6:$I$2011,0),Q$1),"")</f>
        <v>7.5</v>
      </c>
      <c r="R920" s="243" t="str">
        <f ca="1">IF($E920="UAD",OFFSET('DERS PLANLARI'!$I$5,MATCH($J920,'DERS PLANLARI'!$I$6:$I$2011,0),R$1),U920)</f>
        <v/>
      </c>
      <c r="S920" s="246">
        <f ca="1">IF($E920="UAD",OFFSET('DERS PLANLARI'!$I$5,MATCH($J920,'DERS PLANLARI'!$I$6:$I$2011,0),S$1),V920)</f>
        <v>0</v>
      </c>
      <c r="T920" s="104"/>
      <c r="U920" s="208" t="str">
        <f ca="1">IFERROR(OFFSET(ÖğretimÜyeleri!$D$2,MATCH($V920,ÖğretimÜyeleri!$D$3:$D$290,0),-2),"")</f>
        <v/>
      </c>
      <c r="V920" s="209"/>
      <c r="W920" s="208" t="str">
        <f ca="1">IFERROR(OFFSET(ÖğretimÜyeleri!$D$2,MATCH($S920,ÖğretimÜyeleri!$D$3:$D$290,0),3),"")</f>
        <v/>
      </c>
      <c r="X920" s="208"/>
      <c r="Y920" s="199"/>
      <c r="Z920" s="200">
        <f t="shared" si="59"/>
        <v>1</v>
      </c>
      <c r="AA920" s="200">
        <f t="shared" ca="1" si="60"/>
        <v>57</v>
      </c>
      <c r="AB920" s="200">
        <f t="shared" ca="1" si="60"/>
        <v>41</v>
      </c>
      <c r="AC920" s="200">
        <f t="shared" ca="1" si="60"/>
        <v>0</v>
      </c>
      <c r="AD920" s="201"/>
      <c r="AE920" s="201"/>
      <c r="AF920" s="201"/>
    </row>
    <row r="921" spans="1:32" x14ac:dyDescent="0.25">
      <c r="A921" t="s">
        <v>5568</v>
      </c>
      <c r="B921" s="16" t="str">
        <f ca="1">IFERROR(OFFSET('DERS PLANLARI'!$I$5,MATCH($J921,'DERS PLANLARI'!$I$6:$I$2011,0),B$1),"")</f>
        <v/>
      </c>
      <c r="C921" s="16" t="str">
        <f ca="1">IFERROR(OFFSET('DERS PLANLARI'!$I$5,MATCH($J921,'DERS PLANLARI'!$I$6:$I$2011,0),C$1),"")</f>
        <v/>
      </c>
      <c r="D921" s="16" t="str">
        <f ca="1">IFERROR(OFFSET('DERS PLANLARI'!$I$5,MATCH($J921,'DERS PLANLARI'!$I$6:$I$2011,0),D$1),"")</f>
        <v/>
      </c>
      <c r="E921" s="16" t="str">
        <f ca="1">IFERROR(OFFSET('DERS PLANLARI'!$I$5,MATCH($J921,'DERS PLANLARI'!$I$6:$I$2011,0),E$1),"")</f>
        <v/>
      </c>
      <c r="F921" s="16" t="str">
        <f ca="1">IFERROR(OFFSET('DERS PLANLARI'!$I$5,MATCH($J921,'DERS PLANLARI'!$I$6:$I$2011,0),F$1),"")</f>
        <v/>
      </c>
      <c r="G921" s="16" t="str">
        <f ca="1">IFERROR(OFFSET('DERS PLANLARI'!$I$5,MATCH($J921,'DERS PLANLARI'!$I$6:$I$2011,0),G$1),"")</f>
        <v/>
      </c>
      <c r="H921" s="16" t="str">
        <f ca="1">IFERROR(OFFSET('DERS PLANLARI'!$I$5,MATCH($J921,'DERS PLANLARI'!$I$6:$I$2011,0),H$1),"")</f>
        <v/>
      </c>
      <c r="I921" s="119"/>
      <c r="J921" s="127"/>
      <c r="K921" s="250" t="str">
        <f ca="1">IFERROR(OFFSET('DERS PLANLARI'!$I$5,MATCH($J921,'DERS PLANLARI'!$I$6:$I$2011,0),K$1),"")</f>
        <v/>
      </c>
      <c r="L921" s="256" t="str">
        <f ca="1">IFERROR(OFFSET('DERS PLANLARI'!$I$5,MATCH($J921,'DERS PLANLARI'!$I$6:$I$2011,0),L$1),"")</f>
        <v/>
      </c>
      <c r="M921" s="255" t="str">
        <f ca="1">IFERROR(OFFSET('DERS PLANLARI'!$I$5,MATCH($J921,'DERS PLANLARI'!$I$6:$I$2011,0),M$1),"")</f>
        <v/>
      </c>
      <c r="N921" s="256" t="str">
        <f ca="1">IFERROR(OFFSET('DERS PLANLARI'!$I$5,MATCH($J921,'DERS PLANLARI'!$I$6:$I$2011,0),N$1),"")</f>
        <v/>
      </c>
      <c r="O921" s="256" t="str">
        <f ca="1">IFERROR(OFFSET('DERS PLANLARI'!$I$5,MATCH($J921,'DERS PLANLARI'!$I$6:$I$2011,0),O$1),"")</f>
        <v/>
      </c>
      <c r="P921" s="256" t="str">
        <f ca="1">IFERROR(OFFSET('DERS PLANLARI'!$I$5,MATCH($J921,'DERS PLANLARI'!$I$6:$I$2011,0),P$1),"")</f>
        <v/>
      </c>
      <c r="Q921" s="256" t="str">
        <f ca="1">IFERROR(OFFSET('DERS PLANLARI'!$I$5,MATCH($J921,'DERS PLANLARI'!$I$6:$I$2011,0),Q$1),"")</f>
        <v/>
      </c>
      <c r="R921" s="243" t="str">
        <f ca="1">IF($E921="UAD",OFFSET('DERS PLANLARI'!$I$5,MATCH($J921,'DERS PLANLARI'!$I$6:$I$2011,0),R$1),U921)</f>
        <v/>
      </c>
      <c r="S921" s="246">
        <f ca="1">IF($E921="UAD",OFFSET('DERS PLANLARI'!$I$5,MATCH($J921,'DERS PLANLARI'!$I$6:$I$2011,0),S$1),V921)</f>
        <v>0</v>
      </c>
      <c r="T921" s="104"/>
      <c r="U921" s="208" t="str">
        <f ca="1">IFERROR(OFFSET(ÖğretimÜyeleri!$D$2,MATCH($V921,ÖğretimÜyeleri!$D$3:$D$290,0),-2),"")</f>
        <v/>
      </c>
      <c r="V921" s="209"/>
      <c r="W921" s="208" t="str">
        <f ca="1">IFERROR(OFFSET(ÖğretimÜyeleri!$D$2,MATCH($S921,ÖğretimÜyeleri!$D$3:$D$290,0),3),"")</f>
        <v/>
      </c>
      <c r="X921" s="208"/>
      <c r="Y921" s="199"/>
      <c r="Z921" s="200">
        <f t="shared" si="59"/>
        <v>1</v>
      </c>
      <c r="AA921" s="200">
        <f t="shared" ca="1" si="60"/>
        <v>57</v>
      </c>
      <c r="AB921" s="200">
        <f t="shared" ca="1" si="60"/>
        <v>41</v>
      </c>
      <c r="AC921" s="200">
        <f t="shared" ca="1" si="60"/>
        <v>0</v>
      </c>
      <c r="AD921" s="201"/>
      <c r="AE921" s="201"/>
      <c r="AF921" s="201"/>
    </row>
    <row r="922" spans="1:32" x14ac:dyDescent="0.25">
      <c r="A922" t="s">
        <v>5568</v>
      </c>
      <c r="B922" s="16" t="str">
        <f ca="1">IFERROR(OFFSET('DERS PLANLARI'!$I$5,MATCH($J922,'DERS PLANLARI'!$I$6:$I$2011,0),B$1),"")</f>
        <v/>
      </c>
      <c r="C922" s="16" t="str">
        <f ca="1">IFERROR(OFFSET('DERS PLANLARI'!$I$5,MATCH($J922,'DERS PLANLARI'!$I$6:$I$2011,0),C$1),"")</f>
        <v/>
      </c>
      <c r="D922" s="16" t="str">
        <f ca="1">IFERROR(OFFSET('DERS PLANLARI'!$I$5,MATCH($J922,'DERS PLANLARI'!$I$6:$I$2011,0),D$1),"")</f>
        <v/>
      </c>
      <c r="E922" s="16" t="str">
        <f ca="1">IFERROR(OFFSET('DERS PLANLARI'!$I$5,MATCH($J922,'DERS PLANLARI'!$I$6:$I$2011,0),E$1),"")</f>
        <v/>
      </c>
      <c r="F922" s="16" t="str">
        <f ca="1">IFERROR(OFFSET('DERS PLANLARI'!$I$5,MATCH($J922,'DERS PLANLARI'!$I$6:$I$2011,0),F$1),"")</f>
        <v/>
      </c>
      <c r="G922" s="16" t="str">
        <f ca="1">IFERROR(OFFSET('DERS PLANLARI'!$I$5,MATCH($J922,'DERS PLANLARI'!$I$6:$I$2011,0),G$1),"")</f>
        <v/>
      </c>
      <c r="H922" s="16" t="str">
        <f ca="1">IFERROR(OFFSET('DERS PLANLARI'!$I$5,MATCH($J922,'DERS PLANLARI'!$I$6:$I$2011,0),H$1),"")</f>
        <v/>
      </c>
      <c r="I922" s="119"/>
      <c r="J922" s="127"/>
      <c r="K922" s="250" t="str">
        <f ca="1">IFERROR(OFFSET('DERS PLANLARI'!$I$5,MATCH($J922,'DERS PLANLARI'!$I$6:$I$2011,0),K$1),"")</f>
        <v/>
      </c>
      <c r="L922" s="256" t="str">
        <f ca="1">IFERROR(OFFSET('DERS PLANLARI'!$I$5,MATCH($J922,'DERS PLANLARI'!$I$6:$I$2011,0),L$1),"")</f>
        <v/>
      </c>
      <c r="M922" s="255" t="str">
        <f ca="1">IFERROR(OFFSET('DERS PLANLARI'!$I$5,MATCH($J922,'DERS PLANLARI'!$I$6:$I$2011,0),M$1),"")</f>
        <v/>
      </c>
      <c r="N922" s="256" t="str">
        <f ca="1">IFERROR(OFFSET('DERS PLANLARI'!$I$5,MATCH($J922,'DERS PLANLARI'!$I$6:$I$2011,0),N$1),"")</f>
        <v/>
      </c>
      <c r="O922" s="256" t="str">
        <f ca="1">IFERROR(OFFSET('DERS PLANLARI'!$I$5,MATCH($J922,'DERS PLANLARI'!$I$6:$I$2011,0),O$1),"")</f>
        <v/>
      </c>
      <c r="P922" s="256" t="str">
        <f ca="1">IFERROR(OFFSET('DERS PLANLARI'!$I$5,MATCH($J922,'DERS PLANLARI'!$I$6:$I$2011,0),P$1),"")</f>
        <v/>
      </c>
      <c r="Q922" s="256" t="str">
        <f ca="1">IFERROR(OFFSET('DERS PLANLARI'!$I$5,MATCH($J922,'DERS PLANLARI'!$I$6:$I$2011,0),Q$1),"")</f>
        <v/>
      </c>
      <c r="R922" s="243" t="str">
        <f ca="1">IF($E922="UAD",OFFSET('DERS PLANLARI'!$I$5,MATCH($J922,'DERS PLANLARI'!$I$6:$I$2011,0),R$1),U922)</f>
        <v/>
      </c>
      <c r="S922" s="246">
        <f ca="1">IF($E922="UAD",OFFSET('DERS PLANLARI'!$I$5,MATCH($J922,'DERS PLANLARI'!$I$6:$I$2011,0),S$1),V922)</f>
        <v>0</v>
      </c>
      <c r="T922" s="104"/>
      <c r="U922" s="208" t="str">
        <f ca="1">IFERROR(OFFSET(ÖğretimÜyeleri!$D$2,MATCH($V922,ÖğretimÜyeleri!$D$3:$D$290,0),-2),"")</f>
        <v/>
      </c>
      <c r="V922" s="209"/>
      <c r="W922" s="208" t="str">
        <f ca="1">IFERROR(OFFSET(ÖğretimÜyeleri!$D$2,MATCH($S922,ÖğretimÜyeleri!$D$3:$D$290,0),3),"")</f>
        <v/>
      </c>
      <c r="X922" s="208"/>
      <c r="Y922" s="199"/>
      <c r="Z922" s="200">
        <f t="shared" si="59"/>
        <v>1</v>
      </c>
      <c r="AA922" s="200">
        <f t="shared" ca="1" si="60"/>
        <v>57</v>
      </c>
      <c r="AB922" s="200">
        <f t="shared" ca="1" si="60"/>
        <v>41</v>
      </c>
      <c r="AC922" s="200">
        <f t="shared" ca="1" si="60"/>
        <v>0</v>
      </c>
      <c r="AD922" s="201"/>
      <c r="AE922" s="201"/>
      <c r="AF922" s="201"/>
    </row>
    <row r="923" spans="1:32" x14ac:dyDescent="0.25">
      <c r="A923" t="s">
        <v>5568</v>
      </c>
      <c r="B923" s="16" t="str">
        <f ca="1">IFERROR(OFFSET('DERS PLANLARI'!$I$5,MATCH($J923,'DERS PLANLARI'!$I$6:$I$2011,0),B$1),"")</f>
        <v/>
      </c>
      <c r="C923" s="16" t="str">
        <f ca="1">IFERROR(OFFSET('DERS PLANLARI'!$I$5,MATCH($J923,'DERS PLANLARI'!$I$6:$I$2011,0),C$1),"")</f>
        <v/>
      </c>
      <c r="D923" s="16" t="str">
        <f ca="1">IFERROR(OFFSET('DERS PLANLARI'!$I$5,MATCH($J923,'DERS PLANLARI'!$I$6:$I$2011,0),D$1),"")</f>
        <v/>
      </c>
      <c r="E923" s="16" t="str">
        <f ca="1">IFERROR(OFFSET('DERS PLANLARI'!$I$5,MATCH($J923,'DERS PLANLARI'!$I$6:$I$2011,0),E$1),"")</f>
        <v/>
      </c>
      <c r="F923" s="16" t="str">
        <f ca="1">IFERROR(OFFSET('DERS PLANLARI'!$I$5,MATCH($J923,'DERS PLANLARI'!$I$6:$I$2011,0),F$1),"")</f>
        <v/>
      </c>
      <c r="G923" s="16" t="str">
        <f ca="1">IFERROR(OFFSET('DERS PLANLARI'!$I$5,MATCH($J923,'DERS PLANLARI'!$I$6:$I$2011,0),G$1),"")</f>
        <v/>
      </c>
      <c r="H923" s="16" t="str">
        <f ca="1">IFERROR(OFFSET('DERS PLANLARI'!$I$5,MATCH($J923,'DERS PLANLARI'!$I$6:$I$2011,0),H$1),"")</f>
        <v/>
      </c>
      <c r="I923" s="119"/>
      <c r="J923" s="127"/>
      <c r="K923" s="250" t="str">
        <f ca="1">IFERROR(OFFSET('DERS PLANLARI'!$I$5,MATCH($J923,'DERS PLANLARI'!$I$6:$I$2011,0),K$1),"")</f>
        <v/>
      </c>
      <c r="L923" s="256" t="str">
        <f ca="1">IFERROR(OFFSET('DERS PLANLARI'!$I$5,MATCH($J923,'DERS PLANLARI'!$I$6:$I$2011,0),L$1),"")</f>
        <v/>
      </c>
      <c r="M923" s="255" t="str">
        <f ca="1">IFERROR(OFFSET('DERS PLANLARI'!$I$5,MATCH($J923,'DERS PLANLARI'!$I$6:$I$2011,0),M$1),"")</f>
        <v/>
      </c>
      <c r="N923" s="256" t="str">
        <f ca="1">IFERROR(OFFSET('DERS PLANLARI'!$I$5,MATCH($J923,'DERS PLANLARI'!$I$6:$I$2011,0),N$1),"")</f>
        <v/>
      </c>
      <c r="O923" s="256" t="str">
        <f ca="1">IFERROR(OFFSET('DERS PLANLARI'!$I$5,MATCH($J923,'DERS PLANLARI'!$I$6:$I$2011,0),O$1),"")</f>
        <v/>
      </c>
      <c r="P923" s="256" t="str">
        <f ca="1">IFERROR(OFFSET('DERS PLANLARI'!$I$5,MATCH($J923,'DERS PLANLARI'!$I$6:$I$2011,0),P$1),"")</f>
        <v/>
      </c>
      <c r="Q923" s="256" t="str">
        <f ca="1">IFERROR(OFFSET('DERS PLANLARI'!$I$5,MATCH($J923,'DERS PLANLARI'!$I$6:$I$2011,0),Q$1),"")</f>
        <v/>
      </c>
      <c r="R923" s="243" t="str">
        <f ca="1">IF($E923="UAD",OFFSET('DERS PLANLARI'!$I$5,MATCH($J923,'DERS PLANLARI'!$I$6:$I$2011,0),R$1),U923)</f>
        <v/>
      </c>
      <c r="S923" s="246">
        <f ca="1">IF($E923="UAD",OFFSET('DERS PLANLARI'!$I$5,MATCH($J923,'DERS PLANLARI'!$I$6:$I$2011,0),S$1),V923)</f>
        <v>0</v>
      </c>
      <c r="T923" s="104"/>
      <c r="U923" s="208" t="str">
        <f ca="1">IFERROR(OFFSET(ÖğretimÜyeleri!$D$2,MATCH($V923,ÖğretimÜyeleri!$D$3:$D$290,0),-2),"")</f>
        <v/>
      </c>
      <c r="V923" s="209"/>
      <c r="W923" s="208" t="str">
        <f ca="1">IFERROR(OFFSET(ÖğretimÜyeleri!$D$2,MATCH($S923,ÖğretimÜyeleri!$D$3:$D$290,0),3),"")</f>
        <v/>
      </c>
      <c r="X923" s="208"/>
      <c r="Y923" s="199"/>
      <c r="Z923" s="200">
        <f t="shared" si="59"/>
        <v>1</v>
      </c>
      <c r="AA923" s="200">
        <f t="shared" ca="1" si="60"/>
        <v>57</v>
      </c>
      <c r="AB923" s="200">
        <f t="shared" ca="1" si="60"/>
        <v>41</v>
      </c>
      <c r="AC923" s="200">
        <f t="shared" ca="1" si="60"/>
        <v>0</v>
      </c>
      <c r="AD923" s="201"/>
      <c r="AE923" s="201"/>
      <c r="AF923" s="201"/>
    </row>
    <row r="924" spans="1:32" x14ac:dyDescent="0.25">
      <c r="A924" t="s">
        <v>5568</v>
      </c>
      <c r="B924" s="16" t="str">
        <f ca="1">IFERROR(OFFSET('DERS PLANLARI'!$I$5,MATCH($J924,'DERS PLANLARI'!$I$6:$I$2011,0),B$1),"")</f>
        <v/>
      </c>
      <c r="C924" s="16" t="str">
        <f ca="1">IFERROR(OFFSET('DERS PLANLARI'!$I$5,MATCH($J924,'DERS PLANLARI'!$I$6:$I$2011,0),C$1),"")</f>
        <v/>
      </c>
      <c r="D924" s="16" t="str">
        <f ca="1">IFERROR(OFFSET('DERS PLANLARI'!$I$5,MATCH($J924,'DERS PLANLARI'!$I$6:$I$2011,0),D$1),"")</f>
        <v/>
      </c>
      <c r="E924" s="16" t="str">
        <f ca="1">IFERROR(OFFSET('DERS PLANLARI'!$I$5,MATCH($J924,'DERS PLANLARI'!$I$6:$I$2011,0),E$1),"")</f>
        <v/>
      </c>
      <c r="F924" s="16" t="str">
        <f ca="1">IFERROR(OFFSET('DERS PLANLARI'!$I$5,MATCH($J924,'DERS PLANLARI'!$I$6:$I$2011,0),F$1),"")</f>
        <v/>
      </c>
      <c r="G924" s="16" t="str">
        <f ca="1">IFERROR(OFFSET('DERS PLANLARI'!$I$5,MATCH($J924,'DERS PLANLARI'!$I$6:$I$2011,0),G$1),"")</f>
        <v/>
      </c>
      <c r="H924" s="16" t="str">
        <f ca="1">IFERROR(OFFSET('DERS PLANLARI'!$I$5,MATCH($J924,'DERS PLANLARI'!$I$6:$I$2011,0),H$1),"")</f>
        <v/>
      </c>
      <c r="I924" s="119"/>
      <c r="J924" s="120"/>
      <c r="K924" s="250" t="str">
        <f ca="1">IFERROR(OFFSET('DERS PLANLARI'!$I$5,MATCH($J924,'DERS PLANLARI'!$I$6:$I$2011,0),K$1),"")</f>
        <v/>
      </c>
      <c r="L924" s="256" t="str">
        <f ca="1">IFERROR(OFFSET('DERS PLANLARI'!$I$5,MATCH($J924,'DERS PLANLARI'!$I$6:$I$2011,0),L$1),"")</f>
        <v/>
      </c>
      <c r="M924" s="255" t="str">
        <f ca="1">IFERROR(OFFSET('DERS PLANLARI'!$I$5,MATCH($J924,'DERS PLANLARI'!$I$6:$I$2011,0),M$1),"")</f>
        <v/>
      </c>
      <c r="N924" s="256" t="str">
        <f ca="1">IFERROR(OFFSET('DERS PLANLARI'!$I$5,MATCH($J924,'DERS PLANLARI'!$I$6:$I$2011,0),N$1),"")</f>
        <v/>
      </c>
      <c r="O924" s="256" t="str">
        <f ca="1">IFERROR(OFFSET('DERS PLANLARI'!$I$5,MATCH($J924,'DERS PLANLARI'!$I$6:$I$2011,0),O$1),"")</f>
        <v/>
      </c>
      <c r="P924" s="256" t="str">
        <f ca="1">IFERROR(OFFSET('DERS PLANLARI'!$I$5,MATCH($J924,'DERS PLANLARI'!$I$6:$I$2011,0),P$1),"")</f>
        <v/>
      </c>
      <c r="Q924" s="256" t="str">
        <f ca="1">IFERROR(OFFSET('DERS PLANLARI'!$I$5,MATCH($J924,'DERS PLANLARI'!$I$6:$I$2011,0),Q$1),"")</f>
        <v/>
      </c>
      <c r="R924" s="243" t="str">
        <f ca="1">IF($E924="UAD",OFFSET('DERS PLANLARI'!$I$5,MATCH($J924,'DERS PLANLARI'!$I$6:$I$2011,0),R$1),U924)</f>
        <v/>
      </c>
      <c r="S924" s="246">
        <f ca="1">IF($E924="UAD",OFFSET('DERS PLANLARI'!$I$5,MATCH($J924,'DERS PLANLARI'!$I$6:$I$2011,0),S$1),V924)</f>
        <v>0</v>
      </c>
      <c r="T924" s="104"/>
      <c r="U924" s="208" t="str">
        <f ca="1">IFERROR(OFFSET(ÖğretimÜyeleri!$D$2,MATCH($V924,ÖğretimÜyeleri!$D$3:$D$290,0),-2),"")</f>
        <v/>
      </c>
      <c r="V924" s="209"/>
      <c r="W924" s="208" t="str">
        <f ca="1">IFERROR(OFFSET(ÖğretimÜyeleri!$D$2,MATCH($S924,ÖğretimÜyeleri!$D$3:$D$290,0),3),"")</f>
        <v/>
      </c>
      <c r="X924" s="208"/>
      <c r="Y924" s="199"/>
      <c r="Z924" s="200">
        <f t="shared" si="59"/>
        <v>1</v>
      </c>
      <c r="AA924" s="200">
        <f t="shared" ca="1" si="60"/>
        <v>57</v>
      </c>
      <c r="AB924" s="200">
        <f t="shared" ca="1" si="60"/>
        <v>41</v>
      </c>
      <c r="AC924" s="200">
        <f t="shared" ca="1" si="60"/>
        <v>0</v>
      </c>
      <c r="AD924" s="201"/>
      <c r="AE924" s="201"/>
      <c r="AF924" s="201"/>
    </row>
    <row r="925" spans="1:32" x14ac:dyDescent="0.25">
      <c r="A925" t="s">
        <v>5568</v>
      </c>
      <c r="B925" s="16" t="str">
        <f ca="1">IFERROR(OFFSET('DERS PLANLARI'!$I$5,MATCH($J925,'DERS PLANLARI'!$I$6:$I$2011,0),B$1),"")</f>
        <v/>
      </c>
      <c r="C925" s="16" t="str">
        <f ca="1">IFERROR(OFFSET('DERS PLANLARI'!$I$5,MATCH($J925,'DERS PLANLARI'!$I$6:$I$2011,0),C$1),"")</f>
        <v/>
      </c>
      <c r="D925" s="16" t="str">
        <f ca="1">IFERROR(OFFSET('DERS PLANLARI'!$I$5,MATCH($J925,'DERS PLANLARI'!$I$6:$I$2011,0),D$1),"")</f>
        <v/>
      </c>
      <c r="E925" s="16" t="str">
        <f ca="1">IFERROR(OFFSET('DERS PLANLARI'!$I$5,MATCH($J925,'DERS PLANLARI'!$I$6:$I$2011,0),E$1),"")</f>
        <v/>
      </c>
      <c r="F925" s="16" t="str">
        <f ca="1">IFERROR(OFFSET('DERS PLANLARI'!$I$5,MATCH($J925,'DERS PLANLARI'!$I$6:$I$2011,0),F$1),"")</f>
        <v/>
      </c>
      <c r="G925" s="16" t="str">
        <f ca="1">IFERROR(OFFSET('DERS PLANLARI'!$I$5,MATCH($J925,'DERS PLANLARI'!$I$6:$I$2011,0),G$1),"")</f>
        <v/>
      </c>
      <c r="H925" s="16" t="str">
        <f ca="1">IFERROR(OFFSET('DERS PLANLARI'!$I$5,MATCH($J925,'DERS PLANLARI'!$I$6:$I$2011,0),H$1),"")</f>
        <v/>
      </c>
      <c r="I925" s="119"/>
      <c r="J925" s="120"/>
      <c r="K925" s="250" t="str">
        <f ca="1">IFERROR(OFFSET('DERS PLANLARI'!$I$5,MATCH($J925,'DERS PLANLARI'!$I$6:$I$2011,0),K$1),"")</f>
        <v/>
      </c>
      <c r="L925" s="256" t="str">
        <f ca="1">IFERROR(OFFSET('DERS PLANLARI'!$I$5,MATCH($J925,'DERS PLANLARI'!$I$6:$I$2011,0),L$1),"")</f>
        <v/>
      </c>
      <c r="M925" s="255" t="str">
        <f ca="1">IFERROR(OFFSET('DERS PLANLARI'!$I$5,MATCH($J925,'DERS PLANLARI'!$I$6:$I$2011,0),M$1),"")</f>
        <v/>
      </c>
      <c r="N925" s="256" t="str">
        <f ca="1">IFERROR(OFFSET('DERS PLANLARI'!$I$5,MATCH($J925,'DERS PLANLARI'!$I$6:$I$2011,0),N$1),"")</f>
        <v/>
      </c>
      <c r="O925" s="256" t="str">
        <f ca="1">IFERROR(OFFSET('DERS PLANLARI'!$I$5,MATCH($J925,'DERS PLANLARI'!$I$6:$I$2011,0),O$1),"")</f>
        <v/>
      </c>
      <c r="P925" s="256" t="str">
        <f ca="1">IFERROR(OFFSET('DERS PLANLARI'!$I$5,MATCH($J925,'DERS PLANLARI'!$I$6:$I$2011,0),P$1),"")</f>
        <v/>
      </c>
      <c r="Q925" s="256" t="str">
        <f ca="1">IFERROR(OFFSET('DERS PLANLARI'!$I$5,MATCH($J925,'DERS PLANLARI'!$I$6:$I$2011,0),Q$1),"")</f>
        <v/>
      </c>
      <c r="R925" s="243" t="str">
        <f ca="1">IF($E925="UAD",OFFSET('DERS PLANLARI'!$I$5,MATCH($J925,'DERS PLANLARI'!$I$6:$I$2011,0),R$1),U925)</f>
        <v/>
      </c>
      <c r="S925" s="246">
        <f ca="1">IF($E925="UAD",OFFSET('DERS PLANLARI'!$I$5,MATCH($J925,'DERS PLANLARI'!$I$6:$I$2011,0),S$1),V925)</f>
        <v>0</v>
      </c>
      <c r="T925" s="104"/>
      <c r="U925" s="208" t="str">
        <f ca="1">IFERROR(OFFSET(ÖğretimÜyeleri!$D$2,MATCH($V925,ÖğretimÜyeleri!$D$3:$D$290,0),-2),"")</f>
        <v/>
      </c>
      <c r="V925" s="209"/>
      <c r="W925" s="208" t="str">
        <f ca="1">IFERROR(OFFSET(ÖğretimÜyeleri!$D$2,MATCH($S925,ÖğretimÜyeleri!$D$3:$D$290,0),3),"")</f>
        <v/>
      </c>
      <c r="X925" s="208"/>
      <c r="Y925" s="199"/>
      <c r="Z925" s="200">
        <f t="shared" si="59"/>
        <v>1</v>
      </c>
      <c r="AA925" s="200">
        <f t="shared" ca="1" si="60"/>
        <v>57</v>
      </c>
      <c r="AB925" s="200">
        <f t="shared" ca="1" si="60"/>
        <v>41</v>
      </c>
      <c r="AC925" s="200">
        <f t="shared" ca="1" si="60"/>
        <v>0</v>
      </c>
      <c r="AD925" s="201"/>
      <c r="AE925" s="201"/>
      <c r="AF925" s="201"/>
    </row>
    <row r="926" spans="1:32" x14ac:dyDescent="0.25">
      <c r="A926" t="s">
        <v>5568</v>
      </c>
      <c r="B926" s="16" t="str">
        <f ca="1">IFERROR(OFFSET('DERS PLANLARI'!$I$5,MATCH($J926,'DERS PLANLARI'!$I$6:$I$2011,0),B$1),"")</f>
        <v/>
      </c>
      <c r="C926" s="16" t="str">
        <f ca="1">IFERROR(OFFSET('DERS PLANLARI'!$I$5,MATCH($J926,'DERS PLANLARI'!$I$6:$I$2011,0),C$1),"")</f>
        <v/>
      </c>
      <c r="D926" s="16" t="str">
        <f ca="1">IFERROR(OFFSET('DERS PLANLARI'!$I$5,MATCH($J926,'DERS PLANLARI'!$I$6:$I$2011,0),D$1),"")</f>
        <v/>
      </c>
      <c r="E926" s="16" t="str">
        <f ca="1">IFERROR(OFFSET('DERS PLANLARI'!$I$5,MATCH($J926,'DERS PLANLARI'!$I$6:$I$2011,0),E$1),"")</f>
        <v/>
      </c>
      <c r="F926" s="16" t="str">
        <f ca="1">IFERROR(OFFSET('DERS PLANLARI'!$I$5,MATCH($J926,'DERS PLANLARI'!$I$6:$I$2011,0),F$1),"")</f>
        <v/>
      </c>
      <c r="G926" s="16" t="str">
        <f ca="1">IFERROR(OFFSET('DERS PLANLARI'!$I$5,MATCH($J926,'DERS PLANLARI'!$I$6:$I$2011,0),G$1),"")</f>
        <v/>
      </c>
      <c r="H926" s="16" t="str">
        <f ca="1">IFERROR(OFFSET('DERS PLANLARI'!$I$5,MATCH($J926,'DERS PLANLARI'!$I$6:$I$2011,0),H$1),"")</f>
        <v/>
      </c>
      <c r="I926" s="119"/>
      <c r="J926" s="120"/>
      <c r="K926" s="250" t="str">
        <f ca="1">IFERROR(OFFSET('DERS PLANLARI'!$I$5,MATCH($J926,'DERS PLANLARI'!$I$6:$I$2011,0),K$1),"")</f>
        <v/>
      </c>
      <c r="L926" s="256" t="str">
        <f ca="1">IFERROR(OFFSET('DERS PLANLARI'!$I$5,MATCH($J926,'DERS PLANLARI'!$I$6:$I$2011,0),L$1),"")</f>
        <v/>
      </c>
      <c r="M926" s="255" t="str">
        <f ca="1">IFERROR(OFFSET('DERS PLANLARI'!$I$5,MATCH($J926,'DERS PLANLARI'!$I$6:$I$2011,0),M$1),"")</f>
        <v/>
      </c>
      <c r="N926" s="256" t="str">
        <f ca="1">IFERROR(OFFSET('DERS PLANLARI'!$I$5,MATCH($J926,'DERS PLANLARI'!$I$6:$I$2011,0),N$1),"")</f>
        <v/>
      </c>
      <c r="O926" s="256" t="str">
        <f ca="1">IFERROR(OFFSET('DERS PLANLARI'!$I$5,MATCH($J926,'DERS PLANLARI'!$I$6:$I$2011,0),O$1),"")</f>
        <v/>
      </c>
      <c r="P926" s="256" t="str">
        <f ca="1">IFERROR(OFFSET('DERS PLANLARI'!$I$5,MATCH($J926,'DERS PLANLARI'!$I$6:$I$2011,0),P$1),"")</f>
        <v/>
      </c>
      <c r="Q926" s="256" t="str">
        <f ca="1">IFERROR(OFFSET('DERS PLANLARI'!$I$5,MATCH($J926,'DERS PLANLARI'!$I$6:$I$2011,0),Q$1),"")</f>
        <v/>
      </c>
      <c r="R926" s="243" t="str">
        <f ca="1">IF($E926="UAD",OFFSET('DERS PLANLARI'!$I$5,MATCH($J926,'DERS PLANLARI'!$I$6:$I$2011,0),R$1),U926)</f>
        <v/>
      </c>
      <c r="S926" s="246">
        <f ca="1">IF($E926="UAD",OFFSET('DERS PLANLARI'!$I$5,MATCH($J926,'DERS PLANLARI'!$I$6:$I$2011,0),S$1),V926)</f>
        <v>0</v>
      </c>
      <c r="T926" s="104"/>
      <c r="U926" s="208" t="str">
        <f ca="1">IFERROR(OFFSET(ÖğretimÜyeleri!$D$2,MATCH($V926,ÖğretimÜyeleri!$D$3:$D$290,0),-2),"")</f>
        <v/>
      </c>
      <c r="V926" s="209"/>
      <c r="W926" s="208" t="str">
        <f ca="1">IFERROR(OFFSET(ÖğretimÜyeleri!$D$2,MATCH($S926,ÖğretimÜyeleri!$D$3:$D$290,0),3),"")</f>
        <v/>
      </c>
      <c r="X926" s="208"/>
      <c r="Y926" s="199"/>
      <c r="Z926" s="200">
        <f t="shared" si="59"/>
        <v>1</v>
      </c>
      <c r="AA926" s="200">
        <f t="shared" ca="1" si="60"/>
        <v>57</v>
      </c>
      <c r="AB926" s="200">
        <f t="shared" ca="1" si="60"/>
        <v>41</v>
      </c>
      <c r="AC926" s="200">
        <f t="shared" ca="1" si="60"/>
        <v>0</v>
      </c>
      <c r="AD926" s="201"/>
      <c r="AE926" s="201"/>
      <c r="AF926" s="201"/>
    </row>
    <row r="927" spans="1:32" x14ac:dyDescent="0.25">
      <c r="A927" t="s">
        <v>5568</v>
      </c>
      <c r="B927" s="16" t="str">
        <f ca="1">IFERROR(OFFSET('DERS PLANLARI'!$I$5,MATCH($J927,'DERS PLANLARI'!$I$6:$I$2011,0),B$1),"")</f>
        <v/>
      </c>
      <c r="C927" s="16" t="str">
        <f ca="1">IFERROR(OFFSET('DERS PLANLARI'!$I$5,MATCH($J927,'DERS PLANLARI'!$I$6:$I$2011,0),C$1),"")</f>
        <v/>
      </c>
      <c r="D927" s="16" t="str">
        <f ca="1">IFERROR(OFFSET('DERS PLANLARI'!$I$5,MATCH($J927,'DERS PLANLARI'!$I$6:$I$2011,0),D$1),"")</f>
        <v/>
      </c>
      <c r="E927" s="16" t="str">
        <f ca="1">IFERROR(OFFSET('DERS PLANLARI'!$I$5,MATCH($J927,'DERS PLANLARI'!$I$6:$I$2011,0),E$1),"")</f>
        <v/>
      </c>
      <c r="F927" s="16" t="str">
        <f ca="1">IFERROR(OFFSET('DERS PLANLARI'!$I$5,MATCH($J927,'DERS PLANLARI'!$I$6:$I$2011,0),F$1),"")</f>
        <v/>
      </c>
      <c r="G927" s="16" t="str">
        <f ca="1">IFERROR(OFFSET('DERS PLANLARI'!$I$5,MATCH($J927,'DERS PLANLARI'!$I$6:$I$2011,0),G$1),"")</f>
        <v/>
      </c>
      <c r="H927" s="16" t="str">
        <f ca="1">IFERROR(OFFSET('DERS PLANLARI'!$I$5,MATCH($J927,'DERS PLANLARI'!$I$6:$I$2011,0),H$1),"")</f>
        <v/>
      </c>
      <c r="I927" s="119"/>
      <c r="J927" s="120"/>
      <c r="K927" s="250" t="str">
        <f ca="1">IFERROR(OFFSET('DERS PLANLARI'!$I$5,MATCH($J927,'DERS PLANLARI'!$I$6:$I$2011,0),K$1),"")</f>
        <v/>
      </c>
      <c r="L927" s="256" t="str">
        <f ca="1">IFERROR(OFFSET('DERS PLANLARI'!$I$5,MATCH($J927,'DERS PLANLARI'!$I$6:$I$2011,0),L$1),"")</f>
        <v/>
      </c>
      <c r="M927" s="255" t="str">
        <f ca="1">IFERROR(OFFSET('DERS PLANLARI'!$I$5,MATCH($J927,'DERS PLANLARI'!$I$6:$I$2011,0),M$1),"")</f>
        <v/>
      </c>
      <c r="N927" s="256" t="str">
        <f ca="1">IFERROR(OFFSET('DERS PLANLARI'!$I$5,MATCH($J927,'DERS PLANLARI'!$I$6:$I$2011,0),N$1),"")</f>
        <v/>
      </c>
      <c r="O927" s="256" t="str">
        <f ca="1">IFERROR(OFFSET('DERS PLANLARI'!$I$5,MATCH($J927,'DERS PLANLARI'!$I$6:$I$2011,0),O$1),"")</f>
        <v/>
      </c>
      <c r="P927" s="256" t="str">
        <f ca="1">IFERROR(OFFSET('DERS PLANLARI'!$I$5,MATCH($J927,'DERS PLANLARI'!$I$6:$I$2011,0),P$1),"")</f>
        <v/>
      </c>
      <c r="Q927" s="256" t="str">
        <f ca="1">IFERROR(OFFSET('DERS PLANLARI'!$I$5,MATCH($J927,'DERS PLANLARI'!$I$6:$I$2011,0),Q$1),"")</f>
        <v/>
      </c>
      <c r="R927" s="243" t="str">
        <f ca="1">IF($E927="UAD",OFFSET('DERS PLANLARI'!$I$5,MATCH($J927,'DERS PLANLARI'!$I$6:$I$2011,0),R$1),U927)</f>
        <v/>
      </c>
      <c r="S927" s="246">
        <f ca="1">IF($E927="UAD",OFFSET('DERS PLANLARI'!$I$5,MATCH($J927,'DERS PLANLARI'!$I$6:$I$2011,0),S$1),V927)</f>
        <v>0</v>
      </c>
      <c r="T927" s="104"/>
      <c r="U927" s="208" t="str">
        <f ca="1">IFERROR(OFFSET(ÖğretimÜyeleri!$D$2,MATCH($V927,ÖğretimÜyeleri!$D$3:$D$290,0),-2),"")</f>
        <v/>
      </c>
      <c r="V927" s="209"/>
      <c r="W927" s="208" t="str">
        <f ca="1">IFERROR(OFFSET(ÖğretimÜyeleri!$D$2,MATCH($S927,ÖğretimÜyeleri!$D$3:$D$290,0),3),"")</f>
        <v/>
      </c>
      <c r="X927" s="208"/>
      <c r="Y927" s="199"/>
      <c r="Z927" s="200">
        <f t="shared" si="59"/>
        <v>1</v>
      </c>
      <c r="AA927" s="200">
        <f t="shared" ca="1" si="60"/>
        <v>57</v>
      </c>
      <c r="AB927" s="200">
        <f t="shared" ca="1" si="60"/>
        <v>41</v>
      </c>
      <c r="AC927" s="200">
        <f t="shared" ca="1" si="60"/>
        <v>0</v>
      </c>
      <c r="AD927" s="201"/>
      <c r="AE927" s="201"/>
      <c r="AF927" s="201"/>
    </row>
    <row r="928" spans="1:32" x14ac:dyDescent="0.25">
      <c r="A928" t="s">
        <v>5568</v>
      </c>
      <c r="B928" s="16" t="str">
        <f ca="1">IFERROR(OFFSET('DERS PLANLARI'!$I$5,MATCH($J928,'DERS PLANLARI'!$I$6:$I$2011,0),B$1),"")</f>
        <v/>
      </c>
      <c r="C928" s="16" t="str">
        <f ca="1">IFERROR(OFFSET('DERS PLANLARI'!$I$5,MATCH($J928,'DERS PLANLARI'!$I$6:$I$2011,0),C$1),"")</f>
        <v/>
      </c>
      <c r="D928" s="16" t="str">
        <f ca="1">IFERROR(OFFSET('DERS PLANLARI'!$I$5,MATCH($J928,'DERS PLANLARI'!$I$6:$I$2011,0),D$1),"")</f>
        <v/>
      </c>
      <c r="E928" s="16" t="str">
        <f ca="1">IFERROR(OFFSET('DERS PLANLARI'!$I$5,MATCH($J928,'DERS PLANLARI'!$I$6:$I$2011,0),E$1),"")</f>
        <v/>
      </c>
      <c r="F928" s="16" t="str">
        <f ca="1">IFERROR(OFFSET('DERS PLANLARI'!$I$5,MATCH($J928,'DERS PLANLARI'!$I$6:$I$2011,0),F$1),"")</f>
        <v/>
      </c>
      <c r="G928" s="16" t="str">
        <f ca="1">IFERROR(OFFSET('DERS PLANLARI'!$I$5,MATCH($J928,'DERS PLANLARI'!$I$6:$I$2011,0),G$1),"")</f>
        <v/>
      </c>
      <c r="H928" s="16" t="str">
        <f ca="1">IFERROR(OFFSET('DERS PLANLARI'!$I$5,MATCH($J928,'DERS PLANLARI'!$I$6:$I$2011,0),H$1),"")</f>
        <v/>
      </c>
      <c r="I928" s="119"/>
      <c r="J928" s="120"/>
      <c r="K928" s="250" t="str">
        <f ca="1">IFERROR(OFFSET('DERS PLANLARI'!$I$5,MATCH($J928,'DERS PLANLARI'!$I$6:$I$2011,0),K$1),"")</f>
        <v/>
      </c>
      <c r="L928" s="256" t="str">
        <f ca="1">IFERROR(OFFSET('DERS PLANLARI'!$I$5,MATCH($J928,'DERS PLANLARI'!$I$6:$I$2011,0),L$1),"")</f>
        <v/>
      </c>
      <c r="M928" s="255" t="str">
        <f ca="1">IFERROR(OFFSET('DERS PLANLARI'!$I$5,MATCH($J928,'DERS PLANLARI'!$I$6:$I$2011,0),M$1),"")</f>
        <v/>
      </c>
      <c r="N928" s="256" t="str">
        <f ca="1">IFERROR(OFFSET('DERS PLANLARI'!$I$5,MATCH($J928,'DERS PLANLARI'!$I$6:$I$2011,0),N$1),"")</f>
        <v/>
      </c>
      <c r="O928" s="256" t="str">
        <f ca="1">IFERROR(OFFSET('DERS PLANLARI'!$I$5,MATCH($J928,'DERS PLANLARI'!$I$6:$I$2011,0),O$1),"")</f>
        <v/>
      </c>
      <c r="P928" s="256" t="str">
        <f ca="1">IFERROR(OFFSET('DERS PLANLARI'!$I$5,MATCH($J928,'DERS PLANLARI'!$I$6:$I$2011,0),P$1),"")</f>
        <v/>
      </c>
      <c r="Q928" s="256" t="str">
        <f ca="1">IFERROR(OFFSET('DERS PLANLARI'!$I$5,MATCH($J928,'DERS PLANLARI'!$I$6:$I$2011,0),Q$1),"")</f>
        <v/>
      </c>
      <c r="R928" s="243" t="str">
        <f ca="1">IF($E928="UAD",OFFSET('DERS PLANLARI'!$I$5,MATCH($J928,'DERS PLANLARI'!$I$6:$I$2011,0),R$1),U928)</f>
        <v/>
      </c>
      <c r="S928" s="246">
        <f ca="1">IF($E928="UAD",OFFSET('DERS PLANLARI'!$I$5,MATCH($J928,'DERS PLANLARI'!$I$6:$I$2011,0),S$1),V928)</f>
        <v>0</v>
      </c>
      <c r="T928" s="104"/>
      <c r="U928" s="208" t="str">
        <f ca="1">IFERROR(OFFSET(ÖğretimÜyeleri!$D$2,MATCH($V928,ÖğretimÜyeleri!$D$3:$D$290,0),-2),"")</f>
        <v/>
      </c>
      <c r="V928" s="209"/>
      <c r="W928" s="208" t="str">
        <f ca="1">IFERROR(OFFSET(ÖğretimÜyeleri!$D$2,MATCH($S928,ÖğretimÜyeleri!$D$3:$D$290,0),3),"")</f>
        <v/>
      </c>
      <c r="X928" s="208"/>
      <c r="Y928" s="199"/>
      <c r="Z928" s="200">
        <f t="shared" si="59"/>
        <v>1</v>
      </c>
      <c r="AA928" s="200">
        <f t="shared" ca="1" si="60"/>
        <v>57</v>
      </c>
      <c r="AB928" s="200">
        <f t="shared" ca="1" si="60"/>
        <v>41</v>
      </c>
      <c r="AC928" s="200">
        <f t="shared" ca="1" si="60"/>
        <v>0</v>
      </c>
      <c r="AD928" s="201"/>
      <c r="AE928" s="201"/>
      <c r="AF928" s="201"/>
    </row>
    <row r="929" spans="1:32" x14ac:dyDescent="0.25">
      <c r="A929" t="s">
        <v>5568</v>
      </c>
      <c r="B929" s="16" t="str">
        <f ca="1">IFERROR(OFFSET('DERS PLANLARI'!$I$5,MATCH($J929,'DERS PLANLARI'!$I$6:$I$2011,0),B$1),"")</f>
        <v/>
      </c>
      <c r="C929" s="16" t="str">
        <f ca="1">IFERROR(OFFSET('DERS PLANLARI'!$I$5,MATCH($J929,'DERS PLANLARI'!$I$6:$I$2011,0),C$1),"")</f>
        <v/>
      </c>
      <c r="D929" s="16" t="str">
        <f ca="1">IFERROR(OFFSET('DERS PLANLARI'!$I$5,MATCH($J929,'DERS PLANLARI'!$I$6:$I$2011,0),D$1),"")</f>
        <v/>
      </c>
      <c r="E929" s="16" t="str">
        <f ca="1">IFERROR(OFFSET('DERS PLANLARI'!$I$5,MATCH($J929,'DERS PLANLARI'!$I$6:$I$2011,0),E$1),"")</f>
        <v/>
      </c>
      <c r="F929" s="16" t="str">
        <f ca="1">IFERROR(OFFSET('DERS PLANLARI'!$I$5,MATCH($J929,'DERS PLANLARI'!$I$6:$I$2011,0),F$1),"")</f>
        <v/>
      </c>
      <c r="G929" s="16" t="str">
        <f ca="1">IFERROR(OFFSET('DERS PLANLARI'!$I$5,MATCH($J929,'DERS PLANLARI'!$I$6:$I$2011,0),G$1),"")</f>
        <v/>
      </c>
      <c r="H929" s="16" t="str">
        <f ca="1">IFERROR(OFFSET('DERS PLANLARI'!$I$5,MATCH($J929,'DERS PLANLARI'!$I$6:$I$2011,0),H$1),"")</f>
        <v/>
      </c>
      <c r="I929" s="119"/>
      <c r="J929" s="120"/>
      <c r="K929" s="250" t="str">
        <f ca="1">IFERROR(OFFSET('DERS PLANLARI'!$I$5,MATCH($J929,'DERS PLANLARI'!$I$6:$I$2011,0),K$1),"")</f>
        <v/>
      </c>
      <c r="L929" s="256" t="str">
        <f ca="1">IFERROR(OFFSET('DERS PLANLARI'!$I$5,MATCH($J929,'DERS PLANLARI'!$I$6:$I$2011,0),L$1),"")</f>
        <v/>
      </c>
      <c r="M929" s="255" t="str">
        <f ca="1">IFERROR(OFFSET('DERS PLANLARI'!$I$5,MATCH($J929,'DERS PLANLARI'!$I$6:$I$2011,0),M$1),"")</f>
        <v/>
      </c>
      <c r="N929" s="256" t="str">
        <f ca="1">IFERROR(OFFSET('DERS PLANLARI'!$I$5,MATCH($J929,'DERS PLANLARI'!$I$6:$I$2011,0),N$1),"")</f>
        <v/>
      </c>
      <c r="O929" s="256" t="str">
        <f ca="1">IFERROR(OFFSET('DERS PLANLARI'!$I$5,MATCH($J929,'DERS PLANLARI'!$I$6:$I$2011,0),O$1),"")</f>
        <v/>
      </c>
      <c r="P929" s="256" t="str">
        <f ca="1">IFERROR(OFFSET('DERS PLANLARI'!$I$5,MATCH($J929,'DERS PLANLARI'!$I$6:$I$2011,0),P$1),"")</f>
        <v/>
      </c>
      <c r="Q929" s="256" t="str">
        <f ca="1">IFERROR(OFFSET('DERS PLANLARI'!$I$5,MATCH($J929,'DERS PLANLARI'!$I$6:$I$2011,0),Q$1),"")</f>
        <v/>
      </c>
      <c r="R929" s="243" t="str">
        <f ca="1">IF($E929="UAD",OFFSET('DERS PLANLARI'!$I$5,MATCH($J929,'DERS PLANLARI'!$I$6:$I$2011,0),R$1),U929)</f>
        <v/>
      </c>
      <c r="S929" s="246">
        <f ca="1">IF($E929="UAD",OFFSET('DERS PLANLARI'!$I$5,MATCH($J929,'DERS PLANLARI'!$I$6:$I$2011,0),S$1),V929)</f>
        <v>0</v>
      </c>
      <c r="T929" s="104"/>
      <c r="U929" s="208" t="str">
        <f ca="1">IFERROR(OFFSET(ÖğretimÜyeleri!$D$2,MATCH($V929,ÖğretimÜyeleri!$D$3:$D$290,0),-2),"")</f>
        <v/>
      </c>
      <c r="V929" s="209"/>
      <c r="W929" s="208" t="str">
        <f ca="1">IFERROR(OFFSET(ÖğretimÜyeleri!$D$2,MATCH($S929,ÖğretimÜyeleri!$D$3:$D$290,0),3),"")</f>
        <v/>
      </c>
      <c r="X929" s="208"/>
      <c r="Y929" s="199"/>
      <c r="Z929" s="200">
        <f t="shared" si="59"/>
        <v>1</v>
      </c>
      <c r="AA929" s="200">
        <f t="shared" ref="AA929:AC948" ca="1" si="61">COUNTIFS($E:$E,AA$6,$S:$S,$S929)</f>
        <v>57</v>
      </c>
      <c r="AB929" s="200">
        <f t="shared" ca="1" si="61"/>
        <v>41</v>
      </c>
      <c r="AC929" s="200">
        <f t="shared" ca="1" si="61"/>
        <v>0</v>
      </c>
      <c r="AD929" s="201"/>
      <c r="AE929" s="201"/>
      <c r="AF929" s="201"/>
    </row>
    <row r="930" spans="1:32" x14ac:dyDescent="0.25">
      <c r="A930" s="217" t="s">
        <v>5568</v>
      </c>
      <c r="B930" s="210" t="s">
        <v>4491</v>
      </c>
      <c r="C930" s="211" t="s">
        <v>5075</v>
      </c>
      <c r="D930" s="212" t="s">
        <v>5127</v>
      </c>
      <c r="E930" s="212" t="s">
        <v>4510</v>
      </c>
      <c r="F930" s="212" t="s">
        <v>4488</v>
      </c>
      <c r="G930" s="212" t="s">
        <v>4488</v>
      </c>
      <c r="H930" s="212" t="s">
        <v>2427</v>
      </c>
      <c r="I930" s="213"/>
      <c r="J930" s="214" t="s">
        <v>5075</v>
      </c>
      <c r="K930" s="211"/>
      <c r="L930" s="215"/>
      <c r="M930" s="223"/>
      <c r="N930" s="211"/>
      <c r="O930" s="211"/>
      <c r="P930" s="211"/>
      <c r="Q930" s="212"/>
      <c r="R930" s="231"/>
      <c r="S930" s="242"/>
      <c r="T930" s="217"/>
      <c r="U930" s="219" t="str">
        <f ca="1">IFERROR(OFFSET(ÖğretimÜyeleri!$D$2,MATCH($V930,ÖğretimÜyeleri!$D$3:$D$290,0),-2),"")</f>
        <v/>
      </c>
      <c r="V930" s="218" t="s">
        <v>2423</v>
      </c>
      <c r="W930" s="219" t="str">
        <f ca="1">IFERROR(OFFSET(ÖğretimÜyeleri!$D$2,MATCH($S930,ÖğretimÜyeleri!$D$3:$D$290,0),3),"")</f>
        <v/>
      </c>
      <c r="X930" s="219"/>
      <c r="Y930" s="220"/>
      <c r="Z930" s="221">
        <f t="shared" si="59"/>
        <v>1</v>
      </c>
      <c r="AA930" s="221">
        <f t="shared" ca="1" si="61"/>
        <v>57</v>
      </c>
      <c r="AB930" s="221">
        <f t="shared" ca="1" si="61"/>
        <v>41</v>
      </c>
      <c r="AC930" s="221">
        <f t="shared" ca="1" si="61"/>
        <v>0</v>
      </c>
      <c r="AD930" s="220"/>
      <c r="AE930" s="220"/>
      <c r="AF930" s="220"/>
    </row>
    <row r="931" spans="1:32" x14ac:dyDescent="0.25">
      <c r="A931" t="s">
        <v>5568</v>
      </c>
      <c r="B931" s="16" t="str">
        <f ca="1">IFERROR(OFFSET('DERS PLANLARI'!$I$5,MATCH($J931,'DERS PLANLARI'!$I$6:$I$2011,0),B$1),"")</f>
        <v>MATEMATİK VE FEN BİLİMLERİ EĞİTİMİ</v>
      </c>
      <c r="C931" s="16" t="str">
        <f ca="1">IFERROR(OFFSET('DERS PLANLARI'!$I$5,MATCH($J931,'DERS PLANLARI'!$I$6:$I$2011,0),C$1),"")</f>
        <v>KİMYA EĞİTİMİ (DR)</v>
      </c>
      <c r="D931" s="16" t="str">
        <f ca="1">IFERROR(OFFSET('DERS PLANLARI'!$I$5,MATCH($J931,'DERS PLANLARI'!$I$6:$I$2011,0),D$1),"")</f>
        <v>(DR)</v>
      </c>
      <c r="E931" s="16" t="str">
        <f ca="1">IFERROR(OFFSET('DERS PLANLARI'!$I$5,MATCH($J931,'DERS PLANLARI'!$I$6:$I$2011,0),E$1),"")</f>
        <v>Tez</v>
      </c>
      <c r="F931" s="16" t="str">
        <f ca="1">IFERROR(OFFSET('DERS PLANLARI'!$I$5,MATCH($J931,'DERS PLANLARI'!$I$6:$I$2011,0),F$1),"")</f>
        <v>KME</v>
      </c>
      <c r="G931" s="16">
        <f ca="1">IFERROR(OFFSET('DERS PLANLARI'!$I$5,MATCH($J931,'DERS PLANLARI'!$I$6:$I$2011,0),G$1),"")</f>
        <v>6000</v>
      </c>
      <c r="H931" s="16" t="str">
        <f ca="1">IFERROR(OFFSET('DERS PLANLARI'!$I$5,MATCH($J931,'DERS PLANLARI'!$I$6:$I$2011,0),H$1),"")</f>
        <v>TEZ</v>
      </c>
      <c r="I931" s="119"/>
      <c r="J931" s="127" t="s">
        <v>2120</v>
      </c>
      <c r="K931" s="243" t="str">
        <f ca="1">IFERROR(OFFSET('DERS PLANLARI'!$I$5,MATCH($J931,'DERS PLANLARI'!$I$6:$I$2011,0),K$1),"")</f>
        <v>Tez</v>
      </c>
      <c r="L931" s="248" t="str">
        <f ca="1">IFERROR(OFFSET('DERS PLANLARI'!$I$5,MATCH($J931,'DERS PLANLARI'!$I$6:$I$2011,0),L$1),"")</f>
        <v>Z. ksz</v>
      </c>
      <c r="M931" s="255">
        <f ca="1">IFERROR(OFFSET('DERS PLANLARI'!$I$5,MATCH($J931,'DERS PLANLARI'!$I$6:$I$2011,0),M$1),"")</f>
        <v>0</v>
      </c>
      <c r="N931" s="256">
        <f ca="1">IFERROR(OFFSET('DERS PLANLARI'!$I$5,MATCH($J931,'DERS PLANLARI'!$I$6:$I$2011,0),N$1),"")</f>
        <v>1</v>
      </c>
      <c r="O931" s="256">
        <f ca="1">IFERROR(OFFSET('DERS PLANLARI'!$I$5,MATCH($J931,'DERS PLANLARI'!$I$6:$I$2011,0),O$1),"")</f>
        <v>0</v>
      </c>
      <c r="P931" s="256">
        <f ca="1">IFERROR(OFFSET('DERS PLANLARI'!$I$5,MATCH($J931,'DERS PLANLARI'!$I$6:$I$2011,0),P$1),"")</f>
        <v>1</v>
      </c>
      <c r="Q931" s="256">
        <f ca="1">IFERROR(OFFSET('DERS PLANLARI'!$I$5,MATCH($J931,'DERS PLANLARI'!$I$6:$I$2011,0),Q$1),"")</f>
        <v>60</v>
      </c>
      <c r="R931" s="243">
        <f ca="1">IF($E931="UAD",OFFSET('DERS PLANLARI'!$I$5,MATCH($J931,'DERS PLANLARI'!$I$6:$I$2011,0),R$1),U931)</f>
        <v>0</v>
      </c>
      <c r="S931" s="246" t="str">
        <f ca="1">IF($E931="UAD",OFFSET('DERS PLANLARI'!$I$5,MATCH($J931,'DERS PLANLARI'!$I$6:$I$2011,0),S$1),V931)</f>
        <v>İlgili Öğretim Üyesi</v>
      </c>
      <c r="T931" s="104"/>
      <c r="U931" s="208">
        <f ca="1">IFERROR(OFFSET(ÖğretimÜyeleri!$D$2,MATCH($V931,ÖğretimÜyeleri!$D$3:$D$290,0),-2),"")</f>
        <v>0</v>
      </c>
      <c r="V931" s="209" t="s">
        <v>2896</v>
      </c>
      <c r="W931" s="208" t="str">
        <f ca="1">IFERROR(OFFSET(ÖğretimÜyeleri!$D$2,MATCH($S931,ÖğretimÜyeleri!$D$3:$D$290,0),3),"")</f>
        <v>İlgili Öğretim Üyesi</v>
      </c>
      <c r="X931" s="208"/>
      <c r="Y931" s="199"/>
      <c r="Z931" s="200">
        <f t="shared" si="59"/>
        <v>1</v>
      </c>
      <c r="AA931" s="200">
        <f t="shared" ca="1" si="61"/>
        <v>0</v>
      </c>
      <c r="AB931" s="200">
        <f t="shared" ca="1" si="61"/>
        <v>0</v>
      </c>
      <c r="AC931" s="200">
        <f t="shared" ca="1" si="61"/>
        <v>0</v>
      </c>
      <c r="AD931" s="201"/>
      <c r="AE931" s="201"/>
      <c r="AF931" s="201"/>
    </row>
    <row r="932" spans="1:32" x14ac:dyDescent="0.25">
      <c r="A932" t="s">
        <v>5568</v>
      </c>
      <c r="B932" s="16" t="str">
        <f ca="1">IFERROR(OFFSET('DERS PLANLARI'!$I$5,MATCH($J932,'DERS PLANLARI'!$I$6:$I$2011,0),B$1),"")</f>
        <v>MATEMATİK VE FEN BİLİMLERİ EĞİTİMİ</v>
      </c>
      <c r="C932" s="16" t="str">
        <f ca="1">IFERROR(OFFSET('DERS PLANLARI'!$I$5,MATCH($J932,'DERS PLANLARI'!$I$6:$I$2011,0),C$1),"")</f>
        <v>KİMYA EĞİTİMİ (DR)</v>
      </c>
      <c r="D932" s="16" t="str">
        <f ca="1">IFERROR(OFFSET('DERS PLANLARI'!$I$5,MATCH($J932,'DERS PLANLARI'!$I$6:$I$2011,0),D$1),"")</f>
        <v>(DR)</v>
      </c>
      <c r="E932" s="16" t="str">
        <f ca="1">IFERROR(OFFSET('DERS PLANLARI'!$I$5,MATCH($J932,'DERS PLANLARI'!$I$6:$I$2011,0),E$1),"")</f>
        <v>Sem</v>
      </c>
      <c r="F932" s="16" t="str">
        <f ca="1">IFERROR(OFFSET('DERS PLANLARI'!$I$5,MATCH($J932,'DERS PLANLARI'!$I$6:$I$2011,0),F$1),"")</f>
        <v>KME</v>
      </c>
      <c r="G932" s="16">
        <f ca="1">IFERROR(OFFSET('DERS PLANLARI'!$I$5,MATCH($J932,'DERS PLANLARI'!$I$6:$I$2011,0),G$1),"")</f>
        <v>6001</v>
      </c>
      <c r="H932" s="16" t="str">
        <f ca="1">IFERROR(OFFSET('DERS PLANLARI'!$I$5,MATCH($J932,'DERS PLANLARI'!$I$6:$I$2011,0),H$1),"")</f>
        <v>SEM</v>
      </c>
      <c r="I932" s="119"/>
      <c r="J932" s="127" t="s">
        <v>2121</v>
      </c>
      <c r="K932" s="243" t="str">
        <f ca="1">IFERROR(OFFSET('DERS PLANLARI'!$I$5,MATCH($J932,'DERS PLANLARI'!$I$6:$I$2011,0),K$1),"")</f>
        <v>Seminer</v>
      </c>
      <c r="L932" s="248" t="str">
        <f ca="1">IFERROR(OFFSET('DERS PLANLARI'!$I$5,MATCH($J932,'DERS PLANLARI'!$I$6:$I$2011,0),L$1),"")</f>
        <v>Z. ksz</v>
      </c>
      <c r="M932" s="255">
        <f ca="1">IFERROR(OFFSET('DERS PLANLARI'!$I$5,MATCH($J932,'DERS PLANLARI'!$I$6:$I$2011,0),M$1),"")</f>
        <v>0</v>
      </c>
      <c r="N932" s="256">
        <f ca="1">IFERROR(OFFSET('DERS PLANLARI'!$I$5,MATCH($J932,'DERS PLANLARI'!$I$6:$I$2011,0),N$1),"")</f>
        <v>2</v>
      </c>
      <c r="O932" s="256">
        <f ca="1">IFERROR(OFFSET('DERS PLANLARI'!$I$5,MATCH($J932,'DERS PLANLARI'!$I$6:$I$2011,0),O$1),"")</f>
        <v>0</v>
      </c>
      <c r="P932" s="256">
        <f ca="1">IFERROR(OFFSET('DERS PLANLARI'!$I$5,MATCH($J932,'DERS PLANLARI'!$I$6:$I$2011,0),P$1),"")</f>
        <v>2</v>
      </c>
      <c r="Q932" s="256">
        <f ca="1">IFERROR(OFFSET('DERS PLANLARI'!$I$5,MATCH($J932,'DERS PLANLARI'!$I$6:$I$2011,0),Q$1),"")</f>
        <v>7.5</v>
      </c>
      <c r="R932" s="243">
        <f ca="1">IF($E932="UAD",OFFSET('DERS PLANLARI'!$I$5,MATCH($J932,'DERS PLANLARI'!$I$6:$I$2011,0),R$1),U932)</f>
        <v>0</v>
      </c>
      <c r="S932" s="246" t="str">
        <f ca="1">IF($E932="UAD",OFFSET('DERS PLANLARI'!$I$5,MATCH($J932,'DERS PLANLARI'!$I$6:$I$2011,0),S$1),V932)</f>
        <v>İlgili Öğretim Üyesi</v>
      </c>
      <c r="T932" s="104"/>
      <c r="U932" s="208">
        <f ca="1">IFERROR(OFFSET(ÖğretimÜyeleri!$D$2,MATCH($V932,ÖğretimÜyeleri!$D$3:$D$290,0),-2),"")</f>
        <v>0</v>
      </c>
      <c r="V932" s="209" t="s">
        <v>2896</v>
      </c>
      <c r="W932" s="208" t="str">
        <f ca="1">IFERROR(OFFSET(ÖğretimÜyeleri!$D$2,MATCH($S932,ÖğretimÜyeleri!$D$3:$D$290,0),3),"")</f>
        <v>İlgili Öğretim Üyesi</v>
      </c>
      <c r="X932" s="208"/>
      <c r="Y932" s="199"/>
      <c r="Z932" s="200">
        <f t="shared" si="59"/>
        <v>1</v>
      </c>
      <c r="AA932" s="200">
        <f t="shared" ca="1" si="61"/>
        <v>0</v>
      </c>
      <c r="AB932" s="200">
        <f t="shared" ca="1" si="61"/>
        <v>0</v>
      </c>
      <c r="AC932" s="200">
        <f t="shared" ca="1" si="61"/>
        <v>0</v>
      </c>
      <c r="AD932" s="201"/>
      <c r="AE932" s="201"/>
      <c r="AF932" s="201"/>
    </row>
    <row r="933" spans="1:32" x14ac:dyDescent="0.25">
      <c r="A933" t="s">
        <v>5568</v>
      </c>
      <c r="B933" s="16" t="str">
        <f ca="1">IFERROR(OFFSET('DERS PLANLARI'!$I$5,MATCH($J933,'DERS PLANLARI'!$I$6:$I$2011,0),B$1),"")</f>
        <v>MATEMATİK VE FEN BİLİMLERİ EĞİTİMİ</v>
      </c>
      <c r="C933" s="16" t="str">
        <f ca="1">IFERROR(OFFSET('DERS PLANLARI'!$I$5,MATCH($J933,'DERS PLANLARI'!$I$6:$I$2011,0),C$1),"")</f>
        <v>KİMYA EĞİTİMİ (DR)</v>
      </c>
      <c r="D933" s="16" t="str">
        <f ca="1">IFERROR(OFFSET('DERS PLANLARI'!$I$5,MATCH($J933,'DERS PLANLARI'!$I$6:$I$2011,0),D$1),"")</f>
        <v>(DR)</v>
      </c>
      <c r="E933" s="16" t="str">
        <f ca="1">IFERROR(OFFSET('DERS PLANLARI'!$I$5,MATCH($J933,'DERS PLANLARI'!$I$6:$I$2011,0),E$1),"")</f>
        <v>Yeterlik</v>
      </c>
      <c r="F933" s="16" t="str">
        <f ca="1">IFERROR(OFFSET('DERS PLANLARI'!$I$5,MATCH($J933,'DERS PLANLARI'!$I$6:$I$2011,0),F$1),"")</f>
        <v>KME</v>
      </c>
      <c r="G933" s="16">
        <f ca="1">IFERROR(OFFSET('DERS PLANLARI'!$I$5,MATCH($J933,'DERS PLANLARI'!$I$6:$I$2011,0),G$1),"")</f>
        <v>6002</v>
      </c>
      <c r="H933" s="16" t="str">
        <f ca="1">IFERROR(OFFSET('DERS PLANLARI'!$I$5,MATCH($J933,'DERS PLANLARI'!$I$6:$I$2011,0),H$1),"")</f>
        <v>DR-ÖZ</v>
      </c>
      <c r="I933" s="119"/>
      <c r="J933" s="127" t="s">
        <v>2122</v>
      </c>
      <c r="K933" s="243" t="str">
        <f ca="1">IFERROR(OFFSET('DERS PLANLARI'!$I$5,MATCH($J933,'DERS PLANLARI'!$I$6:$I$2011,0),K$1),"")</f>
        <v>Yeterlik</v>
      </c>
      <c r="L933" s="248" t="str">
        <f ca="1">IFERROR(OFFSET('DERS PLANLARI'!$I$5,MATCH($J933,'DERS PLANLARI'!$I$6:$I$2011,0),L$1),"")</f>
        <v>Z. ksz</v>
      </c>
      <c r="M933" s="255">
        <f ca="1">IFERROR(OFFSET('DERS PLANLARI'!$I$5,MATCH($J933,'DERS PLANLARI'!$I$6:$I$2011,0),M$1),"")</f>
        <v>0</v>
      </c>
      <c r="N933" s="255">
        <f ca="1">IFERROR(OFFSET('DERS PLANLARI'!$I$5,MATCH($J933,'DERS PLANLARI'!$I$6:$I$2011,0),N$1),"")</f>
        <v>0</v>
      </c>
      <c r="O933" s="255">
        <f ca="1">IFERROR(OFFSET('DERS PLANLARI'!$I$5,MATCH($J933,'DERS PLANLARI'!$I$6:$I$2011,0),O$1),"")</f>
        <v>0</v>
      </c>
      <c r="P933" s="255">
        <f ca="1">IFERROR(OFFSET('DERS PLANLARI'!$I$5,MATCH($J933,'DERS PLANLARI'!$I$6:$I$2011,0),P$1),"")</f>
        <v>0</v>
      </c>
      <c r="Q933" s="255">
        <f ca="1">IFERROR(OFFSET('DERS PLANLARI'!$I$5,MATCH($J933,'DERS PLANLARI'!$I$6:$I$2011,0),Q$1),"")</f>
        <v>0</v>
      </c>
      <c r="R933" s="243">
        <f ca="1">IF($E933="UAD",OFFSET('DERS PLANLARI'!$I$5,MATCH($J933,'DERS PLANLARI'!$I$6:$I$2011,0),R$1),U933)</f>
        <v>0</v>
      </c>
      <c r="S933" s="246" t="str">
        <f ca="1">IF($E933="UAD",OFFSET('DERS PLANLARI'!$I$5,MATCH($J933,'DERS PLANLARI'!$I$6:$I$2011,0),S$1),V933)</f>
        <v>İlgili Öğretim Üyesi</v>
      </c>
      <c r="T933" s="104"/>
      <c r="U933" s="208">
        <f ca="1">IFERROR(OFFSET(ÖğretimÜyeleri!$D$2,MATCH($V933,ÖğretimÜyeleri!$D$3:$D$290,0),-2),"")</f>
        <v>0</v>
      </c>
      <c r="V933" s="209" t="s">
        <v>2896</v>
      </c>
      <c r="W933" s="208" t="str">
        <f ca="1">IFERROR(OFFSET(ÖğretimÜyeleri!$D$2,MATCH($S933,ÖğretimÜyeleri!$D$3:$D$290,0),3),"")</f>
        <v>İlgili Öğretim Üyesi</v>
      </c>
      <c r="X933" s="208"/>
      <c r="Y933" s="199"/>
      <c r="Z933" s="200">
        <f t="shared" si="59"/>
        <v>1</v>
      </c>
      <c r="AA933" s="200">
        <f t="shared" ca="1" si="61"/>
        <v>0</v>
      </c>
      <c r="AB933" s="200">
        <f t="shared" ca="1" si="61"/>
        <v>0</v>
      </c>
      <c r="AC933" s="200">
        <f t="shared" ca="1" si="61"/>
        <v>0</v>
      </c>
      <c r="AD933" s="201"/>
      <c r="AE933" s="201"/>
      <c r="AF933" s="201"/>
    </row>
    <row r="934" spans="1:32" x14ac:dyDescent="0.25">
      <c r="A934" t="s">
        <v>5568</v>
      </c>
      <c r="B934" s="16" t="str">
        <f ca="1">IFERROR(OFFSET('DERS PLANLARI'!$I$5,MATCH($J934,'DERS PLANLARI'!$I$6:$I$2011,0),B$1),"")</f>
        <v>MATEMATİK VE FEN BİLİMLERİ EĞİTİMİ</v>
      </c>
      <c r="C934" s="16" t="str">
        <f ca="1">IFERROR(OFFSET('DERS PLANLARI'!$I$5,MATCH($J934,'DERS PLANLARI'!$I$6:$I$2011,0),C$1),"")</f>
        <v>KİMYA EĞİTİMİ (DR)</v>
      </c>
      <c r="D934" s="16" t="str">
        <f ca="1">IFERROR(OFFSET('DERS PLANLARI'!$I$5,MATCH($J934,'DERS PLANLARI'!$I$6:$I$2011,0),D$1),"")</f>
        <v>(DR)</v>
      </c>
      <c r="E934" s="16" t="str">
        <f ca="1">IFERROR(OFFSET('DERS PLANLARI'!$I$5,MATCH($J934,'DERS PLANLARI'!$I$6:$I$2011,0),E$1),"")</f>
        <v>Öneri</v>
      </c>
      <c r="F934" s="16" t="str">
        <f ca="1">IFERROR(OFFSET('DERS PLANLARI'!$I$5,MATCH($J934,'DERS PLANLARI'!$I$6:$I$2011,0),F$1),"")</f>
        <v>KME</v>
      </c>
      <c r="G934" s="16">
        <f ca="1">IFERROR(OFFSET('DERS PLANLARI'!$I$5,MATCH($J934,'DERS PLANLARI'!$I$6:$I$2011,0),G$1),"")</f>
        <v>6003</v>
      </c>
      <c r="H934" s="16" t="str">
        <f ca="1">IFERROR(OFFSET('DERS PLANLARI'!$I$5,MATCH($J934,'DERS PLANLARI'!$I$6:$I$2011,0),H$1),"")</f>
        <v>DR-ÖZ</v>
      </c>
      <c r="I934" s="119"/>
      <c r="J934" s="127" t="s">
        <v>2123</v>
      </c>
      <c r="K934" s="243" t="str">
        <f ca="1">IFERROR(OFFSET('DERS PLANLARI'!$I$5,MATCH($J934,'DERS PLANLARI'!$I$6:$I$2011,0),K$1),"")</f>
        <v>Tez Önerisi</v>
      </c>
      <c r="L934" s="248" t="str">
        <f ca="1">IFERROR(OFFSET('DERS PLANLARI'!$I$5,MATCH($J934,'DERS PLANLARI'!$I$6:$I$2011,0),L$1),"")</f>
        <v>Z. ksz</v>
      </c>
      <c r="M934" s="255">
        <f ca="1">IFERROR(OFFSET('DERS PLANLARI'!$I$5,MATCH($J934,'DERS PLANLARI'!$I$6:$I$2011,0),M$1),"")</f>
        <v>0</v>
      </c>
      <c r="N934" s="255">
        <f ca="1">IFERROR(OFFSET('DERS PLANLARI'!$I$5,MATCH($J934,'DERS PLANLARI'!$I$6:$I$2011,0),N$1),"")</f>
        <v>0</v>
      </c>
      <c r="O934" s="255">
        <f ca="1">IFERROR(OFFSET('DERS PLANLARI'!$I$5,MATCH($J934,'DERS PLANLARI'!$I$6:$I$2011,0),O$1),"")</f>
        <v>0</v>
      </c>
      <c r="P934" s="255">
        <f ca="1">IFERROR(OFFSET('DERS PLANLARI'!$I$5,MATCH($J934,'DERS PLANLARI'!$I$6:$I$2011,0),P$1),"")</f>
        <v>0</v>
      </c>
      <c r="Q934" s="255">
        <f ca="1">IFERROR(OFFSET('DERS PLANLARI'!$I$5,MATCH($J934,'DERS PLANLARI'!$I$6:$I$2011,0),Q$1),"")</f>
        <v>0</v>
      </c>
      <c r="R934" s="243">
        <f ca="1">IF($E934="UAD",OFFSET('DERS PLANLARI'!$I$5,MATCH($J934,'DERS PLANLARI'!$I$6:$I$2011,0),R$1),U934)</f>
        <v>0</v>
      </c>
      <c r="S934" s="246" t="str">
        <f ca="1">IF($E934="UAD",OFFSET('DERS PLANLARI'!$I$5,MATCH($J934,'DERS PLANLARI'!$I$6:$I$2011,0),S$1),V934)</f>
        <v>İlgili Öğretim Üyesi</v>
      </c>
      <c r="T934" s="104"/>
      <c r="U934" s="208">
        <f ca="1">IFERROR(OFFSET(ÖğretimÜyeleri!$D$2,MATCH($V934,ÖğretimÜyeleri!$D$3:$D$290,0),-2),"")</f>
        <v>0</v>
      </c>
      <c r="V934" s="209" t="s">
        <v>2896</v>
      </c>
      <c r="W934" s="208" t="str">
        <f ca="1">IFERROR(OFFSET(ÖğretimÜyeleri!$D$2,MATCH($S934,ÖğretimÜyeleri!$D$3:$D$290,0),3),"")</f>
        <v>İlgili Öğretim Üyesi</v>
      </c>
      <c r="X934" s="208"/>
      <c r="Y934" s="199"/>
      <c r="Z934" s="200">
        <f t="shared" si="59"/>
        <v>1</v>
      </c>
      <c r="AA934" s="200">
        <f t="shared" ca="1" si="61"/>
        <v>0</v>
      </c>
      <c r="AB934" s="200">
        <f t="shared" ca="1" si="61"/>
        <v>0</v>
      </c>
      <c r="AC934" s="200">
        <f t="shared" ca="1" si="61"/>
        <v>0</v>
      </c>
      <c r="AD934" s="201"/>
      <c r="AE934" s="201"/>
      <c r="AF934" s="201"/>
    </row>
    <row r="935" spans="1:32" x14ac:dyDescent="0.25">
      <c r="A935" t="s">
        <v>5568</v>
      </c>
      <c r="B935" s="16" t="str">
        <f ca="1">IFERROR(OFFSET('DERS PLANLARI'!$I$5,MATCH($J935,'DERS PLANLARI'!$I$6:$I$2011,0),B$1),"")</f>
        <v>MATEMATİK VE FEN BİLİMLERİ EĞİTİMİ</v>
      </c>
      <c r="C935" s="16" t="str">
        <f ca="1">IFERROR(OFFSET('DERS PLANLARI'!$I$5,MATCH($J935,'DERS PLANLARI'!$I$6:$I$2011,0),C$1),"")</f>
        <v>KİMYA EĞİTİMİ (DR)</v>
      </c>
      <c r="D935" s="16" t="str">
        <f ca="1">IFERROR(OFFSET('DERS PLANLARI'!$I$5,MATCH($J935,'DERS PLANLARI'!$I$6:$I$2011,0),D$1),"")</f>
        <v>(DR)</v>
      </c>
      <c r="E935" s="16" t="str">
        <f ca="1">IFERROR(OFFSET('DERS PLANLARI'!$I$5,MATCH($J935,'DERS PLANLARI'!$I$6:$I$2011,0),E$1),"")</f>
        <v>Tik</v>
      </c>
      <c r="F935" s="16" t="str">
        <f ca="1">IFERROR(OFFSET('DERS PLANLARI'!$I$5,MATCH($J935,'DERS PLANLARI'!$I$6:$I$2011,0),F$1),"")</f>
        <v>KME</v>
      </c>
      <c r="G935" s="16">
        <f ca="1">IFERROR(OFFSET('DERS PLANLARI'!$I$5,MATCH($J935,'DERS PLANLARI'!$I$6:$I$2011,0),G$1),"")</f>
        <v>6004</v>
      </c>
      <c r="H935" s="16" t="str">
        <f ca="1">IFERROR(OFFSET('DERS PLANLARI'!$I$5,MATCH($J935,'DERS PLANLARI'!$I$6:$I$2011,0),H$1),"")</f>
        <v>DR-ÖZ</v>
      </c>
      <c r="I935" s="119"/>
      <c r="J935" s="127" t="s">
        <v>2124</v>
      </c>
      <c r="K935" s="243" t="str">
        <f ca="1">IFERROR(OFFSET('DERS PLANLARI'!$I$5,MATCH($J935,'DERS PLANLARI'!$I$6:$I$2011,0),K$1),"")</f>
        <v>Tez İzleme</v>
      </c>
      <c r="L935" s="248" t="str">
        <f ca="1">IFERROR(OFFSET('DERS PLANLARI'!$I$5,MATCH($J935,'DERS PLANLARI'!$I$6:$I$2011,0),L$1),"")</f>
        <v>Z. ksz</v>
      </c>
      <c r="M935" s="255">
        <f ca="1">IFERROR(OFFSET('DERS PLANLARI'!$I$5,MATCH($J935,'DERS PLANLARI'!$I$6:$I$2011,0),M$1),"")</f>
        <v>0</v>
      </c>
      <c r="N935" s="255">
        <f ca="1">IFERROR(OFFSET('DERS PLANLARI'!$I$5,MATCH($J935,'DERS PLANLARI'!$I$6:$I$2011,0),N$1),"")</f>
        <v>0</v>
      </c>
      <c r="O935" s="255">
        <f ca="1">IFERROR(OFFSET('DERS PLANLARI'!$I$5,MATCH($J935,'DERS PLANLARI'!$I$6:$I$2011,0),O$1),"")</f>
        <v>0</v>
      </c>
      <c r="P935" s="255">
        <f ca="1">IFERROR(OFFSET('DERS PLANLARI'!$I$5,MATCH($J935,'DERS PLANLARI'!$I$6:$I$2011,0),P$1),"")</f>
        <v>0</v>
      </c>
      <c r="Q935" s="255">
        <f ca="1">IFERROR(OFFSET('DERS PLANLARI'!$I$5,MATCH($J935,'DERS PLANLARI'!$I$6:$I$2011,0),Q$1),"")</f>
        <v>0</v>
      </c>
      <c r="R935" s="243">
        <f ca="1">IF($E935="UAD",OFFSET('DERS PLANLARI'!$I$5,MATCH($J935,'DERS PLANLARI'!$I$6:$I$2011,0),R$1),U935)</f>
        <v>0</v>
      </c>
      <c r="S935" s="246" t="str">
        <f ca="1">IF($E935="UAD",OFFSET('DERS PLANLARI'!$I$5,MATCH($J935,'DERS PLANLARI'!$I$6:$I$2011,0),S$1),V935)</f>
        <v>İlgili Öğretim Üyesi</v>
      </c>
      <c r="T935" s="104"/>
      <c r="U935" s="208">
        <f ca="1">IFERROR(OFFSET(ÖğretimÜyeleri!$D$2,MATCH($V935,ÖğretimÜyeleri!$D$3:$D$290,0),-2),"")</f>
        <v>0</v>
      </c>
      <c r="V935" s="209" t="s">
        <v>2896</v>
      </c>
      <c r="W935" s="208" t="str">
        <f ca="1">IFERROR(OFFSET(ÖğretimÜyeleri!$D$2,MATCH($S935,ÖğretimÜyeleri!$D$3:$D$290,0),3),"")</f>
        <v>İlgili Öğretim Üyesi</v>
      </c>
      <c r="X935" s="208"/>
      <c r="Y935" s="199"/>
      <c r="Z935" s="200">
        <f t="shared" si="59"/>
        <v>1</v>
      </c>
      <c r="AA935" s="200">
        <f t="shared" ca="1" si="61"/>
        <v>0</v>
      </c>
      <c r="AB935" s="200">
        <f t="shared" ca="1" si="61"/>
        <v>0</v>
      </c>
      <c r="AC935" s="200">
        <f t="shared" ca="1" si="61"/>
        <v>0</v>
      </c>
      <c r="AD935" s="201"/>
      <c r="AE935" s="201"/>
      <c r="AF935" s="201"/>
    </row>
    <row r="936" spans="1:32" x14ac:dyDescent="0.25">
      <c r="A936" t="s">
        <v>5568</v>
      </c>
      <c r="B936" s="16" t="str">
        <f ca="1">IFERROR(OFFSET('DERS PLANLARI'!$I$5,MATCH($J936,'DERS PLANLARI'!$I$6:$I$2011,0),B$1),"")</f>
        <v>MATEMATİK VE FEN BİLİMLERİ EĞİTİMİ</v>
      </c>
      <c r="C936" s="16" t="str">
        <f ca="1">IFERROR(OFFSET('DERS PLANLARI'!$I$5,MATCH($J936,'DERS PLANLARI'!$I$6:$I$2011,0),C$1),"")</f>
        <v>KİMYA EĞİTİMİ (DR)</v>
      </c>
      <c r="D936" s="16" t="str">
        <f ca="1">IFERROR(OFFSET('DERS PLANLARI'!$I$5,MATCH($J936,'DERS PLANLARI'!$I$6:$I$2011,0),D$1),"")</f>
        <v>(DR)</v>
      </c>
      <c r="E936" s="16" t="str">
        <f ca="1">IFERROR(OFFSET('DERS PLANLARI'!$I$5,MATCH($J936,'DERS PLANLARI'!$I$6:$I$2011,0),E$1),"")</f>
        <v>Ders</v>
      </c>
      <c r="F936" s="16" t="str">
        <f ca="1">IFERROR(OFFSET('DERS PLANLARI'!$I$5,MATCH($J936,'DERS PLANLARI'!$I$6:$I$2011,0),F$1),"")</f>
        <v>KME</v>
      </c>
      <c r="G936" s="16">
        <f ca="1">IFERROR(OFFSET('DERS PLANLARI'!$I$5,MATCH($J936,'DERS PLANLARI'!$I$6:$I$2011,0),G$1),"")</f>
        <v>6006</v>
      </c>
      <c r="H936" s="16" t="str">
        <f ca="1">IFERROR(OFFSET('DERS PLANLARI'!$I$5,MATCH($J936,'DERS PLANLARI'!$I$6:$I$2011,0),H$1),"")</f>
        <v>DR-ÖZ</v>
      </c>
      <c r="I936" s="119"/>
      <c r="J936" s="127" t="s">
        <v>2126</v>
      </c>
      <c r="K936" s="243" t="str">
        <f ca="1">IFERROR(OFFSET('DERS PLANLARI'!$I$5,MATCH($J936,'DERS PLANLARI'!$I$6:$I$2011,0),K$1),"")</f>
        <v>Bilimsel Araştırma ve Proje Eğitimi</v>
      </c>
      <c r="L936" s="248" t="str">
        <f ca="1">IFERROR(OFFSET('DERS PLANLARI'!$I$5,MATCH($J936,'DERS PLANLARI'!$I$6:$I$2011,0),L$1),"")</f>
        <v>Z. ksz</v>
      </c>
      <c r="M936" s="255">
        <f ca="1">IFERROR(OFFSET('DERS PLANLARI'!$I$5,MATCH($J936,'DERS PLANLARI'!$I$6:$I$2011,0),M$1),"")</f>
        <v>3</v>
      </c>
      <c r="N936" s="256">
        <f ca="1">IFERROR(OFFSET('DERS PLANLARI'!$I$5,MATCH($J936,'DERS PLANLARI'!$I$6:$I$2011,0),N$1),"")</f>
        <v>0</v>
      </c>
      <c r="O936" s="256">
        <f ca="1">IFERROR(OFFSET('DERS PLANLARI'!$I$5,MATCH($J936,'DERS PLANLARI'!$I$6:$I$2011,0),O$1),"")</f>
        <v>0</v>
      </c>
      <c r="P936" s="256">
        <f ca="1">IFERROR(OFFSET('DERS PLANLARI'!$I$5,MATCH($J936,'DERS PLANLARI'!$I$6:$I$2011,0),P$1),"")</f>
        <v>3</v>
      </c>
      <c r="Q936" s="256">
        <f ca="1">IFERROR(OFFSET('DERS PLANLARI'!$I$5,MATCH($J936,'DERS PLANLARI'!$I$6:$I$2011,0),Q$1),"")</f>
        <v>7.5</v>
      </c>
      <c r="R936" s="243" t="str">
        <f ca="1">IF($E936="UAD",OFFSET('DERS PLANLARI'!$I$5,MATCH($J936,'DERS PLANLARI'!$I$6:$I$2011,0),R$1),U936)</f>
        <v>Prof. Dr.</v>
      </c>
      <c r="S936" s="246" t="str">
        <f ca="1">IF($E936="UAD",OFFSET('DERS PLANLARI'!$I$5,MATCH($J936,'DERS PLANLARI'!$I$6:$I$2011,0),S$1),V936)</f>
        <v>Nedim ALEV</v>
      </c>
      <c r="T936" s="104"/>
      <c r="U936" s="208" t="str">
        <f ca="1">IFERROR(OFFSET(ÖğretimÜyeleri!$D$2,MATCH($V936,ÖğretimÜyeleri!$D$3:$D$290,0),-2),"")</f>
        <v>Prof. Dr.</v>
      </c>
      <c r="V936" s="209" t="s">
        <v>961</v>
      </c>
      <c r="W936" s="208" t="str">
        <f ca="1">IFERROR(OFFSET(ÖğretimÜyeleri!$D$2,MATCH($S936,ÖğretimÜyeleri!$D$3:$D$290,0),3),"")</f>
        <v>Eğitim Programları ve Öğretimi</v>
      </c>
      <c r="X936" s="208"/>
      <c r="Y936" s="199"/>
      <c r="Z936" s="200">
        <f t="shared" si="59"/>
        <v>1</v>
      </c>
      <c r="AA936" s="200">
        <f t="shared" ca="1" si="61"/>
        <v>14</v>
      </c>
      <c r="AB936" s="200">
        <f t="shared" ca="1" si="61"/>
        <v>0</v>
      </c>
      <c r="AC936" s="200">
        <f t="shared" ca="1" si="61"/>
        <v>0</v>
      </c>
      <c r="AD936" s="201"/>
      <c r="AE936" s="201"/>
      <c r="AF936" s="201"/>
    </row>
    <row r="937" spans="1:32" x14ac:dyDescent="0.25">
      <c r="A937" t="s">
        <v>5568</v>
      </c>
      <c r="B937" s="16" t="str">
        <f ca="1">IFERROR(OFFSET('DERS PLANLARI'!$I$5,MATCH($J937,'DERS PLANLARI'!$I$6:$I$2011,0),B$1),"")</f>
        <v>MATEMATİK VE FEN BİLİMLERİ EĞİTİMİ</v>
      </c>
      <c r="C937" s="16" t="str">
        <f ca="1">IFERROR(OFFSET('DERS PLANLARI'!$I$5,MATCH($J937,'DERS PLANLARI'!$I$6:$I$2011,0),C$1),"")</f>
        <v>KİMYA EĞİTİMİ (DR)</v>
      </c>
      <c r="D937" s="16" t="str">
        <f ca="1">IFERROR(OFFSET('DERS PLANLARI'!$I$5,MATCH($J937,'DERS PLANLARI'!$I$6:$I$2011,0),D$1),"")</f>
        <v>(DR)</v>
      </c>
      <c r="E937" s="16" t="str">
        <f ca="1">IFERROR(OFFSET('DERS PLANLARI'!$I$5,MATCH($J937,'DERS PLANLARI'!$I$6:$I$2011,0),E$1),"")</f>
        <v>Ders</v>
      </c>
      <c r="F937" s="16" t="str">
        <f ca="1">IFERROR(OFFSET('DERS PLANLARI'!$I$5,MATCH($J937,'DERS PLANLARI'!$I$6:$I$2011,0),F$1),"")</f>
        <v>KME</v>
      </c>
      <c r="G937" s="16">
        <f ca="1">IFERROR(OFFSET('DERS PLANLARI'!$I$5,MATCH($J937,'DERS PLANLARI'!$I$6:$I$2011,0),G$1),"")</f>
        <v>6007</v>
      </c>
      <c r="H937" s="16" t="str">
        <f ca="1">IFERROR(OFFSET('DERS PLANLARI'!$I$5,MATCH($J937,'DERS PLANLARI'!$I$6:$I$2011,0),H$1),"")</f>
        <v>DR-ÖZ</v>
      </c>
      <c r="I937" s="119"/>
      <c r="J937" s="127" t="s">
        <v>2127</v>
      </c>
      <c r="K937" s="243" t="str">
        <f ca="1">IFERROR(OFFSET('DERS PLANLARI'!$I$5,MATCH($J937,'DERS PLANLARI'!$I$6:$I$2011,0),K$1),"")</f>
        <v>Gelişim ve Öğrenme</v>
      </c>
      <c r="L937" s="248" t="str">
        <f ca="1">IFERROR(OFFSET('DERS PLANLARI'!$I$5,MATCH($J937,'DERS PLANLARI'!$I$6:$I$2011,0),L$1),"")</f>
        <v>Z. ksz</v>
      </c>
      <c r="M937" s="255">
        <f ca="1">IFERROR(OFFSET('DERS PLANLARI'!$I$5,MATCH($J937,'DERS PLANLARI'!$I$6:$I$2011,0),M$1),"")</f>
        <v>3</v>
      </c>
      <c r="N937" s="256">
        <f ca="1">IFERROR(OFFSET('DERS PLANLARI'!$I$5,MATCH($J937,'DERS PLANLARI'!$I$6:$I$2011,0),N$1),"")</f>
        <v>0</v>
      </c>
      <c r="O937" s="256">
        <f ca="1">IFERROR(OFFSET('DERS PLANLARI'!$I$5,MATCH($J937,'DERS PLANLARI'!$I$6:$I$2011,0),O$1),"")</f>
        <v>0</v>
      </c>
      <c r="P937" s="256">
        <f ca="1">IFERROR(OFFSET('DERS PLANLARI'!$I$5,MATCH($J937,'DERS PLANLARI'!$I$6:$I$2011,0),P$1),"")</f>
        <v>3</v>
      </c>
      <c r="Q937" s="256">
        <f ca="1">IFERROR(OFFSET('DERS PLANLARI'!$I$5,MATCH($J937,'DERS PLANLARI'!$I$6:$I$2011,0),Q$1),"")</f>
        <v>7.5</v>
      </c>
      <c r="R937" s="243" t="str">
        <f ca="1">IF($E937="UAD",OFFSET('DERS PLANLARI'!$I$5,MATCH($J937,'DERS PLANLARI'!$I$6:$I$2011,0),R$1),U937)</f>
        <v>Prof. Dr.</v>
      </c>
      <c r="S937" s="246" t="str">
        <f ca="1">IF($E937="UAD",OFFSET('DERS PLANLARI'!$I$5,MATCH($J937,'DERS PLANLARI'!$I$6:$I$2011,0),S$1),V937)</f>
        <v>Hikmet YAZICI</v>
      </c>
      <c r="T937" s="104"/>
      <c r="U937" s="208" t="str">
        <f ca="1">IFERROR(OFFSET(ÖğretimÜyeleri!$D$2,MATCH($V937,ÖğretimÜyeleri!$D$3:$D$290,0),-2),"")</f>
        <v>Prof. Dr.</v>
      </c>
      <c r="V937" s="209" t="s">
        <v>339</v>
      </c>
      <c r="W937" s="208" t="str">
        <f ca="1">IFERROR(OFFSET(ÖğretimÜyeleri!$D$2,MATCH($S937,ÖğretimÜyeleri!$D$3:$D$290,0),3),"")</f>
        <v>Rehberlik ve Psikolojik Danışmanlık</v>
      </c>
      <c r="X937" s="208"/>
      <c r="Y937" s="199"/>
      <c r="Z937" s="200">
        <f t="shared" si="59"/>
        <v>1</v>
      </c>
      <c r="AA937" s="200">
        <f t="shared" ca="1" si="61"/>
        <v>14</v>
      </c>
      <c r="AB937" s="200">
        <f t="shared" ca="1" si="61"/>
        <v>0</v>
      </c>
      <c r="AC937" s="200">
        <f t="shared" ca="1" si="61"/>
        <v>0</v>
      </c>
      <c r="AD937" s="201"/>
      <c r="AE937" s="201"/>
      <c r="AF937" s="201"/>
    </row>
    <row r="938" spans="1:32" x14ac:dyDescent="0.25">
      <c r="A938" t="s">
        <v>5568</v>
      </c>
      <c r="B938" s="16" t="str">
        <f ca="1">IFERROR(OFFSET('DERS PLANLARI'!$I$5,MATCH($J938,'DERS PLANLARI'!$I$6:$I$2011,0),B$1),"")</f>
        <v>MATEMATİK VE FEN BİLİMLERİ EĞİTİMİ</v>
      </c>
      <c r="C938" s="16" t="str">
        <f ca="1">IFERROR(OFFSET('DERS PLANLARI'!$I$5,MATCH($J938,'DERS PLANLARI'!$I$6:$I$2011,0),C$1),"")</f>
        <v>KİMYA EĞİTİMİ (DR)</v>
      </c>
      <c r="D938" s="16" t="str">
        <f ca="1">IFERROR(OFFSET('DERS PLANLARI'!$I$5,MATCH($J938,'DERS PLANLARI'!$I$6:$I$2011,0),D$1),"")</f>
        <v>(DR)</v>
      </c>
      <c r="E938" s="16" t="str">
        <f ca="1">IFERROR(OFFSET('DERS PLANLARI'!$I$5,MATCH($J938,'DERS PLANLARI'!$I$6:$I$2011,0),E$1),"")</f>
        <v>Ders</v>
      </c>
      <c r="F938" s="16" t="str">
        <f ca="1">IFERROR(OFFSET('DERS PLANLARI'!$I$5,MATCH($J938,'DERS PLANLARI'!$I$6:$I$2011,0),F$1),"")</f>
        <v>KME</v>
      </c>
      <c r="G938" s="16">
        <f ca="1">IFERROR(OFFSET('DERS PLANLARI'!$I$5,MATCH($J938,'DERS PLANLARI'!$I$6:$I$2011,0),G$1),"")</f>
        <v>6008</v>
      </c>
      <c r="H938" s="16" t="str">
        <f ca="1">IFERROR(OFFSET('DERS PLANLARI'!$I$5,MATCH($J938,'DERS PLANLARI'!$I$6:$I$2011,0),H$1),"")</f>
        <v>DR-ÖZ</v>
      </c>
      <c r="I938" s="119"/>
      <c r="J938" s="127" t="s">
        <v>2128</v>
      </c>
      <c r="K938" s="243" t="str">
        <f ca="1">IFERROR(OFFSET('DERS PLANLARI'!$I$5,MATCH($J938,'DERS PLANLARI'!$I$6:$I$2011,0),K$1),"")</f>
        <v>Öğretimde Planlama ve Değerlendirme</v>
      </c>
      <c r="L938" s="248" t="str">
        <f ca="1">IFERROR(OFFSET('DERS PLANLARI'!$I$5,MATCH($J938,'DERS PLANLARI'!$I$6:$I$2011,0),L$1),"")</f>
        <v>Z. ksz</v>
      </c>
      <c r="M938" s="255">
        <f ca="1">IFERROR(OFFSET('DERS PLANLARI'!$I$5,MATCH($J938,'DERS PLANLARI'!$I$6:$I$2011,0),M$1),"")</f>
        <v>3</v>
      </c>
      <c r="N938" s="256">
        <f ca="1">IFERROR(OFFSET('DERS PLANLARI'!$I$5,MATCH($J938,'DERS PLANLARI'!$I$6:$I$2011,0),N$1),"")</f>
        <v>2</v>
      </c>
      <c r="O938" s="256">
        <f ca="1">IFERROR(OFFSET('DERS PLANLARI'!$I$5,MATCH($J938,'DERS PLANLARI'!$I$6:$I$2011,0),O$1),"")</f>
        <v>0</v>
      </c>
      <c r="P938" s="256">
        <f ca="1">IFERROR(OFFSET('DERS PLANLARI'!$I$5,MATCH($J938,'DERS PLANLARI'!$I$6:$I$2011,0),P$1),"")</f>
        <v>5</v>
      </c>
      <c r="Q938" s="256">
        <f ca="1">IFERROR(OFFSET('DERS PLANLARI'!$I$5,MATCH($J938,'DERS PLANLARI'!$I$6:$I$2011,0),Q$1),"")</f>
        <v>10</v>
      </c>
      <c r="R938" s="243" t="str">
        <f ca="1">IF($E938="UAD",OFFSET('DERS PLANLARI'!$I$5,MATCH($J938,'DERS PLANLARI'!$I$6:$I$2011,0),R$1),U938)</f>
        <v>Prof. Dr.</v>
      </c>
      <c r="S938" s="246" t="str">
        <f ca="1">IF($E938="UAD",OFFSET('DERS PLANLARI'!$I$5,MATCH($J938,'DERS PLANLARI'!$I$6:$I$2011,0),S$1),V938)</f>
        <v>Gökhan DEMİRCİOĞLU</v>
      </c>
      <c r="T938" s="104"/>
      <c r="U938" s="208" t="str">
        <f ca="1">IFERROR(OFFSET(ÖğretimÜyeleri!$D$2,MATCH($V938,ÖğretimÜyeleri!$D$3:$D$290,0),-2),"")</f>
        <v>Prof. Dr.</v>
      </c>
      <c r="V938" s="209" t="s">
        <v>996</v>
      </c>
      <c r="W938" s="208" t="str">
        <f ca="1">IFERROR(OFFSET(ÖğretimÜyeleri!$D$2,MATCH($S938,ÖğretimÜyeleri!$D$3:$D$290,0),3),"")</f>
        <v>Kimya Eğitimi</v>
      </c>
      <c r="X938" s="208"/>
      <c r="Y938" s="199"/>
      <c r="Z938" s="200">
        <f t="shared" si="59"/>
        <v>1</v>
      </c>
      <c r="AA938" s="200">
        <f t="shared" ca="1" si="61"/>
        <v>14</v>
      </c>
      <c r="AB938" s="200">
        <f t="shared" ca="1" si="61"/>
        <v>0</v>
      </c>
      <c r="AC938" s="200">
        <f t="shared" ca="1" si="61"/>
        <v>0</v>
      </c>
      <c r="AD938" s="201"/>
      <c r="AE938" s="201"/>
      <c r="AF938" s="201"/>
    </row>
    <row r="939" spans="1:32" x14ac:dyDescent="0.25">
      <c r="A939" t="s">
        <v>5568</v>
      </c>
      <c r="B939" s="16" t="str">
        <f ca="1">IFERROR(OFFSET('DERS PLANLARI'!$I$5,MATCH($J939,'DERS PLANLARI'!$I$6:$I$2011,0),B$1),"")</f>
        <v>MATEMATİK VE FEN BİLİMLERİ EĞİTİMİ</v>
      </c>
      <c r="C939" s="16" t="str">
        <f ca="1">IFERROR(OFFSET('DERS PLANLARI'!$I$5,MATCH($J939,'DERS PLANLARI'!$I$6:$I$2011,0),C$1),"")</f>
        <v>KİMYA EĞİTİMİ (DR)</v>
      </c>
      <c r="D939" s="16" t="str">
        <f ca="1">IFERROR(OFFSET('DERS PLANLARI'!$I$5,MATCH($J939,'DERS PLANLARI'!$I$6:$I$2011,0),D$1),"")</f>
        <v>(DR)</v>
      </c>
      <c r="E939" s="16" t="str">
        <f ca="1">IFERROR(OFFSET('DERS PLANLARI'!$I$5,MATCH($J939,'DERS PLANLARI'!$I$6:$I$2011,0),E$1),"")</f>
        <v>Ders</v>
      </c>
      <c r="F939" s="16" t="str">
        <f ca="1">IFERROR(OFFSET('DERS PLANLARI'!$I$5,MATCH($J939,'DERS PLANLARI'!$I$6:$I$2011,0),F$1),"")</f>
        <v>KME</v>
      </c>
      <c r="G939" s="16">
        <f ca="1">IFERROR(OFFSET('DERS PLANLARI'!$I$5,MATCH($J939,'DERS PLANLARI'!$I$6:$I$2011,0),G$1),"")</f>
        <v>6051</v>
      </c>
      <c r="H939" s="16" t="str">
        <f ca="1">IFERROR(OFFSET('DERS PLANLARI'!$I$5,MATCH($J939,'DERS PLANLARI'!$I$6:$I$2011,0),H$1),"")</f>
        <v>BHR</v>
      </c>
      <c r="I939" s="119"/>
      <c r="J939" s="127" t="s">
        <v>2131</v>
      </c>
      <c r="K939" s="243" t="str">
        <f ca="1">IFERROR(OFFSET('DERS PLANLARI'!$I$5,MATCH($J939,'DERS PLANLARI'!$I$6:$I$2011,0),K$1),"")</f>
        <v>Fen Eğitiminde Epistemolojik Tartışmalar</v>
      </c>
      <c r="L939" s="248" t="str">
        <f ca="1">IFERROR(OFFSET('DERS PLANLARI'!$I$5,MATCH($J939,'DERS PLANLARI'!$I$6:$I$2011,0),L$1),"")</f>
        <v>Z. kli</v>
      </c>
      <c r="M939" s="255">
        <f ca="1">IFERROR(OFFSET('DERS PLANLARI'!$I$5,MATCH($J939,'DERS PLANLARI'!$I$6:$I$2011,0),M$1),"")</f>
        <v>3</v>
      </c>
      <c r="N939" s="256">
        <f ca="1">IFERROR(OFFSET('DERS PLANLARI'!$I$5,MATCH($J939,'DERS PLANLARI'!$I$6:$I$2011,0),N$1),"")</f>
        <v>0</v>
      </c>
      <c r="O939" s="256">
        <f ca="1">IFERROR(OFFSET('DERS PLANLARI'!$I$5,MATCH($J939,'DERS PLANLARI'!$I$6:$I$2011,0),O$1),"")</f>
        <v>3</v>
      </c>
      <c r="P939" s="256">
        <f ca="1">IFERROR(OFFSET('DERS PLANLARI'!$I$5,MATCH($J939,'DERS PLANLARI'!$I$6:$I$2011,0),P$1),"")</f>
        <v>3</v>
      </c>
      <c r="Q939" s="256">
        <f ca="1">IFERROR(OFFSET('DERS PLANLARI'!$I$5,MATCH($J939,'DERS PLANLARI'!$I$6:$I$2011,0),Q$1),"")</f>
        <v>7.5</v>
      </c>
      <c r="R939" s="243" t="str">
        <f ca="1">IF($E939="UAD",OFFSET('DERS PLANLARI'!$I$5,MATCH($J939,'DERS PLANLARI'!$I$6:$I$2011,0),R$1),U939)</f>
        <v/>
      </c>
      <c r="S939" s="246">
        <f ca="1">IF($E939="UAD",OFFSET('DERS PLANLARI'!$I$5,MATCH($J939,'DERS PLANLARI'!$I$6:$I$2011,0),S$1),V939)</f>
        <v>0</v>
      </c>
      <c r="T939" s="104"/>
      <c r="U939" s="208" t="str">
        <f ca="1">IFERROR(OFFSET(ÖğretimÜyeleri!$D$2,MATCH($V939,ÖğretimÜyeleri!$D$3:$D$290,0),-2),"")</f>
        <v/>
      </c>
      <c r="V939" s="209"/>
      <c r="W939" s="208" t="str">
        <f ca="1">IFERROR(OFFSET(ÖğretimÜyeleri!$D$2,MATCH($S939,ÖğretimÜyeleri!$D$3:$D$290,0),3),"")</f>
        <v/>
      </c>
      <c r="X939" s="208"/>
      <c r="Y939" s="199"/>
      <c r="Z939" s="200">
        <f t="shared" si="59"/>
        <v>1</v>
      </c>
      <c r="AA939" s="200">
        <f t="shared" ca="1" si="61"/>
        <v>57</v>
      </c>
      <c r="AB939" s="200">
        <f t="shared" ca="1" si="61"/>
        <v>41</v>
      </c>
      <c r="AC939" s="200">
        <f t="shared" ca="1" si="61"/>
        <v>0</v>
      </c>
      <c r="AD939" s="201"/>
      <c r="AE939" s="201"/>
      <c r="AF939" s="201"/>
    </row>
    <row r="940" spans="1:32" x14ac:dyDescent="0.25">
      <c r="A940" t="s">
        <v>5568</v>
      </c>
      <c r="B940" s="16" t="str">
        <f ca="1">IFERROR(OFFSET('DERS PLANLARI'!$I$5,MATCH($J940,'DERS PLANLARI'!$I$6:$I$2011,0),B$1),"")</f>
        <v/>
      </c>
      <c r="C940" s="16" t="str">
        <f ca="1">IFERROR(OFFSET('DERS PLANLARI'!$I$5,MATCH($J940,'DERS PLANLARI'!$I$6:$I$2011,0),C$1),"")</f>
        <v/>
      </c>
      <c r="D940" s="16" t="str">
        <f ca="1">IFERROR(OFFSET('DERS PLANLARI'!$I$5,MATCH($J940,'DERS PLANLARI'!$I$6:$I$2011,0),D$1),"")</f>
        <v/>
      </c>
      <c r="E940" s="16" t="str">
        <f ca="1">IFERROR(OFFSET('DERS PLANLARI'!$I$5,MATCH($J940,'DERS PLANLARI'!$I$6:$I$2011,0),E$1),"")</f>
        <v/>
      </c>
      <c r="F940" s="16" t="str">
        <f ca="1">IFERROR(OFFSET('DERS PLANLARI'!$I$5,MATCH($J940,'DERS PLANLARI'!$I$6:$I$2011,0),F$1),"")</f>
        <v/>
      </c>
      <c r="G940" s="16" t="str">
        <f ca="1">IFERROR(OFFSET('DERS PLANLARI'!$I$5,MATCH($J940,'DERS PLANLARI'!$I$6:$I$2011,0),G$1),"")</f>
        <v/>
      </c>
      <c r="H940" s="16" t="str">
        <f ca="1">IFERROR(OFFSET('DERS PLANLARI'!$I$5,MATCH($J940,'DERS PLANLARI'!$I$6:$I$2011,0),H$1),"")</f>
        <v/>
      </c>
      <c r="I940" s="119"/>
      <c r="J940" s="127"/>
      <c r="K940" s="243" t="str">
        <f ca="1">IFERROR(OFFSET('DERS PLANLARI'!$I$5,MATCH($J940,'DERS PLANLARI'!$I$6:$I$2011,0),K$1),"")</f>
        <v/>
      </c>
      <c r="L940" s="256" t="str">
        <f ca="1">IFERROR(OFFSET('DERS PLANLARI'!$I$5,MATCH($J940,'DERS PLANLARI'!$I$6:$I$2011,0),L$1),"")</f>
        <v/>
      </c>
      <c r="M940" s="255" t="str">
        <f ca="1">IFERROR(OFFSET('DERS PLANLARI'!$I$5,MATCH($J940,'DERS PLANLARI'!$I$6:$I$2011,0),M$1),"")</f>
        <v/>
      </c>
      <c r="N940" s="256" t="str">
        <f ca="1">IFERROR(OFFSET('DERS PLANLARI'!$I$5,MATCH($J940,'DERS PLANLARI'!$I$6:$I$2011,0),N$1),"")</f>
        <v/>
      </c>
      <c r="O940" s="256" t="str">
        <f ca="1">IFERROR(OFFSET('DERS PLANLARI'!$I$5,MATCH($J940,'DERS PLANLARI'!$I$6:$I$2011,0),O$1),"")</f>
        <v/>
      </c>
      <c r="P940" s="256" t="str">
        <f ca="1">IFERROR(OFFSET('DERS PLANLARI'!$I$5,MATCH($J940,'DERS PLANLARI'!$I$6:$I$2011,0),P$1),"")</f>
        <v/>
      </c>
      <c r="Q940" s="256" t="str">
        <f ca="1">IFERROR(OFFSET('DERS PLANLARI'!$I$5,MATCH($J940,'DERS PLANLARI'!$I$6:$I$2011,0),Q$1),"")</f>
        <v/>
      </c>
      <c r="R940" s="243" t="str">
        <f ca="1">IF($E940="UAD",OFFSET('DERS PLANLARI'!$I$5,MATCH($J940,'DERS PLANLARI'!$I$6:$I$2011,0),R$1),U940)</f>
        <v/>
      </c>
      <c r="S940" s="246">
        <f ca="1">IF($E940="UAD",OFFSET('DERS PLANLARI'!$I$5,MATCH($J940,'DERS PLANLARI'!$I$6:$I$2011,0),S$1),V940)</f>
        <v>0</v>
      </c>
      <c r="T940" s="104"/>
      <c r="U940" s="208" t="str">
        <f ca="1">IFERROR(OFFSET(ÖğretimÜyeleri!$D$2,MATCH($V940,ÖğretimÜyeleri!$D$3:$D$290,0),-2),"")</f>
        <v/>
      </c>
      <c r="V940" s="209"/>
      <c r="W940" s="208" t="str">
        <f ca="1">IFERROR(OFFSET(ÖğretimÜyeleri!$D$2,MATCH($S940,ÖğretimÜyeleri!$D$3:$D$290,0),3),"")</f>
        <v/>
      </c>
      <c r="X940" s="208"/>
      <c r="Y940" s="199"/>
      <c r="Z940" s="200">
        <f t="shared" si="59"/>
        <v>1</v>
      </c>
      <c r="AA940" s="200">
        <f t="shared" ca="1" si="61"/>
        <v>57</v>
      </c>
      <c r="AB940" s="200">
        <f t="shared" ca="1" si="61"/>
        <v>41</v>
      </c>
      <c r="AC940" s="200">
        <f t="shared" ca="1" si="61"/>
        <v>0</v>
      </c>
      <c r="AD940" s="201"/>
      <c r="AE940" s="201"/>
      <c r="AF940" s="201"/>
    </row>
    <row r="941" spans="1:32" x14ac:dyDescent="0.25">
      <c r="A941" t="s">
        <v>5568</v>
      </c>
      <c r="B941" s="16" t="str">
        <f ca="1">IFERROR(OFFSET('DERS PLANLARI'!$I$5,MATCH($J941,'DERS PLANLARI'!$I$6:$I$2011,0),B$1),"")</f>
        <v/>
      </c>
      <c r="C941" s="16" t="str">
        <f ca="1">IFERROR(OFFSET('DERS PLANLARI'!$I$5,MATCH($J941,'DERS PLANLARI'!$I$6:$I$2011,0),C$1),"")</f>
        <v/>
      </c>
      <c r="D941" s="16" t="str">
        <f ca="1">IFERROR(OFFSET('DERS PLANLARI'!$I$5,MATCH($J941,'DERS PLANLARI'!$I$6:$I$2011,0),D$1),"")</f>
        <v/>
      </c>
      <c r="E941" s="16" t="str">
        <f ca="1">IFERROR(OFFSET('DERS PLANLARI'!$I$5,MATCH($J941,'DERS PLANLARI'!$I$6:$I$2011,0),E$1),"")</f>
        <v/>
      </c>
      <c r="F941" s="16" t="str">
        <f ca="1">IFERROR(OFFSET('DERS PLANLARI'!$I$5,MATCH($J941,'DERS PLANLARI'!$I$6:$I$2011,0),F$1),"")</f>
        <v/>
      </c>
      <c r="G941" s="16" t="str">
        <f ca="1">IFERROR(OFFSET('DERS PLANLARI'!$I$5,MATCH($J941,'DERS PLANLARI'!$I$6:$I$2011,0),G$1),"")</f>
        <v/>
      </c>
      <c r="H941" s="16" t="str">
        <f ca="1">IFERROR(OFFSET('DERS PLANLARI'!$I$5,MATCH($J941,'DERS PLANLARI'!$I$6:$I$2011,0),H$1),"")</f>
        <v/>
      </c>
      <c r="I941" s="119"/>
      <c r="J941" s="127"/>
      <c r="K941" s="243" t="str">
        <f ca="1">IFERROR(OFFSET('DERS PLANLARI'!$I$5,MATCH($J941,'DERS PLANLARI'!$I$6:$I$2011,0),K$1),"")</f>
        <v/>
      </c>
      <c r="L941" s="256" t="str">
        <f ca="1">IFERROR(OFFSET('DERS PLANLARI'!$I$5,MATCH($J941,'DERS PLANLARI'!$I$6:$I$2011,0),L$1),"")</f>
        <v/>
      </c>
      <c r="M941" s="255" t="str">
        <f ca="1">IFERROR(OFFSET('DERS PLANLARI'!$I$5,MATCH($J941,'DERS PLANLARI'!$I$6:$I$2011,0),M$1),"")</f>
        <v/>
      </c>
      <c r="N941" s="256" t="str">
        <f ca="1">IFERROR(OFFSET('DERS PLANLARI'!$I$5,MATCH($J941,'DERS PLANLARI'!$I$6:$I$2011,0),N$1),"")</f>
        <v/>
      </c>
      <c r="O941" s="256" t="str">
        <f ca="1">IFERROR(OFFSET('DERS PLANLARI'!$I$5,MATCH($J941,'DERS PLANLARI'!$I$6:$I$2011,0),O$1),"")</f>
        <v/>
      </c>
      <c r="P941" s="256" t="str">
        <f ca="1">IFERROR(OFFSET('DERS PLANLARI'!$I$5,MATCH($J941,'DERS PLANLARI'!$I$6:$I$2011,0),P$1),"")</f>
        <v/>
      </c>
      <c r="Q941" s="256" t="str">
        <f ca="1">IFERROR(OFFSET('DERS PLANLARI'!$I$5,MATCH($J941,'DERS PLANLARI'!$I$6:$I$2011,0),Q$1),"")</f>
        <v/>
      </c>
      <c r="R941" s="243" t="str">
        <f ca="1">IF($E941="UAD",OFFSET('DERS PLANLARI'!$I$5,MATCH($J941,'DERS PLANLARI'!$I$6:$I$2011,0),R$1),U941)</f>
        <v/>
      </c>
      <c r="S941" s="246">
        <f ca="1">IF($E941="UAD",OFFSET('DERS PLANLARI'!$I$5,MATCH($J941,'DERS PLANLARI'!$I$6:$I$2011,0),S$1),V941)</f>
        <v>0</v>
      </c>
      <c r="T941" s="104"/>
      <c r="U941" s="208" t="str">
        <f ca="1">IFERROR(OFFSET(ÖğretimÜyeleri!$D$2,MATCH($V941,ÖğretimÜyeleri!$D$3:$D$290,0),-2),"")</f>
        <v/>
      </c>
      <c r="V941" s="209"/>
      <c r="W941" s="208" t="str">
        <f ca="1">IFERROR(OFFSET(ÖğretimÜyeleri!$D$2,MATCH($S941,ÖğretimÜyeleri!$D$3:$D$290,0),3),"")</f>
        <v/>
      </c>
      <c r="X941" s="208"/>
      <c r="Y941" s="199"/>
      <c r="Z941" s="200">
        <f t="shared" si="59"/>
        <v>1</v>
      </c>
      <c r="AA941" s="200">
        <f t="shared" ca="1" si="61"/>
        <v>57</v>
      </c>
      <c r="AB941" s="200">
        <f t="shared" ca="1" si="61"/>
        <v>41</v>
      </c>
      <c r="AC941" s="200">
        <f t="shared" ca="1" si="61"/>
        <v>0</v>
      </c>
      <c r="AD941" s="201"/>
      <c r="AE941" s="201"/>
      <c r="AF941" s="201"/>
    </row>
    <row r="942" spans="1:32" x14ac:dyDescent="0.25">
      <c r="A942" t="s">
        <v>5568</v>
      </c>
      <c r="B942" s="16" t="str">
        <f ca="1">IFERROR(OFFSET('DERS PLANLARI'!$I$5,MATCH($J942,'DERS PLANLARI'!$I$6:$I$2011,0),B$1),"")</f>
        <v/>
      </c>
      <c r="C942" s="16" t="str">
        <f ca="1">IFERROR(OFFSET('DERS PLANLARI'!$I$5,MATCH($J942,'DERS PLANLARI'!$I$6:$I$2011,0),C$1),"")</f>
        <v/>
      </c>
      <c r="D942" s="16" t="str">
        <f ca="1">IFERROR(OFFSET('DERS PLANLARI'!$I$5,MATCH($J942,'DERS PLANLARI'!$I$6:$I$2011,0),D$1),"")</f>
        <v/>
      </c>
      <c r="E942" s="16" t="str">
        <f ca="1">IFERROR(OFFSET('DERS PLANLARI'!$I$5,MATCH($J942,'DERS PLANLARI'!$I$6:$I$2011,0),E$1),"")</f>
        <v/>
      </c>
      <c r="F942" s="16" t="str">
        <f ca="1">IFERROR(OFFSET('DERS PLANLARI'!$I$5,MATCH($J942,'DERS PLANLARI'!$I$6:$I$2011,0),F$1),"")</f>
        <v/>
      </c>
      <c r="G942" s="16" t="str">
        <f ca="1">IFERROR(OFFSET('DERS PLANLARI'!$I$5,MATCH($J942,'DERS PLANLARI'!$I$6:$I$2011,0),G$1),"")</f>
        <v/>
      </c>
      <c r="H942" s="16" t="str">
        <f ca="1">IFERROR(OFFSET('DERS PLANLARI'!$I$5,MATCH($J942,'DERS PLANLARI'!$I$6:$I$2011,0),H$1),"")</f>
        <v/>
      </c>
      <c r="I942" s="119"/>
      <c r="J942" s="127"/>
      <c r="K942" s="243" t="str">
        <f ca="1">IFERROR(OFFSET('DERS PLANLARI'!$I$5,MATCH($J942,'DERS PLANLARI'!$I$6:$I$2011,0),K$1),"")</f>
        <v/>
      </c>
      <c r="L942" s="256" t="str">
        <f ca="1">IFERROR(OFFSET('DERS PLANLARI'!$I$5,MATCH($J942,'DERS PLANLARI'!$I$6:$I$2011,0),L$1),"")</f>
        <v/>
      </c>
      <c r="M942" s="255" t="str">
        <f ca="1">IFERROR(OFFSET('DERS PLANLARI'!$I$5,MATCH($J942,'DERS PLANLARI'!$I$6:$I$2011,0),M$1),"")</f>
        <v/>
      </c>
      <c r="N942" s="256" t="str">
        <f ca="1">IFERROR(OFFSET('DERS PLANLARI'!$I$5,MATCH($J942,'DERS PLANLARI'!$I$6:$I$2011,0),N$1),"")</f>
        <v/>
      </c>
      <c r="O942" s="256" t="str">
        <f ca="1">IFERROR(OFFSET('DERS PLANLARI'!$I$5,MATCH($J942,'DERS PLANLARI'!$I$6:$I$2011,0),O$1),"")</f>
        <v/>
      </c>
      <c r="P942" s="256" t="str">
        <f ca="1">IFERROR(OFFSET('DERS PLANLARI'!$I$5,MATCH($J942,'DERS PLANLARI'!$I$6:$I$2011,0),P$1),"")</f>
        <v/>
      </c>
      <c r="Q942" s="256" t="str">
        <f ca="1">IFERROR(OFFSET('DERS PLANLARI'!$I$5,MATCH($J942,'DERS PLANLARI'!$I$6:$I$2011,0),Q$1),"")</f>
        <v/>
      </c>
      <c r="R942" s="243" t="str">
        <f ca="1">IF($E942="UAD",OFFSET('DERS PLANLARI'!$I$5,MATCH($J942,'DERS PLANLARI'!$I$6:$I$2011,0),R$1),U942)</f>
        <v/>
      </c>
      <c r="S942" s="246">
        <f ca="1">IF($E942="UAD",OFFSET('DERS PLANLARI'!$I$5,MATCH($J942,'DERS PLANLARI'!$I$6:$I$2011,0),S$1),V942)</f>
        <v>0</v>
      </c>
      <c r="T942" s="104"/>
      <c r="U942" s="208" t="str">
        <f ca="1">IFERROR(OFFSET(ÖğretimÜyeleri!$D$2,MATCH($V942,ÖğretimÜyeleri!$D$3:$D$290,0),-2),"")</f>
        <v/>
      </c>
      <c r="V942" s="209"/>
      <c r="W942" s="208" t="str">
        <f ca="1">IFERROR(OFFSET(ÖğretimÜyeleri!$D$2,MATCH($S942,ÖğretimÜyeleri!$D$3:$D$290,0),3),"")</f>
        <v/>
      </c>
      <c r="X942" s="208"/>
      <c r="Y942" s="199"/>
      <c r="Z942" s="200">
        <f t="shared" si="59"/>
        <v>1</v>
      </c>
      <c r="AA942" s="200">
        <f t="shared" ca="1" si="61"/>
        <v>57</v>
      </c>
      <c r="AB942" s="200">
        <f t="shared" ca="1" si="61"/>
        <v>41</v>
      </c>
      <c r="AC942" s="200">
        <f t="shared" ca="1" si="61"/>
        <v>0</v>
      </c>
      <c r="AD942" s="201"/>
      <c r="AE942" s="201"/>
      <c r="AF942" s="201"/>
    </row>
    <row r="943" spans="1:32" x14ac:dyDescent="0.25">
      <c r="A943" t="s">
        <v>5568</v>
      </c>
      <c r="B943" s="16" t="str">
        <f ca="1">IFERROR(OFFSET('DERS PLANLARI'!$I$5,MATCH($J943,'DERS PLANLARI'!$I$6:$I$2011,0),B$1),"")</f>
        <v/>
      </c>
      <c r="C943" s="16" t="str">
        <f ca="1">IFERROR(OFFSET('DERS PLANLARI'!$I$5,MATCH($J943,'DERS PLANLARI'!$I$6:$I$2011,0),C$1),"")</f>
        <v/>
      </c>
      <c r="D943" s="16" t="str">
        <f ca="1">IFERROR(OFFSET('DERS PLANLARI'!$I$5,MATCH($J943,'DERS PLANLARI'!$I$6:$I$2011,0),D$1),"")</f>
        <v/>
      </c>
      <c r="E943" s="16" t="str">
        <f ca="1">IFERROR(OFFSET('DERS PLANLARI'!$I$5,MATCH($J943,'DERS PLANLARI'!$I$6:$I$2011,0),E$1),"")</f>
        <v/>
      </c>
      <c r="F943" s="16" t="str">
        <f ca="1">IFERROR(OFFSET('DERS PLANLARI'!$I$5,MATCH($J943,'DERS PLANLARI'!$I$6:$I$2011,0),F$1),"")</f>
        <v/>
      </c>
      <c r="G943" s="16" t="str">
        <f ca="1">IFERROR(OFFSET('DERS PLANLARI'!$I$5,MATCH($J943,'DERS PLANLARI'!$I$6:$I$2011,0),G$1),"")</f>
        <v/>
      </c>
      <c r="H943" s="16" t="str">
        <f ca="1">IFERROR(OFFSET('DERS PLANLARI'!$I$5,MATCH($J943,'DERS PLANLARI'!$I$6:$I$2011,0),H$1),"")</f>
        <v/>
      </c>
      <c r="I943" s="119"/>
      <c r="J943" s="127"/>
      <c r="K943" s="261" t="str">
        <f ca="1">IFERROR(OFFSET('DERS PLANLARI'!$I$5,MATCH($J943,'DERS PLANLARI'!$I$6:$I$2011,0),K$1),"")</f>
        <v/>
      </c>
      <c r="L943" s="256" t="str">
        <f ca="1">IFERROR(OFFSET('DERS PLANLARI'!$I$5,MATCH($J943,'DERS PLANLARI'!$I$6:$I$2011,0),L$1),"")</f>
        <v/>
      </c>
      <c r="M943" s="255" t="str">
        <f ca="1">IFERROR(OFFSET('DERS PLANLARI'!$I$5,MATCH($J943,'DERS PLANLARI'!$I$6:$I$2011,0),M$1),"")</f>
        <v/>
      </c>
      <c r="N943" s="256" t="str">
        <f ca="1">IFERROR(OFFSET('DERS PLANLARI'!$I$5,MATCH($J943,'DERS PLANLARI'!$I$6:$I$2011,0),N$1),"")</f>
        <v/>
      </c>
      <c r="O943" s="256" t="str">
        <f ca="1">IFERROR(OFFSET('DERS PLANLARI'!$I$5,MATCH($J943,'DERS PLANLARI'!$I$6:$I$2011,0),O$1),"")</f>
        <v/>
      </c>
      <c r="P943" s="256" t="str">
        <f ca="1">IFERROR(OFFSET('DERS PLANLARI'!$I$5,MATCH($J943,'DERS PLANLARI'!$I$6:$I$2011,0),P$1),"")</f>
        <v/>
      </c>
      <c r="Q943" s="256" t="str">
        <f ca="1">IFERROR(OFFSET('DERS PLANLARI'!$I$5,MATCH($J943,'DERS PLANLARI'!$I$6:$I$2011,0),Q$1),"")</f>
        <v/>
      </c>
      <c r="R943" s="243" t="str">
        <f ca="1">IF($E943="UAD",OFFSET('DERS PLANLARI'!$I$5,MATCH($J943,'DERS PLANLARI'!$I$6:$I$2011,0),R$1),U943)</f>
        <v/>
      </c>
      <c r="S943" s="246">
        <f ca="1">IF($E943="UAD",OFFSET('DERS PLANLARI'!$I$5,MATCH($J943,'DERS PLANLARI'!$I$6:$I$2011,0),S$1),V943)</f>
        <v>0</v>
      </c>
      <c r="T943" s="104"/>
      <c r="U943" s="208" t="str">
        <f ca="1">IFERROR(OFFSET(ÖğretimÜyeleri!$D$2,MATCH($V943,ÖğretimÜyeleri!$D$3:$D$290,0),-2),"")</f>
        <v/>
      </c>
      <c r="V943" s="209"/>
      <c r="W943" s="208" t="str">
        <f ca="1">IFERROR(OFFSET(ÖğretimÜyeleri!$D$2,MATCH($S943,ÖğretimÜyeleri!$D$3:$D$290,0),3),"")</f>
        <v/>
      </c>
      <c r="X943" s="208"/>
      <c r="Y943" s="199"/>
      <c r="Z943" s="200">
        <f t="shared" si="59"/>
        <v>1</v>
      </c>
      <c r="AA943" s="200">
        <f t="shared" ca="1" si="61"/>
        <v>57</v>
      </c>
      <c r="AB943" s="200">
        <f t="shared" ca="1" si="61"/>
        <v>41</v>
      </c>
      <c r="AC943" s="200">
        <f t="shared" ca="1" si="61"/>
        <v>0</v>
      </c>
      <c r="AD943" s="201"/>
      <c r="AE943" s="201"/>
      <c r="AF943" s="201"/>
    </row>
    <row r="944" spans="1:32" x14ac:dyDescent="0.25">
      <c r="A944" t="s">
        <v>5568</v>
      </c>
      <c r="B944" s="16" t="str">
        <f ca="1">IFERROR(OFFSET('DERS PLANLARI'!$I$5,MATCH($J944,'DERS PLANLARI'!$I$6:$I$2011,0),B$1),"")</f>
        <v/>
      </c>
      <c r="C944" s="16" t="str">
        <f ca="1">IFERROR(OFFSET('DERS PLANLARI'!$I$5,MATCH($J944,'DERS PLANLARI'!$I$6:$I$2011,0),C$1),"")</f>
        <v/>
      </c>
      <c r="D944" s="16" t="str">
        <f ca="1">IFERROR(OFFSET('DERS PLANLARI'!$I$5,MATCH($J944,'DERS PLANLARI'!$I$6:$I$2011,0),D$1),"")</f>
        <v/>
      </c>
      <c r="E944" s="16" t="str">
        <f ca="1">IFERROR(OFFSET('DERS PLANLARI'!$I$5,MATCH($J944,'DERS PLANLARI'!$I$6:$I$2011,0),E$1),"")</f>
        <v/>
      </c>
      <c r="F944" s="16" t="str">
        <f ca="1">IFERROR(OFFSET('DERS PLANLARI'!$I$5,MATCH($J944,'DERS PLANLARI'!$I$6:$I$2011,0),F$1),"")</f>
        <v/>
      </c>
      <c r="G944" s="16" t="str">
        <f ca="1">IFERROR(OFFSET('DERS PLANLARI'!$I$5,MATCH($J944,'DERS PLANLARI'!$I$6:$I$2011,0),G$1),"")</f>
        <v/>
      </c>
      <c r="H944" s="16" t="str">
        <f ca="1">IFERROR(OFFSET('DERS PLANLARI'!$I$5,MATCH($J944,'DERS PLANLARI'!$I$6:$I$2011,0),H$1),"")</f>
        <v/>
      </c>
      <c r="I944" s="119"/>
      <c r="J944" s="120"/>
      <c r="K944" s="243" t="str">
        <f ca="1">IFERROR(OFFSET('DERS PLANLARI'!$I$5,MATCH($J944,'DERS PLANLARI'!$I$6:$I$2011,0),K$1),"")</f>
        <v/>
      </c>
      <c r="L944" s="256" t="str">
        <f ca="1">IFERROR(OFFSET('DERS PLANLARI'!$I$5,MATCH($J944,'DERS PLANLARI'!$I$6:$I$2011,0),L$1),"")</f>
        <v/>
      </c>
      <c r="M944" s="255" t="str">
        <f ca="1">IFERROR(OFFSET('DERS PLANLARI'!$I$5,MATCH($J944,'DERS PLANLARI'!$I$6:$I$2011,0),M$1),"")</f>
        <v/>
      </c>
      <c r="N944" s="256" t="str">
        <f ca="1">IFERROR(OFFSET('DERS PLANLARI'!$I$5,MATCH($J944,'DERS PLANLARI'!$I$6:$I$2011,0),N$1),"")</f>
        <v/>
      </c>
      <c r="O944" s="256" t="str">
        <f ca="1">IFERROR(OFFSET('DERS PLANLARI'!$I$5,MATCH($J944,'DERS PLANLARI'!$I$6:$I$2011,0),O$1),"")</f>
        <v/>
      </c>
      <c r="P944" s="256" t="str">
        <f ca="1">IFERROR(OFFSET('DERS PLANLARI'!$I$5,MATCH($J944,'DERS PLANLARI'!$I$6:$I$2011,0),P$1),"")</f>
        <v/>
      </c>
      <c r="Q944" s="256" t="str">
        <f ca="1">IFERROR(OFFSET('DERS PLANLARI'!$I$5,MATCH($J944,'DERS PLANLARI'!$I$6:$I$2011,0),Q$1),"")</f>
        <v/>
      </c>
      <c r="R944" s="243" t="str">
        <f ca="1">IF($E944="UAD",OFFSET('DERS PLANLARI'!$I$5,MATCH($J944,'DERS PLANLARI'!$I$6:$I$2011,0),R$1),U944)</f>
        <v/>
      </c>
      <c r="S944" s="246">
        <f ca="1">IF($E944="UAD",OFFSET('DERS PLANLARI'!$I$5,MATCH($J944,'DERS PLANLARI'!$I$6:$I$2011,0),S$1),V944)</f>
        <v>0</v>
      </c>
      <c r="T944" s="104"/>
      <c r="U944" s="208" t="str">
        <f ca="1">IFERROR(OFFSET(ÖğretimÜyeleri!$D$2,MATCH($V944,ÖğretimÜyeleri!$D$3:$D$290,0),-2),"")</f>
        <v/>
      </c>
      <c r="V944" s="209"/>
      <c r="W944" s="208" t="str">
        <f ca="1">IFERROR(OFFSET(ÖğretimÜyeleri!$D$2,MATCH($S944,ÖğretimÜyeleri!$D$3:$D$290,0),3),"")</f>
        <v/>
      </c>
      <c r="X944" s="208"/>
      <c r="Y944" s="199"/>
      <c r="Z944" s="200">
        <f t="shared" si="59"/>
        <v>1</v>
      </c>
      <c r="AA944" s="200">
        <f t="shared" ca="1" si="61"/>
        <v>57</v>
      </c>
      <c r="AB944" s="200">
        <f t="shared" ca="1" si="61"/>
        <v>41</v>
      </c>
      <c r="AC944" s="200">
        <f t="shared" ca="1" si="61"/>
        <v>0</v>
      </c>
      <c r="AD944" s="201"/>
      <c r="AE944" s="201"/>
      <c r="AF944" s="201"/>
    </row>
    <row r="945" spans="1:32" x14ac:dyDescent="0.25">
      <c r="A945" t="s">
        <v>5568</v>
      </c>
      <c r="B945" s="16" t="str">
        <f ca="1">IFERROR(OFFSET('DERS PLANLARI'!$I$5,MATCH($J945,'DERS PLANLARI'!$I$6:$I$2011,0),B$1),"")</f>
        <v/>
      </c>
      <c r="C945" s="16" t="str">
        <f ca="1">IFERROR(OFFSET('DERS PLANLARI'!$I$5,MATCH($J945,'DERS PLANLARI'!$I$6:$I$2011,0),C$1),"")</f>
        <v/>
      </c>
      <c r="D945" s="16" t="str">
        <f ca="1">IFERROR(OFFSET('DERS PLANLARI'!$I$5,MATCH($J945,'DERS PLANLARI'!$I$6:$I$2011,0),D$1),"")</f>
        <v/>
      </c>
      <c r="E945" s="16" t="str">
        <f ca="1">IFERROR(OFFSET('DERS PLANLARI'!$I$5,MATCH($J945,'DERS PLANLARI'!$I$6:$I$2011,0),E$1),"")</f>
        <v/>
      </c>
      <c r="F945" s="16" t="str">
        <f ca="1">IFERROR(OFFSET('DERS PLANLARI'!$I$5,MATCH($J945,'DERS PLANLARI'!$I$6:$I$2011,0),F$1),"")</f>
        <v/>
      </c>
      <c r="G945" s="16" t="str">
        <f ca="1">IFERROR(OFFSET('DERS PLANLARI'!$I$5,MATCH($J945,'DERS PLANLARI'!$I$6:$I$2011,0),G$1),"")</f>
        <v/>
      </c>
      <c r="H945" s="16" t="str">
        <f ca="1">IFERROR(OFFSET('DERS PLANLARI'!$I$5,MATCH($J945,'DERS PLANLARI'!$I$6:$I$2011,0),H$1),"")</f>
        <v/>
      </c>
      <c r="I945" s="119"/>
      <c r="J945" s="120"/>
      <c r="K945" s="243" t="str">
        <f ca="1">IFERROR(OFFSET('DERS PLANLARI'!$I$5,MATCH($J945,'DERS PLANLARI'!$I$6:$I$2011,0),K$1),"")</f>
        <v/>
      </c>
      <c r="L945" s="256" t="str">
        <f ca="1">IFERROR(OFFSET('DERS PLANLARI'!$I$5,MATCH($J945,'DERS PLANLARI'!$I$6:$I$2011,0),L$1),"")</f>
        <v/>
      </c>
      <c r="M945" s="255" t="str">
        <f ca="1">IFERROR(OFFSET('DERS PLANLARI'!$I$5,MATCH($J945,'DERS PLANLARI'!$I$6:$I$2011,0),M$1),"")</f>
        <v/>
      </c>
      <c r="N945" s="256" t="str">
        <f ca="1">IFERROR(OFFSET('DERS PLANLARI'!$I$5,MATCH($J945,'DERS PLANLARI'!$I$6:$I$2011,0),N$1),"")</f>
        <v/>
      </c>
      <c r="O945" s="256" t="str">
        <f ca="1">IFERROR(OFFSET('DERS PLANLARI'!$I$5,MATCH($J945,'DERS PLANLARI'!$I$6:$I$2011,0),O$1),"")</f>
        <v/>
      </c>
      <c r="P945" s="256" t="str">
        <f ca="1">IFERROR(OFFSET('DERS PLANLARI'!$I$5,MATCH($J945,'DERS PLANLARI'!$I$6:$I$2011,0),P$1),"")</f>
        <v/>
      </c>
      <c r="Q945" s="256" t="str">
        <f ca="1">IFERROR(OFFSET('DERS PLANLARI'!$I$5,MATCH($J945,'DERS PLANLARI'!$I$6:$I$2011,0),Q$1),"")</f>
        <v/>
      </c>
      <c r="R945" s="243" t="str">
        <f ca="1">IF($E945="UAD",OFFSET('DERS PLANLARI'!$I$5,MATCH($J945,'DERS PLANLARI'!$I$6:$I$2011,0),R$1),U945)</f>
        <v/>
      </c>
      <c r="S945" s="246">
        <f ca="1">IF($E945="UAD",OFFSET('DERS PLANLARI'!$I$5,MATCH($J945,'DERS PLANLARI'!$I$6:$I$2011,0),S$1),V945)</f>
        <v>0</v>
      </c>
      <c r="T945" s="104"/>
      <c r="U945" s="208" t="str">
        <f ca="1">IFERROR(OFFSET(ÖğretimÜyeleri!$D$2,MATCH($V945,ÖğretimÜyeleri!$D$3:$D$290,0),-2),"")</f>
        <v/>
      </c>
      <c r="V945" s="209"/>
      <c r="W945" s="208" t="str">
        <f ca="1">IFERROR(OFFSET(ÖğretimÜyeleri!$D$2,MATCH($S945,ÖğretimÜyeleri!$D$3:$D$290,0),3),"")</f>
        <v/>
      </c>
      <c r="X945" s="208"/>
      <c r="Y945" s="199"/>
      <c r="Z945" s="200">
        <f t="shared" si="59"/>
        <v>1</v>
      </c>
      <c r="AA945" s="200">
        <f t="shared" ca="1" si="61"/>
        <v>57</v>
      </c>
      <c r="AB945" s="200">
        <f t="shared" ca="1" si="61"/>
        <v>41</v>
      </c>
      <c r="AC945" s="200">
        <f t="shared" ca="1" si="61"/>
        <v>0</v>
      </c>
      <c r="AD945" s="201"/>
      <c r="AE945" s="201"/>
      <c r="AF945" s="201"/>
    </row>
    <row r="946" spans="1:32" x14ac:dyDescent="0.25">
      <c r="A946" t="s">
        <v>5568</v>
      </c>
      <c r="B946" s="16" t="str">
        <f ca="1">IFERROR(OFFSET('DERS PLANLARI'!$I$5,MATCH($J946,'DERS PLANLARI'!$I$6:$I$2011,0),B$1),"")</f>
        <v/>
      </c>
      <c r="C946" s="16" t="str">
        <f ca="1">IFERROR(OFFSET('DERS PLANLARI'!$I$5,MATCH($J946,'DERS PLANLARI'!$I$6:$I$2011,0),C$1),"")</f>
        <v/>
      </c>
      <c r="D946" s="16" t="str">
        <f ca="1">IFERROR(OFFSET('DERS PLANLARI'!$I$5,MATCH($J946,'DERS PLANLARI'!$I$6:$I$2011,0),D$1),"")</f>
        <v/>
      </c>
      <c r="E946" s="16" t="str">
        <f ca="1">IFERROR(OFFSET('DERS PLANLARI'!$I$5,MATCH($J946,'DERS PLANLARI'!$I$6:$I$2011,0),E$1),"")</f>
        <v/>
      </c>
      <c r="F946" s="16" t="str">
        <f ca="1">IFERROR(OFFSET('DERS PLANLARI'!$I$5,MATCH($J946,'DERS PLANLARI'!$I$6:$I$2011,0),F$1),"")</f>
        <v/>
      </c>
      <c r="G946" s="16" t="str">
        <f ca="1">IFERROR(OFFSET('DERS PLANLARI'!$I$5,MATCH($J946,'DERS PLANLARI'!$I$6:$I$2011,0),G$1),"")</f>
        <v/>
      </c>
      <c r="H946" s="16" t="str">
        <f ca="1">IFERROR(OFFSET('DERS PLANLARI'!$I$5,MATCH($J946,'DERS PLANLARI'!$I$6:$I$2011,0),H$1),"")</f>
        <v/>
      </c>
      <c r="I946" s="119"/>
      <c r="J946" s="120"/>
      <c r="K946" s="243" t="str">
        <f ca="1">IFERROR(OFFSET('DERS PLANLARI'!$I$5,MATCH($J946,'DERS PLANLARI'!$I$6:$I$2011,0),K$1),"")</f>
        <v/>
      </c>
      <c r="L946" s="256" t="str">
        <f ca="1">IFERROR(OFFSET('DERS PLANLARI'!$I$5,MATCH($J946,'DERS PLANLARI'!$I$6:$I$2011,0),L$1),"")</f>
        <v/>
      </c>
      <c r="M946" s="255" t="str">
        <f ca="1">IFERROR(OFFSET('DERS PLANLARI'!$I$5,MATCH($J946,'DERS PLANLARI'!$I$6:$I$2011,0),M$1),"")</f>
        <v/>
      </c>
      <c r="N946" s="256" t="str">
        <f ca="1">IFERROR(OFFSET('DERS PLANLARI'!$I$5,MATCH($J946,'DERS PLANLARI'!$I$6:$I$2011,0),N$1),"")</f>
        <v/>
      </c>
      <c r="O946" s="256" t="str">
        <f ca="1">IFERROR(OFFSET('DERS PLANLARI'!$I$5,MATCH($J946,'DERS PLANLARI'!$I$6:$I$2011,0),O$1),"")</f>
        <v/>
      </c>
      <c r="P946" s="256" t="str">
        <f ca="1">IFERROR(OFFSET('DERS PLANLARI'!$I$5,MATCH($J946,'DERS PLANLARI'!$I$6:$I$2011,0),P$1),"")</f>
        <v/>
      </c>
      <c r="Q946" s="256" t="str">
        <f ca="1">IFERROR(OFFSET('DERS PLANLARI'!$I$5,MATCH($J946,'DERS PLANLARI'!$I$6:$I$2011,0),Q$1),"")</f>
        <v/>
      </c>
      <c r="R946" s="243" t="str">
        <f ca="1">IF($E946="UAD",OFFSET('DERS PLANLARI'!$I$5,MATCH($J946,'DERS PLANLARI'!$I$6:$I$2011,0),R$1),U946)</f>
        <v/>
      </c>
      <c r="S946" s="246">
        <f ca="1">IF($E946="UAD",OFFSET('DERS PLANLARI'!$I$5,MATCH($J946,'DERS PLANLARI'!$I$6:$I$2011,0),S$1),V946)</f>
        <v>0</v>
      </c>
      <c r="T946" s="104"/>
      <c r="U946" s="208" t="str">
        <f ca="1">IFERROR(OFFSET(ÖğretimÜyeleri!$D$2,MATCH($V946,ÖğretimÜyeleri!$D$3:$D$290,0),-2),"")</f>
        <v/>
      </c>
      <c r="V946" s="209"/>
      <c r="W946" s="208" t="str">
        <f ca="1">IFERROR(OFFSET(ÖğretimÜyeleri!$D$2,MATCH($S946,ÖğretimÜyeleri!$D$3:$D$290,0),3),"")</f>
        <v/>
      </c>
      <c r="X946" s="208"/>
      <c r="Y946" s="199"/>
      <c r="Z946" s="200">
        <f t="shared" si="59"/>
        <v>1</v>
      </c>
      <c r="AA946" s="200">
        <f t="shared" ca="1" si="61"/>
        <v>57</v>
      </c>
      <c r="AB946" s="200">
        <f t="shared" ca="1" si="61"/>
        <v>41</v>
      </c>
      <c r="AC946" s="200">
        <f t="shared" ca="1" si="61"/>
        <v>0</v>
      </c>
      <c r="AD946" s="201"/>
      <c r="AE946" s="201"/>
      <c r="AF946" s="201"/>
    </row>
    <row r="947" spans="1:32" x14ac:dyDescent="0.25">
      <c r="A947" t="s">
        <v>5568</v>
      </c>
      <c r="B947" s="16" t="str">
        <f ca="1">IFERROR(OFFSET('DERS PLANLARI'!$I$5,MATCH($J947,'DERS PLANLARI'!$I$6:$I$2011,0),B$1),"")</f>
        <v/>
      </c>
      <c r="C947" s="16" t="str">
        <f ca="1">IFERROR(OFFSET('DERS PLANLARI'!$I$5,MATCH($J947,'DERS PLANLARI'!$I$6:$I$2011,0),C$1),"")</f>
        <v/>
      </c>
      <c r="D947" s="16" t="str">
        <f ca="1">IFERROR(OFFSET('DERS PLANLARI'!$I$5,MATCH($J947,'DERS PLANLARI'!$I$6:$I$2011,0),D$1),"")</f>
        <v/>
      </c>
      <c r="E947" s="16" t="str">
        <f ca="1">IFERROR(OFFSET('DERS PLANLARI'!$I$5,MATCH($J947,'DERS PLANLARI'!$I$6:$I$2011,0),E$1),"")</f>
        <v/>
      </c>
      <c r="F947" s="16" t="str">
        <f ca="1">IFERROR(OFFSET('DERS PLANLARI'!$I$5,MATCH($J947,'DERS PLANLARI'!$I$6:$I$2011,0),F$1),"")</f>
        <v/>
      </c>
      <c r="G947" s="16" t="str">
        <f ca="1">IFERROR(OFFSET('DERS PLANLARI'!$I$5,MATCH($J947,'DERS PLANLARI'!$I$6:$I$2011,0),G$1),"")</f>
        <v/>
      </c>
      <c r="H947" s="16" t="str">
        <f ca="1">IFERROR(OFFSET('DERS PLANLARI'!$I$5,MATCH($J947,'DERS PLANLARI'!$I$6:$I$2011,0),H$1),"")</f>
        <v/>
      </c>
      <c r="I947" s="119"/>
      <c r="J947" s="120"/>
      <c r="K947" s="243" t="str">
        <f ca="1">IFERROR(OFFSET('DERS PLANLARI'!$I$5,MATCH($J947,'DERS PLANLARI'!$I$6:$I$2011,0),K$1),"")</f>
        <v/>
      </c>
      <c r="L947" s="256" t="str">
        <f ca="1">IFERROR(OFFSET('DERS PLANLARI'!$I$5,MATCH($J947,'DERS PLANLARI'!$I$6:$I$2011,0),L$1),"")</f>
        <v/>
      </c>
      <c r="M947" s="255" t="str">
        <f ca="1">IFERROR(OFFSET('DERS PLANLARI'!$I$5,MATCH($J947,'DERS PLANLARI'!$I$6:$I$2011,0),M$1),"")</f>
        <v/>
      </c>
      <c r="N947" s="256" t="str">
        <f ca="1">IFERROR(OFFSET('DERS PLANLARI'!$I$5,MATCH($J947,'DERS PLANLARI'!$I$6:$I$2011,0),N$1),"")</f>
        <v/>
      </c>
      <c r="O947" s="256" t="str">
        <f ca="1">IFERROR(OFFSET('DERS PLANLARI'!$I$5,MATCH($J947,'DERS PLANLARI'!$I$6:$I$2011,0),O$1),"")</f>
        <v/>
      </c>
      <c r="P947" s="256" t="str">
        <f ca="1">IFERROR(OFFSET('DERS PLANLARI'!$I$5,MATCH($J947,'DERS PLANLARI'!$I$6:$I$2011,0),P$1),"")</f>
        <v/>
      </c>
      <c r="Q947" s="256" t="str">
        <f ca="1">IFERROR(OFFSET('DERS PLANLARI'!$I$5,MATCH($J947,'DERS PLANLARI'!$I$6:$I$2011,0),Q$1),"")</f>
        <v/>
      </c>
      <c r="R947" s="243" t="str">
        <f ca="1">IF($E947="UAD",OFFSET('DERS PLANLARI'!$I$5,MATCH($J947,'DERS PLANLARI'!$I$6:$I$2011,0),R$1),U947)</f>
        <v/>
      </c>
      <c r="S947" s="246">
        <f ca="1">IF($E947="UAD",OFFSET('DERS PLANLARI'!$I$5,MATCH($J947,'DERS PLANLARI'!$I$6:$I$2011,0),S$1),V947)</f>
        <v>0</v>
      </c>
      <c r="T947" s="104"/>
      <c r="U947" s="208" t="str">
        <f ca="1">IFERROR(OFFSET(ÖğretimÜyeleri!$D$2,MATCH($V947,ÖğretimÜyeleri!$D$3:$D$290,0),-2),"")</f>
        <v/>
      </c>
      <c r="V947" s="209"/>
      <c r="W947" s="208" t="str">
        <f ca="1">IFERROR(OFFSET(ÖğretimÜyeleri!$D$2,MATCH($S947,ÖğretimÜyeleri!$D$3:$D$290,0),3),"")</f>
        <v/>
      </c>
      <c r="X947" s="208"/>
      <c r="Y947" s="199"/>
      <c r="Z947" s="200">
        <f t="shared" si="59"/>
        <v>1</v>
      </c>
      <c r="AA947" s="200">
        <f t="shared" ca="1" si="61"/>
        <v>57</v>
      </c>
      <c r="AB947" s="200">
        <f t="shared" ca="1" si="61"/>
        <v>41</v>
      </c>
      <c r="AC947" s="200">
        <f t="shared" ca="1" si="61"/>
        <v>0</v>
      </c>
      <c r="AD947" s="201"/>
      <c r="AE947" s="201"/>
      <c r="AF947" s="201"/>
    </row>
    <row r="948" spans="1:32" x14ac:dyDescent="0.25">
      <c r="A948" t="s">
        <v>5568</v>
      </c>
      <c r="B948" s="16" t="str">
        <f ca="1">IFERROR(OFFSET('DERS PLANLARI'!$I$5,MATCH($J948,'DERS PLANLARI'!$I$6:$I$2011,0),B$1),"")</f>
        <v/>
      </c>
      <c r="C948" s="16" t="str">
        <f ca="1">IFERROR(OFFSET('DERS PLANLARI'!$I$5,MATCH($J948,'DERS PLANLARI'!$I$6:$I$2011,0),C$1),"")</f>
        <v/>
      </c>
      <c r="D948" s="16" t="str">
        <f ca="1">IFERROR(OFFSET('DERS PLANLARI'!$I$5,MATCH($J948,'DERS PLANLARI'!$I$6:$I$2011,0),D$1),"")</f>
        <v/>
      </c>
      <c r="E948" s="16" t="str">
        <f ca="1">IFERROR(OFFSET('DERS PLANLARI'!$I$5,MATCH($J948,'DERS PLANLARI'!$I$6:$I$2011,0),E$1),"")</f>
        <v/>
      </c>
      <c r="F948" s="16" t="str">
        <f ca="1">IFERROR(OFFSET('DERS PLANLARI'!$I$5,MATCH($J948,'DERS PLANLARI'!$I$6:$I$2011,0),F$1),"")</f>
        <v/>
      </c>
      <c r="G948" s="16" t="str">
        <f ca="1">IFERROR(OFFSET('DERS PLANLARI'!$I$5,MATCH($J948,'DERS PLANLARI'!$I$6:$I$2011,0),G$1),"")</f>
        <v/>
      </c>
      <c r="H948" s="16" t="str">
        <f ca="1">IFERROR(OFFSET('DERS PLANLARI'!$I$5,MATCH($J948,'DERS PLANLARI'!$I$6:$I$2011,0),H$1),"")</f>
        <v/>
      </c>
      <c r="I948" s="119"/>
      <c r="J948" s="120"/>
      <c r="K948" s="243" t="str">
        <f ca="1">IFERROR(OFFSET('DERS PLANLARI'!$I$5,MATCH($J948,'DERS PLANLARI'!$I$6:$I$2011,0),K$1),"")</f>
        <v/>
      </c>
      <c r="L948" s="256" t="str">
        <f ca="1">IFERROR(OFFSET('DERS PLANLARI'!$I$5,MATCH($J948,'DERS PLANLARI'!$I$6:$I$2011,0),L$1),"")</f>
        <v/>
      </c>
      <c r="M948" s="255" t="str">
        <f ca="1">IFERROR(OFFSET('DERS PLANLARI'!$I$5,MATCH($J948,'DERS PLANLARI'!$I$6:$I$2011,0),M$1),"")</f>
        <v/>
      </c>
      <c r="N948" s="256" t="str">
        <f ca="1">IFERROR(OFFSET('DERS PLANLARI'!$I$5,MATCH($J948,'DERS PLANLARI'!$I$6:$I$2011,0),N$1),"")</f>
        <v/>
      </c>
      <c r="O948" s="256" t="str">
        <f ca="1">IFERROR(OFFSET('DERS PLANLARI'!$I$5,MATCH($J948,'DERS PLANLARI'!$I$6:$I$2011,0),O$1),"")</f>
        <v/>
      </c>
      <c r="P948" s="256" t="str">
        <f ca="1">IFERROR(OFFSET('DERS PLANLARI'!$I$5,MATCH($J948,'DERS PLANLARI'!$I$6:$I$2011,0),P$1),"")</f>
        <v/>
      </c>
      <c r="Q948" s="256" t="str">
        <f ca="1">IFERROR(OFFSET('DERS PLANLARI'!$I$5,MATCH($J948,'DERS PLANLARI'!$I$6:$I$2011,0),Q$1),"")</f>
        <v/>
      </c>
      <c r="R948" s="243" t="str">
        <f ca="1">IF($E948="UAD",OFFSET('DERS PLANLARI'!$I$5,MATCH($J948,'DERS PLANLARI'!$I$6:$I$2011,0),R$1),U948)</f>
        <v/>
      </c>
      <c r="S948" s="246">
        <f ca="1">IF($E948="UAD",OFFSET('DERS PLANLARI'!$I$5,MATCH($J948,'DERS PLANLARI'!$I$6:$I$2011,0),S$1),V948)</f>
        <v>0</v>
      </c>
      <c r="T948" s="104"/>
      <c r="U948" s="208" t="str">
        <f ca="1">IFERROR(OFFSET(ÖğretimÜyeleri!$D$2,MATCH($V948,ÖğretimÜyeleri!$D$3:$D$290,0),-2),"")</f>
        <v/>
      </c>
      <c r="V948" s="209"/>
      <c r="W948" s="208" t="str">
        <f ca="1">IFERROR(OFFSET(ÖğretimÜyeleri!$D$2,MATCH($S948,ÖğretimÜyeleri!$D$3:$D$290,0),3),"")</f>
        <v/>
      </c>
      <c r="X948" s="208"/>
      <c r="Y948" s="199"/>
      <c r="Z948" s="200">
        <f t="shared" si="59"/>
        <v>1</v>
      </c>
      <c r="AA948" s="200">
        <f t="shared" ca="1" si="61"/>
        <v>57</v>
      </c>
      <c r="AB948" s="200">
        <f t="shared" ca="1" si="61"/>
        <v>41</v>
      </c>
      <c r="AC948" s="200">
        <f t="shared" ca="1" si="61"/>
        <v>0</v>
      </c>
      <c r="AD948" s="201"/>
      <c r="AE948" s="201"/>
      <c r="AF948" s="201"/>
    </row>
    <row r="949" spans="1:32" x14ac:dyDescent="0.25">
      <c r="A949" t="s">
        <v>5568</v>
      </c>
      <c r="B949" s="16" t="str">
        <f ca="1">IFERROR(OFFSET('DERS PLANLARI'!$I$5,MATCH($J949,'DERS PLANLARI'!$I$6:$I$2011,0),B$1),"")</f>
        <v/>
      </c>
      <c r="C949" s="16" t="str">
        <f ca="1">IFERROR(OFFSET('DERS PLANLARI'!$I$5,MATCH($J949,'DERS PLANLARI'!$I$6:$I$2011,0),C$1),"")</f>
        <v/>
      </c>
      <c r="D949" s="16" t="str">
        <f ca="1">IFERROR(OFFSET('DERS PLANLARI'!$I$5,MATCH($J949,'DERS PLANLARI'!$I$6:$I$2011,0),D$1),"")</f>
        <v/>
      </c>
      <c r="E949" s="16" t="str">
        <f ca="1">IFERROR(OFFSET('DERS PLANLARI'!$I$5,MATCH($J949,'DERS PLANLARI'!$I$6:$I$2011,0),E$1),"")</f>
        <v/>
      </c>
      <c r="F949" s="16" t="str">
        <f ca="1">IFERROR(OFFSET('DERS PLANLARI'!$I$5,MATCH($J949,'DERS PLANLARI'!$I$6:$I$2011,0),F$1),"")</f>
        <v/>
      </c>
      <c r="G949" s="16" t="str">
        <f ca="1">IFERROR(OFFSET('DERS PLANLARI'!$I$5,MATCH($J949,'DERS PLANLARI'!$I$6:$I$2011,0),G$1),"")</f>
        <v/>
      </c>
      <c r="H949" s="16" t="str">
        <f ca="1">IFERROR(OFFSET('DERS PLANLARI'!$I$5,MATCH($J949,'DERS PLANLARI'!$I$6:$I$2011,0),H$1),"")</f>
        <v/>
      </c>
      <c r="I949" s="119"/>
      <c r="J949" s="120"/>
      <c r="K949" s="243" t="str">
        <f ca="1">IFERROR(OFFSET('DERS PLANLARI'!$I$5,MATCH($J949,'DERS PLANLARI'!$I$6:$I$2011,0),K$1),"")</f>
        <v/>
      </c>
      <c r="L949" s="256" t="str">
        <f ca="1">IFERROR(OFFSET('DERS PLANLARI'!$I$5,MATCH($J949,'DERS PLANLARI'!$I$6:$I$2011,0),L$1),"")</f>
        <v/>
      </c>
      <c r="M949" s="255" t="str">
        <f ca="1">IFERROR(OFFSET('DERS PLANLARI'!$I$5,MATCH($J949,'DERS PLANLARI'!$I$6:$I$2011,0),M$1),"")</f>
        <v/>
      </c>
      <c r="N949" s="256" t="str">
        <f ca="1">IFERROR(OFFSET('DERS PLANLARI'!$I$5,MATCH($J949,'DERS PLANLARI'!$I$6:$I$2011,0),N$1),"")</f>
        <v/>
      </c>
      <c r="O949" s="256" t="str">
        <f ca="1">IFERROR(OFFSET('DERS PLANLARI'!$I$5,MATCH($J949,'DERS PLANLARI'!$I$6:$I$2011,0),O$1),"")</f>
        <v/>
      </c>
      <c r="P949" s="256" t="str">
        <f ca="1">IFERROR(OFFSET('DERS PLANLARI'!$I$5,MATCH($J949,'DERS PLANLARI'!$I$6:$I$2011,0),P$1),"")</f>
        <v/>
      </c>
      <c r="Q949" s="256" t="str">
        <f ca="1">IFERROR(OFFSET('DERS PLANLARI'!$I$5,MATCH($J949,'DERS PLANLARI'!$I$6:$I$2011,0),Q$1),"")</f>
        <v/>
      </c>
      <c r="R949" s="243" t="str">
        <f ca="1">IF($E949="UAD",OFFSET('DERS PLANLARI'!$I$5,MATCH($J949,'DERS PLANLARI'!$I$6:$I$2011,0),R$1),U949)</f>
        <v/>
      </c>
      <c r="S949" s="246">
        <f ca="1">IF($E949="UAD",OFFSET('DERS PLANLARI'!$I$5,MATCH($J949,'DERS PLANLARI'!$I$6:$I$2011,0),S$1),V949)</f>
        <v>0</v>
      </c>
      <c r="T949" s="104"/>
      <c r="U949" s="208" t="str">
        <f ca="1">IFERROR(OFFSET(ÖğretimÜyeleri!$D$2,MATCH($V949,ÖğretimÜyeleri!$D$3:$D$290,0),-2),"")</f>
        <v/>
      </c>
      <c r="V949" s="209"/>
      <c r="W949" s="208" t="str">
        <f ca="1">IFERROR(OFFSET(ÖğretimÜyeleri!$D$2,MATCH($S949,ÖğretimÜyeleri!$D$3:$D$290,0),3),"")</f>
        <v/>
      </c>
      <c r="X949" s="208"/>
      <c r="Y949" s="199"/>
      <c r="Z949" s="200">
        <f t="shared" si="59"/>
        <v>1</v>
      </c>
      <c r="AA949" s="200">
        <f t="shared" ref="AA949:AC968" ca="1" si="62">COUNTIFS($E:$E,AA$6,$S:$S,$S949)</f>
        <v>57</v>
      </c>
      <c r="AB949" s="200">
        <f t="shared" ca="1" si="62"/>
        <v>41</v>
      </c>
      <c r="AC949" s="200">
        <f t="shared" ca="1" si="62"/>
        <v>0</v>
      </c>
      <c r="AD949" s="201"/>
      <c r="AE949" s="201"/>
      <c r="AF949" s="201"/>
    </row>
    <row r="950" spans="1:32" x14ac:dyDescent="0.25">
      <c r="A950" t="s">
        <v>5568</v>
      </c>
      <c r="B950" s="16" t="str">
        <f ca="1">IFERROR(OFFSET('DERS PLANLARI'!$I$5,MATCH($J950,'DERS PLANLARI'!$I$6:$I$2011,0),B$1),"")</f>
        <v/>
      </c>
      <c r="C950" s="16" t="str">
        <f ca="1">IFERROR(OFFSET('DERS PLANLARI'!$I$5,MATCH($J950,'DERS PLANLARI'!$I$6:$I$2011,0),C$1),"")</f>
        <v/>
      </c>
      <c r="D950" s="16" t="str">
        <f ca="1">IFERROR(OFFSET('DERS PLANLARI'!$I$5,MATCH($J950,'DERS PLANLARI'!$I$6:$I$2011,0),D$1),"")</f>
        <v/>
      </c>
      <c r="E950" s="16" t="str">
        <f ca="1">IFERROR(OFFSET('DERS PLANLARI'!$I$5,MATCH($J950,'DERS PLANLARI'!$I$6:$I$2011,0),E$1),"")</f>
        <v/>
      </c>
      <c r="F950" s="16" t="str">
        <f ca="1">IFERROR(OFFSET('DERS PLANLARI'!$I$5,MATCH($J950,'DERS PLANLARI'!$I$6:$I$2011,0),F$1),"")</f>
        <v/>
      </c>
      <c r="G950" s="16" t="str">
        <f ca="1">IFERROR(OFFSET('DERS PLANLARI'!$I$5,MATCH($J950,'DERS PLANLARI'!$I$6:$I$2011,0),G$1),"")</f>
        <v/>
      </c>
      <c r="H950" s="16" t="str">
        <f ca="1">IFERROR(OFFSET('DERS PLANLARI'!$I$5,MATCH($J950,'DERS PLANLARI'!$I$6:$I$2011,0),H$1),"")</f>
        <v/>
      </c>
      <c r="I950" s="119"/>
      <c r="J950" s="120"/>
      <c r="K950" s="243" t="str">
        <f ca="1">IFERROR(OFFSET('DERS PLANLARI'!$I$5,MATCH($J950,'DERS PLANLARI'!$I$6:$I$2011,0),K$1),"")</f>
        <v/>
      </c>
      <c r="L950" s="256" t="str">
        <f ca="1">IFERROR(OFFSET('DERS PLANLARI'!$I$5,MATCH($J950,'DERS PLANLARI'!$I$6:$I$2011,0),L$1),"")</f>
        <v/>
      </c>
      <c r="M950" s="255" t="str">
        <f ca="1">IFERROR(OFFSET('DERS PLANLARI'!$I$5,MATCH($J950,'DERS PLANLARI'!$I$6:$I$2011,0),M$1),"")</f>
        <v/>
      </c>
      <c r="N950" s="256" t="str">
        <f ca="1">IFERROR(OFFSET('DERS PLANLARI'!$I$5,MATCH($J950,'DERS PLANLARI'!$I$6:$I$2011,0),N$1),"")</f>
        <v/>
      </c>
      <c r="O950" s="256" t="str">
        <f ca="1">IFERROR(OFFSET('DERS PLANLARI'!$I$5,MATCH($J950,'DERS PLANLARI'!$I$6:$I$2011,0),O$1),"")</f>
        <v/>
      </c>
      <c r="P950" s="256" t="str">
        <f ca="1">IFERROR(OFFSET('DERS PLANLARI'!$I$5,MATCH($J950,'DERS PLANLARI'!$I$6:$I$2011,0),P$1),"")</f>
        <v/>
      </c>
      <c r="Q950" s="256" t="str">
        <f ca="1">IFERROR(OFFSET('DERS PLANLARI'!$I$5,MATCH($J950,'DERS PLANLARI'!$I$6:$I$2011,0),Q$1),"")</f>
        <v/>
      </c>
      <c r="R950" s="243" t="str">
        <f ca="1">IF($E950="UAD",OFFSET('DERS PLANLARI'!$I$5,MATCH($J950,'DERS PLANLARI'!$I$6:$I$2011,0),R$1),U950)</f>
        <v/>
      </c>
      <c r="S950" s="246">
        <f ca="1">IF($E950="UAD",OFFSET('DERS PLANLARI'!$I$5,MATCH($J950,'DERS PLANLARI'!$I$6:$I$2011,0),S$1),V950)</f>
        <v>0</v>
      </c>
      <c r="T950" s="104"/>
      <c r="U950" s="208" t="str">
        <f ca="1">IFERROR(OFFSET(ÖğretimÜyeleri!$D$2,MATCH($V950,ÖğretimÜyeleri!$D$3:$D$290,0),-2),"")</f>
        <v/>
      </c>
      <c r="V950" s="209"/>
      <c r="W950" s="208" t="str">
        <f ca="1">IFERROR(OFFSET(ÖğretimÜyeleri!$D$2,MATCH($S950,ÖğretimÜyeleri!$D$3:$D$290,0),3),"")</f>
        <v/>
      </c>
      <c r="X950" s="208"/>
      <c r="Y950" s="199"/>
      <c r="Z950" s="200">
        <f t="shared" si="59"/>
        <v>1</v>
      </c>
      <c r="AA950" s="200">
        <f t="shared" ca="1" si="62"/>
        <v>57</v>
      </c>
      <c r="AB950" s="200">
        <f t="shared" ca="1" si="62"/>
        <v>41</v>
      </c>
      <c r="AC950" s="200">
        <f t="shared" ca="1" si="62"/>
        <v>0</v>
      </c>
      <c r="AD950" s="201"/>
      <c r="AE950" s="201"/>
      <c r="AF950" s="201"/>
    </row>
    <row r="951" spans="1:32" x14ac:dyDescent="0.25">
      <c r="A951" t="s">
        <v>5568</v>
      </c>
      <c r="B951" s="16" t="str">
        <f ca="1">IFERROR(OFFSET('DERS PLANLARI'!$I$5,MATCH($J951,'DERS PLANLARI'!$I$6:$I$2011,0),B$1),"")</f>
        <v/>
      </c>
      <c r="C951" s="16" t="str">
        <f ca="1">IFERROR(OFFSET('DERS PLANLARI'!$I$5,MATCH($J951,'DERS PLANLARI'!$I$6:$I$2011,0),C$1),"")</f>
        <v/>
      </c>
      <c r="D951" s="16" t="str">
        <f ca="1">IFERROR(OFFSET('DERS PLANLARI'!$I$5,MATCH($J951,'DERS PLANLARI'!$I$6:$I$2011,0),D$1),"")</f>
        <v/>
      </c>
      <c r="E951" s="16" t="str">
        <f ca="1">IFERROR(OFFSET('DERS PLANLARI'!$I$5,MATCH($J951,'DERS PLANLARI'!$I$6:$I$2011,0),E$1),"")</f>
        <v/>
      </c>
      <c r="F951" s="16" t="str">
        <f ca="1">IFERROR(OFFSET('DERS PLANLARI'!$I$5,MATCH($J951,'DERS PLANLARI'!$I$6:$I$2011,0),F$1),"")</f>
        <v/>
      </c>
      <c r="G951" s="16" t="str">
        <f ca="1">IFERROR(OFFSET('DERS PLANLARI'!$I$5,MATCH($J951,'DERS PLANLARI'!$I$6:$I$2011,0),G$1),"")</f>
        <v/>
      </c>
      <c r="H951" s="16" t="str">
        <f ca="1">IFERROR(OFFSET('DERS PLANLARI'!$I$5,MATCH($J951,'DERS PLANLARI'!$I$6:$I$2011,0),H$1),"")</f>
        <v/>
      </c>
      <c r="I951" s="119"/>
      <c r="J951" s="120"/>
      <c r="K951" s="243" t="str">
        <f ca="1">IFERROR(OFFSET('DERS PLANLARI'!$I$5,MATCH($J951,'DERS PLANLARI'!$I$6:$I$2011,0),K$1),"")</f>
        <v/>
      </c>
      <c r="L951" s="256" t="str">
        <f ca="1">IFERROR(OFFSET('DERS PLANLARI'!$I$5,MATCH($J951,'DERS PLANLARI'!$I$6:$I$2011,0),L$1),"")</f>
        <v/>
      </c>
      <c r="M951" s="255" t="str">
        <f ca="1">IFERROR(OFFSET('DERS PLANLARI'!$I$5,MATCH($J951,'DERS PLANLARI'!$I$6:$I$2011,0),M$1),"")</f>
        <v/>
      </c>
      <c r="N951" s="256" t="str">
        <f ca="1">IFERROR(OFFSET('DERS PLANLARI'!$I$5,MATCH($J951,'DERS PLANLARI'!$I$6:$I$2011,0),N$1),"")</f>
        <v/>
      </c>
      <c r="O951" s="256" t="str">
        <f ca="1">IFERROR(OFFSET('DERS PLANLARI'!$I$5,MATCH($J951,'DERS PLANLARI'!$I$6:$I$2011,0),O$1),"")</f>
        <v/>
      </c>
      <c r="P951" s="256" t="str">
        <f ca="1">IFERROR(OFFSET('DERS PLANLARI'!$I$5,MATCH($J951,'DERS PLANLARI'!$I$6:$I$2011,0),P$1),"")</f>
        <v/>
      </c>
      <c r="Q951" s="256" t="str">
        <f ca="1">IFERROR(OFFSET('DERS PLANLARI'!$I$5,MATCH($J951,'DERS PLANLARI'!$I$6:$I$2011,0),Q$1),"")</f>
        <v/>
      </c>
      <c r="R951" s="243" t="str">
        <f ca="1">IF($E951="UAD",OFFSET('DERS PLANLARI'!$I$5,MATCH($J951,'DERS PLANLARI'!$I$6:$I$2011,0),R$1),U951)</f>
        <v/>
      </c>
      <c r="S951" s="246">
        <f ca="1">IF($E951="UAD",OFFSET('DERS PLANLARI'!$I$5,MATCH($J951,'DERS PLANLARI'!$I$6:$I$2011,0),S$1),V951)</f>
        <v>0</v>
      </c>
      <c r="T951" s="104"/>
      <c r="U951" s="208" t="str">
        <f ca="1">IFERROR(OFFSET(ÖğretimÜyeleri!$D$2,MATCH($V951,ÖğretimÜyeleri!$D$3:$D$290,0),-2),"")</f>
        <v/>
      </c>
      <c r="V951" s="209"/>
      <c r="W951" s="208" t="str">
        <f ca="1">IFERROR(OFFSET(ÖğretimÜyeleri!$D$2,MATCH($S951,ÖğretimÜyeleri!$D$3:$D$290,0),3),"")</f>
        <v/>
      </c>
      <c r="X951" s="208"/>
      <c r="Y951" s="199"/>
      <c r="Z951" s="200">
        <f t="shared" si="59"/>
        <v>1</v>
      </c>
      <c r="AA951" s="200">
        <f t="shared" ca="1" si="62"/>
        <v>57</v>
      </c>
      <c r="AB951" s="200">
        <f t="shared" ca="1" si="62"/>
        <v>41</v>
      </c>
      <c r="AC951" s="200">
        <f t="shared" ca="1" si="62"/>
        <v>0</v>
      </c>
      <c r="AD951" s="201"/>
      <c r="AE951" s="201"/>
      <c r="AF951" s="201"/>
    </row>
    <row r="952" spans="1:32" x14ac:dyDescent="0.25">
      <c r="A952" s="217" t="s">
        <v>5568</v>
      </c>
      <c r="B952" s="210" t="s">
        <v>4491</v>
      </c>
      <c r="C952" s="211" t="s">
        <v>5076</v>
      </c>
      <c r="D952" s="212" t="s">
        <v>5127</v>
      </c>
      <c r="E952" s="212" t="s">
        <v>4510</v>
      </c>
      <c r="F952" s="212" t="s">
        <v>4488</v>
      </c>
      <c r="G952" s="212" t="s">
        <v>4488</v>
      </c>
      <c r="H952" s="212" t="s">
        <v>2427</v>
      </c>
      <c r="I952" s="213"/>
      <c r="J952" s="214" t="s">
        <v>5076</v>
      </c>
      <c r="K952" s="211"/>
      <c r="L952" s="215"/>
      <c r="M952" s="223"/>
      <c r="N952" s="211"/>
      <c r="O952" s="211"/>
      <c r="P952" s="211"/>
      <c r="Q952" s="212"/>
      <c r="R952" s="231"/>
      <c r="S952" s="242"/>
      <c r="T952" s="217"/>
      <c r="U952" s="219" t="str">
        <f ca="1">IFERROR(OFFSET(ÖğretimÜyeleri!$D$2,MATCH($V952,ÖğretimÜyeleri!$D$3:$D$290,0),-2),"")</f>
        <v/>
      </c>
      <c r="V952" s="218" t="s">
        <v>2423</v>
      </c>
      <c r="W952" s="219" t="str">
        <f ca="1">IFERROR(OFFSET(ÖğretimÜyeleri!$D$2,MATCH($S952,ÖğretimÜyeleri!$D$3:$D$290,0),3),"")</f>
        <v/>
      </c>
      <c r="X952" s="219"/>
      <c r="Y952" s="220"/>
      <c r="Z952" s="221">
        <f t="shared" si="59"/>
        <v>1</v>
      </c>
      <c r="AA952" s="221">
        <f t="shared" ca="1" si="62"/>
        <v>57</v>
      </c>
      <c r="AB952" s="221">
        <f t="shared" ca="1" si="62"/>
        <v>41</v>
      </c>
      <c r="AC952" s="221">
        <f t="shared" ca="1" si="62"/>
        <v>0</v>
      </c>
      <c r="AD952" s="220"/>
      <c r="AE952" s="220"/>
      <c r="AF952" s="220"/>
    </row>
    <row r="953" spans="1:32" x14ac:dyDescent="0.25">
      <c r="A953" t="s">
        <v>5568</v>
      </c>
      <c r="B953" s="16" t="str">
        <f ca="1">IFERROR(OFFSET('DERS PLANLARI'!$I$5,MATCH($J953,'DERS PLANLARI'!$I$6:$I$2011,0),B$1),"")</f>
        <v>MATEMATİK VE FEN BİLİMLERİ EĞİTİMİ</v>
      </c>
      <c r="C953" s="16" t="str">
        <f ca="1">IFERROR(OFFSET('DERS PLANLARI'!$I$5,MATCH($J953,'DERS PLANLARI'!$I$6:$I$2011,0),C$1),"")</f>
        <v>MATEMATİK EĞİTİMİ (DR)</v>
      </c>
      <c r="D953" s="16" t="str">
        <f ca="1">IFERROR(OFFSET('DERS PLANLARI'!$I$5,MATCH($J953,'DERS PLANLARI'!$I$6:$I$2011,0),D$1),"")</f>
        <v>(DR)</v>
      </c>
      <c r="E953" s="16" t="str">
        <f ca="1">IFERROR(OFFSET('DERS PLANLARI'!$I$5,MATCH($J953,'DERS PLANLARI'!$I$6:$I$2011,0),E$1),"")</f>
        <v>Tez</v>
      </c>
      <c r="F953" s="16" t="str">
        <f ca="1">IFERROR(OFFSET('DERS PLANLARI'!$I$5,MATCH($J953,'DERS PLANLARI'!$I$6:$I$2011,0),F$1),"")</f>
        <v>MTE</v>
      </c>
      <c r="G953" s="16">
        <f ca="1">IFERROR(OFFSET('DERS PLANLARI'!$I$5,MATCH($J953,'DERS PLANLARI'!$I$6:$I$2011,0),G$1),"")</f>
        <v>6000</v>
      </c>
      <c r="H953" s="16" t="str">
        <f ca="1">IFERROR(OFFSET('DERS PLANLARI'!$I$5,MATCH($J953,'DERS PLANLARI'!$I$6:$I$2011,0),H$1),"")</f>
        <v>TEZ</v>
      </c>
      <c r="I953" s="119"/>
      <c r="J953" s="127" t="s">
        <v>2155</v>
      </c>
      <c r="K953" s="243" t="str">
        <f ca="1">IFERROR(OFFSET('DERS PLANLARI'!$I$5,MATCH($J953,'DERS PLANLARI'!$I$6:$I$2011,0),K$1),"")</f>
        <v>Tez</v>
      </c>
      <c r="L953" s="248" t="str">
        <f ca="1">IFERROR(OFFSET('DERS PLANLARI'!$I$5,MATCH($J953,'DERS PLANLARI'!$I$6:$I$2011,0),L$1),"")</f>
        <v>Z. ksz</v>
      </c>
      <c r="M953" s="255">
        <f ca="1">IFERROR(OFFSET('DERS PLANLARI'!$I$5,MATCH($J953,'DERS PLANLARI'!$I$6:$I$2011,0),M$1),"")</f>
        <v>0</v>
      </c>
      <c r="N953" s="256">
        <f ca="1">IFERROR(OFFSET('DERS PLANLARI'!$I$5,MATCH($J953,'DERS PLANLARI'!$I$6:$I$2011,0),N$1),"")</f>
        <v>1</v>
      </c>
      <c r="O953" s="256">
        <f ca="1">IFERROR(OFFSET('DERS PLANLARI'!$I$5,MATCH($J953,'DERS PLANLARI'!$I$6:$I$2011,0),O$1),"")</f>
        <v>0</v>
      </c>
      <c r="P953" s="256">
        <f ca="1">IFERROR(OFFSET('DERS PLANLARI'!$I$5,MATCH($J953,'DERS PLANLARI'!$I$6:$I$2011,0),P$1),"")</f>
        <v>1</v>
      </c>
      <c r="Q953" s="256">
        <f ca="1">IFERROR(OFFSET('DERS PLANLARI'!$I$5,MATCH($J953,'DERS PLANLARI'!$I$6:$I$2011,0),Q$1),"")</f>
        <v>60</v>
      </c>
      <c r="R953" s="243">
        <f ca="1">IF($E953="UAD",OFFSET('DERS PLANLARI'!$I$5,MATCH($J953,'DERS PLANLARI'!$I$6:$I$2011,0),R$1),U953)</f>
        <v>0</v>
      </c>
      <c r="S953" s="246" t="str">
        <f ca="1">IF($E953="UAD",OFFSET('DERS PLANLARI'!$I$5,MATCH($J953,'DERS PLANLARI'!$I$6:$I$2011,0),S$1),V953)</f>
        <v>İlgili Öğretim Üyesi</v>
      </c>
      <c r="T953" s="104"/>
      <c r="U953" s="208">
        <f ca="1">IFERROR(OFFSET(ÖğretimÜyeleri!$D$2,MATCH($V953,ÖğretimÜyeleri!$D$3:$D$290,0),-2),"")</f>
        <v>0</v>
      </c>
      <c r="V953" s="209" t="s">
        <v>2896</v>
      </c>
      <c r="W953" s="208" t="str">
        <f ca="1">IFERROR(OFFSET(ÖğretimÜyeleri!$D$2,MATCH($S953,ÖğretimÜyeleri!$D$3:$D$290,0),3),"")</f>
        <v>İlgili Öğretim Üyesi</v>
      </c>
      <c r="X953" s="208"/>
      <c r="Y953" s="199"/>
      <c r="Z953" s="200">
        <f t="shared" si="59"/>
        <v>1</v>
      </c>
      <c r="AA953" s="200">
        <f t="shared" ca="1" si="62"/>
        <v>0</v>
      </c>
      <c r="AB953" s="200">
        <f t="shared" ca="1" si="62"/>
        <v>0</v>
      </c>
      <c r="AC953" s="200">
        <f t="shared" ca="1" si="62"/>
        <v>0</v>
      </c>
      <c r="AD953" s="201"/>
      <c r="AE953" s="201"/>
      <c r="AF953" s="201"/>
    </row>
    <row r="954" spans="1:32" x14ac:dyDescent="0.25">
      <c r="A954" t="s">
        <v>5568</v>
      </c>
      <c r="B954" s="16" t="str">
        <f ca="1">IFERROR(OFFSET('DERS PLANLARI'!$I$5,MATCH($J954,'DERS PLANLARI'!$I$6:$I$2011,0),B$1),"")</f>
        <v>MATEMATİK VE FEN BİLİMLERİ EĞİTİMİ</v>
      </c>
      <c r="C954" s="16" t="str">
        <f ca="1">IFERROR(OFFSET('DERS PLANLARI'!$I$5,MATCH($J954,'DERS PLANLARI'!$I$6:$I$2011,0),C$1),"")</f>
        <v>MATEMATİK EĞİTİMİ (DR)</v>
      </c>
      <c r="D954" s="16" t="str">
        <f ca="1">IFERROR(OFFSET('DERS PLANLARI'!$I$5,MATCH($J954,'DERS PLANLARI'!$I$6:$I$2011,0),D$1),"")</f>
        <v>(DR)</v>
      </c>
      <c r="E954" s="16" t="str">
        <f ca="1">IFERROR(OFFSET('DERS PLANLARI'!$I$5,MATCH($J954,'DERS PLANLARI'!$I$6:$I$2011,0),E$1),"")</f>
        <v>Sem</v>
      </c>
      <c r="F954" s="16" t="str">
        <f ca="1">IFERROR(OFFSET('DERS PLANLARI'!$I$5,MATCH($J954,'DERS PLANLARI'!$I$6:$I$2011,0),F$1),"")</f>
        <v>MTE</v>
      </c>
      <c r="G954" s="16">
        <f ca="1">IFERROR(OFFSET('DERS PLANLARI'!$I$5,MATCH($J954,'DERS PLANLARI'!$I$6:$I$2011,0),G$1),"")</f>
        <v>6001</v>
      </c>
      <c r="H954" s="16" t="str">
        <f ca="1">IFERROR(OFFSET('DERS PLANLARI'!$I$5,MATCH($J954,'DERS PLANLARI'!$I$6:$I$2011,0),H$1),"")</f>
        <v>SEM</v>
      </c>
      <c r="I954" s="119"/>
      <c r="J954" s="127" t="s">
        <v>2156</v>
      </c>
      <c r="K954" s="243" t="str">
        <f ca="1">IFERROR(OFFSET('DERS PLANLARI'!$I$5,MATCH($J954,'DERS PLANLARI'!$I$6:$I$2011,0),K$1),"")</f>
        <v>Seminer</v>
      </c>
      <c r="L954" s="248" t="str">
        <f ca="1">IFERROR(OFFSET('DERS PLANLARI'!$I$5,MATCH($J954,'DERS PLANLARI'!$I$6:$I$2011,0),L$1),"")</f>
        <v>Z. ksz</v>
      </c>
      <c r="M954" s="255">
        <f ca="1">IFERROR(OFFSET('DERS PLANLARI'!$I$5,MATCH($J954,'DERS PLANLARI'!$I$6:$I$2011,0),M$1),"")</f>
        <v>0</v>
      </c>
      <c r="N954" s="256">
        <f ca="1">IFERROR(OFFSET('DERS PLANLARI'!$I$5,MATCH($J954,'DERS PLANLARI'!$I$6:$I$2011,0),N$1),"")</f>
        <v>2</v>
      </c>
      <c r="O954" s="256">
        <f ca="1">IFERROR(OFFSET('DERS PLANLARI'!$I$5,MATCH($J954,'DERS PLANLARI'!$I$6:$I$2011,0),O$1),"")</f>
        <v>0</v>
      </c>
      <c r="P954" s="256">
        <f ca="1">IFERROR(OFFSET('DERS PLANLARI'!$I$5,MATCH($J954,'DERS PLANLARI'!$I$6:$I$2011,0),P$1),"")</f>
        <v>2</v>
      </c>
      <c r="Q954" s="256">
        <f ca="1">IFERROR(OFFSET('DERS PLANLARI'!$I$5,MATCH($J954,'DERS PLANLARI'!$I$6:$I$2011,0),Q$1),"")</f>
        <v>7.5</v>
      </c>
      <c r="R954" s="243">
        <f ca="1">IF($E954="UAD",OFFSET('DERS PLANLARI'!$I$5,MATCH($J954,'DERS PLANLARI'!$I$6:$I$2011,0),R$1),U954)</f>
        <v>0</v>
      </c>
      <c r="S954" s="246" t="str">
        <f ca="1">IF($E954="UAD",OFFSET('DERS PLANLARI'!$I$5,MATCH($J954,'DERS PLANLARI'!$I$6:$I$2011,0),S$1),V954)</f>
        <v>İlgili Öğretim Üyesi</v>
      </c>
      <c r="T954" s="104"/>
      <c r="U954" s="208">
        <f ca="1">IFERROR(OFFSET(ÖğretimÜyeleri!$D$2,MATCH($V954,ÖğretimÜyeleri!$D$3:$D$290,0),-2),"")</f>
        <v>0</v>
      </c>
      <c r="V954" s="209" t="s">
        <v>2896</v>
      </c>
      <c r="W954" s="208" t="str">
        <f ca="1">IFERROR(OFFSET(ÖğretimÜyeleri!$D$2,MATCH($S954,ÖğretimÜyeleri!$D$3:$D$290,0),3),"")</f>
        <v>İlgili Öğretim Üyesi</v>
      </c>
      <c r="X954" s="208"/>
      <c r="Y954" s="199"/>
      <c r="Z954" s="200">
        <f t="shared" si="59"/>
        <v>1</v>
      </c>
      <c r="AA954" s="200">
        <f t="shared" ca="1" si="62"/>
        <v>0</v>
      </c>
      <c r="AB954" s="200">
        <f t="shared" ca="1" si="62"/>
        <v>0</v>
      </c>
      <c r="AC954" s="200">
        <f t="shared" ca="1" si="62"/>
        <v>0</v>
      </c>
      <c r="AD954" s="201"/>
      <c r="AE954" s="201"/>
      <c r="AF954" s="201"/>
    </row>
    <row r="955" spans="1:32" x14ac:dyDescent="0.25">
      <c r="A955" t="s">
        <v>5568</v>
      </c>
      <c r="B955" s="16" t="str">
        <f ca="1">IFERROR(OFFSET('DERS PLANLARI'!$I$5,MATCH($J955,'DERS PLANLARI'!$I$6:$I$2011,0),B$1),"")</f>
        <v>MATEMATİK VE FEN BİLİMLERİ EĞİTİMİ</v>
      </c>
      <c r="C955" s="16" t="str">
        <f ca="1">IFERROR(OFFSET('DERS PLANLARI'!$I$5,MATCH($J955,'DERS PLANLARI'!$I$6:$I$2011,0),C$1),"")</f>
        <v>MATEMATİK EĞİTİMİ (DR)</v>
      </c>
      <c r="D955" s="16" t="str">
        <f ca="1">IFERROR(OFFSET('DERS PLANLARI'!$I$5,MATCH($J955,'DERS PLANLARI'!$I$6:$I$2011,0),D$1),"")</f>
        <v>(DR)</v>
      </c>
      <c r="E955" s="16" t="str">
        <f ca="1">IFERROR(OFFSET('DERS PLANLARI'!$I$5,MATCH($J955,'DERS PLANLARI'!$I$6:$I$2011,0),E$1),"")</f>
        <v>Yeterlik</v>
      </c>
      <c r="F955" s="16" t="str">
        <f ca="1">IFERROR(OFFSET('DERS PLANLARI'!$I$5,MATCH($J955,'DERS PLANLARI'!$I$6:$I$2011,0),F$1),"")</f>
        <v>MTE</v>
      </c>
      <c r="G955" s="16">
        <f ca="1">IFERROR(OFFSET('DERS PLANLARI'!$I$5,MATCH($J955,'DERS PLANLARI'!$I$6:$I$2011,0),G$1),"")</f>
        <v>6002</v>
      </c>
      <c r="H955" s="16" t="str">
        <f ca="1">IFERROR(OFFSET('DERS PLANLARI'!$I$5,MATCH($J955,'DERS PLANLARI'!$I$6:$I$2011,0),H$1),"")</f>
        <v>DR-ÖZ</v>
      </c>
      <c r="I955" s="119"/>
      <c r="J955" s="127" t="s">
        <v>2157</v>
      </c>
      <c r="K955" s="243" t="str">
        <f ca="1">IFERROR(OFFSET('DERS PLANLARI'!$I$5,MATCH($J955,'DERS PLANLARI'!$I$6:$I$2011,0),K$1),"")</f>
        <v>Yeterlik</v>
      </c>
      <c r="L955" s="248" t="str">
        <f ca="1">IFERROR(OFFSET('DERS PLANLARI'!$I$5,MATCH($J955,'DERS PLANLARI'!$I$6:$I$2011,0),L$1),"")</f>
        <v>Z. ksz</v>
      </c>
      <c r="M955" s="255">
        <f ca="1">IFERROR(OFFSET('DERS PLANLARI'!$I$5,MATCH($J955,'DERS PLANLARI'!$I$6:$I$2011,0),M$1),"")</f>
        <v>0</v>
      </c>
      <c r="N955" s="255">
        <f ca="1">IFERROR(OFFSET('DERS PLANLARI'!$I$5,MATCH($J955,'DERS PLANLARI'!$I$6:$I$2011,0),N$1),"")</f>
        <v>0</v>
      </c>
      <c r="O955" s="255">
        <f ca="1">IFERROR(OFFSET('DERS PLANLARI'!$I$5,MATCH($J955,'DERS PLANLARI'!$I$6:$I$2011,0),O$1),"")</f>
        <v>0</v>
      </c>
      <c r="P955" s="255">
        <f ca="1">IFERROR(OFFSET('DERS PLANLARI'!$I$5,MATCH($J955,'DERS PLANLARI'!$I$6:$I$2011,0),P$1),"")</f>
        <v>0</v>
      </c>
      <c r="Q955" s="255">
        <f ca="1">IFERROR(OFFSET('DERS PLANLARI'!$I$5,MATCH($J955,'DERS PLANLARI'!$I$6:$I$2011,0),Q$1),"")</f>
        <v>0</v>
      </c>
      <c r="R955" s="243">
        <f ca="1">IF($E955="UAD",OFFSET('DERS PLANLARI'!$I$5,MATCH($J955,'DERS PLANLARI'!$I$6:$I$2011,0),R$1),U955)</f>
        <v>0</v>
      </c>
      <c r="S955" s="246" t="str">
        <f ca="1">IF($E955="UAD",OFFSET('DERS PLANLARI'!$I$5,MATCH($J955,'DERS PLANLARI'!$I$6:$I$2011,0),S$1),V955)</f>
        <v>İlgili Öğretim Üyesi</v>
      </c>
      <c r="T955" s="104"/>
      <c r="U955" s="208">
        <f ca="1">IFERROR(OFFSET(ÖğretimÜyeleri!$D$2,MATCH($V955,ÖğretimÜyeleri!$D$3:$D$290,0),-2),"")</f>
        <v>0</v>
      </c>
      <c r="V955" s="209" t="s">
        <v>2896</v>
      </c>
      <c r="W955" s="208" t="str">
        <f ca="1">IFERROR(OFFSET(ÖğretimÜyeleri!$D$2,MATCH($S955,ÖğretimÜyeleri!$D$3:$D$290,0),3),"")</f>
        <v>İlgili Öğretim Üyesi</v>
      </c>
      <c r="X955" s="208"/>
      <c r="Y955" s="199"/>
      <c r="Z955" s="200">
        <f t="shared" si="59"/>
        <v>1</v>
      </c>
      <c r="AA955" s="200">
        <f t="shared" ca="1" si="62"/>
        <v>0</v>
      </c>
      <c r="AB955" s="200">
        <f t="shared" ca="1" si="62"/>
        <v>0</v>
      </c>
      <c r="AC955" s="200">
        <f t="shared" ca="1" si="62"/>
        <v>0</v>
      </c>
      <c r="AD955" s="201"/>
      <c r="AE955" s="201"/>
      <c r="AF955" s="201"/>
    </row>
    <row r="956" spans="1:32" x14ac:dyDescent="0.25">
      <c r="A956" t="s">
        <v>5568</v>
      </c>
      <c r="B956" s="16" t="str">
        <f ca="1">IFERROR(OFFSET('DERS PLANLARI'!$I$5,MATCH($J956,'DERS PLANLARI'!$I$6:$I$2011,0),B$1),"")</f>
        <v>MATEMATİK VE FEN BİLİMLERİ EĞİTİMİ</v>
      </c>
      <c r="C956" s="16" t="str">
        <f ca="1">IFERROR(OFFSET('DERS PLANLARI'!$I$5,MATCH($J956,'DERS PLANLARI'!$I$6:$I$2011,0),C$1),"")</f>
        <v>MATEMATİK EĞİTİMİ (DR)</v>
      </c>
      <c r="D956" s="16" t="str">
        <f ca="1">IFERROR(OFFSET('DERS PLANLARI'!$I$5,MATCH($J956,'DERS PLANLARI'!$I$6:$I$2011,0),D$1),"")</f>
        <v>(DR)</v>
      </c>
      <c r="E956" s="16" t="str">
        <f ca="1">IFERROR(OFFSET('DERS PLANLARI'!$I$5,MATCH($J956,'DERS PLANLARI'!$I$6:$I$2011,0),E$1),"")</f>
        <v>Öneri</v>
      </c>
      <c r="F956" s="16" t="str">
        <f ca="1">IFERROR(OFFSET('DERS PLANLARI'!$I$5,MATCH($J956,'DERS PLANLARI'!$I$6:$I$2011,0),F$1),"")</f>
        <v>MTE</v>
      </c>
      <c r="G956" s="16">
        <f ca="1">IFERROR(OFFSET('DERS PLANLARI'!$I$5,MATCH($J956,'DERS PLANLARI'!$I$6:$I$2011,0),G$1),"")</f>
        <v>6003</v>
      </c>
      <c r="H956" s="16" t="str">
        <f ca="1">IFERROR(OFFSET('DERS PLANLARI'!$I$5,MATCH($J956,'DERS PLANLARI'!$I$6:$I$2011,0),H$1),"")</f>
        <v>DR-ÖZ</v>
      </c>
      <c r="I956" s="119"/>
      <c r="J956" s="127" t="s">
        <v>2158</v>
      </c>
      <c r="K956" s="243" t="str">
        <f ca="1">IFERROR(OFFSET('DERS PLANLARI'!$I$5,MATCH($J956,'DERS PLANLARI'!$I$6:$I$2011,0),K$1),"")</f>
        <v>Tez Önerisi</v>
      </c>
      <c r="L956" s="248" t="str">
        <f ca="1">IFERROR(OFFSET('DERS PLANLARI'!$I$5,MATCH($J956,'DERS PLANLARI'!$I$6:$I$2011,0),L$1),"")</f>
        <v>Z. ksz</v>
      </c>
      <c r="M956" s="255">
        <f ca="1">IFERROR(OFFSET('DERS PLANLARI'!$I$5,MATCH($J956,'DERS PLANLARI'!$I$6:$I$2011,0),M$1),"")</f>
        <v>0</v>
      </c>
      <c r="N956" s="255">
        <f ca="1">IFERROR(OFFSET('DERS PLANLARI'!$I$5,MATCH($J956,'DERS PLANLARI'!$I$6:$I$2011,0),N$1),"")</f>
        <v>0</v>
      </c>
      <c r="O956" s="255">
        <f ca="1">IFERROR(OFFSET('DERS PLANLARI'!$I$5,MATCH($J956,'DERS PLANLARI'!$I$6:$I$2011,0),O$1),"")</f>
        <v>0</v>
      </c>
      <c r="P956" s="255">
        <f ca="1">IFERROR(OFFSET('DERS PLANLARI'!$I$5,MATCH($J956,'DERS PLANLARI'!$I$6:$I$2011,0),P$1),"")</f>
        <v>0</v>
      </c>
      <c r="Q956" s="255">
        <f ca="1">IFERROR(OFFSET('DERS PLANLARI'!$I$5,MATCH($J956,'DERS PLANLARI'!$I$6:$I$2011,0),Q$1),"")</f>
        <v>0</v>
      </c>
      <c r="R956" s="243">
        <f ca="1">IF($E956="UAD",OFFSET('DERS PLANLARI'!$I$5,MATCH($J956,'DERS PLANLARI'!$I$6:$I$2011,0),R$1),U956)</f>
        <v>0</v>
      </c>
      <c r="S956" s="246" t="str">
        <f ca="1">IF($E956="UAD",OFFSET('DERS PLANLARI'!$I$5,MATCH($J956,'DERS PLANLARI'!$I$6:$I$2011,0),S$1),V956)</f>
        <v>İlgili Öğretim Üyesi</v>
      </c>
      <c r="T956" s="104"/>
      <c r="U956" s="208">
        <f ca="1">IFERROR(OFFSET(ÖğretimÜyeleri!$D$2,MATCH($V956,ÖğretimÜyeleri!$D$3:$D$290,0),-2),"")</f>
        <v>0</v>
      </c>
      <c r="V956" s="209" t="s">
        <v>2896</v>
      </c>
      <c r="W956" s="208" t="str">
        <f ca="1">IFERROR(OFFSET(ÖğretimÜyeleri!$D$2,MATCH($S956,ÖğretimÜyeleri!$D$3:$D$290,0),3),"")</f>
        <v>İlgili Öğretim Üyesi</v>
      </c>
      <c r="X956" s="208"/>
      <c r="Y956" s="199"/>
      <c r="Z956" s="200">
        <f t="shared" si="59"/>
        <v>1</v>
      </c>
      <c r="AA956" s="200">
        <f t="shared" ca="1" si="62"/>
        <v>0</v>
      </c>
      <c r="AB956" s="200">
        <f t="shared" ca="1" si="62"/>
        <v>0</v>
      </c>
      <c r="AC956" s="200">
        <f t="shared" ca="1" si="62"/>
        <v>0</v>
      </c>
      <c r="AD956" s="201"/>
      <c r="AE956" s="201"/>
      <c r="AF956" s="201"/>
    </row>
    <row r="957" spans="1:32" x14ac:dyDescent="0.25">
      <c r="A957" t="s">
        <v>5568</v>
      </c>
      <c r="B957" s="16" t="str">
        <f ca="1">IFERROR(OFFSET('DERS PLANLARI'!$I$5,MATCH($J957,'DERS PLANLARI'!$I$6:$I$2011,0),B$1),"")</f>
        <v>MATEMATİK VE FEN BİLİMLERİ EĞİTİMİ</v>
      </c>
      <c r="C957" s="16" t="str">
        <f ca="1">IFERROR(OFFSET('DERS PLANLARI'!$I$5,MATCH($J957,'DERS PLANLARI'!$I$6:$I$2011,0),C$1),"")</f>
        <v>MATEMATİK EĞİTİMİ (DR)</v>
      </c>
      <c r="D957" s="16" t="str">
        <f ca="1">IFERROR(OFFSET('DERS PLANLARI'!$I$5,MATCH($J957,'DERS PLANLARI'!$I$6:$I$2011,0),D$1),"")</f>
        <v>(DR)</v>
      </c>
      <c r="E957" s="16" t="str">
        <f ca="1">IFERROR(OFFSET('DERS PLANLARI'!$I$5,MATCH($J957,'DERS PLANLARI'!$I$6:$I$2011,0),E$1),"")</f>
        <v>Tik</v>
      </c>
      <c r="F957" s="16" t="str">
        <f ca="1">IFERROR(OFFSET('DERS PLANLARI'!$I$5,MATCH($J957,'DERS PLANLARI'!$I$6:$I$2011,0),F$1),"")</f>
        <v>MTE</v>
      </c>
      <c r="G957" s="16">
        <f ca="1">IFERROR(OFFSET('DERS PLANLARI'!$I$5,MATCH($J957,'DERS PLANLARI'!$I$6:$I$2011,0),G$1),"")</f>
        <v>6004</v>
      </c>
      <c r="H957" s="16" t="str">
        <f ca="1">IFERROR(OFFSET('DERS PLANLARI'!$I$5,MATCH($J957,'DERS PLANLARI'!$I$6:$I$2011,0),H$1),"")</f>
        <v>DR-ÖZ</v>
      </c>
      <c r="I957" s="119"/>
      <c r="J957" s="127" t="s">
        <v>2159</v>
      </c>
      <c r="K957" s="243" t="str">
        <f ca="1">IFERROR(OFFSET('DERS PLANLARI'!$I$5,MATCH($J957,'DERS PLANLARI'!$I$6:$I$2011,0),K$1),"")</f>
        <v>Tez İzleme</v>
      </c>
      <c r="L957" s="248" t="str">
        <f ca="1">IFERROR(OFFSET('DERS PLANLARI'!$I$5,MATCH($J957,'DERS PLANLARI'!$I$6:$I$2011,0),L$1),"")</f>
        <v>Z. ksz</v>
      </c>
      <c r="M957" s="255">
        <f ca="1">IFERROR(OFFSET('DERS PLANLARI'!$I$5,MATCH($J957,'DERS PLANLARI'!$I$6:$I$2011,0),M$1),"")</f>
        <v>0</v>
      </c>
      <c r="N957" s="255">
        <f ca="1">IFERROR(OFFSET('DERS PLANLARI'!$I$5,MATCH($J957,'DERS PLANLARI'!$I$6:$I$2011,0),N$1),"")</f>
        <v>0</v>
      </c>
      <c r="O957" s="255">
        <f ca="1">IFERROR(OFFSET('DERS PLANLARI'!$I$5,MATCH($J957,'DERS PLANLARI'!$I$6:$I$2011,0),O$1),"")</f>
        <v>0</v>
      </c>
      <c r="P957" s="255">
        <f ca="1">IFERROR(OFFSET('DERS PLANLARI'!$I$5,MATCH($J957,'DERS PLANLARI'!$I$6:$I$2011,0),P$1),"")</f>
        <v>0</v>
      </c>
      <c r="Q957" s="255">
        <f ca="1">IFERROR(OFFSET('DERS PLANLARI'!$I$5,MATCH($J957,'DERS PLANLARI'!$I$6:$I$2011,0),Q$1),"")</f>
        <v>0</v>
      </c>
      <c r="R957" s="243">
        <f ca="1">IF($E957="UAD",OFFSET('DERS PLANLARI'!$I$5,MATCH($J957,'DERS PLANLARI'!$I$6:$I$2011,0),R$1),U957)</f>
        <v>0</v>
      </c>
      <c r="S957" s="246" t="str">
        <f ca="1">IF($E957="UAD",OFFSET('DERS PLANLARI'!$I$5,MATCH($J957,'DERS PLANLARI'!$I$6:$I$2011,0),S$1),V957)</f>
        <v>İlgili Öğretim Üyesi</v>
      </c>
      <c r="T957" s="104"/>
      <c r="U957" s="208">
        <f ca="1">IFERROR(OFFSET(ÖğretimÜyeleri!$D$2,MATCH($V957,ÖğretimÜyeleri!$D$3:$D$290,0),-2),"")</f>
        <v>0</v>
      </c>
      <c r="V957" s="209" t="s">
        <v>2896</v>
      </c>
      <c r="W957" s="208" t="str">
        <f ca="1">IFERROR(OFFSET(ÖğretimÜyeleri!$D$2,MATCH($S957,ÖğretimÜyeleri!$D$3:$D$290,0),3),"")</f>
        <v>İlgili Öğretim Üyesi</v>
      </c>
      <c r="X957" s="208"/>
      <c r="Y957" s="199"/>
      <c r="Z957" s="200">
        <f t="shared" si="59"/>
        <v>1</v>
      </c>
      <c r="AA957" s="200">
        <f t="shared" ca="1" si="62"/>
        <v>0</v>
      </c>
      <c r="AB957" s="200">
        <f t="shared" ca="1" si="62"/>
        <v>0</v>
      </c>
      <c r="AC957" s="200">
        <f t="shared" ca="1" si="62"/>
        <v>0</v>
      </c>
      <c r="AD957" s="201"/>
      <c r="AE957" s="201"/>
      <c r="AF957" s="201"/>
    </row>
    <row r="958" spans="1:32" x14ac:dyDescent="0.25">
      <c r="A958" t="s">
        <v>5568</v>
      </c>
      <c r="B958" s="16" t="str">
        <f ca="1">IFERROR(OFFSET('DERS PLANLARI'!$I$5,MATCH($J958,'DERS PLANLARI'!$I$6:$I$2011,0),B$1),"")</f>
        <v>MATEMATİK VE FEN BİLİMLERİ EĞİTİMİ</v>
      </c>
      <c r="C958" s="16" t="str">
        <f ca="1">IFERROR(OFFSET('DERS PLANLARI'!$I$5,MATCH($J958,'DERS PLANLARI'!$I$6:$I$2011,0),C$1),"")</f>
        <v>MATEMATİK EĞİTİMİ (DR)</v>
      </c>
      <c r="D958" s="16" t="str">
        <f ca="1">IFERROR(OFFSET('DERS PLANLARI'!$I$5,MATCH($J958,'DERS PLANLARI'!$I$6:$I$2011,0),D$1),"")</f>
        <v>(DR)</v>
      </c>
      <c r="E958" s="16" t="str">
        <f ca="1">IFERROR(OFFSET('DERS PLANLARI'!$I$5,MATCH($J958,'DERS PLANLARI'!$I$6:$I$2011,0),E$1),"")</f>
        <v>Ders</v>
      </c>
      <c r="F958" s="16" t="str">
        <f ca="1">IFERROR(OFFSET('DERS PLANLARI'!$I$5,MATCH($J958,'DERS PLANLARI'!$I$6:$I$2011,0),F$1),"")</f>
        <v>MTE</v>
      </c>
      <c r="G958" s="16">
        <f ca="1">IFERROR(OFFSET('DERS PLANLARI'!$I$5,MATCH($J958,'DERS PLANLARI'!$I$6:$I$2011,0),G$1),"")</f>
        <v>6006</v>
      </c>
      <c r="H958" s="16" t="str">
        <f ca="1">IFERROR(OFFSET('DERS PLANLARI'!$I$5,MATCH($J958,'DERS PLANLARI'!$I$6:$I$2011,0),H$1),"")</f>
        <v>DR-ÖZ</v>
      </c>
      <c r="I958" s="119"/>
      <c r="J958" s="127" t="s">
        <v>2161</v>
      </c>
      <c r="K958" s="243" t="str">
        <f ca="1">IFERROR(OFFSET('DERS PLANLARI'!$I$5,MATCH($J958,'DERS PLANLARI'!$I$6:$I$2011,0),K$1),"")</f>
        <v>Bilimsel Araştırma ve Proje Eğitimi</v>
      </c>
      <c r="L958" s="248" t="str">
        <f ca="1">IFERROR(OFFSET('DERS PLANLARI'!$I$5,MATCH($J958,'DERS PLANLARI'!$I$6:$I$2011,0),L$1),"")</f>
        <v>Z. ksz</v>
      </c>
      <c r="M958" s="255">
        <f ca="1">IFERROR(OFFSET('DERS PLANLARI'!$I$5,MATCH($J958,'DERS PLANLARI'!$I$6:$I$2011,0),M$1),"")</f>
        <v>3</v>
      </c>
      <c r="N958" s="256">
        <f ca="1">IFERROR(OFFSET('DERS PLANLARI'!$I$5,MATCH($J958,'DERS PLANLARI'!$I$6:$I$2011,0),N$1),"")</f>
        <v>0</v>
      </c>
      <c r="O958" s="256">
        <f ca="1">IFERROR(OFFSET('DERS PLANLARI'!$I$5,MATCH($J958,'DERS PLANLARI'!$I$6:$I$2011,0),O$1),"")</f>
        <v>0</v>
      </c>
      <c r="P958" s="256">
        <f ca="1">IFERROR(OFFSET('DERS PLANLARI'!$I$5,MATCH($J958,'DERS PLANLARI'!$I$6:$I$2011,0),P$1),"")</f>
        <v>3</v>
      </c>
      <c r="Q958" s="256">
        <f ca="1">IFERROR(OFFSET('DERS PLANLARI'!$I$5,MATCH($J958,'DERS PLANLARI'!$I$6:$I$2011,0),Q$1),"")</f>
        <v>7.5</v>
      </c>
      <c r="R958" s="243" t="str">
        <f ca="1">IF($E958="UAD",OFFSET('DERS PLANLARI'!$I$5,MATCH($J958,'DERS PLANLARI'!$I$6:$I$2011,0),R$1),U958)</f>
        <v>Prof. Dr.</v>
      </c>
      <c r="S958" s="246" t="str">
        <f ca="1">IF($E958="UAD",OFFSET('DERS PLANLARI'!$I$5,MATCH($J958,'DERS PLANLARI'!$I$6:$I$2011,0),S$1),V958)</f>
        <v>Nedim ALEV</v>
      </c>
      <c r="T958" s="104"/>
      <c r="U958" s="208" t="str">
        <f ca="1">IFERROR(OFFSET(ÖğretimÜyeleri!$D$2,MATCH($V958,ÖğretimÜyeleri!$D$3:$D$290,0),-2),"")</f>
        <v>Prof. Dr.</v>
      </c>
      <c r="V958" s="209" t="s">
        <v>961</v>
      </c>
      <c r="W958" s="208" t="str">
        <f ca="1">IFERROR(OFFSET(ÖğretimÜyeleri!$D$2,MATCH($S958,ÖğretimÜyeleri!$D$3:$D$290,0),3),"")</f>
        <v>Eğitim Programları ve Öğretimi</v>
      </c>
      <c r="X958" s="208"/>
      <c r="Y958" s="199"/>
      <c r="Z958" s="200">
        <f t="shared" si="59"/>
        <v>1</v>
      </c>
      <c r="AA958" s="200">
        <f t="shared" ca="1" si="62"/>
        <v>14</v>
      </c>
      <c r="AB958" s="200">
        <f t="shared" ca="1" si="62"/>
        <v>0</v>
      </c>
      <c r="AC958" s="200">
        <f t="shared" ca="1" si="62"/>
        <v>0</v>
      </c>
      <c r="AD958" s="201"/>
      <c r="AE958" s="201"/>
      <c r="AF958" s="201"/>
    </row>
    <row r="959" spans="1:32" x14ac:dyDescent="0.25">
      <c r="A959" t="s">
        <v>5568</v>
      </c>
      <c r="B959" s="16" t="str">
        <f ca="1">IFERROR(OFFSET('DERS PLANLARI'!$I$5,MATCH($J959,'DERS PLANLARI'!$I$6:$I$2011,0),B$1),"")</f>
        <v>MATEMATİK VE FEN BİLİMLERİ EĞİTİMİ</v>
      </c>
      <c r="C959" s="16" t="str">
        <f ca="1">IFERROR(OFFSET('DERS PLANLARI'!$I$5,MATCH($J959,'DERS PLANLARI'!$I$6:$I$2011,0),C$1),"")</f>
        <v>MATEMATİK EĞİTİMİ (DR)</v>
      </c>
      <c r="D959" s="16" t="str">
        <f ca="1">IFERROR(OFFSET('DERS PLANLARI'!$I$5,MATCH($J959,'DERS PLANLARI'!$I$6:$I$2011,0),D$1),"")</f>
        <v>(DR)</v>
      </c>
      <c r="E959" s="16" t="str">
        <f ca="1">IFERROR(OFFSET('DERS PLANLARI'!$I$5,MATCH($J959,'DERS PLANLARI'!$I$6:$I$2011,0),E$1),"")</f>
        <v>Ders</v>
      </c>
      <c r="F959" s="16" t="str">
        <f ca="1">IFERROR(OFFSET('DERS PLANLARI'!$I$5,MATCH($J959,'DERS PLANLARI'!$I$6:$I$2011,0),F$1),"")</f>
        <v>MTE</v>
      </c>
      <c r="G959" s="16">
        <f ca="1">IFERROR(OFFSET('DERS PLANLARI'!$I$5,MATCH($J959,'DERS PLANLARI'!$I$6:$I$2011,0),G$1),"")</f>
        <v>6007</v>
      </c>
      <c r="H959" s="16" t="str">
        <f ca="1">IFERROR(OFFSET('DERS PLANLARI'!$I$5,MATCH($J959,'DERS PLANLARI'!$I$6:$I$2011,0),H$1),"")</f>
        <v>DR-ÖZ</v>
      </c>
      <c r="I959" s="119"/>
      <c r="J959" s="127" t="s">
        <v>2162</v>
      </c>
      <c r="K959" s="243" t="str">
        <f ca="1">IFERROR(OFFSET('DERS PLANLARI'!$I$5,MATCH($J959,'DERS PLANLARI'!$I$6:$I$2011,0),K$1),"")</f>
        <v>Gelişim ve Öğrenme</v>
      </c>
      <c r="L959" s="248" t="str">
        <f ca="1">IFERROR(OFFSET('DERS PLANLARI'!$I$5,MATCH($J959,'DERS PLANLARI'!$I$6:$I$2011,0),L$1),"")</f>
        <v>Z. ksz</v>
      </c>
      <c r="M959" s="255">
        <f ca="1">IFERROR(OFFSET('DERS PLANLARI'!$I$5,MATCH($J959,'DERS PLANLARI'!$I$6:$I$2011,0),M$1),"")</f>
        <v>3</v>
      </c>
      <c r="N959" s="256">
        <f ca="1">IFERROR(OFFSET('DERS PLANLARI'!$I$5,MATCH($J959,'DERS PLANLARI'!$I$6:$I$2011,0),N$1),"")</f>
        <v>0</v>
      </c>
      <c r="O959" s="256">
        <f ca="1">IFERROR(OFFSET('DERS PLANLARI'!$I$5,MATCH($J959,'DERS PLANLARI'!$I$6:$I$2011,0),O$1),"")</f>
        <v>0</v>
      </c>
      <c r="P959" s="256">
        <f ca="1">IFERROR(OFFSET('DERS PLANLARI'!$I$5,MATCH($J959,'DERS PLANLARI'!$I$6:$I$2011,0),P$1),"")</f>
        <v>3</v>
      </c>
      <c r="Q959" s="256">
        <f ca="1">IFERROR(OFFSET('DERS PLANLARI'!$I$5,MATCH($J959,'DERS PLANLARI'!$I$6:$I$2011,0),Q$1),"")</f>
        <v>7.5</v>
      </c>
      <c r="R959" s="243" t="str">
        <f ca="1">IF($E959="UAD",OFFSET('DERS PLANLARI'!$I$5,MATCH($J959,'DERS PLANLARI'!$I$6:$I$2011,0),R$1),U959)</f>
        <v>Prof. Dr.</v>
      </c>
      <c r="S959" s="246" t="str">
        <f ca="1">IF($E959="UAD",OFFSET('DERS PLANLARI'!$I$5,MATCH($J959,'DERS PLANLARI'!$I$6:$I$2011,0),S$1),V959)</f>
        <v>Hikmet YAZICI</v>
      </c>
      <c r="T959" s="104"/>
      <c r="U959" s="208" t="str">
        <f ca="1">IFERROR(OFFSET(ÖğretimÜyeleri!$D$2,MATCH($V959,ÖğretimÜyeleri!$D$3:$D$290,0),-2),"")</f>
        <v>Prof. Dr.</v>
      </c>
      <c r="V959" s="209" t="s">
        <v>339</v>
      </c>
      <c r="W959" s="208" t="str">
        <f ca="1">IFERROR(OFFSET(ÖğretimÜyeleri!$D$2,MATCH($S959,ÖğretimÜyeleri!$D$3:$D$290,0),3),"")</f>
        <v>Rehberlik ve Psikolojik Danışmanlık</v>
      </c>
      <c r="X959" s="208"/>
      <c r="Y959" s="199"/>
      <c r="Z959" s="200">
        <f t="shared" si="59"/>
        <v>1</v>
      </c>
      <c r="AA959" s="200">
        <f t="shared" ca="1" si="62"/>
        <v>14</v>
      </c>
      <c r="AB959" s="200">
        <f t="shared" ca="1" si="62"/>
        <v>0</v>
      </c>
      <c r="AC959" s="200">
        <f t="shared" ca="1" si="62"/>
        <v>0</v>
      </c>
      <c r="AD959" s="201"/>
      <c r="AE959" s="201"/>
      <c r="AF959" s="201"/>
    </row>
    <row r="960" spans="1:32" x14ac:dyDescent="0.25">
      <c r="A960" t="s">
        <v>5568</v>
      </c>
      <c r="B960" s="16" t="str">
        <f ca="1">IFERROR(OFFSET('DERS PLANLARI'!$I$5,MATCH($J960,'DERS PLANLARI'!$I$6:$I$2011,0),B$1),"")</f>
        <v>MATEMATİK VE FEN BİLİMLERİ EĞİTİMİ</v>
      </c>
      <c r="C960" s="16" t="str">
        <f ca="1">IFERROR(OFFSET('DERS PLANLARI'!$I$5,MATCH($J960,'DERS PLANLARI'!$I$6:$I$2011,0),C$1),"")</f>
        <v>MATEMATİK EĞİTİMİ (DR)</v>
      </c>
      <c r="D960" s="16" t="str">
        <f ca="1">IFERROR(OFFSET('DERS PLANLARI'!$I$5,MATCH($J960,'DERS PLANLARI'!$I$6:$I$2011,0),D$1),"")</f>
        <v>(DR)</v>
      </c>
      <c r="E960" s="16" t="str">
        <f ca="1">IFERROR(OFFSET('DERS PLANLARI'!$I$5,MATCH($J960,'DERS PLANLARI'!$I$6:$I$2011,0),E$1),"")</f>
        <v>Ders</v>
      </c>
      <c r="F960" s="16" t="str">
        <f ca="1">IFERROR(OFFSET('DERS PLANLARI'!$I$5,MATCH($J960,'DERS PLANLARI'!$I$6:$I$2011,0),F$1),"")</f>
        <v>MTE</v>
      </c>
      <c r="G960" s="16">
        <f ca="1">IFERROR(OFFSET('DERS PLANLARI'!$I$5,MATCH($J960,'DERS PLANLARI'!$I$6:$I$2011,0),G$1),"")</f>
        <v>6008</v>
      </c>
      <c r="H960" s="16" t="str">
        <f ca="1">IFERROR(OFFSET('DERS PLANLARI'!$I$5,MATCH($J960,'DERS PLANLARI'!$I$6:$I$2011,0),H$1),"")</f>
        <v>DR-ÖZ</v>
      </c>
      <c r="I960" s="119"/>
      <c r="J960" s="127" t="s">
        <v>2163</v>
      </c>
      <c r="K960" s="243" t="str">
        <f ca="1">IFERROR(OFFSET('DERS PLANLARI'!$I$5,MATCH($J960,'DERS PLANLARI'!$I$6:$I$2011,0),K$1),"")</f>
        <v>Öğretimde Planlama ve Değerlendirme</v>
      </c>
      <c r="L960" s="248" t="str">
        <f ca="1">IFERROR(OFFSET('DERS PLANLARI'!$I$5,MATCH($J960,'DERS PLANLARI'!$I$6:$I$2011,0),L$1),"")</f>
        <v>Z. ksz</v>
      </c>
      <c r="M960" s="255">
        <f ca="1">IFERROR(OFFSET('DERS PLANLARI'!$I$5,MATCH($J960,'DERS PLANLARI'!$I$6:$I$2011,0),M$1),"")</f>
        <v>3</v>
      </c>
      <c r="N960" s="256">
        <f ca="1">IFERROR(OFFSET('DERS PLANLARI'!$I$5,MATCH($J960,'DERS PLANLARI'!$I$6:$I$2011,0),N$1),"")</f>
        <v>2</v>
      </c>
      <c r="O960" s="256">
        <f ca="1">IFERROR(OFFSET('DERS PLANLARI'!$I$5,MATCH($J960,'DERS PLANLARI'!$I$6:$I$2011,0),O$1),"")</f>
        <v>0</v>
      </c>
      <c r="P960" s="256">
        <f ca="1">IFERROR(OFFSET('DERS PLANLARI'!$I$5,MATCH($J960,'DERS PLANLARI'!$I$6:$I$2011,0),P$1),"")</f>
        <v>5</v>
      </c>
      <c r="Q960" s="256">
        <f ca="1">IFERROR(OFFSET('DERS PLANLARI'!$I$5,MATCH($J960,'DERS PLANLARI'!$I$6:$I$2011,0),Q$1),"")</f>
        <v>10</v>
      </c>
      <c r="R960" s="243" t="str">
        <f ca="1">IF($E960="UAD",OFFSET('DERS PLANLARI'!$I$5,MATCH($J960,'DERS PLANLARI'!$I$6:$I$2011,0),R$1),U960)</f>
        <v>Prof. Dr.</v>
      </c>
      <c r="S960" s="246" t="str">
        <f ca="1">IF($E960="UAD",OFFSET('DERS PLANLARI'!$I$5,MATCH($J960,'DERS PLANLARI'!$I$6:$I$2011,0),S$1),V960)</f>
        <v>Gökhan DEMİRCİOĞLU</v>
      </c>
      <c r="T960" s="104"/>
      <c r="U960" s="208" t="str">
        <f ca="1">IFERROR(OFFSET(ÖğretimÜyeleri!$D$2,MATCH($V960,ÖğretimÜyeleri!$D$3:$D$290,0),-2),"")</f>
        <v>Prof. Dr.</v>
      </c>
      <c r="V960" s="209" t="s">
        <v>996</v>
      </c>
      <c r="W960" s="208" t="str">
        <f ca="1">IFERROR(OFFSET(ÖğretimÜyeleri!$D$2,MATCH($S960,ÖğretimÜyeleri!$D$3:$D$290,0),3),"")</f>
        <v>Kimya Eğitimi</v>
      </c>
      <c r="X960" s="208"/>
      <c r="Y960" s="199"/>
      <c r="Z960" s="200">
        <f t="shared" si="59"/>
        <v>1</v>
      </c>
      <c r="AA960" s="200">
        <f t="shared" ca="1" si="62"/>
        <v>14</v>
      </c>
      <c r="AB960" s="200">
        <f t="shared" ca="1" si="62"/>
        <v>0</v>
      </c>
      <c r="AC960" s="200">
        <f t="shared" ca="1" si="62"/>
        <v>0</v>
      </c>
      <c r="AD960" s="201"/>
      <c r="AE960" s="201"/>
      <c r="AF960" s="201"/>
    </row>
    <row r="961" spans="1:32" x14ac:dyDescent="0.25">
      <c r="A961" t="s">
        <v>5568</v>
      </c>
      <c r="B961" s="16" t="str">
        <f ca="1">IFERROR(OFFSET('DERS PLANLARI'!$I$5,MATCH($J961,'DERS PLANLARI'!$I$6:$I$2011,0),B$1),"")</f>
        <v>MATEMATİK VE FEN BİLİMLERİ EĞİTİMİ</v>
      </c>
      <c r="C961" s="16" t="str">
        <f ca="1">IFERROR(OFFSET('DERS PLANLARI'!$I$5,MATCH($J961,'DERS PLANLARI'!$I$6:$I$2011,0),C$1),"")</f>
        <v>MATEMATİK EĞİTİMİ (DR)</v>
      </c>
      <c r="D961" s="16" t="str">
        <f ca="1">IFERROR(OFFSET('DERS PLANLARI'!$I$5,MATCH($J961,'DERS PLANLARI'!$I$6:$I$2011,0),D$1),"")</f>
        <v>(DR)</v>
      </c>
      <c r="E961" s="16" t="str">
        <f ca="1">IFERROR(OFFSET('DERS PLANLARI'!$I$5,MATCH($J961,'DERS PLANLARI'!$I$6:$I$2011,0),E$1),"")</f>
        <v>Ders</v>
      </c>
      <c r="F961" s="16" t="str">
        <f ca="1">IFERROR(OFFSET('DERS PLANLARI'!$I$5,MATCH($J961,'DERS PLANLARI'!$I$6:$I$2011,0),F$1),"")</f>
        <v>MTE</v>
      </c>
      <c r="G961" s="16">
        <f ca="1">IFERROR(OFFSET('DERS PLANLARI'!$I$5,MATCH($J961,'DERS PLANLARI'!$I$6:$I$2011,0),G$1),"")</f>
        <v>6051</v>
      </c>
      <c r="H961" s="16" t="str">
        <f ca="1">IFERROR(OFFSET('DERS PLANLARI'!$I$5,MATCH($J961,'DERS PLANLARI'!$I$6:$I$2011,0),H$1),"")</f>
        <v>BHR</v>
      </c>
      <c r="I961" s="119"/>
      <c r="J961" s="127" t="s">
        <v>2166</v>
      </c>
      <c r="K961" s="258" t="str">
        <f ca="1">IFERROR(OFFSET('DERS PLANLARI'!$I$5,MATCH($J961,'DERS PLANLARI'!$I$6:$I$2011,0),K$1),"")</f>
        <v>Matematik Eğitiminde Teoriler</v>
      </c>
      <c r="L961" s="248" t="str">
        <f ca="1">IFERROR(OFFSET('DERS PLANLARI'!$I$5,MATCH($J961,'DERS PLANLARI'!$I$6:$I$2011,0),L$1),"")</f>
        <v>Z. kli</v>
      </c>
      <c r="M961" s="255">
        <f ca="1">IFERROR(OFFSET('DERS PLANLARI'!$I$5,MATCH($J961,'DERS PLANLARI'!$I$6:$I$2011,0),M$1),"")</f>
        <v>3</v>
      </c>
      <c r="N961" s="256">
        <f ca="1">IFERROR(OFFSET('DERS PLANLARI'!$I$5,MATCH($J961,'DERS PLANLARI'!$I$6:$I$2011,0),N$1),"")</f>
        <v>0</v>
      </c>
      <c r="O961" s="256">
        <f ca="1">IFERROR(OFFSET('DERS PLANLARI'!$I$5,MATCH($J961,'DERS PLANLARI'!$I$6:$I$2011,0),O$1),"")</f>
        <v>3</v>
      </c>
      <c r="P961" s="256">
        <f ca="1">IFERROR(OFFSET('DERS PLANLARI'!$I$5,MATCH($J961,'DERS PLANLARI'!$I$6:$I$2011,0),P$1),"")</f>
        <v>3</v>
      </c>
      <c r="Q961" s="256">
        <f ca="1">IFERROR(OFFSET('DERS PLANLARI'!$I$5,MATCH($J961,'DERS PLANLARI'!$I$6:$I$2011,0),Q$1),"")</f>
        <v>7.5</v>
      </c>
      <c r="R961" s="243" t="str">
        <f ca="1">IF($E961="UAD",OFFSET('DERS PLANLARI'!$I$5,MATCH($J961,'DERS PLANLARI'!$I$6:$I$2011,0),R$1),U961)</f>
        <v/>
      </c>
      <c r="S961" s="246">
        <f ca="1">IF($E961="UAD",OFFSET('DERS PLANLARI'!$I$5,MATCH($J961,'DERS PLANLARI'!$I$6:$I$2011,0),S$1),V961)</f>
        <v>0</v>
      </c>
      <c r="T961" s="104"/>
      <c r="U961" s="208" t="str">
        <f ca="1">IFERROR(OFFSET(ÖğretimÜyeleri!$D$2,MATCH($V961,ÖğretimÜyeleri!$D$3:$D$290,0),-2),"")</f>
        <v/>
      </c>
      <c r="V961" s="209"/>
      <c r="W961" s="208" t="str">
        <f ca="1">IFERROR(OFFSET(ÖğretimÜyeleri!$D$2,MATCH($S961,ÖğretimÜyeleri!$D$3:$D$290,0),3),"")</f>
        <v/>
      </c>
      <c r="X961" s="208"/>
      <c r="Y961" s="199"/>
      <c r="Z961" s="200">
        <f t="shared" si="59"/>
        <v>1</v>
      </c>
      <c r="AA961" s="200">
        <f t="shared" ca="1" si="62"/>
        <v>57</v>
      </c>
      <c r="AB961" s="200">
        <f t="shared" ca="1" si="62"/>
        <v>41</v>
      </c>
      <c r="AC961" s="200">
        <f t="shared" ca="1" si="62"/>
        <v>0</v>
      </c>
      <c r="AD961" s="201"/>
      <c r="AE961" s="201"/>
      <c r="AF961" s="201"/>
    </row>
    <row r="962" spans="1:32" x14ac:dyDescent="0.25">
      <c r="A962" t="s">
        <v>5568</v>
      </c>
      <c r="B962" s="16" t="str">
        <f ca="1">IFERROR(OFFSET('DERS PLANLARI'!$I$5,MATCH($J962,'DERS PLANLARI'!$I$6:$I$2011,0),B$1),"")</f>
        <v/>
      </c>
      <c r="C962" s="16" t="str">
        <f ca="1">IFERROR(OFFSET('DERS PLANLARI'!$I$5,MATCH($J962,'DERS PLANLARI'!$I$6:$I$2011,0),C$1),"")</f>
        <v/>
      </c>
      <c r="D962" s="16" t="str">
        <f ca="1">IFERROR(OFFSET('DERS PLANLARI'!$I$5,MATCH($J962,'DERS PLANLARI'!$I$6:$I$2011,0),D$1),"")</f>
        <v/>
      </c>
      <c r="E962" s="16" t="str">
        <f ca="1">IFERROR(OFFSET('DERS PLANLARI'!$I$5,MATCH($J962,'DERS PLANLARI'!$I$6:$I$2011,0),E$1),"")</f>
        <v/>
      </c>
      <c r="F962" s="16" t="str">
        <f ca="1">IFERROR(OFFSET('DERS PLANLARI'!$I$5,MATCH($J962,'DERS PLANLARI'!$I$6:$I$2011,0),F$1),"")</f>
        <v/>
      </c>
      <c r="G962" s="16" t="str">
        <f ca="1">IFERROR(OFFSET('DERS PLANLARI'!$I$5,MATCH($J962,'DERS PLANLARI'!$I$6:$I$2011,0),G$1),"")</f>
        <v/>
      </c>
      <c r="H962" s="16" t="str">
        <f ca="1">IFERROR(OFFSET('DERS PLANLARI'!$I$5,MATCH($J962,'DERS PLANLARI'!$I$6:$I$2011,0),H$1),"")</f>
        <v/>
      </c>
      <c r="I962" s="119"/>
      <c r="J962" s="127"/>
      <c r="K962" s="243" t="str">
        <f ca="1">IFERROR(OFFSET('DERS PLANLARI'!$I$5,MATCH($J962,'DERS PLANLARI'!$I$6:$I$2011,0),K$1),"")</f>
        <v/>
      </c>
      <c r="L962" s="256" t="str">
        <f ca="1">IFERROR(OFFSET('DERS PLANLARI'!$I$5,MATCH($J962,'DERS PLANLARI'!$I$6:$I$2011,0),L$1),"")</f>
        <v/>
      </c>
      <c r="M962" s="255" t="str">
        <f ca="1">IFERROR(OFFSET('DERS PLANLARI'!$I$5,MATCH($J962,'DERS PLANLARI'!$I$6:$I$2011,0),M$1),"")</f>
        <v/>
      </c>
      <c r="N962" s="256" t="str">
        <f ca="1">IFERROR(OFFSET('DERS PLANLARI'!$I$5,MATCH($J962,'DERS PLANLARI'!$I$6:$I$2011,0),N$1),"")</f>
        <v/>
      </c>
      <c r="O962" s="256" t="str">
        <f ca="1">IFERROR(OFFSET('DERS PLANLARI'!$I$5,MATCH($J962,'DERS PLANLARI'!$I$6:$I$2011,0),O$1),"")</f>
        <v/>
      </c>
      <c r="P962" s="256" t="str">
        <f ca="1">IFERROR(OFFSET('DERS PLANLARI'!$I$5,MATCH($J962,'DERS PLANLARI'!$I$6:$I$2011,0),P$1),"")</f>
        <v/>
      </c>
      <c r="Q962" s="256" t="str">
        <f ca="1">IFERROR(OFFSET('DERS PLANLARI'!$I$5,MATCH($J962,'DERS PLANLARI'!$I$6:$I$2011,0),Q$1),"")</f>
        <v/>
      </c>
      <c r="R962" s="243" t="str">
        <f ca="1">IF($E962="UAD",OFFSET('DERS PLANLARI'!$I$5,MATCH($J962,'DERS PLANLARI'!$I$6:$I$2011,0),R$1),U962)</f>
        <v/>
      </c>
      <c r="S962" s="246">
        <f ca="1">IF($E962="UAD",OFFSET('DERS PLANLARI'!$I$5,MATCH($J962,'DERS PLANLARI'!$I$6:$I$2011,0),S$1),V962)</f>
        <v>0</v>
      </c>
      <c r="T962" s="104"/>
      <c r="U962" s="208" t="str">
        <f ca="1">IFERROR(OFFSET(ÖğretimÜyeleri!$D$2,MATCH($V962,ÖğretimÜyeleri!$D$3:$D$290,0),-2),"")</f>
        <v/>
      </c>
      <c r="V962" s="209"/>
      <c r="W962" s="208" t="str">
        <f ca="1">IFERROR(OFFSET(ÖğretimÜyeleri!$D$2,MATCH($S962,ÖğretimÜyeleri!$D$3:$D$290,0),3),"")</f>
        <v/>
      </c>
      <c r="X962" s="208"/>
      <c r="Y962" s="199"/>
      <c r="Z962" s="200">
        <f t="shared" si="59"/>
        <v>1</v>
      </c>
      <c r="AA962" s="200">
        <f t="shared" ca="1" si="62"/>
        <v>57</v>
      </c>
      <c r="AB962" s="200">
        <f t="shared" ca="1" si="62"/>
        <v>41</v>
      </c>
      <c r="AC962" s="200">
        <f t="shared" ca="1" si="62"/>
        <v>0</v>
      </c>
      <c r="AD962" s="201"/>
      <c r="AE962" s="201"/>
      <c r="AF962" s="201"/>
    </row>
    <row r="963" spans="1:32" x14ac:dyDescent="0.25">
      <c r="A963" t="s">
        <v>5568</v>
      </c>
      <c r="B963" s="16" t="str">
        <f ca="1">IFERROR(OFFSET('DERS PLANLARI'!$I$5,MATCH($J963,'DERS PLANLARI'!$I$6:$I$2011,0),B$1),"")</f>
        <v/>
      </c>
      <c r="C963" s="16" t="str">
        <f ca="1">IFERROR(OFFSET('DERS PLANLARI'!$I$5,MATCH($J963,'DERS PLANLARI'!$I$6:$I$2011,0),C$1),"")</f>
        <v/>
      </c>
      <c r="D963" s="16" t="str">
        <f ca="1">IFERROR(OFFSET('DERS PLANLARI'!$I$5,MATCH($J963,'DERS PLANLARI'!$I$6:$I$2011,0),D$1),"")</f>
        <v/>
      </c>
      <c r="E963" s="16" t="str">
        <f ca="1">IFERROR(OFFSET('DERS PLANLARI'!$I$5,MATCH($J963,'DERS PLANLARI'!$I$6:$I$2011,0),E$1),"")</f>
        <v/>
      </c>
      <c r="F963" s="16" t="str">
        <f ca="1">IFERROR(OFFSET('DERS PLANLARI'!$I$5,MATCH($J963,'DERS PLANLARI'!$I$6:$I$2011,0),F$1),"")</f>
        <v/>
      </c>
      <c r="G963" s="16" t="str">
        <f ca="1">IFERROR(OFFSET('DERS PLANLARI'!$I$5,MATCH($J963,'DERS PLANLARI'!$I$6:$I$2011,0),G$1),"")</f>
        <v/>
      </c>
      <c r="H963" s="16" t="str">
        <f ca="1">IFERROR(OFFSET('DERS PLANLARI'!$I$5,MATCH($J963,'DERS PLANLARI'!$I$6:$I$2011,0),H$1),"")</f>
        <v/>
      </c>
      <c r="I963" s="119"/>
      <c r="J963" s="127"/>
      <c r="K963" s="243" t="str">
        <f ca="1">IFERROR(OFFSET('DERS PLANLARI'!$I$5,MATCH($J963,'DERS PLANLARI'!$I$6:$I$2011,0),K$1),"")</f>
        <v/>
      </c>
      <c r="L963" s="256" t="str">
        <f ca="1">IFERROR(OFFSET('DERS PLANLARI'!$I$5,MATCH($J963,'DERS PLANLARI'!$I$6:$I$2011,0),L$1),"")</f>
        <v/>
      </c>
      <c r="M963" s="255" t="str">
        <f ca="1">IFERROR(OFFSET('DERS PLANLARI'!$I$5,MATCH($J963,'DERS PLANLARI'!$I$6:$I$2011,0),M$1),"")</f>
        <v/>
      </c>
      <c r="N963" s="256" t="str">
        <f ca="1">IFERROR(OFFSET('DERS PLANLARI'!$I$5,MATCH($J963,'DERS PLANLARI'!$I$6:$I$2011,0),N$1),"")</f>
        <v/>
      </c>
      <c r="O963" s="256" t="str">
        <f ca="1">IFERROR(OFFSET('DERS PLANLARI'!$I$5,MATCH($J963,'DERS PLANLARI'!$I$6:$I$2011,0),O$1),"")</f>
        <v/>
      </c>
      <c r="P963" s="256" t="str">
        <f ca="1">IFERROR(OFFSET('DERS PLANLARI'!$I$5,MATCH($J963,'DERS PLANLARI'!$I$6:$I$2011,0),P$1),"")</f>
        <v/>
      </c>
      <c r="Q963" s="256" t="str">
        <f ca="1">IFERROR(OFFSET('DERS PLANLARI'!$I$5,MATCH($J963,'DERS PLANLARI'!$I$6:$I$2011,0),Q$1),"")</f>
        <v/>
      </c>
      <c r="R963" s="243" t="str">
        <f ca="1">IF($E963="UAD",OFFSET('DERS PLANLARI'!$I$5,MATCH($J963,'DERS PLANLARI'!$I$6:$I$2011,0),R$1),U963)</f>
        <v/>
      </c>
      <c r="S963" s="246">
        <f ca="1">IF($E963="UAD",OFFSET('DERS PLANLARI'!$I$5,MATCH($J963,'DERS PLANLARI'!$I$6:$I$2011,0),S$1),V963)</f>
        <v>0</v>
      </c>
      <c r="T963" s="104"/>
      <c r="U963" s="208" t="str">
        <f ca="1">IFERROR(OFFSET(ÖğretimÜyeleri!$D$2,MATCH($V963,ÖğretimÜyeleri!$D$3:$D$290,0),-2),"")</f>
        <v/>
      </c>
      <c r="V963" s="209"/>
      <c r="W963" s="208" t="str">
        <f ca="1">IFERROR(OFFSET(ÖğretimÜyeleri!$D$2,MATCH($S963,ÖğretimÜyeleri!$D$3:$D$290,0),3),"")</f>
        <v/>
      </c>
      <c r="X963" s="208"/>
      <c r="Y963" s="199"/>
      <c r="Z963" s="200">
        <f t="shared" si="59"/>
        <v>1</v>
      </c>
      <c r="AA963" s="200">
        <f t="shared" ca="1" si="62"/>
        <v>57</v>
      </c>
      <c r="AB963" s="200">
        <f t="shared" ca="1" si="62"/>
        <v>41</v>
      </c>
      <c r="AC963" s="200">
        <f t="shared" ca="1" si="62"/>
        <v>0</v>
      </c>
      <c r="AD963" s="201"/>
      <c r="AE963" s="201"/>
      <c r="AF963" s="201"/>
    </row>
    <row r="964" spans="1:32" x14ac:dyDescent="0.25">
      <c r="A964" t="s">
        <v>5568</v>
      </c>
      <c r="B964" s="16" t="str">
        <f ca="1">IFERROR(OFFSET('DERS PLANLARI'!$I$5,MATCH($J964,'DERS PLANLARI'!$I$6:$I$2011,0),B$1),"")</f>
        <v/>
      </c>
      <c r="C964" s="16" t="str">
        <f ca="1">IFERROR(OFFSET('DERS PLANLARI'!$I$5,MATCH($J964,'DERS PLANLARI'!$I$6:$I$2011,0),C$1),"")</f>
        <v/>
      </c>
      <c r="D964" s="16" t="str">
        <f ca="1">IFERROR(OFFSET('DERS PLANLARI'!$I$5,MATCH($J964,'DERS PLANLARI'!$I$6:$I$2011,0),D$1),"")</f>
        <v/>
      </c>
      <c r="E964" s="16" t="str">
        <f ca="1">IFERROR(OFFSET('DERS PLANLARI'!$I$5,MATCH($J964,'DERS PLANLARI'!$I$6:$I$2011,0),E$1),"")</f>
        <v/>
      </c>
      <c r="F964" s="16" t="str">
        <f ca="1">IFERROR(OFFSET('DERS PLANLARI'!$I$5,MATCH($J964,'DERS PLANLARI'!$I$6:$I$2011,0),F$1),"")</f>
        <v/>
      </c>
      <c r="G964" s="16" t="str">
        <f ca="1">IFERROR(OFFSET('DERS PLANLARI'!$I$5,MATCH($J964,'DERS PLANLARI'!$I$6:$I$2011,0),G$1),"")</f>
        <v/>
      </c>
      <c r="H964" s="16" t="str">
        <f ca="1">IFERROR(OFFSET('DERS PLANLARI'!$I$5,MATCH($J964,'DERS PLANLARI'!$I$6:$I$2011,0),H$1),"")</f>
        <v/>
      </c>
      <c r="I964" s="119"/>
      <c r="J964" s="127"/>
      <c r="K964" s="243" t="str">
        <f ca="1">IFERROR(OFFSET('DERS PLANLARI'!$I$5,MATCH($J964,'DERS PLANLARI'!$I$6:$I$2011,0),K$1),"")</f>
        <v/>
      </c>
      <c r="L964" s="256" t="str">
        <f ca="1">IFERROR(OFFSET('DERS PLANLARI'!$I$5,MATCH($J964,'DERS PLANLARI'!$I$6:$I$2011,0),L$1),"")</f>
        <v/>
      </c>
      <c r="M964" s="255" t="str">
        <f ca="1">IFERROR(OFFSET('DERS PLANLARI'!$I$5,MATCH($J964,'DERS PLANLARI'!$I$6:$I$2011,0),M$1),"")</f>
        <v/>
      </c>
      <c r="N964" s="256" t="str">
        <f ca="1">IFERROR(OFFSET('DERS PLANLARI'!$I$5,MATCH($J964,'DERS PLANLARI'!$I$6:$I$2011,0),N$1),"")</f>
        <v/>
      </c>
      <c r="O964" s="256" t="str">
        <f ca="1">IFERROR(OFFSET('DERS PLANLARI'!$I$5,MATCH($J964,'DERS PLANLARI'!$I$6:$I$2011,0),O$1),"")</f>
        <v/>
      </c>
      <c r="P964" s="256" t="str">
        <f ca="1">IFERROR(OFFSET('DERS PLANLARI'!$I$5,MATCH($J964,'DERS PLANLARI'!$I$6:$I$2011,0),P$1),"")</f>
        <v/>
      </c>
      <c r="Q964" s="256" t="str">
        <f ca="1">IFERROR(OFFSET('DERS PLANLARI'!$I$5,MATCH($J964,'DERS PLANLARI'!$I$6:$I$2011,0),Q$1),"")</f>
        <v/>
      </c>
      <c r="R964" s="243" t="str">
        <f ca="1">IF($E964="UAD",OFFSET('DERS PLANLARI'!$I$5,MATCH($J964,'DERS PLANLARI'!$I$6:$I$2011,0),R$1),U964)</f>
        <v/>
      </c>
      <c r="S964" s="246">
        <f ca="1">IF($E964="UAD",OFFSET('DERS PLANLARI'!$I$5,MATCH($J964,'DERS PLANLARI'!$I$6:$I$2011,0),S$1),V964)</f>
        <v>0</v>
      </c>
      <c r="T964" s="104"/>
      <c r="U964" s="208" t="str">
        <f ca="1">IFERROR(OFFSET(ÖğretimÜyeleri!$D$2,MATCH($V964,ÖğretimÜyeleri!$D$3:$D$290,0),-2),"")</f>
        <v/>
      </c>
      <c r="V964" s="209"/>
      <c r="W964" s="208" t="str">
        <f ca="1">IFERROR(OFFSET(ÖğretimÜyeleri!$D$2,MATCH($S964,ÖğretimÜyeleri!$D$3:$D$290,0),3),"")</f>
        <v/>
      </c>
      <c r="X964" s="208"/>
      <c r="Y964" s="199"/>
      <c r="Z964" s="200">
        <f t="shared" si="59"/>
        <v>1</v>
      </c>
      <c r="AA964" s="200">
        <f t="shared" ca="1" si="62"/>
        <v>57</v>
      </c>
      <c r="AB964" s="200">
        <f t="shared" ca="1" si="62"/>
        <v>41</v>
      </c>
      <c r="AC964" s="200">
        <f t="shared" ca="1" si="62"/>
        <v>0</v>
      </c>
      <c r="AD964" s="201"/>
      <c r="AE964" s="201"/>
      <c r="AF964" s="201"/>
    </row>
    <row r="965" spans="1:32" x14ac:dyDescent="0.25">
      <c r="A965" t="s">
        <v>5568</v>
      </c>
      <c r="B965" s="16" t="str">
        <f ca="1">IFERROR(OFFSET('DERS PLANLARI'!$I$5,MATCH($J965,'DERS PLANLARI'!$I$6:$I$2011,0),B$1),"")</f>
        <v/>
      </c>
      <c r="C965" s="16" t="str">
        <f ca="1">IFERROR(OFFSET('DERS PLANLARI'!$I$5,MATCH($J965,'DERS PLANLARI'!$I$6:$I$2011,0),C$1),"")</f>
        <v/>
      </c>
      <c r="D965" s="16" t="str">
        <f ca="1">IFERROR(OFFSET('DERS PLANLARI'!$I$5,MATCH($J965,'DERS PLANLARI'!$I$6:$I$2011,0),D$1),"")</f>
        <v/>
      </c>
      <c r="E965" s="16" t="str">
        <f ca="1">IFERROR(OFFSET('DERS PLANLARI'!$I$5,MATCH($J965,'DERS PLANLARI'!$I$6:$I$2011,0),E$1),"")</f>
        <v/>
      </c>
      <c r="F965" s="16" t="str">
        <f ca="1">IFERROR(OFFSET('DERS PLANLARI'!$I$5,MATCH($J965,'DERS PLANLARI'!$I$6:$I$2011,0),F$1),"")</f>
        <v/>
      </c>
      <c r="G965" s="16" t="str">
        <f ca="1">IFERROR(OFFSET('DERS PLANLARI'!$I$5,MATCH($J965,'DERS PLANLARI'!$I$6:$I$2011,0),G$1),"")</f>
        <v/>
      </c>
      <c r="H965" s="16" t="str">
        <f ca="1">IFERROR(OFFSET('DERS PLANLARI'!$I$5,MATCH($J965,'DERS PLANLARI'!$I$6:$I$2011,0),H$1),"")</f>
        <v/>
      </c>
      <c r="I965" s="119"/>
      <c r="J965" s="127"/>
      <c r="K965" s="243" t="str">
        <f ca="1">IFERROR(OFFSET('DERS PLANLARI'!$I$5,MATCH($J965,'DERS PLANLARI'!$I$6:$I$2011,0),K$1),"")</f>
        <v/>
      </c>
      <c r="L965" s="256" t="str">
        <f ca="1">IFERROR(OFFSET('DERS PLANLARI'!$I$5,MATCH($J965,'DERS PLANLARI'!$I$6:$I$2011,0),L$1),"")</f>
        <v/>
      </c>
      <c r="M965" s="255" t="str">
        <f ca="1">IFERROR(OFFSET('DERS PLANLARI'!$I$5,MATCH($J965,'DERS PLANLARI'!$I$6:$I$2011,0),M$1),"")</f>
        <v/>
      </c>
      <c r="N965" s="256" t="str">
        <f ca="1">IFERROR(OFFSET('DERS PLANLARI'!$I$5,MATCH($J965,'DERS PLANLARI'!$I$6:$I$2011,0),N$1),"")</f>
        <v/>
      </c>
      <c r="O965" s="256" t="str">
        <f ca="1">IFERROR(OFFSET('DERS PLANLARI'!$I$5,MATCH($J965,'DERS PLANLARI'!$I$6:$I$2011,0),O$1),"")</f>
        <v/>
      </c>
      <c r="P965" s="256" t="str">
        <f ca="1">IFERROR(OFFSET('DERS PLANLARI'!$I$5,MATCH($J965,'DERS PLANLARI'!$I$6:$I$2011,0),P$1),"")</f>
        <v/>
      </c>
      <c r="Q965" s="256" t="str">
        <f ca="1">IFERROR(OFFSET('DERS PLANLARI'!$I$5,MATCH($J965,'DERS PLANLARI'!$I$6:$I$2011,0),Q$1),"")</f>
        <v/>
      </c>
      <c r="R965" s="243" t="str">
        <f ca="1">IF($E965="UAD",OFFSET('DERS PLANLARI'!$I$5,MATCH($J965,'DERS PLANLARI'!$I$6:$I$2011,0),R$1),U965)</f>
        <v/>
      </c>
      <c r="S965" s="246">
        <f ca="1">IF($E965="UAD",OFFSET('DERS PLANLARI'!$I$5,MATCH($J965,'DERS PLANLARI'!$I$6:$I$2011,0),S$1),V965)</f>
        <v>0</v>
      </c>
      <c r="T965" s="104"/>
      <c r="U965" s="208" t="str">
        <f ca="1">IFERROR(OFFSET(ÖğretimÜyeleri!$D$2,MATCH($V965,ÖğretimÜyeleri!$D$3:$D$290,0),-2),"")</f>
        <v/>
      </c>
      <c r="V965" s="209"/>
      <c r="W965" s="208" t="str">
        <f ca="1">IFERROR(OFFSET(ÖğretimÜyeleri!$D$2,MATCH($S965,ÖğretimÜyeleri!$D$3:$D$290,0),3),"")</f>
        <v/>
      </c>
      <c r="X965" s="208"/>
      <c r="Y965" s="199"/>
      <c r="Z965" s="200">
        <f t="shared" si="59"/>
        <v>1</v>
      </c>
      <c r="AA965" s="200">
        <f t="shared" ca="1" si="62"/>
        <v>57</v>
      </c>
      <c r="AB965" s="200">
        <f t="shared" ca="1" si="62"/>
        <v>41</v>
      </c>
      <c r="AC965" s="200">
        <f t="shared" ca="1" si="62"/>
        <v>0</v>
      </c>
      <c r="AD965" s="201"/>
      <c r="AE965" s="201"/>
      <c r="AF965" s="201"/>
    </row>
    <row r="966" spans="1:32" x14ac:dyDescent="0.25">
      <c r="A966" t="s">
        <v>5568</v>
      </c>
      <c r="B966" s="16" t="str">
        <f ca="1">IFERROR(OFFSET('DERS PLANLARI'!$I$5,MATCH($J966,'DERS PLANLARI'!$I$6:$I$2011,0),B$1),"")</f>
        <v/>
      </c>
      <c r="C966" s="16" t="str">
        <f ca="1">IFERROR(OFFSET('DERS PLANLARI'!$I$5,MATCH($J966,'DERS PLANLARI'!$I$6:$I$2011,0),C$1),"")</f>
        <v/>
      </c>
      <c r="D966" s="16" t="str">
        <f ca="1">IFERROR(OFFSET('DERS PLANLARI'!$I$5,MATCH($J966,'DERS PLANLARI'!$I$6:$I$2011,0),D$1),"")</f>
        <v/>
      </c>
      <c r="E966" s="16" t="str">
        <f ca="1">IFERROR(OFFSET('DERS PLANLARI'!$I$5,MATCH($J966,'DERS PLANLARI'!$I$6:$I$2011,0),E$1),"")</f>
        <v/>
      </c>
      <c r="F966" s="16" t="str">
        <f ca="1">IFERROR(OFFSET('DERS PLANLARI'!$I$5,MATCH($J966,'DERS PLANLARI'!$I$6:$I$2011,0),F$1),"")</f>
        <v/>
      </c>
      <c r="G966" s="16" t="str">
        <f ca="1">IFERROR(OFFSET('DERS PLANLARI'!$I$5,MATCH($J966,'DERS PLANLARI'!$I$6:$I$2011,0),G$1),"")</f>
        <v/>
      </c>
      <c r="H966" s="16" t="str">
        <f ca="1">IFERROR(OFFSET('DERS PLANLARI'!$I$5,MATCH($J966,'DERS PLANLARI'!$I$6:$I$2011,0),H$1),"")</f>
        <v/>
      </c>
      <c r="I966" s="119"/>
      <c r="J966" s="127"/>
      <c r="K966" s="258" t="str">
        <f ca="1">IFERROR(OFFSET('DERS PLANLARI'!$I$5,MATCH($J966,'DERS PLANLARI'!$I$6:$I$2011,0),K$1),"")</f>
        <v/>
      </c>
      <c r="L966" s="256" t="str">
        <f ca="1">IFERROR(OFFSET('DERS PLANLARI'!$I$5,MATCH($J966,'DERS PLANLARI'!$I$6:$I$2011,0),L$1),"")</f>
        <v/>
      </c>
      <c r="M966" s="255" t="str">
        <f ca="1">IFERROR(OFFSET('DERS PLANLARI'!$I$5,MATCH($J966,'DERS PLANLARI'!$I$6:$I$2011,0),M$1),"")</f>
        <v/>
      </c>
      <c r="N966" s="256" t="str">
        <f ca="1">IFERROR(OFFSET('DERS PLANLARI'!$I$5,MATCH($J966,'DERS PLANLARI'!$I$6:$I$2011,0),N$1),"")</f>
        <v/>
      </c>
      <c r="O966" s="256" t="str">
        <f ca="1">IFERROR(OFFSET('DERS PLANLARI'!$I$5,MATCH($J966,'DERS PLANLARI'!$I$6:$I$2011,0),O$1),"")</f>
        <v/>
      </c>
      <c r="P966" s="256" t="str">
        <f ca="1">IFERROR(OFFSET('DERS PLANLARI'!$I$5,MATCH($J966,'DERS PLANLARI'!$I$6:$I$2011,0),P$1),"")</f>
        <v/>
      </c>
      <c r="Q966" s="256" t="str">
        <f ca="1">IFERROR(OFFSET('DERS PLANLARI'!$I$5,MATCH($J966,'DERS PLANLARI'!$I$6:$I$2011,0),Q$1),"")</f>
        <v/>
      </c>
      <c r="R966" s="243" t="str">
        <f ca="1">IF($E966="UAD",OFFSET('DERS PLANLARI'!$I$5,MATCH($J966,'DERS PLANLARI'!$I$6:$I$2011,0),R$1),U966)</f>
        <v/>
      </c>
      <c r="S966" s="246">
        <f ca="1">IF($E966="UAD",OFFSET('DERS PLANLARI'!$I$5,MATCH($J966,'DERS PLANLARI'!$I$6:$I$2011,0),S$1),V966)</f>
        <v>0</v>
      </c>
      <c r="T966" s="104"/>
      <c r="U966" s="208" t="str">
        <f ca="1">IFERROR(OFFSET(ÖğretimÜyeleri!$D$2,MATCH($V966,ÖğretimÜyeleri!$D$3:$D$290,0),-2),"")</f>
        <v/>
      </c>
      <c r="V966" s="209"/>
      <c r="W966" s="208" t="str">
        <f ca="1">IFERROR(OFFSET(ÖğretimÜyeleri!$D$2,MATCH($S966,ÖğretimÜyeleri!$D$3:$D$290,0),3),"")</f>
        <v/>
      </c>
      <c r="X966" s="208"/>
      <c r="Y966" s="199"/>
      <c r="Z966" s="200">
        <f t="shared" si="59"/>
        <v>1</v>
      </c>
      <c r="AA966" s="200">
        <f t="shared" ca="1" si="62"/>
        <v>57</v>
      </c>
      <c r="AB966" s="200">
        <f t="shared" ca="1" si="62"/>
        <v>41</v>
      </c>
      <c r="AC966" s="200">
        <f t="shared" ca="1" si="62"/>
        <v>0</v>
      </c>
      <c r="AD966" s="201"/>
      <c r="AE966" s="201"/>
      <c r="AF966" s="201"/>
    </row>
    <row r="967" spans="1:32" x14ac:dyDescent="0.25">
      <c r="A967" t="s">
        <v>5568</v>
      </c>
      <c r="B967" s="16" t="str">
        <f ca="1">IFERROR(OFFSET('DERS PLANLARI'!$I$5,MATCH($J967,'DERS PLANLARI'!$I$6:$I$2011,0),B$1),"")</f>
        <v/>
      </c>
      <c r="C967" s="16" t="str">
        <f ca="1">IFERROR(OFFSET('DERS PLANLARI'!$I$5,MATCH($J967,'DERS PLANLARI'!$I$6:$I$2011,0),C$1),"")</f>
        <v/>
      </c>
      <c r="D967" s="16" t="str">
        <f ca="1">IFERROR(OFFSET('DERS PLANLARI'!$I$5,MATCH($J967,'DERS PLANLARI'!$I$6:$I$2011,0),D$1),"")</f>
        <v/>
      </c>
      <c r="E967" s="16" t="str">
        <f ca="1">IFERROR(OFFSET('DERS PLANLARI'!$I$5,MATCH($J967,'DERS PLANLARI'!$I$6:$I$2011,0),E$1),"")</f>
        <v/>
      </c>
      <c r="F967" s="16" t="str">
        <f ca="1">IFERROR(OFFSET('DERS PLANLARI'!$I$5,MATCH($J967,'DERS PLANLARI'!$I$6:$I$2011,0),F$1),"")</f>
        <v/>
      </c>
      <c r="G967" s="16" t="str">
        <f ca="1">IFERROR(OFFSET('DERS PLANLARI'!$I$5,MATCH($J967,'DERS PLANLARI'!$I$6:$I$2011,0),G$1),"")</f>
        <v/>
      </c>
      <c r="H967" s="16" t="str">
        <f ca="1">IFERROR(OFFSET('DERS PLANLARI'!$I$5,MATCH($J967,'DERS PLANLARI'!$I$6:$I$2011,0),H$1),"")</f>
        <v/>
      </c>
      <c r="I967" s="119"/>
      <c r="J967" s="127"/>
      <c r="K967" s="243" t="str">
        <f ca="1">IFERROR(OFFSET('DERS PLANLARI'!$I$5,MATCH($J967,'DERS PLANLARI'!$I$6:$I$2011,0),K$1),"")</f>
        <v/>
      </c>
      <c r="L967" s="256" t="str">
        <f ca="1">IFERROR(OFFSET('DERS PLANLARI'!$I$5,MATCH($J967,'DERS PLANLARI'!$I$6:$I$2011,0),L$1),"")</f>
        <v/>
      </c>
      <c r="M967" s="255" t="str">
        <f ca="1">IFERROR(OFFSET('DERS PLANLARI'!$I$5,MATCH($J967,'DERS PLANLARI'!$I$6:$I$2011,0),M$1),"")</f>
        <v/>
      </c>
      <c r="N967" s="256" t="str">
        <f ca="1">IFERROR(OFFSET('DERS PLANLARI'!$I$5,MATCH($J967,'DERS PLANLARI'!$I$6:$I$2011,0),N$1),"")</f>
        <v/>
      </c>
      <c r="O967" s="256" t="str">
        <f ca="1">IFERROR(OFFSET('DERS PLANLARI'!$I$5,MATCH($J967,'DERS PLANLARI'!$I$6:$I$2011,0),O$1),"")</f>
        <v/>
      </c>
      <c r="P967" s="256" t="str">
        <f ca="1">IFERROR(OFFSET('DERS PLANLARI'!$I$5,MATCH($J967,'DERS PLANLARI'!$I$6:$I$2011,0),P$1),"")</f>
        <v/>
      </c>
      <c r="Q967" s="256" t="str">
        <f ca="1">IFERROR(OFFSET('DERS PLANLARI'!$I$5,MATCH($J967,'DERS PLANLARI'!$I$6:$I$2011,0),Q$1),"")</f>
        <v/>
      </c>
      <c r="R967" s="243" t="str">
        <f ca="1">IF($E967="UAD",OFFSET('DERS PLANLARI'!$I$5,MATCH($J967,'DERS PLANLARI'!$I$6:$I$2011,0),R$1),U967)</f>
        <v/>
      </c>
      <c r="S967" s="246">
        <f ca="1">IF($E967="UAD",OFFSET('DERS PLANLARI'!$I$5,MATCH($J967,'DERS PLANLARI'!$I$6:$I$2011,0),S$1),V967)</f>
        <v>0</v>
      </c>
      <c r="T967" s="104"/>
      <c r="U967" s="208" t="str">
        <f ca="1">IFERROR(OFFSET(ÖğretimÜyeleri!$D$2,MATCH($V967,ÖğretimÜyeleri!$D$3:$D$290,0),-2),"")</f>
        <v/>
      </c>
      <c r="V967" s="209"/>
      <c r="W967" s="208" t="str">
        <f ca="1">IFERROR(OFFSET(ÖğretimÜyeleri!$D$2,MATCH($S967,ÖğretimÜyeleri!$D$3:$D$290,0),3),"")</f>
        <v/>
      </c>
      <c r="X967" s="208"/>
      <c r="Y967" s="199"/>
      <c r="Z967" s="200">
        <f t="shared" si="59"/>
        <v>1</v>
      </c>
      <c r="AA967" s="200">
        <f t="shared" ca="1" si="62"/>
        <v>57</v>
      </c>
      <c r="AB967" s="200">
        <f t="shared" ca="1" si="62"/>
        <v>41</v>
      </c>
      <c r="AC967" s="200">
        <f t="shared" ca="1" si="62"/>
        <v>0</v>
      </c>
      <c r="AD967" s="201"/>
      <c r="AE967" s="201"/>
      <c r="AF967" s="201"/>
    </row>
    <row r="968" spans="1:32" x14ac:dyDescent="0.25">
      <c r="A968" t="s">
        <v>5568</v>
      </c>
      <c r="B968" s="16" t="str">
        <f ca="1">IFERROR(OFFSET('DERS PLANLARI'!$I$5,MATCH($J968,'DERS PLANLARI'!$I$6:$I$2011,0),B$1),"")</f>
        <v/>
      </c>
      <c r="C968" s="16" t="str">
        <f ca="1">IFERROR(OFFSET('DERS PLANLARI'!$I$5,MATCH($J968,'DERS PLANLARI'!$I$6:$I$2011,0),C$1),"")</f>
        <v/>
      </c>
      <c r="D968" s="16" t="str">
        <f ca="1">IFERROR(OFFSET('DERS PLANLARI'!$I$5,MATCH($J968,'DERS PLANLARI'!$I$6:$I$2011,0),D$1),"")</f>
        <v/>
      </c>
      <c r="E968" s="16" t="str">
        <f ca="1">IFERROR(OFFSET('DERS PLANLARI'!$I$5,MATCH($J968,'DERS PLANLARI'!$I$6:$I$2011,0),E$1),"")</f>
        <v/>
      </c>
      <c r="F968" s="16" t="str">
        <f ca="1">IFERROR(OFFSET('DERS PLANLARI'!$I$5,MATCH($J968,'DERS PLANLARI'!$I$6:$I$2011,0),F$1),"")</f>
        <v/>
      </c>
      <c r="G968" s="16" t="str">
        <f ca="1">IFERROR(OFFSET('DERS PLANLARI'!$I$5,MATCH($J968,'DERS PLANLARI'!$I$6:$I$2011,0),G$1),"")</f>
        <v/>
      </c>
      <c r="H968" s="16" t="str">
        <f ca="1">IFERROR(OFFSET('DERS PLANLARI'!$I$5,MATCH($J968,'DERS PLANLARI'!$I$6:$I$2011,0),H$1),"")</f>
        <v/>
      </c>
      <c r="I968" s="119"/>
      <c r="J968" s="127"/>
      <c r="K968" s="247" t="str">
        <f ca="1">IFERROR(OFFSET('DERS PLANLARI'!$I$5,MATCH($J968,'DERS PLANLARI'!$I$6:$I$2011,0),K$1),"")</f>
        <v/>
      </c>
      <c r="L968" s="256" t="str">
        <f ca="1">IFERROR(OFFSET('DERS PLANLARI'!$I$5,MATCH($J968,'DERS PLANLARI'!$I$6:$I$2011,0),L$1),"")</f>
        <v/>
      </c>
      <c r="M968" s="255" t="str">
        <f ca="1">IFERROR(OFFSET('DERS PLANLARI'!$I$5,MATCH($J968,'DERS PLANLARI'!$I$6:$I$2011,0),M$1),"")</f>
        <v/>
      </c>
      <c r="N968" s="256" t="str">
        <f ca="1">IFERROR(OFFSET('DERS PLANLARI'!$I$5,MATCH($J968,'DERS PLANLARI'!$I$6:$I$2011,0),N$1),"")</f>
        <v/>
      </c>
      <c r="O968" s="256" t="str">
        <f ca="1">IFERROR(OFFSET('DERS PLANLARI'!$I$5,MATCH($J968,'DERS PLANLARI'!$I$6:$I$2011,0),O$1),"")</f>
        <v/>
      </c>
      <c r="P968" s="256" t="str">
        <f ca="1">IFERROR(OFFSET('DERS PLANLARI'!$I$5,MATCH($J968,'DERS PLANLARI'!$I$6:$I$2011,0),P$1),"")</f>
        <v/>
      </c>
      <c r="Q968" s="256" t="str">
        <f ca="1">IFERROR(OFFSET('DERS PLANLARI'!$I$5,MATCH($J968,'DERS PLANLARI'!$I$6:$I$2011,0),Q$1),"")</f>
        <v/>
      </c>
      <c r="R968" s="243" t="str">
        <f ca="1">IF($E968="UAD",OFFSET('DERS PLANLARI'!$I$5,MATCH($J968,'DERS PLANLARI'!$I$6:$I$2011,0),R$1),U968)</f>
        <v/>
      </c>
      <c r="S968" s="246">
        <f ca="1">IF($E968="UAD",OFFSET('DERS PLANLARI'!$I$5,MATCH($J968,'DERS PLANLARI'!$I$6:$I$2011,0),S$1),V968)</f>
        <v>0</v>
      </c>
      <c r="T968" s="104"/>
      <c r="U968" s="208" t="str">
        <f ca="1">IFERROR(OFFSET(ÖğretimÜyeleri!$D$2,MATCH($V968,ÖğretimÜyeleri!$D$3:$D$290,0),-2),"")</f>
        <v/>
      </c>
      <c r="V968" s="209"/>
      <c r="W968" s="208" t="str">
        <f ca="1">IFERROR(OFFSET(ÖğretimÜyeleri!$D$2,MATCH($S968,ÖğretimÜyeleri!$D$3:$D$290,0),3),"")</f>
        <v/>
      </c>
      <c r="X968" s="208"/>
      <c r="Y968" s="199"/>
      <c r="Z968" s="200">
        <f t="shared" si="59"/>
        <v>1</v>
      </c>
      <c r="AA968" s="200">
        <f t="shared" ca="1" si="62"/>
        <v>57</v>
      </c>
      <c r="AB968" s="200">
        <f t="shared" ca="1" si="62"/>
        <v>41</v>
      </c>
      <c r="AC968" s="200">
        <f t="shared" ca="1" si="62"/>
        <v>0</v>
      </c>
      <c r="AD968" s="201"/>
      <c r="AE968" s="201"/>
      <c r="AF968" s="201"/>
    </row>
    <row r="969" spans="1:32" x14ac:dyDescent="0.25">
      <c r="A969" t="s">
        <v>5568</v>
      </c>
      <c r="B969" s="16" t="str">
        <f ca="1">IFERROR(OFFSET('DERS PLANLARI'!$I$5,MATCH($J969,'DERS PLANLARI'!$I$6:$I$2011,0),B$1),"")</f>
        <v/>
      </c>
      <c r="C969" s="16" t="str">
        <f ca="1">IFERROR(OFFSET('DERS PLANLARI'!$I$5,MATCH($J969,'DERS PLANLARI'!$I$6:$I$2011,0),C$1),"")</f>
        <v/>
      </c>
      <c r="D969" s="16" t="str">
        <f ca="1">IFERROR(OFFSET('DERS PLANLARI'!$I$5,MATCH($J969,'DERS PLANLARI'!$I$6:$I$2011,0),D$1),"")</f>
        <v/>
      </c>
      <c r="E969" s="16" t="str">
        <f ca="1">IFERROR(OFFSET('DERS PLANLARI'!$I$5,MATCH($J969,'DERS PLANLARI'!$I$6:$I$2011,0),E$1),"")</f>
        <v/>
      </c>
      <c r="F969" s="16" t="str">
        <f ca="1">IFERROR(OFFSET('DERS PLANLARI'!$I$5,MATCH($J969,'DERS PLANLARI'!$I$6:$I$2011,0),F$1),"")</f>
        <v/>
      </c>
      <c r="G969" s="16" t="str">
        <f ca="1">IFERROR(OFFSET('DERS PLANLARI'!$I$5,MATCH($J969,'DERS PLANLARI'!$I$6:$I$2011,0),G$1),"")</f>
        <v/>
      </c>
      <c r="H969" s="16" t="str">
        <f ca="1">IFERROR(OFFSET('DERS PLANLARI'!$I$5,MATCH($J969,'DERS PLANLARI'!$I$6:$I$2011,0),H$1),"")</f>
        <v/>
      </c>
      <c r="I969" s="119"/>
      <c r="J969" s="120"/>
      <c r="K969" s="243" t="str">
        <f ca="1">IFERROR(OFFSET('DERS PLANLARI'!$I$5,MATCH($J969,'DERS PLANLARI'!$I$6:$I$2011,0),K$1),"")</f>
        <v/>
      </c>
      <c r="L969" s="256" t="str">
        <f ca="1">IFERROR(OFFSET('DERS PLANLARI'!$I$5,MATCH($J969,'DERS PLANLARI'!$I$6:$I$2011,0),L$1),"")</f>
        <v/>
      </c>
      <c r="M969" s="255" t="str">
        <f ca="1">IFERROR(OFFSET('DERS PLANLARI'!$I$5,MATCH($J969,'DERS PLANLARI'!$I$6:$I$2011,0),M$1),"")</f>
        <v/>
      </c>
      <c r="N969" s="256" t="str">
        <f ca="1">IFERROR(OFFSET('DERS PLANLARI'!$I$5,MATCH($J969,'DERS PLANLARI'!$I$6:$I$2011,0),N$1),"")</f>
        <v/>
      </c>
      <c r="O969" s="256" t="str">
        <f ca="1">IFERROR(OFFSET('DERS PLANLARI'!$I$5,MATCH($J969,'DERS PLANLARI'!$I$6:$I$2011,0),O$1),"")</f>
        <v/>
      </c>
      <c r="P969" s="256" t="str">
        <f ca="1">IFERROR(OFFSET('DERS PLANLARI'!$I$5,MATCH($J969,'DERS PLANLARI'!$I$6:$I$2011,0),P$1),"")</f>
        <v/>
      </c>
      <c r="Q969" s="256" t="str">
        <f ca="1">IFERROR(OFFSET('DERS PLANLARI'!$I$5,MATCH($J969,'DERS PLANLARI'!$I$6:$I$2011,0),Q$1),"")</f>
        <v/>
      </c>
      <c r="R969" s="243" t="str">
        <f ca="1">IF($E969="UAD",OFFSET('DERS PLANLARI'!$I$5,MATCH($J969,'DERS PLANLARI'!$I$6:$I$2011,0),R$1),U969)</f>
        <v/>
      </c>
      <c r="S969" s="246">
        <f ca="1">IF($E969="UAD",OFFSET('DERS PLANLARI'!$I$5,MATCH($J969,'DERS PLANLARI'!$I$6:$I$2011,0),S$1),V969)</f>
        <v>0</v>
      </c>
      <c r="T969" s="104"/>
      <c r="U969" s="208" t="str">
        <f ca="1">IFERROR(OFFSET(ÖğretimÜyeleri!$D$2,MATCH($V969,ÖğretimÜyeleri!$D$3:$D$290,0),-2),"")</f>
        <v/>
      </c>
      <c r="V969" s="209"/>
      <c r="W969" s="208" t="str">
        <f ca="1">IFERROR(OFFSET(ÖğretimÜyeleri!$D$2,MATCH($S969,ÖğretimÜyeleri!$D$3:$D$290,0),3),"")</f>
        <v/>
      </c>
      <c r="X969" s="208"/>
      <c r="Y969" s="199"/>
      <c r="Z969" s="200">
        <f t="shared" ref="Z969:Z1032" si="63">COUNTIF(J:J,J969)</f>
        <v>1</v>
      </c>
      <c r="AA969" s="200">
        <f t="shared" ref="AA969:AC988" ca="1" si="64">COUNTIFS($E:$E,AA$6,$S:$S,$S969)</f>
        <v>57</v>
      </c>
      <c r="AB969" s="200">
        <f t="shared" ca="1" si="64"/>
        <v>41</v>
      </c>
      <c r="AC969" s="200">
        <f t="shared" ca="1" si="64"/>
        <v>0</v>
      </c>
      <c r="AD969" s="201"/>
      <c r="AE969" s="201"/>
      <c r="AF969" s="201"/>
    </row>
    <row r="970" spans="1:32" x14ac:dyDescent="0.25">
      <c r="A970" t="s">
        <v>5568</v>
      </c>
      <c r="B970" s="16" t="str">
        <f ca="1">IFERROR(OFFSET('DERS PLANLARI'!$I$5,MATCH($J970,'DERS PLANLARI'!$I$6:$I$2011,0),B$1),"")</f>
        <v/>
      </c>
      <c r="C970" s="16" t="str">
        <f ca="1">IFERROR(OFFSET('DERS PLANLARI'!$I$5,MATCH($J970,'DERS PLANLARI'!$I$6:$I$2011,0),C$1),"")</f>
        <v/>
      </c>
      <c r="D970" s="16" t="str">
        <f ca="1">IFERROR(OFFSET('DERS PLANLARI'!$I$5,MATCH($J970,'DERS PLANLARI'!$I$6:$I$2011,0),D$1),"")</f>
        <v/>
      </c>
      <c r="E970" s="16" t="str">
        <f ca="1">IFERROR(OFFSET('DERS PLANLARI'!$I$5,MATCH($J970,'DERS PLANLARI'!$I$6:$I$2011,0),E$1),"")</f>
        <v/>
      </c>
      <c r="F970" s="16" t="str">
        <f ca="1">IFERROR(OFFSET('DERS PLANLARI'!$I$5,MATCH($J970,'DERS PLANLARI'!$I$6:$I$2011,0),F$1),"")</f>
        <v/>
      </c>
      <c r="G970" s="16" t="str">
        <f ca="1">IFERROR(OFFSET('DERS PLANLARI'!$I$5,MATCH($J970,'DERS PLANLARI'!$I$6:$I$2011,0),G$1),"")</f>
        <v/>
      </c>
      <c r="H970" s="16" t="str">
        <f ca="1">IFERROR(OFFSET('DERS PLANLARI'!$I$5,MATCH($J970,'DERS PLANLARI'!$I$6:$I$2011,0),H$1),"")</f>
        <v/>
      </c>
      <c r="I970" s="119"/>
      <c r="J970" s="120"/>
      <c r="K970" s="243" t="str">
        <f ca="1">IFERROR(OFFSET('DERS PLANLARI'!$I$5,MATCH($J970,'DERS PLANLARI'!$I$6:$I$2011,0),K$1),"")</f>
        <v/>
      </c>
      <c r="L970" s="256" t="str">
        <f ca="1">IFERROR(OFFSET('DERS PLANLARI'!$I$5,MATCH($J970,'DERS PLANLARI'!$I$6:$I$2011,0),L$1),"")</f>
        <v/>
      </c>
      <c r="M970" s="255" t="str">
        <f ca="1">IFERROR(OFFSET('DERS PLANLARI'!$I$5,MATCH($J970,'DERS PLANLARI'!$I$6:$I$2011,0),M$1),"")</f>
        <v/>
      </c>
      <c r="N970" s="256" t="str">
        <f ca="1">IFERROR(OFFSET('DERS PLANLARI'!$I$5,MATCH($J970,'DERS PLANLARI'!$I$6:$I$2011,0),N$1),"")</f>
        <v/>
      </c>
      <c r="O970" s="256" t="str">
        <f ca="1">IFERROR(OFFSET('DERS PLANLARI'!$I$5,MATCH($J970,'DERS PLANLARI'!$I$6:$I$2011,0),O$1),"")</f>
        <v/>
      </c>
      <c r="P970" s="256" t="str">
        <f ca="1">IFERROR(OFFSET('DERS PLANLARI'!$I$5,MATCH($J970,'DERS PLANLARI'!$I$6:$I$2011,0),P$1),"")</f>
        <v/>
      </c>
      <c r="Q970" s="256" t="str">
        <f ca="1">IFERROR(OFFSET('DERS PLANLARI'!$I$5,MATCH($J970,'DERS PLANLARI'!$I$6:$I$2011,0),Q$1),"")</f>
        <v/>
      </c>
      <c r="R970" s="243" t="str">
        <f ca="1">IF($E970="UAD",OFFSET('DERS PLANLARI'!$I$5,MATCH($J970,'DERS PLANLARI'!$I$6:$I$2011,0),R$1),U970)</f>
        <v/>
      </c>
      <c r="S970" s="246">
        <f ca="1">IF($E970="UAD",OFFSET('DERS PLANLARI'!$I$5,MATCH($J970,'DERS PLANLARI'!$I$6:$I$2011,0),S$1),V970)</f>
        <v>0</v>
      </c>
      <c r="T970" s="104"/>
      <c r="U970" s="208" t="str">
        <f ca="1">IFERROR(OFFSET(ÖğretimÜyeleri!$D$2,MATCH($V970,ÖğretimÜyeleri!$D$3:$D$290,0),-2),"")</f>
        <v/>
      </c>
      <c r="V970" s="209"/>
      <c r="W970" s="208" t="str">
        <f ca="1">IFERROR(OFFSET(ÖğretimÜyeleri!$D$2,MATCH($S970,ÖğretimÜyeleri!$D$3:$D$290,0),3),"")</f>
        <v/>
      </c>
      <c r="X970" s="208"/>
      <c r="Y970" s="199"/>
      <c r="Z970" s="200">
        <f t="shared" si="63"/>
        <v>1</v>
      </c>
      <c r="AA970" s="200">
        <f t="shared" ca="1" si="64"/>
        <v>57</v>
      </c>
      <c r="AB970" s="200">
        <f t="shared" ca="1" si="64"/>
        <v>41</v>
      </c>
      <c r="AC970" s="200">
        <f t="shared" ca="1" si="64"/>
        <v>0</v>
      </c>
      <c r="AD970" s="201"/>
      <c r="AE970" s="201"/>
      <c r="AF970" s="201"/>
    </row>
    <row r="971" spans="1:32" x14ac:dyDescent="0.25">
      <c r="A971" t="s">
        <v>5568</v>
      </c>
      <c r="B971" s="16" t="str">
        <f ca="1">IFERROR(OFFSET('DERS PLANLARI'!$I$5,MATCH($J971,'DERS PLANLARI'!$I$6:$I$2011,0),B$1),"")</f>
        <v/>
      </c>
      <c r="C971" s="16" t="str">
        <f ca="1">IFERROR(OFFSET('DERS PLANLARI'!$I$5,MATCH($J971,'DERS PLANLARI'!$I$6:$I$2011,0),C$1),"")</f>
        <v/>
      </c>
      <c r="D971" s="16" t="str">
        <f ca="1">IFERROR(OFFSET('DERS PLANLARI'!$I$5,MATCH($J971,'DERS PLANLARI'!$I$6:$I$2011,0),D$1),"")</f>
        <v/>
      </c>
      <c r="E971" s="16" t="str">
        <f ca="1">IFERROR(OFFSET('DERS PLANLARI'!$I$5,MATCH($J971,'DERS PLANLARI'!$I$6:$I$2011,0),E$1),"")</f>
        <v/>
      </c>
      <c r="F971" s="16" t="str">
        <f ca="1">IFERROR(OFFSET('DERS PLANLARI'!$I$5,MATCH($J971,'DERS PLANLARI'!$I$6:$I$2011,0),F$1),"")</f>
        <v/>
      </c>
      <c r="G971" s="16" t="str">
        <f ca="1">IFERROR(OFFSET('DERS PLANLARI'!$I$5,MATCH($J971,'DERS PLANLARI'!$I$6:$I$2011,0),G$1),"")</f>
        <v/>
      </c>
      <c r="H971" s="16" t="str">
        <f ca="1">IFERROR(OFFSET('DERS PLANLARI'!$I$5,MATCH($J971,'DERS PLANLARI'!$I$6:$I$2011,0),H$1),"")</f>
        <v/>
      </c>
      <c r="I971" s="119"/>
      <c r="J971" s="120"/>
      <c r="K971" s="243" t="str">
        <f ca="1">IFERROR(OFFSET('DERS PLANLARI'!$I$5,MATCH($J971,'DERS PLANLARI'!$I$6:$I$2011,0),K$1),"")</f>
        <v/>
      </c>
      <c r="L971" s="256" t="str">
        <f ca="1">IFERROR(OFFSET('DERS PLANLARI'!$I$5,MATCH($J971,'DERS PLANLARI'!$I$6:$I$2011,0),L$1),"")</f>
        <v/>
      </c>
      <c r="M971" s="255" t="str">
        <f ca="1">IFERROR(OFFSET('DERS PLANLARI'!$I$5,MATCH($J971,'DERS PLANLARI'!$I$6:$I$2011,0),M$1),"")</f>
        <v/>
      </c>
      <c r="N971" s="256" t="str">
        <f ca="1">IFERROR(OFFSET('DERS PLANLARI'!$I$5,MATCH($J971,'DERS PLANLARI'!$I$6:$I$2011,0),N$1),"")</f>
        <v/>
      </c>
      <c r="O971" s="256" t="str">
        <f ca="1">IFERROR(OFFSET('DERS PLANLARI'!$I$5,MATCH($J971,'DERS PLANLARI'!$I$6:$I$2011,0),O$1),"")</f>
        <v/>
      </c>
      <c r="P971" s="256" t="str">
        <f ca="1">IFERROR(OFFSET('DERS PLANLARI'!$I$5,MATCH($J971,'DERS PLANLARI'!$I$6:$I$2011,0),P$1),"")</f>
        <v/>
      </c>
      <c r="Q971" s="256" t="str">
        <f ca="1">IFERROR(OFFSET('DERS PLANLARI'!$I$5,MATCH($J971,'DERS PLANLARI'!$I$6:$I$2011,0),Q$1),"")</f>
        <v/>
      </c>
      <c r="R971" s="243" t="str">
        <f ca="1">IF($E971="UAD",OFFSET('DERS PLANLARI'!$I$5,MATCH($J971,'DERS PLANLARI'!$I$6:$I$2011,0),R$1),U971)</f>
        <v/>
      </c>
      <c r="S971" s="246">
        <f ca="1">IF($E971="UAD",OFFSET('DERS PLANLARI'!$I$5,MATCH($J971,'DERS PLANLARI'!$I$6:$I$2011,0),S$1),V971)</f>
        <v>0</v>
      </c>
      <c r="T971" s="104"/>
      <c r="U971" s="208" t="str">
        <f ca="1">IFERROR(OFFSET(ÖğretimÜyeleri!$D$2,MATCH($V971,ÖğretimÜyeleri!$D$3:$D$290,0),-2),"")</f>
        <v/>
      </c>
      <c r="V971" s="209"/>
      <c r="W971" s="208" t="str">
        <f ca="1">IFERROR(OFFSET(ÖğretimÜyeleri!$D$2,MATCH($S971,ÖğretimÜyeleri!$D$3:$D$290,0),3),"")</f>
        <v/>
      </c>
      <c r="X971" s="208"/>
      <c r="Y971" s="199"/>
      <c r="Z971" s="200">
        <f t="shared" si="63"/>
        <v>1</v>
      </c>
      <c r="AA971" s="200">
        <f t="shared" ca="1" si="64"/>
        <v>57</v>
      </c>
      <c r="AB971" s="200">
        <f t="shared" ca="1" si="64"/>
        <v>41</v>
      </c>
      <c r="AC971" s="200">
        <f t="shared" ca="1" si="64"/>
        <v>0</v>
      </c>
      <c r="AD971" s="201"/>
      <c r="AE971" s="201"/>
      <c r="AF971" s="201"/>
    </row>
    <row r="972" spans="1:32" x14ac:dyDescent="0.25">
      <c r="A972" t="s">
        <v>5568</v>
      </c>
      <c r="B972" s="16" t="str">
        <f ca="1">IFERROR(OFFSET('DERS PLANLARI'!$I$5,MATCH($J972,'DERS PLANLARI'!$I$6:$I$2011,0),B$1),"")</f>
        <v/>
      </c>
      <c r="C972" s="16" t="str">
        <f ca="1">IFERROR(OFFSET('DERS PLANLARI'!$I$5,MATCH($J972,'DERS PLANLARI'!$I$6:$I$2011,0),C$1),"")</f>
        <v/>
      </c>
      <c r="D972" s="16" t="str">
        <f ca="1">IFERROR(OFFSET('DERS PLANLARI'!$I$5,MATCH($J972,'DERS PLANLARI'!$I$6:$I$2011,0),D$1),"")</f>
        <v/>
      </c>
      <c r="E972" s="16" t="str">
        <f ca="1">IFERROR(OFFSET('DERS PLANLARI'!$I$5,MATCH($J972,'DERS PLANLARI'!$I$6:$I$2011,0),E$1),"")</f>
        <v/>
      </c>
      <c r="F972" s="16" t="str">
        <f ca="1">IFERROR(OFFSET('DERS PLANLARI'!$I$5,MATCH($J972,'DERS PLANLARI'!$I$6:$I$2011,0),F$1),"")</f>
        <v/>
      </c>
      <c r="G972" s="16" t="str">
        <f ca="1">IFERROR(OFFSET('DERS PLANLARI'!$I$5,MATCH($J972,'DERS PLANLARI'!$I$6:$I$2011,0),G$1),"")</f>
        <v/>
      </c>
      <c r="H972" s="16" t="str">
        <f ca="1">IFERROR(OFFSET('DERS PLANLARI'!$I$5,MATCH($J972,'DERS PLANLARI'!$I$6:$I$2011,0),H$1),"")</f>
        <v/>
      </c>
      <c r="I972" s="119"/>
      <c r="J972" s="120"/>
      <c r="K972" s="243" t="str">
        <f ca="1">IFERROR(OFFSET('DERS PLANLARI'!$I$5,MATCH($J972,'DERS PLANLARI'!$I$6:$I$2011,0),K$1),"")</f>
        <v/>
      </c>
      <c r="L972" s="256" t="str">
        <f ca="1">IFERROR(OFFSET('DERS PLANLARI'!$I$5,MATCH($J972,'DERS PLANLARI'!$I$6:$I$2011,0),L$1),"")</f>
        <v/>
      </c>
      <c r="M972" s="255" t="str">
        <f ca="1">IFERROR(OFFSET('DERS PLANLARI'!$I$5,MATCH($J972,'DERS PLANLARI'!$I$6:$I$2011,0),M$1),"")</f>
        <v/>
      </c>
      <c r="N972" s="256" t="str">
        <f ca="1">IFERROR(OFFSET('DERS PLANLARI'!$I$5,MATCH($J972,'DERS PLANLARI'!$I$6:$I$2011,0),N$1),"")</f>
        <v/>
      </c>
      <c r="O972" s="256" t="str">
        <f ca="1">IFERROR(OFFSET('DERS PLANLARI'!$I$5,MATCH($J972,'DERS PLANLARI'!$I$6:$I$2011,0),O$1),"")</f>
        <v/>
      </c>
      <c r="P972" s="256" t="str">
        <f ca="1">IFERROR(OFFSET('DERS PLANLARI'!$I$5,MATCH($J972,'DERS PLANLARI'!$I$6:$I$2011,0),P$1),"")</f>
        <v/>
      </c>
      <c r="Q972" s="256" t="str">
        <f ca="1">IFERROR(OFFSET('DERS PLANLARI'!$I$5,MATCH($J972,'DERS PLANLARI'!$I$6:$I$2011,0),Q$1),"")</f>
        <v/>
      </c>
      <c r="R972" s="243" t="str">
        <f ca="1">IF($E972="UAD",OFFSET('DERS PLANLARI'!$I$5,MATCH($J972,'DERS PLANLARI'!$I$6:$I$2011,0),R$1),U972)</f>
        <v/>
      </c>
      <c r="S972" s="246">
        <f ca="1">IF($E972="UAD",OFFSET('DERS PLANLARI'!$I$5,MATCH($J972,'DERS PLANLARI'!$I$6:$I$2011,0),S$1),V972)</f>
        <v>0</v>
      </c>
      <c r="T972" s="104"/>
      <c r="U972" s="208" t="str">
        <f ca="1">IFERROR(OFFSET(ÖğretimÜyeleri!$D$2,MATCH($V972,ÖğretimÜyeleri!$D$3:$D$290,0),-2),"")</f>
        <v/>
      </c>
      <c r="V972" s="209"/>
      <c r="W972" s="208" t="str">
        <f ca="1">IFERROR(OFFSET(ÖğretimÜyeleri!$D$2,MATCH($S972,ÖğretimÜyeleri!$D$3:$D$290,0),3),"")</f>
        <v/>
      </c>
      <c r="X972" s="208"/>
      <c r="Y972" s="199"/>
      <c r="Z972" s="200">
        <f t="shared" si="63"/>
        <v>1</v>
      </c>
      <c r="AA972" s="200">
        <f t="shared" ca="1" si="64"/>
        <v>57</v>
      </c>
      <c r="AB972" s="200">
        <f t="shared" ca="1" si="64"/>
        <v>41</v>
      </c>
      <c r="AC972" s="200">
        <f t="shared" ca="1" si="64"/>
        <v>0</v>
      </c>
      <c r="AD972" s="201"/>
      <c r="AE972" s="201"/>
      <c r="AF972" s="201"/>
    </row>
    <row r="973" spans="1:32" x14ac:dyDescent="0.25">
      <c r="A973" t="s">
        <v>5568</v>
      </c>
      <c r="B973" s="16" t="str">
        <f ca="1">IFERROR(OFFSET('DERS PLANLARI'!$I$5,MATCH($J973,'DERS PLANLARI'!$I$6:$I$2011,0),B$1),"")</f>
        <v/>
      </c>
      <c r="C973" s="16" t="str">
        <f ca="1">IFERROR(OFFSET('DERS PLANLARI'!$I$5,MATCH($J973,'DERS PLANLARI'!$I$6:$I$2011,0),C$1),"")</f>
        <v/>
      </c>
      <c r="D973" s="16" t="str">
        <f ca="1">IFERROR(OFFSET('DERS PLANLARI'!$I$5,MATCH($J973,'DERS PLANLARI'!$I$6:$I$2011,0),D$1),"")</f>
        <v/>
      </c>
      <c r="E973" s="16" t="str">
        <f ca="1">IFERROR(OFFSET('DERS PLANLARI'!$I$5,MATCH($J973,'DERS PLANLARI'!$I$6:$I$2011,0),E$1),"")</f>
        <v/>
      </c>
      <c r="F973" s="16" t="str">
        <f ca="1">IFERROR(OFFSET('DERS PLANLARI'!$I$5,MATCH($J973,'DERS PLANLARI'!$I$6:$I$2011,0),F$1),"")</f>
        <v/>
      </c>
      <c r="G973" s="16" t="str">
        <f ca="1">IFERROR(OFFSET('DERS PLANLARI'!$I$5,MATCH($J973,'DERS PLANLARI'!$I$6:$I$2011,0),G$1),"")</f>
        <v/>
      </c>
      <c r="H973" s="16" t="str">
        <f ca="1">IFERROR(OFFSET('DERS PLANLARI'!$I$5,MATCH($J973,'DERS PLANLARI'!$I$6:$I$2011,0),H$1),"")</f>
        <v/>
      </c>
      <c r="I973" s="119"/>
      <c r="J973" s="120"/>
      <c r="K973" s="243" t="str">
        <f ca="1">IFERROR(OFFSET('DERS PLANLARI'!$I$5,MATCH($J973,'DERS PLANLARI'!$I$6:$I$2011,0),K$1),"")</f>
        <v/>
      </c>
      <c r="L973" s="256" t="str">
        <f ca="1">IFERROR(OFFSET('DERS PLANLARI'!$I$5,MATCH($J973,'DERS PLANLARI'!$I$6:$I$2011,0),L$1),"")</f>
        <v/>
      </c>
      <c r="M973" s="255" t="str">
        <f ca="1">IFERROR(OFFSET('DERS PLANLARI'!$I$5,MATCH($J973,'DERS PLANLARI'!$I$6:$I$2011,0),M$1),"")</f>
        <v/>
      </c>
      <c r="N973" s="256" t="str">
        <f ca="1">IFERROR(OFFSET('DERS PLANLARI'!$I$5,MATCH($J973,'DERS PLANLARI'!$I$6:$I$2011,0),N$1),"")</f>
        <v/>
      </c>
      <c r="O973" s="256" t="str">
        <f ca="1">IFERROR(OFFSET('DERS PLANLARI'!$I$5,MATCH($J973,'DERS PLANLARI'!$I$6:$I$2011,0),O$1),"")</f>
        <v/>
      </c>
      <c r="P973" s="256" t="str">
        <f ca="1">IFERROR(OFFSET('DERS PLANLARI'!$I$5,MATCH($J973,'DERS PLANLARI'!$I$6:$I$2011,0),P$1),"")</f>
        <v/>
      </c>
      <c r="Q973" s="256" t="str">
        <f ca="1">IFERROR(OFFSET('DERS PLANLARI'!$I$5,MATCH($J973,'DERS PLANLARI'!$I$6:$I$2011,0),Q$1),"")</f>
        <v/>
      </c>
      <c r="R973" s="243" t="str">
        <f ca="1">IF($E973="UAD",OFFSET('DERS PLANLARI'!$I$5,MATCH($J973,'DERS PLANLARI'!$I$6:$I$2011,0),R$1),U973)</f>
        <v/>
      </c>
      <c r="S973" s="246">
        <f ca="1">IF($E973="UAD",OFFSET('DERS PLANLARI'!$I$5,MATCH($J973,'DERS PLANLARI'!$I$6:$I$2011,0),S$1),V973)</f>
        <v>0</v>
      </c>
      <c r="T973" s="104"/>
      <c r="U973" s="208" t="str">
        <f ca="1">IFERROR(OFFSET(ÖğretimÜyeleri!$D$2,MATCH($V973,ÖğretimÜyeleri!$D$3:$D$290,0),-2),"")</f>
        <v/>
      </c>
      <c r="V973" s="209"/>
      <c r="W973" s="208" t="str">
        <f ca="1">IFERROR(OFFSET(ÖğretimÜyeleri!$D$2,MATCH($S973,ÖğretimÜyeleri!$D$3:$D$290,0),3),"")</f>
        <v/>
      </c>
      <c r="X973" s="208"/>
      <c r="Y973" s="199"/>
      <c r="Z973" s="200">
        <f t="shared" si="63"/>
        <v>1</v>
      </c>
      <c r="AA973" s="200">
        <f t="shared" ca="1" si="64"/>
        <v>57</v>
      </c>
      <c r="AB973" s="200">
        <f t="shared" ca="1" si="64"/>
        <v>41</v>
      </c>
      <c r="AC973" s="200">
        <f t="shared" ca="1" si="64"/>
        <v>0</v>
      </c>
      <c r="AD973" s="201"/>
      <c r="AE973" s="201"/>
      <c r="AF973" s="201"/>
    </row>
    <row r="974" spans="1:32" x14ac:dyDescent="0.25">
      <c r="A974" t="s">
        <v>5568</v>
      </c>
      <c r="B974" s="16" t="str">
        <f ca="1">IFERROR(OFFSET('DERS PLANLARI'!$I$5,MATCH($J974,'DERS PLANLARI'!$I$6:$I$2011,0),B$1),"")</f>
        <v/>
      </c>
      <c r="C974" s="16" t="str">
        <f ca="1">IFERROR(OFFSET('DERS PLANLARI'!$I$5,MATCH($J974,'DERS PLANLARI'!$I$6:$I$2011,0),C$1),"")</f>
        <v/>
      </c>
      <c r="D974" s="16" t="str">
        <f ca="1">IFERROR(OFFSET('DERS PLANLARI'!$I$5,MATCH($J974,'DERS PLANLARI'!$I$6:$I$2011,0),D$1),"")</f>
        <v/>
      </c>
      <c r="E974" s="16" t="str">
        <f ca="1">IFERROR(OFFSET('DERS PLANLARI'!$I$5,MATCH($J974,'DERS PLANLARI'!$I$6:$I$2011,0),E$1),"")</f>
        <v/>
      </c>
      <c r="F974" s="16" t="str">
        <f ca="1">IFERROR(OFFSET('DERS PLANLARI'!$I$5,MATCH($J974,'DERS PLANLARI'!$I$6:$I$2011,0),F$1),"")</f>
        <v/>
      </c>
      <c r="G974" s="16" t="str">
        <f ca="1">IFERROR(OFFSET('DERS PLANLARI'!$I$5,MATCH($J974,'DERS PLANLARI'!$I$6:$I$2011,0),G$1),"")</f>
        <v/>
      </c>
      <c r="H974" s="16" t="str">
        <f ca="1">IFERROR(OFFSET('DERS PLANLARI'!$I$5,MATCH($J974,'DERS PLANLARI'!$I$6:$I$2011,0),H$1),"")</f>
        <v/>
      </c>
      <c r="I974" s="119"/>
      <c r="J974" s="120"/>
      <c r="K974" s="243" t="str">
        <f ca="1">IFERROR(OFFSET('DERS PLANLARI'!$I$5,MATCH($J974,'DERS PLANLARI'!$I$6:$I$2011,0),K$1),"")</f>
        <v/>
      </c>
      <c r="L974" s="256" t="str">
        <f ca="1">IFERROR(OFFSET('DERS PLANLARI'!$I$5,MATCH($J974,'DERS PLANLARI'!$I$6:$I$2011,0),L$1),"")</f>
        <v/>
      </c>
      <c r="M974" s="255" t="str">
        <f ca="1">IFERROR(OFFSET('DERS PLANLARI'!$I$5,MATCH($J974,'DERS PLANLARI'!$I$6:$I$2011,0),M$1),"")</f>
        <v/>
      </c>
      <c r="N974" s="256" t="str">
        <f ca="1">IFERROR(OFFSET('DERS PLANLARI'!$I$5,MATCH($J974,'DERS PLANLARI'!$I$6:$I$2011,0),N$1),"")</f>
        <v/>
      </c>
      <c r="O974" s="256" t="str">
        <f ca="1">IFERROR(OFFSET('DERS PLANLARI'!$I$5,MATCH($J974,'DERS PLANLARI'!$I$6:$I$2011,0),O$1),"")</f>
        <v/>
      </c>
      <c r="P974" s="256" t="str">
        <f ca="1">IFERROR(OFFSET('DERS PLANLARI'!$I$5,MATCH($J974,'DERS PLANLARI'!$I$6:$I$2011,0),P$1),"")</f>
        <v/>
      </c>
      <c r="Q974" s="256" t="str">
        <f ca="1">IFERROR(OFFSET('DERS PLANLARI'!$I$5,MATCH($J974,'DERS PLANLARI'!$I$6:$I$2011,0),Q$1),"")</f>
        <v/>
      </c>
      <c r="R974" s="243" t="str">
        <f ca="1">IF($E974="UAD",OFFSET('DERS PLANLARI'!$I$5,MATCH($J974,'DERS PLANLARI'!$I$6:$I$2011,0),R$1),U974)</f>
        <v/>
      </c>
      <c r="S974" s="246">
        <f ca="1">IF($E974="UAD",OFFSET('DERS PLANLARI'!$I$5,MATCH($J974,'DERS PLANLARI'!$I$6:$I$2011,0),S$1),V974)</f>
        <v>0</v>
      </c>
      <c r="T974" s="104"/>
      <c r="U974" s="208" t="str">
        <f ca="1">IFERROR(OFFSET(ÖğretimÜyeleri!$D$2,MATCH($V974,ÖğretimÜyeleri!$D$3:$D$290,0),-2),"")</f>
        <v/>
      </c>
      <c r="V974" s="209"/>
      <c r="W974" s="208" t="str">
        <f ca="1">IFERROR(OFFSET(ÖğretimÜyeleri!$D$2,MATCH($S974,ÖğretimÜyeleri!$D$3:$D$290,0),3),"")</f>
        <v/>
      </c>
      <c r="X974" s="208"/>
      <c r="Y974" s="199"/>
      <c r="Z974" s="200">
        <f t="shared" si="63"/>
        <v>1</v>
      </c>
      <c r="AA974" s="200">
        <f t="shared" ca="1" si="64"/>
        <v>57</v>
      </c>
      <c r="AB974" s="200">
        <f t="shared" ca="1" si="64"/>
        <v>41</v>
      </c>
      <c r="AC974" s="200">
        <f t="shared" ca="1" si="64"/>
        <v>0</v>
      </c>
      <c r="AD974" s="201"/>
      <c r="AE974" s="201"/>
      <c r="AF974" s="201"/>
    </row>
    <row r="975" spans="1:32" x14ac:dyDescent="0.25">
      <c r="A975" s="217" t="s">
        <v>5568</v>
      </c>
      <c r="B975" s="210" t="s">
        <v>4498</v>
      </c>
      <c r="C975" s="211" t="s">
        <v>5077</v>
      </c>
      <c r="D975" s="212" t="s">
        <v>5127</v>
      </c>
      <c r="E975" s="212" t="s">
        <v>4510</v>
      </c>
      <c r="F975" s="212" t="s">
        <v>4488</v>
      </c>
      <c r="G975" s="212" t="s">
        <v>4488</v>
      </c>
      <c r="H975" s="212" t="s">
        <v>2427</v>
      </c>
      <c r="I975" s="213"/>
      <c r="J975" s="214" t="s">
        <v>5077</v>
      </c>
      <c r="K975" s="211"/>
      <c r="L975" s="215"/>
      <c r="M975" s="223"/>
      <c r="N975" s="211"/>
      <c r="O975" s="211"/>
      <c r="P975" s="211"/>
      <c r="Q975" s="212"/>
      <c r="R975" s="231"/>
      <c r="S975" s="242"/>
      <c r="T975" s="217"/>
      <c r="U975" s="219" t="str">
        <f ca="1">IFERROR(OFFSET(ÖğretimÜyeleri!$D$2,MATCH($V975,ÖğretimÜyeleri!$D$3:$D$290,0),-2),"")</f>
        <v/>
      </c>
      <c r="V975" s="218" t="s">
        <v>2423</v>
      </c>
      <c r="W975" s="219" t="str">
        <f ca="1">IFERROR(OFFSET(ÖğretimÜyeleri!$D$2,MATCH($S975,ÖğretimÜyeleri!$D$3:$D$290,0),3),"")</f>
        <v/>
      </c>
      <c r="X975" s="219"/>
      <c r="Y975" s="220"/>
      <c r="Z975" s="221">
        <f t="shared" si="63"/>
        <v>1</v>
      </c>
      <c r="AA975" s="221">
        <f t="shared" ca="1" si="64"/>
        <v>57</v>
      </c>
      <c r="AB975" s="221">
        <f t="shared" ca="1" si="64"/>
        <v>41</v>
      </c>
      <c r="AC975" s="221">
        <f t="shared" ca="1" si="64"/>
        <v>0</v>
      </c>
      <c r="AD975" s="220"/>
      <c r="AE975" s="220"/>
      <c r="AF975" s="220"/>
    </row>
    <row r="976" spans="1:32" x14ac:dyDescent="0.25">
      <c r="A976" t="s">
        <v>5568</v>
      </c>
      <c r="B976" s="16" t="str">
        <f ca="1">IFERROR(OFFSET('DERS PLANLARI'!$I$5,MATCH($J976,'DERS PLANLARI'!$I$6:$I$2011,0),B$1),"")</f>
        <v>TEMEL EĞİTİM</v>
      </c>
      <c r="C976" s="16" t="str">
        <f ca="1">IFERROR(OFFSET('DERS PLANLARI'!$I$5,MATCH($J976,'DERS PLANLARI'!$I$6:$I$2011,0),C$1),"")</f>
        <v>SINIF EĞİTİMİ (DR)</v>
      </c>
      <c r="D976" s="16" t="str">
        <f ca="1">IFERROR(OFFSET('DERS PLANLARI'!$I$5,MATCH($J976,'DERS PLANLARI'!$I$6:$I$2011,0),D$1),"")</f>
        <v>(DR)</v>
      </c>
      <c r="E976" s="16" t="str">
        <f ca="1">IFERROR(OFFSET('DERS PLANLARI'!$I$5,MATCH($J976,'DERS PLANLARI'!$I$6:$I$2011,0),E$1),"")</f>
        <v>Tez</v>
      </c>
      <c r="F976" s="16" t="str">
        <f ca="1">IFERROR(OFFSET('DERS PLANLARI'!$I$5,MATCH($J976,'DERS PLANLARI'!$I$6:$I$2011,0),F$1),"")</f>
        <v>SNE</v>
      </c>
      <c r="G976" s="16">
        <f ca="1">IFERROR(OFFSET('DERS PLANLARI'!$I$5,MATCH($J976,'DERS PLANLARI'!$I$6:$I$2011,0),G$1),"")</f>
        <v>6000</v>
      </c>
      <c r="H976" s="16" t="str">
        <f ca="1">IFERROR(OFFSET('DERS PLANLARI'!$I$5,MATCH($J976,'DERS PLANLARI'!$I$6:$I$2011,0),H$1),"")</f>
        <v>TEZ</v>
      </c>
      <c r="I976" s="119"/>
      <c r="J976" s="120" t="s">
        <v>2309</v>
      </c>
      <c r="K976" s="243" t="str">
        <f ca="1">IFERROR(OFFSET('DERS PLANLARI'!$I$5,MATCH($J976,'DERS PLANLARI'!$I$6:$I$2011,0),K$1),"")</f>
        <v>Tez</v>
      </c>
      <c r="L976" s="248" t="str">
        <f ca="1">IFERROR(OFFSET('DERS PLANLARI'!$I$5,MATCH($J976,'DERS PLANLARI'!$I$6:$I$2011,0),L$1),"")</f>
        <v>Z. ksz</v>
      </c>
      <c r="M976" s="255">
        <f ca="1">IFERROR(OFFSET('DERS PLANLARI'!$I$5,MATCH($J976,'DERS PLANLARI'!$I$6:$I$2011,0),M$1),"")</f>
        <v>0</v>
      </c>
      <c r="N976" s="256">
        <f ca="1">IFERROR(OFFSET('DERS PLANLARI'!$I$5,MATCH($J976,'DERS PLANLARI'!$I$6:$I$2011,0),N$1),"")</f>
        <v>1</v>
      </c>
      <c r="O976" s="256">
        <f ca="1">IFERROR(OFFSET('DERS PLANLARI'!$I$5,MATCH($J976,'DERS PLANLARI'!$I$6:$I$2011,0),O$1),"")</f>
        <v>0</v>
      </c>
      <c r="P976" s="256">
        <f ca="1">IFERROR(OFFSET('DERS PLANLARI'!$I$5,MATCH($J976,'DERS PLANLARI'!$I$6:$I$2011,0),P$1),"")</f>
        <v>1</v>
      </c>
      <c r="Q976" s="256">
        <f ca="1">IFERROR(OFFSET('DERS PLANLARI'!$I$5,MATCH($J976,'DERS PLANLARI'!$I$6:$I$2011,0),Q$1),"")</f>
        <v>60</v>
      </c>
      <c r="R976" s="243">
        <f ca="1">IF($E976="UAD",OFFSET('DERS PLANLARI'!$I$5,MATCH($J976,'DERS PLANLARI'!$I$6:$I$2011,0),R$1),U976)</f>
        <v>0</v>
      </c>
      <c r="S976" s="246" t="str">
        <f ca="1">IF($E976="UAD",OFFSET('DERS PLANLARI'!$I$5,MATCH($J976,'DERS PLANLARI'!$I$6:$I$2011,0),S$1),V976)</f>
        <v>İlgili Öğretim Üyesi</v>
      </c>
      <c r="T976" s="104"/>
      <c r="U976" s="208">
        <f ca="1">IFERROR(OFFSET(ÖğretimÜyeleri!$D$2,MATCH($V976,ÖğretimÜyeleri!$D$3:$D$290,0),-2),"")</f>
        <v>0</v>
      </c>
      <c r="V976" s="209" t="s">
        <v>2896</v>
      </c>
      <c r="W976" s="208" t="str">
        <f ca="1">IFERROR(OFFSET(ÖğretimÜyeleri!$D$2,MATCH($S976,ÖğretimÜyeleri!$D$3:$D$290,0),3),"")</f>
        <v>İlgili Öğretim Üyesi</v>
      </c>
      <c r="X976" s="208"/>
      <c r="Y976" s="199"/>
      <c r="Z976" s="200">
        <f t="shared" si="63"/>
        <v>1</v>
      </c>
      <c r="AA976" s="200">
        <f t="shared" ca="1" si="64"/>
        <v>0</v>
      </c>
      <c r="AB976" s="200">
        <f t="shared" ca="1" si="64"/>
        <v>0</v>
      </c>
      <c r="AC976" s="200">
        <f t="shared" ca="1" si="64"/>
        <v>0</v>
      </c>
      <c r="AD976" s="201"/>
      <c r="AE976" s="201"/>
      <c r="AF976" s="201"/>
    </row>
    <row r="977" spans="1:32" x14ac:dyDescent="0.25">
      <c r="A977" t="s">
        <v>5568</v>
      </c>
      <c r="B977" s="16" t="str">
        <f ca="1">IFERROR(OFFSET('DERS PLANLARI'!$I$5,MATCH($J977,'DERS PLANLARI'!$I$6:$I$2011,0),B$1),"")</f>
        <v>TEMEL EĞİTİM</v>
      </c>
      <c r="C977" s="16" t="str">
        <f ca="1">IFERROR(OFFSET('DERS PLANLARI'!$I$5,MATCH($J977,'DERS PLANLARI'!$I$6:$I$2011,0),C$1),"")</f>
        <v>SINIF EĞİTİMİ (DR)</v>
      </c>
      <c r="D977" s="16" t="str">
        <f ca="1">IFERROR(OFFSET('DERS PLANLARI'!$I$5,MATCH($J977,'DERS PLANLARI'!$I$6:$I$2011,0),D$1),"")</f>
        <v>(DR)</v>
      </c>
      <c r="E977" s="16" t="str">
        <f ca="1">IFERROR(OFFSET('DERS PLANLARI'!$I$5,MATCH($J977,'DERS PLANLARI'!$I$6:$I$2011,0),E$1),"")</f>
        <v>Sem</v>
      </c>
      <c r="F977" s="16" t="str">
        <f ca="1">IFERROR(OFFSET('DERS PLANLARI'!$I$5,MATCH($J977,'DERS PLANLARI'!$I$6:$I$2011,0),F$1),"")</f>
        <v>SNE</v>
      </c>
      <c r="G977" s="16">
        <f ca="1">IFERROR(OFFSET('DERS PLANLARI'!$I$5,MATCH($J977,'DERS PLANLARI'!$I$6:$I$2011,0),G$1),"")</f>
        <v>6001</v>
      </c>
      <c r="H977" s="16" t="str">
        <f ca="1">IFERROR(OFFSET('DERS PLANLARI'!$I$5,MATCH($J977,'DERS PLANLARI'!$I$6:$I$2011,0),H$1),"")</f>
        <v>SEM</v>
      </c>
      <c r="I977" s="119"/>
      <c r="J977" s="120" t="s">
        <v>2310</v>
      </c>
      <c r="K977" s="243" t="str">
        <f ca="1">IFERROR(OFFSET('DERS PLANLARI'!$I$5,MATCH($J977,'DERS PLANLARI'!$I$6:$I$2011,0),K$1),"")</f>
        <v>Seminer</v>
      </c>
      <c r="L977" s="248" t="str">
        <f ca="1">IFERROR(OFFSET('DERS PLANLARI'!$I$5,MATCH($J977,'DERS PLANLARI'!$I$6:$I$2011,0),L$1),"")</f>
        <v>Z. ksz</v>
      </c>
      <c r="M977" s="255">
        <f ca="1">IFERROR(OFFSET('DERS PLANLARI'!$I$5,MATCH($J977,'DERS PLANLARI'!$I$6:$I$2011,0),M$1),"")</f>
        <v>0</v>
      </c>
      <c r="N977" s="256">
        <f ca="1">IFERROR(OFFSET('DERS PLANLARI'!$I$5,MATCH($J977,'DERS PLANLARI'!$I$6:$I$2011,0),N$1),"")</f>
        <v>2</v>
      </c>
      <c r="O977" s="256">
        <f ca="1">IFERROR(OFFSET('DERS PLANLARI'!$I$5,MATCH($J977,'DERS PLANLARI'!$I$6:$I$2011,0),O$1),"")</f>
        <v>0</v>
      </c>
      <c r="P977" s="256">
        <f ca="1">IFERROR(OFFSET('DERS PLANLARI'!$I$5,MATCH($J977,'DERS PLANLARI'!$I$6:$I$2011,0),P$1),"")</f>
        <v>2</v>
      </c>
      <c r="Q977" s="256">
        <f ca="1">IFERROR(OFFSET('DERS PLANLARI'!$I$5,MATCH($J977,'DERS PLANLARI'!$I$6:$I$2011,0),Q$1),"")</f>
        <v>7.5</v>
      </c>
      <c r="R977" s="243">
        <f ca="1">IF($E977="UAD",OFFSET('DERS PLANLARI'!$I$5,MATCH($J977,'DERS PLANLARI'!$I$6:$I$2011,0),R$1),U977)</f>
        <v>0</v>
      </c>
      <c r="S977" s="246" t="str">
        <f ca="1">IF($E977="UAD",OFFSET('DERS PLANLARI'!$I$5,MATCH($J977,'DERS PLANLARI'!$I$6:$I$2011,0),S$1),V977)</f>
        <v>İlgili Öğretim Üyesi</v>
      </c>
      <c r="T977" s="104"/>
      <c r="U977" s="208">
        <f ca="1">IFERROR(OFFSET(ÖğretimÜyeleri!$D$2,MATCH($V977,ÖğretimÜyeleri!$D$3:$D$290,0),-2),"")</f>
        <v>0</v>
      </c>
      <c r="V977" s="209" t="s">
        <v>2896</v>
      </c>
      <c r="W977" s="208" t="str">
        <f ca="1">IFERROR(OFFSET(ÖğretimÜyeleri!$D$2,MATCH($S977,ÖğretimÜyeleri!$D$3:$D$290,0),3),"")</f>
        <v>İlgili Öğretim Üyesi</v>
      </c>
      <c r="X977" s="208"/>
      <c r="Y977" s="199"/>
      <c r="Z977" s="200">
        <f t="shared" si="63"/>
        <v>1</v>
      </c>
      <c r="AA977" s="200">
        <f t="shared" ca="1" si="64"/>
        <v>0</v>
      </c>
      <c r="AB977" s="200">
        <f t="shared" ca="1" si="64"/>
        <v>0</v>
      </c>
      <c r="AC977" s="200">
        <f t="shared" ca="1" si="64"/>
        <v>0</v>
      </c>
      <c r="AD977" s="201"/>
      <c r="AE977" s="201"/>
      <c r="AF977" s="201"/>
    </row>
    <row r="978" spans="1:32" x14ac:dyDescent="0.25">
      <c r="A978" t="s">
        <v>5568</v>
      </c>
      <c r="B978" s="16" t="str">
        <f ca="1">IFERROR(OFFSET('DERS PLANLARI'!$I$5,MATCH($J978,'DERS PLANLARI'!$I$6:$I$2011,0),B$1),"")</f>
        <v>TEMEL EĞİTİM</v>
      </c>
      <c r="C978" s="16" t="str">
        <f ca="1">IFERROR(OFFSET('DERS PLANLARI'!$I$5,MATCH($J978,'DERS PLANLARI'!$I$6:$I$2011,0),C$1),"")</f>
        <v>SINIF EĞİTİMİ (DR)</v>
      </c>
      <c r="D978" s="16" t="str">
        <f ca="1">IFERROR(OFFSET('DERS PLANLARI'!$I$5,MATCH($J978,'DERS PLANLARI'!$I$6:$I$2011,0),D$1),"")</f>
        <v>(DR)</v>
      </c>
      <c r="E978" s="16" t="str">
        <f ca="1">IFERROR(OFFSET('DERS PLANLARI'!$I$5,MATCH($J978,'DERS PLANLARI'!$I$6:$I$2011,0),E$1),"")</f>
        <v>Yeterlik</v>
      </c>
      <c r="F978" s="16" t="str">
        <f ca="1">IFERROR(OFFSET('DERS PLANLARI'!$I$5,MATCH($J978,'DERS PLANLARI'!$I$6:$I$2011,0),F$1),"")</f>
        <v>SNE</v>
      </c>
      <c r="G978" s="16">
        <f ca="1">IFERROR(OFFSET('DERS PLANLARI'!$I$5,MATCH($J978,'DERS PLANLARI'!$I$6:$I$2011,0),G$1),"")</f>
        <v>6002</v>
      </c>
      <c r="H978" s="16" t="str">
        <f ca="1">IFERROR(OFFSET('DERS PLANLARI'!$I$5,MATCH($J978,'DERS PLANLARI'!$I$6:$I$2011,0),H$1),"")</f>
        <v>DR-ÖZ</v>
      </c>
      <c r="I978" s="119"/>
      <c r="J978" s="120" t="s">
        <v>2311</v>
      </c>
      <c r="K978" s="243" t="str">
        <f ca="1">IFERROR(OFFSET('DERS PLANLARI'!$I$5,MATCH($J978,'DERS PLANLARI'!$I$6:$I$2011,0),K$1),"")</f>
        <v>Yeterlik</v>
      </c>
      <c r="L978" s="248" t="str">
        <f ca="1">IFERROR(OFFSET('DERS PLANLARI'!$I$5,MATCH($J978,'DERS PLANLARI'!$I$6:$I$2011,0),L$1),"")</f>
        <v>Z. ksz</v>
      </c>
      <c r="M978" s="255">
        <f ca="1">IFERROR(OFFSET('DERS PLANLARI'!$I$5,MATCH($J978,'DERS PLANLARI'!$I$6:$I$2011,0),M$1),"")</f>
        <v>0</v>
      </c>
      <c r="N978" s="255">
        <f ca="1">IFERROR(OFFSET('DERS PLANLARI'!$I$5,MATCH($J978,'DERS PLANLARI'!$I$6:$I$2011,0),N$1),"")</f>
        <v>0</v>
      </c>
      <c r="O978" s="255">
        <f ca="1">IFERROR(OFFSET('DERS PLANLARI'!$I$5,MATCH($J978,'DERS PLANLARI'!$I$6:$I$2011,0),O$1),"")</f>
        <v>0</v>
      </c>
      <c r="P978" s="255">
        <f ca="1">IFERROR(OFFSET('DERS PLANLARI'!$I$5,MATCH($J978,'DERS PLANLARI'!$I$6:$I$2011,0),P$1),"")</f>
        <v>0</v>
      </c>
      <c r="Q978" s="255">
        <f ca="1">IFERROR(OFFSET('DERS PLANLARI'!$I$5,MATCH($J978,'DERS PLANLARI'!$I$6:$I$2011,0),Q$1),"")</f>
        <v>0</v>
      </c>
      <c r="R978" s="243">
        <f ca="1">IF($E978="UAD",OFFSET('DERS PLANLARI'!$I$5,MATCH($J978,'DERS PLANLARI'!$I$6:$I$2011,0),R$1),U978)</f>
        <v>0</v>
      </c>
      <c r="S978" s="246" t="str">
        <f ca="1">IF($E978="UAD",OFFSET('DERS PLANLARI'!$I$5,MATCH($J978,'DERS PLANLARI'!$I$6:$I$2011,0),S$1),V978)</f>
        <v>İlgili Öğretim Üyesi</v>
      </c>
      <c r="T978" s="104"/>
      <c r="U978" s="208">
        <f ca="1">IFERROR(OFFSET(ÖğretimÜyeleri!$D$2,MATCH($V978,ÖğretimÜyeleri!$D$3:$D$290,0),-2),"")</f>
        <v>0</v>
      </c>
      <c r="V978" s="209" t="s">
        <v>2896</v>
      </c>
      <c r="W978" s="208" t="str">
        <f ca="1">IFERROR(OFFSET(ÖğretimÜyeleri!$D$2,MATCH($S978,ÖğretimÜyeleri!$D$3:$D$290,0),3),"")</f>
        <v>İlgili Öğretim Üyesi</v>
      </c>
      <c r="X978" s="208"/>
      <c r="Y978" s="199"/>
      <c r="Z978" s="200">
        <f t="shared" si="63"/>
        <v>1</v>
      </c>
      <c r="AA978" s="200">
        <f t="shared" ca="1" si="64"/>
        <v>0</v>
      </c>
      <c r="AB978" s="200">
        <f t="shared" ca="1" si="64"/>
        <v>0</v>
      </c>
      <c r="AC978" s="200">
        <f t="shared" ca="1" si="64"/>
        <v>0</v>
      </c>
      <c r="AD978" s="201"/>
      <c r="AE978" s="201"/>
      <c r="AF978" s="201"/>
    </row>
    <row r="979" spans="1:32" x14ac:dyDescent="0.25">
      <c r="A979" t="s">
        <v>5568</v>
      </c>
      <c r="B979" s="16" t="str">
        <f ca="1">IFERROR(OFFSET('DERS PLANLARI'!$I$5,MATCH($J979,'DERS PLANLARI'!$I$6:$I$2011,0),B$1),"")</f>
        <v>TEMEL EĞİTİM</v>
      </c>
      <c r="C979" s="16" t="str">
        <f ca="1">IFERROR(OFFSET('DERS PLANLARI'!$I$5,MATCH($J979,'DERS PLANLARI'!$I$6:$I$2011,0),C$1),"")</f>
        <v>SINIF EĞİTİMİ (DR)</v>
      </c>
      <c r="D979" s="16" t="str">
        <f ca="1">IFERROR(OFFSET('DERS PLANLARI'!$I$5,MATCH($J979,'DERS PLANLARI'!$I$6:$I$2011,0),D$1),"")</f>
        <v>(DR)</v>
      </c>
      <c r="E979" s="16" t="str">
        <f ca="1">IFERROR(OFFSET('DERS PLANLARI'!$I$5,MATCH($J979,'DERS PLANLARI'!$I$6:$I$2011,0),E$1),"")</f>
        <v>Öneri</v>
      </c>
      <c r="F979" s="16" t="str">
        <f ca="1">IFERROR(OFFSET('DERS PLANLARI'!$I$5,MATCH($J979,'DERS PLANLARI'!$I$6:$I$2011,0),F$1),"")</f>
        <v>SNE</v>
      </c>
      <c r="G979" s="16">
        <f ca="1">IFERROR(OFFSET('DERS PLANLARI'!$I$5,MATCH($J979,'DERS PLANLARI'!$I$6:$I$2011,0),G$1),"")</f>
        <v>6003</v>
      </c>
      <c r="H979" s="16" t="str">
        <f ca="1">IFERROR(OFFSET('DERS PLANLARI'!$I$5,MATCH($J979,'DERS PLANLARI'!$I$6:$I$2011,0),H$1),"")</f>
        <v>DR-ÖZ</v>
      </c>
      <c r="I979" s="119"/>
      <c r="J979" s="120" t="s">
        <v>2312</v>
      </c>
      <c r="K979" s="243" t="str">
        <f ca="1">IFERROR(OFFSET('DERS PLANLARI'!$I$5,MATCH($J979,'DERS PLANLARI'!$I$6:$I$2011,0),K$1),"")</f>
        <v>Tez Önerisi</v>
      </c>
      <c r="L979" s="248" t="str">
        <f ca="1">IFERROR(OFFSET('DERS PLANLARI'!$I$5,MATCH($J979,'DERS PLANLARI'!$I$6:$I$2011,0),L$1),"")</f>
        <v>Z. ksz</v>
      </c>
      <c r="M979" s="255">
        <f ca="1">IFERROR(OFFSET('DERS PLANLARI'!$I$5,MATCH($J979,'DERS PLANLARI'!$I$6:$I$2011,0),M$1),"")</f>
        <v>0</v>
      </c>
      <c r="N979" s="255">
        <f ca="1">IFERROR(OFFSET('DERS PLANLARI'!$I$5,MATCH($J979,'DERS PLANLARI'!$I$6:$I$2011,0),N$1),"")</f>
        <v>0</v>
      </c>
      <c r="O979" s="255">
        <f ca="1">IFERROR(OFFSET('DERS PLANLARI'!$I$5,MATCH($J979,'DERS PLANLARI'!$I$6:$I$2011,0),O$1),"")</f>
        <v>0</v>
      </c>
      <c r="P979" s="255">
        <f ca="1">IFERROR(OFFSET('DERS PLANLARI'!$I$5,MATCH($J979,'DERS PLANLARI'!$I$6:$I$2011,0),P$1),"")</f>
        <v>0</v>
      </c>
      <c r="Q979" s="255">
        <f ca="1">IFERROR(OFFSET('DERS PLANLARI'!$I$5,MATCH($J979,'DERS PLANLARI'!$I$6:$I$2011,0),Q$1),"")</f>
        <v>0</v>
      </c>
      <c r="R979" s="243">
        <f ca="1">IF($E979="UAD",OFFSET('DERS PLANLARI'!$I$5,MATCH($J979,'DERS PLANLARI'!$I$6:$I$2011,0),R$1),U979)</f>
        <v>0</v>
      </c>
      <c r="S979" s="246" t="str">
        <f ca="1">IF($E979="UAD",OFFSET('DERS PLANLARI'!$I$5,MATCH($J979,'DERS PLANLARI'!$I$6:$I$2011,0),S$1),V979)</f>
        <v>İlgili Öğretim Üyesi</v>
      </c>
      <c r="T979" s="104"/>
      <c r="U979" s="208">
        <f ca="1">IFERROR(OFFSET(ÖğretimÜyeleri!$D$2,MATCH($V979,ÖğretimÜyeleri!$D$3:$D$290,0),-2),"")</f>
        <v>0</v>
      </c>
      <c r="V979" s="209" t="s">
        <v>2896</v>
      </c>
      <c r="W979" s="208" t="str">
        <f ca="1">IFERROR(OFFSET(ÖğretimÜyeleri!$D$2,MATCH($S979,ÖğretimÜyeleri!$D$3:$D$290,0),3),"")</f>
        <v>İlgili Öğretim Üyesi</v>
      </c>
      <c r="X979" s="208"/>
      <c r="Y979" s="199"/>
      <c r="Z979" s="200">
        <f t="shared" si="63"/>
        <v>1</v>
      </c>
      <c r="AA979" s="200">
        <f t="shared" ca="1" si="64"/>
        <v>0</v>
      </c>
      <c r="AB979" s="200">
        <f t="shared" ca="1" si="64"/>
        <v>0</v>
      </c>
      <c r="AC979" s="200">
        <f t="shared" ca="1" si="64"/>
        <v>0</v>
      </c>
      <c r="AD979" s="201"/>
      <c r="AE979" s="201"/>
      <c r="AF979" s="201"/>
    </row>
    <row r="980" spans="1:32" x14ac:dyDescent="0.25">
      <c r="A980" t="s">
        <v>5568</v>
      </c>
      <c r="B980" s="16" t="str">
        <f ca="1">IFERROR(OFFSET('DERS PLANLARI'!$I$5,MATCH($J980,'DERS PLANLARI'!$I$6:$I$2011,0),B$1),"")</f>
        <v>TEMEL EĞİTİM</v>
      </c>
      <c r="C980" s="16" t="str">
        <f ca="1">IFERROR(OFFSET('DERS PLANLARI'!$I$5,MATCH($J980,'DERS PLANLARI'!$I$6:$I$2011,0),C$1),"")</f>
        <v>SINIF EĞİTİMİ (DR)</v>
      </c>
      <c r="D980" s="16" t="str">
        <f ca="1">IFERROR(OFFSET('DERS PLANLARI'!$I$5,MATCH($J980,'DERS PLANLARI'!$I$6:$I$2011,0),D$1),"")</f>
        <v>(DR)</v>
      </c>
      <c r="E980" s="16" t="str">
        <f ca="1">IFERROR(OFFSET('DERS PLANLARI'!$I$5,MATCH($J980,'DERS PLANLARI'!$I$6:$I$2011,0),E$1),"")</f>
        <v>Tik</v>
      </c>
      <c r="F980" s="16" t="str">
        <f ca="1">IFERROR(OFFSET('DERS PLANLARI'!$I$5,MATCH($J980,'DERS PLANLARI'!$I$6:$I$2011,0),F$1),"")</f>
        <v>SNE</v>
      </c>
      <c r="G980" s="16">
        <f ca="1">IFERROR(OFFSET('DERS PLANLARI'!$I$5,MATCH($J980,'DERS PLANLARI'!$I$6:$I$2011,0),G$1),"")</f>
        <v>6004</v>
      </c>
      <c r="H980" s="16" t="str">
        <f ca="1">IFERROR(OFFSET('DERS PLANLARI'!$I$5,MATCH($J980,'DERS PLANLARI'!$I$6:$I$2011,0),H$1),"")</f>
        <v>DR-ÖZ</v>
      </c>
      <c r="I980" s="119"/>
      <c r="J980" s="120" t="s">
        <v>2313</v>
      </c>
      <c r="K980" s="243" t="str">
        <f ca="1">IFERROR(OFFSET('DERS PLANLARI'!$I$5,MATCH($J980,'DERS PLANLARI'!$I$6:$I$2011,0),K$1),"")</f>
        <v>Tez İzleme</v>
      </c>
      <c r="L980" s="248" t="str">
        <f ca="1">IFERROR(OFFSET('DERS PLANLARI'!$I$5,MATCH($J980,'DERS PLANLARI'!$I$6:$I$2011,0),L$1),"")</f>
        <v>Z. ksz</v>
      </c>
      <c r="M980" s="255">
        <f ca="1">IFERROR(OFFSET('DERS PLANLARI'!$I$5,MATCH($J980,'DERS PLANLARI'!$I$6:$I$2011,0),M$1),"")</f>
        <v>0</v>
      </c>
      <c r="N980" s="255">
        <f ca="1">IFERROR(OFFSET('DERS PLANLARI'!$I$5,MATCH($J980,'DERS PLANLARI'!$I$6:$I$2011,0),N$1),"")</f>
        <v>0</v>
      </c>
      <c r="O980" s="255">
        <f ca="1">IFERROR(OFFSET('DERS PLANLARI'!$I$5,MATCH($J980,'DERS PLANLARI'!$I$6:$I$2011,0),O$1),"")</f>
        <v>0</v>
      </c>
      <c r="P980" s="255">
        <f ca="1">IFERROR(OFFSET('DERS PLANLARI'!$I$5,MATCH($J980,'DERS PLANLARI'!$I$6:$I$2011,0),P$1),"")</f>
        <v>0</v>
      </c>
      <c r="Q980" s="255">
        <f ca="1">IFERROR(OFFSET('DERS PLANLARI'!$I$5,MATCH($J980,'DERS PLANLARI'!$I$6:$I$2011,0),Q$1),"")</f>
        <v>0</v>
      </c>
      <c r="R980" s="243">
        <f ca="1">IF($E980="UAD",OFFSET('DERS PLANLARI'!$I$5,MATCH($J980,'DERS PLANLARI'!$I$6:$I$2011,0),R$1),U980)</f>
        <v>0</v>
      </c>
      <c r="S980" s="246" t="str">
        <f ca="1">IF($E980="UAD",OFFSET('DERS PLANLARI'!$I$5,MATCH($J980,'DERS PLANLARI'!$I$6:$I$2011,0),S$1),V980)</f>
        <v>İlgili Öğretim Üyesi</v>
      </c>
      <c r="T980" s="104"/>
      <c r="U980" s="208">
        <f ca="1">IFERROR(OFFSET(ÖğretimÜyeleri!$D$2,MATCH($V980,ÖğretimÜyeleri!$D$3:$D$290,0),-2),"")</f>
        <v>0</v>
      </c>
      <c r="V980" s="209" t="s">
        <v>2896</v>
      </c>
      <c r="W980" s="208" t="str">
        <f ca="1">IFERROR(OFFSET(ÖğretimÜyeleri!$D$2,MATCH($S980,ÖğretimÜyeleri!$D$3:$D$290,0),3),"")</f>
        <v>İlgili Öğretim Üyesi</v>
      </c>
      <c r="X980" s="208"/>
      <c r="Y980" s="199"/>
      <c r="Z980" s="200">
        <f t="shared" si="63"/>
        <v>1</v>
      </c>
      <c r="AA980" s="200">
        <f t="shared" ca="1" si="64"/>
        <v>0</v>
      </c>
      <c r="AB980" s="200">
        <f t="shared" ca="1" si="64"/>
        <v>0</v>
      </c>
      <c r="AC980" s="200">
        <f t="shared" ca="1" si="64"/>
        <v>0</v>
      </c>
      <c r="AD980" s="201"/>
      <c r="AE980" s="201"/>
      <c r="AF980" s="201"/>
    </row>
    <row r="981" spans="1:32" x14ac:dyDescent="0.25">
      <c r="A981" t="s">
        <v>5568</v>
      </c>
      <c r="B981" s="16" t="str">
        <f ca="1">IFERROR(OFFSET('DERS PLANLARI'!$I$5,MATCH($J981,'DERS PLANLARI'!$I$6:$I$2011,0),B$1),"")</f>
        <v>TEMEL EĞİTİM</v>
      </c>
      <c r="C981" s="16" t="str">
        <f ca="1">IFERROR(OFFSET('DERS PLANLARI'!$I$5,MATCH($J981,'DERS PLANLARI'!$I$6:$I$2011,0),C$1),"")</f>
        <v>SINIF EĞİTİMİ (DR)</v>
      </c>
      <c r="D981" s="16" t="str">
        <f ca="1">IFERROR(OFFSET('DERS PLANLARI'!$I$5,MATCH($J981,'DERS PLANLARI'!$I$6:$I$2011,0),D$1),"")</f>
        <v>(DR)</v>
      </c>
      <c r="E981" s="16" t="str">
        <f ca="1">IFERROR(OFFSET('DERS PLANLARI'!$I$5,MATCH($J981,'DERS PLANLARI'!$I$6:$I$2011,0),E$1),"")</f>
        <v>Ders</v>
      </c>
      <c r="F981" s="16" t="str">
        <f ca="1">IFERROR(OFFSET('DERS PLANLARI'!$I$5,MATCH($J981,'DERS PLANLARI'!$I$6:$I$2011,0),F$1),"")</f>
        <v>SNE</v>
      </c>
      <c r="G981" s="16">
        <f ca="1">IFERROR(OFFSET('DERS PLANLARI'!$I$5,MATCH($J981,'DERS PLANLARI'!$I$6:$I$2011,0),G$1),"")</f>
        <v>6006</v>
      </c>
      <c r="H981" s="16" t="str">
        <f ca="1">IFERROR(OFFSET('DERS PLANLARI'!$I$5,MATCH($J981,'DERS PLANLARI'!$I$6:$I$2011,0),H$1),"")</f>
        <v>DR-ÖZ</v>
      </c>
      <c r="I981" s="119"/>
      <c r="J981" s="120" t="s">
        <v>2315</v>
      </c>
      <c r="K981" s="243" t="str">
        <f ca="1">IFERROR(OFFSET('DERS PLANLARI'!$I$5,MATCH($J981,'DERS PLANLARI'!$I$6:$I$2011,0),K$1),"")</f>
        <v>Bilimsel Araştırma ve Proje Eğitimi</v>
      </c>
      <c r="L981" s="248" t="str">
        <f ca="1">IFERROR(OFFSET('DERS PLANLARI'!$I$5,MATCH($J981,'DERS PLANLARI'!$I$6:$I$2011,0),L$1),"")</f>
        <v>Z. ksz</v>
      </c>
      <c r="M981" s="255">
        <f ca="1">IFERROR(OFFSET('DERS PLANLARI'!$I$5,MATCH($J981,'DERS PLANLARI'!$I$6:$I$2011,0),M$1),"")</f>
        <v>3</v>
      </c>
      <c r="N981" s="256">
        <f ca="1">IFERROR(OFFSET('DERS PLANLARI'!$I$5,MATCH($J981,'DERS PLANLARI'!$I$6:$I$2011,0),N$1),"")</f>
        <v>0</v>
      </c>
      <c r="O981" s="256">
        <f ca="1">IFERROR(OFFSET('DERS PLANLARI'!$I$5,MATCH($J981,'DERS PLANLARI'!$I$6:$I$2011,0),O$1),"")</f>
        <v>0</v>
      </c>
      <c r="P981" s="256">
        <f ca="1">IFERROR(OFFSET('DERS PLANLARI'!$I$5,MATCH($J981,'DERS PLANLARI'!$I$6:$I$2011,0),P$1),"")</f>
        <v>3</v>
      </c>
      <c r="Q981" s="256">
        <f ca="1">IFERROR(OFFSET('DERS PLANLARI'!$I$5,MATCH($J981,'DERS PLANLARI'!$I$6:$I$2011,0),Q$1),"")</f>
        <v>7.5</v>
      </c>
      <c r="R981" s="243" t="str">
        <f ca="1">IF($E981="UAD",OFFSET('DERS PLANLARI'!$I$5,MATCH($J981,'DERS PLANLARI'!$I$6:$I$2011,0),R$1),U981)</f>
        <v>Prof. Dr.</v>
      </c>
      <c r="S981" s="246" t="str">
        <f ca="1">IF($E981="UAD",OFFSET('DERS PLANLARI'!$I$5,MATCH($J981,'DERS PLANLARI'!$I$6:$I$2011,0),S$1),V981)</f>
        <v>Nedim ALEV</v>
      </c>
      <c r="T981" s="104"/>
      <c r="U981" s="208" t="str">
        <f ca="1">IFERROR(OFFSET(ÖğretimÜyeleri!$D$2,MATCH($V981,ÖğretimÜyeleri!$D$3:$D$290,0),-2),"")</f>
        <v>Prof. Dr.</v>
      </c>
      <c r="V981" s="209" t="s">
        <v>961</v>
      </c>
      <c r="W981" s="208" t="str">
        <f ca="1">IFERROR(OFFSET(ÖğretimÜyeleri!$D$2,MATCH($S981,ÖğretimÜyeleri!$D$3:$D$290,0),3),"")</f>
        <v>Eğitim Programları ve Öğretimi</v>
      </c>
      <c r="X981" s="208"/>
      <c r="Y981" s="199"/>
      <c r="Z981" s="200">
        <f t="shared" si="63"/>
        <v>1</v>
      </c>
      <c r="AA981" s="200">
        <f t="shared" ca="1" si="64"/>
        <v>14</v>
      </c>
      <c r="AB981" s="200">
        <f t="shared" ca="1" si="64"/>
        <v>0</v>
      </c>
      <c r="AC981" s="200">
        <f t="shared" ca="1" si="64"/>
        <v>0</v>
      </c>
      <c r="AD981" s="201"/>
      <c r="AE981" s="201"/>
      <c r="AF981" s="201"/>
    </row>
    <row r="982" spans="1:32" x14ac:dyDescent="0.25">
      <c r="A982" t="s">
        <v>5568</v>
      </c>
      <c r="B982" s="16" t="str">
        <f ca="1">IFERROR(OFFSET('DERS PLANLARI'!$I$5,MATCH($J982,'DERS PLANLARI'!$I$6:$I$2011,0),B$1),"")</f>
        <v>TEMEL EĞİTİM</v>
      </c>
      <c r="C982" s="16" t="str">
        <f ca="1">IFERROR(OFFSET('DERS PLANLARI'!$I$5,MATCH($J982,'DERS PLANLARI'!$I$6:$I$2011,0),C$1),"")</f>
        <v>SINIF EĞİTİMİ (DR)</v>
      </c>
      <c r="D982" s="16" t="str">
        <f ca="1">IFERROR(OFFSET('DERS PLANLARI'!$I$5,MATCH($J982,'DERS PLANLARI'!$I$6:$I$2011,0),D$1),"")</f>
        <v>(DR)</v>
      </c>
      <c r="E982" s="16" t="str">
        <f ca="1">IFERROR(OFFSET('DERS PLANLARI'!$I$5,MATCH($J982,'DERS PLANLARI'!$I$6:$I$2011,0),E$1),"")</f>
        <v>Ders</v>
      </c>
      <c r="F982" s="16" t="str">
        <f ca="1">IFERROR(OFFSET('DERS PLANLARI'!$I$5,MATCH($J982,'DERS PLANLARI'!$I$6:$I$2011,0),F$1),"")</f>
        <v>SNE</v>
      </c>
      <c r="G982" s="16">
        <f ca="1">IFERROR(OFFSET('DERS PLANLARI'!$I$5,MATCH($J982,'DERS PLANLARI'!$I$6:$I$2011,0),G$1),"")</f>
        <v>6007</v>
      </c>
      <c r="H982" s="16" t="str">
        <f ca="1">IFERROR(OFFSET('DERS PLANLARI'!$I$5,MATCH($J982,'DERS PLANLARI'!$I$6:$I$2011,0),H$1),"")</f>
        <v>DR-ÖZ</v>
      </c>
      <c r="I982" s="119"/>
      <c r="J982" s="120" t="s">
        <v>2316</v>
      </c>
      <c r="K982" s="243" t="str">
        <f ca="1">IFERROR(OFFSET('DERS PLANLARI'!$I$5,MATCH($J982,'DERS PLANLARI'!$I$6:$I$2011,0),K$1),"")</f>
        <v>Gelişim ve Öğrenme</v>
      </c>
      <c r="L982" s="248" t="str">
        <f ca="1">IFERROR(OFFSET('DERS PLANLARI'!$I$5,MATCH($J982,'DERS PLANLARI'!$I$6:$I$2011,0),L$1),"")</f>
        <v>Z. ksz</v>
      </c>
      <c r="M982" s="255">
        <f ca="1">IFERROR(OFFSET('DERS PLANLARI'!$I$5,MATCH($J982,'DERS PLANLARI'!$I$6:$I$2011,0),M$1),"")</f>
        <v>3</v>
      </c>
      <c r="N982" s="256">
        <f ca="1">IFERROR(OFFSET('DERS PLANLARI'!$I$5,MATCH($J982,'DERS PLANLARI'!$I$6:$I$2011,0),N$1),"")</f>
        <v>0</v>
      </c>
      <c r="O982" s="256">
        <f ca="1">IFERROR(OFFSET('DERS PLANLARI'!$I$5,MATCH($J982,'DERS PLANLARI'!$I$6:$I$2011,0),O$1),"")</f>
        <v>0</v>
      </c>
      <c r="P982" s="256">
        <f ca="1">IFERROR(OFFSET('DERS PLANLARI'!$I$5,MATCH($J982,'DERS PLANLARI'!$I$6:$I$2011,0),P$1),"")</f>
        <v>3</v>
      </c>
      <c r="Q982" s="256">
        <f ca="1">IFERROR(OFFSET('DERS PLANLARI'!$I$5,MATCH($J982,'DERS PLANLARI'!$I$6:$I$2011,0),Q$1),"")</f>
        <v>7.5</v>
      </c>
      <c r="R982" s="243" t="str">
        <f ca="1">IF($E982="UAD",OFFSET('DERS PLANLARI'!$I$5,MATCH($J982,'DERS PLANLARI'!$I$6:$I$2011,0),R$1),U982)</f>
        <v>Prof. Dr.</v>
      </c>
      <c r="S982" s="246" t="str">
        <f ca="1">IF($E982="UAD",OFFSET('DERS PLANLARI'!$I$5,MATCH($J982,'DERS PLANLARI'!$I$6:$I$2011,0),S$1),V982)</f>
        <v>Hikmet YAZICI</v>
      </c>
      <c r="T982" s="104"/>
      <c r="U982" s="208" t="str">
        <f ca="1">IFERROR(OFFSET(ÖğretimÜyeleri!$D$2,MATCH($V982,ÖğretimÜyeleri!$D$3:$D$290,0),-2),"")</f>
        <v>Prof. Dr.</v>
      </c>
      <c r="V982" s="209" t="s">
        <v>339</v>
      </c>
      <c r="W982" s="208" t="str">
        <f ca="1">IFERROR(OFFSET(ÖğretimÜyeleri!$D$2,MATCH($S982,ÖğretimÜyeleri!$D$3:$D$290,0),3),"")</f>
        <v>Rehberlik ve Psikolojik Danışmanlık</v>
      </c>
      <c r="X982" s="208"/>
      <c r="Y982" s="199"/>
      <c r="Z982" s="200">
        <f t="shared" si="63"/>
        <v>1</v>
      </c>
      <c r="AA982" s="200">
        <f t="shared" ca="1" si="64"/>
        <v>14</v>
      </c>
      <c r="AB982" s="200">
        <f t="shared" ca="1" si="64"/>
        <v>0</v>
      </c>
      <c r="AC982" s="200">
        <f t="shared" ca="1" si="64"/>
        <v>0</v>
      </c>
      <c r="AD982" s="201"/>
      <c r="AE982" s="201"/>
      <c r="AF982" s="201"/>
    </row>
    <row r="983" spans="1:32" x14ac:dyDescent="0.25">
      <c r="A983" t="s">
        <v>5568</v>
      </c>
      <c r="B983" s="16" t="str">
        <f ca="1">IFERROR(OFFSET('DERS PLANLARI'!$I$5,MATCH($J983,'DERS PLANLARI'!$I$6:$I$2011,0),B$1),"")</f>
        <v>TEMEL EĞİTİM</v>
      </c>
      <c r="C983" s="16" t="str">
        <f ca="1">IFERROR(OFFSET('DERS PLANLARI'!$I$5,MATCH($J983,'DERS PLANLARI'!$I$6:$I$2011,0),C$1),"")</f>
        <v>SINIF EĞİTİMİ (DR)</v>
      </c>
      <c r="D983" s="16" t="str">
        <f ca="1">IFERROR(OFFSET('DERS PLANLARI'!$I$5,MATCH($J983,'DERS PLANLARI'!$I$6:$I$2011,0),D$1),"")</f>
        <v>(DR)</v>
      </c>
      <c r="E983" s="16" t="str">
        <f ca="1">IFERROR(OFFSET('DERS PLANLARI'!$I$5,MATCH($J983,'DERS PLANLARI'!$I$6:$I$2011,0),E$1),"")</f>
        <v>Ders</v>
      </c>
      <c r="F983" s="16" t="str">
        <f ca="1">IFERROR(OFFSET('DERS PLANLARI'!$I$5,MATCH($J983,'DERS PLANLARI'!$I$6:$I$2011,0),F$1),"")</f>
        <v>SNE</v>
      </c>
      <c r="G983" s="16">
        <f ca="1">IFERROR(OFFSET('DERS PLANLARI'!$I$5,MATCH($J983,'DERS PLANLARI'!$I$6:$I$2011,0),G$1),"")</f>
        <v>6008</v>
      </c>
      <c r="H983" s="16" t="str">
        <f ca="1">IFERROR(OFFSET('DERS PLANLARI'!$I$5,MATCH($J983,'DERS PLANLARI'!$I$6:$I$2011,0),H$1),"")</f>
        <v>DR-ÖZ</v>
      </c>
      <c r="I983" s="119"/>
      <c r="J983" s="120" t="s">
        <v>2317</v>
      </c>
      <c r="K983" s="243" t="str">
        <f ca="1">IFERROR(OFFSET('DERS PLANLARI'!$I$5,MATCH($J983,'DERS PLANLARI'!$I$6:$I$2011,0),K$1),"")</f>
        <v>Öğretimde Planlama ve Değerlendirme</v>
      </c>
      <c r="L983" s="248" t="str">
        <f ca="1">IFERROR(OFFSET('DERS PLANLARI'!$I$5,MATCH($J983,'DERS PLANLARI'!$I$6:$I$2011,0),L$1),"")</f>
        <v>Z. ksz</v>
      </c>
      <c r="M983" s="255">
        <f ca="1">IFERROR(OFFSET('DERS PLANLARI'!$I$5,MATCH($J983,'DERS PLANLARI'!$I$6:$I$2011,0),M$1),"")</f>
        <v>3</v>
      </c>
      <c r="N983" s="256">
        <f ca="1">IFERROR(OFFSET('DERS PLANLARI'!$I$5,MATCH($J983,'DERS PLANLARI'!$I$6:$I$2011,0),N$1),"")</f>
        <v>2</v>
      </c>
      <c r="O983" s="256">
        <f ca="1">IFERROR(OFFSET('DERS PLANLARI'!$I$5,MATCH($J983,'DERS PLANLARI'!$I$6:$I$2011,0),O$1),"")</f>
        <v>0</v>
      </c>
      <c r="P983" s="256">
        <f ca="1">IFERROR(OFFSET('DERS PLANLARI'!$I$5,MATCH($J983,'DERS PLANLARI'!$I$6:$I$2011,0),P$1),"")</f>
        <v>5</v>
      </c>
      <c r="Q983" s="256">
        <f ca="1">IFERROR(OFFSET('DERS PLANLARI'!$I$5,MATCH($J983,'DERS PLANLARI'!$I$6:$I$2011,0),Q$1),"")</f>
        <v>10</v>
      </c>
      <c r="R983" s="243" t="str">
        <f ca="1">IF($E983="UAD",OFFSET('DERS PLANLARI'!$I$5,MATCH($J983,'DERS PLANLARI'!$I$6:$I$2011,0),R$1),U983)</f>
        <v>Prof. Dr.</v>
      </c>
      <c r="S983" s="246" t="str">
        <f ca="1">IF($E983="UAD",OFFSET('DERS PLANLARI'!$I$5,MATCH($J983,'DERS PLANLARI'!$I$6:$I$2011,0),S$1),V983)</f>
        <v>Gökhan DEMİRCİOĞLU</v>
      </c>
      <c r="T983" s="104"/>
      <c r="U983" s="208" t="str">
        <f ca="1">IFERROR(OFFSET(ÖğretimÜyeleri!$D$2,MATCH($V983,ÖğretimÜyeleri!$D$3:$D$290,0),-2),"")</f>
        <v>Prof. Dr.</v>
      </c>
      <c r="V983" s="209" t="s">
        <v>996</v>
      </c>
      <c r="W983" s="208" t="str">
        <f ca="1">IFERROR(OFFSET(ÖğretimÜyeleri!$D$2,MATCH($S983,ÖğretimÜyeleri!$D$3:$D$290,0),3),"")</f>
        <v>Kimya Eğitimi</v>
      </c>
      <c r="X983" s="208"/>
      <c r="Y983" s="199"/>
      <c r="Z983" s="200">
        <f t="shared" si="63"/>
        <v>1</v>
      </c>
      <c r="AA983" s="200">
        <f t="shared" ca="1" si="64"/>
        <v>14</v>
      </c>
      <c r="AB983" s="200">
        <f t="shared" ca="1" si="64"/>
        <v>0</v>
      </c>
      <c r="AC983" s="200">
        <f t="shared" ca="1" si="64"/>
        <v>0</v>
      </c>
      <c r="AD983" s="201"/>
      <c r="AE983" s="201"/>
      <c r="AF983" s="201"/>
    </row>
    <row r="984" spans="1:32" x14ac:dyDescent="0.25">
      <c r="A984" t="s">
        <v>5568</v>
      </c>
      <c r="B984" s="16" t="str">
        <f ca="1">IFERROR(OFFSET('DERS PLANLARI'!$I$5,MATCH($J984,'DERS PLANLARI'!$I$6:$I$2011,0),B$1),"")</f>
        <v>TEMEL EĞİTİM</v>
      </c>
      <c r="C984" s="16" t="str">
        <f ca="1">IFERROR(OFFSET('DERS PLANLARI'!$I$5,MATCH($J984,'DERS PLANLARI'!$I$6:$I$2011,0),C$1),"")</f>
        <v>SINIF EĞİTİMİ (DR)</v>
      </c>
      <c r="D984" s="16" t="str">
        <f ca="1">IFERROR(OFFSET('DERS PLANLARI'!$I$5,MATCH($J984,'DERS PLANLARI'!$I$6:$I$2011,0),D$1),"")</f>
        <v>(DR)</v>
      </c>
      <c r="E984" s="16" t="str">
        <f ca="1">IFERROR(OFFSET('DERS PLANLARI'!$I$5,MATCH($J984,'DERS PLANLARI'!$I$6:$I$2011,0),E$1),"")</f>
        <v>Ders</v>
      </c>
      <c r="F984" s="16" t="str">
        <f ca="1">IFERROR(OFFSET('DERS PLANLARI'!$I$5,MATCH($J984,'DERS PLANLARI'!$I$6:$I$2011,0),F$1),"")</f>
        <v>SNE</v>
      </c>
      <c r="G984" s="16">
        <f ca="1">IFERROR(OFFSET('DERS PLANLARI'!$I$5,MATCH($J984,'DERS PLANLARI'!$I$6:$I$2011,0),G$1),"")</f>
        <v>6051</v>
      </c>
      <c r="H984" s="16" t="str">
        <f ca="1">IFERROR(OFFSET('DERS PLANLARI'!$I$5,MATCH($J984,'DERS PLANLARI'!$I$6:$I$2011,0),H$1),"")</f>
        <v>BHR</v>
      </c>
      <c r="I984" s="119"/>
      <c r="J984" s="127" t="s">
        <v>2320</v>
      </c>
      <c r="K984" s="243" t="str">
        <f ca="1">IFERROR(OFFSET('DERS PLANLARI'!$I$5,MATCH($J984,'DERS PLANLARI'!$I$6:$I$2011,0),K$1),"")</f>
        <v>Sınıfta Özel Konular ve Ana.</v>
      </c>
      <c r="L984" s="248" t="str">
        <f ca="1">IFERROR(OFFSET('DERS PLANLARI'!$I$5,MATCH($J984,'DERS PLANLARI'!$I$6:$I$2011,0),L$1),"")</f>
        <v>Z. kli</v>
      </c>
      <c r="M984" s="255">
        <f ca="1">IFERROR(OFFSET('DERS PLANLARI'!$I$5,MATCH($J984,'DERS PLANLARI'!$I$6:$I$2011,0),M$1),"")</f>
        <v>3</v>
      </c>
      <c r="N984" s="256">
        <f ca="1">IFERROR(OFFSET('DERS PLANLARI'!$I$5,MATCH($J984,'DERS PLANLARI'!$I$6:$I$2011,0),N$1),"")</f>
        <v>0</v>
      </c>
      <c r="O984" s="256">
        <f ca="1">IFERROR(OFFSET('DERS PLANLARI'!$I$5,MATCH($J984,'DERS PLANLARI'!$I$6:$I$2011,0),O$1),"")</f>
        <v>3</v>
      </c>
      <c r="P984" s="256">
        <f ca="1">IFERROR(OFFSET('DERS PLANLARI'!$I$5,MATCH($J984,'DERS PLANLARI'!$I$6:$I$2011,0),P$1),"")</f>
        <v>3</v>
      </c>
      <c r="Q984" s="256">
        <f ca="1">IFERROR(OFFSET('DERS PLANLARI'!$I$5,MATCH($J984,'DERS PLANLARI'!$I$6:$I$2011,0),Q$1),"")</f>
        <v>7.5</v>
      </c>
      <c r="R984" s="243" t="str">
        <f ca="1">IF($E984="UAD",OFFSET('DERS PLANLARI'!$I$5,MATCH($J984,'DERS PLANLARI'!$I$6:$I$2011,0),R$1),U984)</f>
        <v/>
      </c>
      <c r="S984" s="246">
        <f ca="1">IF($E984="UAD",OFFSET('DERS PLANLARI'!$I$5,MATCH($J984,'DERS PLANLARI'!$I$6:$I$2011,0),S$1),V984)</f>
        <v>0</v>
      </c>
      <c r="T984" s="104"/>
      <c r="U984" s="208" t="str">
        <f ca="1">IFERROR(OFFSET(ÖğretimÜyeleri!$D$2,MATCH($V984,ÖğretimÜyeleri!$D$3:$D$290,0),-2),"")</f>
        <v/>
      </c>
      <c r="V984" s="209"/>
      <c r="W984" s="208" t="str">
        <f ca="1">IFERROR(OFFSET(ÖğretimÜyeleri!$D$2,MATCH($S984,ÖğretimÜyeleri!$D$3:$D$290,0),3),"")</f>
        <v/>
      </c>
      <c r="X984" s="208"/>
      <c r="Y984" s="199"/>
      <c r="Z984" s="200">
        <f t="shared" si="63"/>
        <v>1</v>
      </c>
      <c r="AA984" s="200">
        <f t="shared" ca="1" si="64"/>
        <v>57</v>
      </c>
      <c r="AB984" s="200">
        <f t="shared" ca="1" si="64"/>
        <v>41</v>
      </c>
      <c r="AC984" s="200">
        <f t="shared" ca="1" si="64"/>
        <v>0</v>
      </c>
      <c r="AD984" s="201"/>
      <c r="AE984" s="201"/>
      <c r="AF984" s="201"/>
    </row>
    <row r="985" spans="1:32" x14ac:dyDescent="0.25">
      <c r="A985" t="s">
        <v>5568</v>
      </c>
      <c r="B985" s="16" t="str">
        <f ca="1">IFERROR(OFFSET('DERS PLANLARI'!$I$5,MATCH($J985,'DERS PLANLARI'!$I$6:$I$2011,0),B$1),"")</f>
        <v/>
      </c>
      <c r="C985" s="16" t="str">
        <f ca="1">IFERROR(OFFSET('DERS PLANLARI'!$I$5,MATCH($J985,'DERS PLANLARI'!$I$6:$I$2011,0),C$1),"")</f>
        <v/>
      </c>
      <c r="D985" s="16" t="str">
        <f ca="1">IFERROR(OFFSET('DERS PLANLARI'!$I$5,MATCH($J985,'DERS PLANLARI'!$I$6:$I$2011,0),D$1),"")</f>
        <v/>
      </c>
      <c r="E985" s="16" t="str">
        <f ca="1">IFERROR(OFFSET('DERS PLANLARI'!$I$5,MATCH($J985,'DERS PLANLARI'!$I$6:$I$2011,0),E$1),"")</f>
        <v/>
      </c>
      <c r="F985" s="16" t="str">
        <f ca="1">IFERROR(OFFSET('DERS PLANLARI'!$I$5,MATCH($J985,'DERS PLANLARI'!$I$6:$I$2011,0),F$1),"")</f>
        <v/>
      </c>
      <c r="G985" s="16" t="str">
        <f ca="1">IFERROR(OFFSET('DERS PLANLARI'!$I$5,MATCH($J985,'DERS PLANLARI'!$I$6:$I$2011,0),G$1),"")</f>
        <v/>
      </c>
      <c r="H985" s="16" t="str">
        <f ca="1">IFERROR(OFFSET('DERS PLANLARI'!$I$5,MATCH($J985,'DERS PLANLARI'!$I$6:$I$2011,0),H$1),"")</f>
        <v/>
      </c>
      <c r="I985" s="119"/>
      <c r="J985" s="127"/>
      <c r="K985" s="243" t="str">
        <f ca="1">IFERROR(OFFSET('DERS PLANLARI'!$I$5,MATCH($J985,'DERS PLANLARI'!$I$6:$I$2011,0),K$1),"")</f>
        <v/>
      </c>
      <c r="L985" s="256" t="str">
        <f ca="1">IFERROR(OFFSET('DERS PLANLARI'!$I$5,MATCH($J985,'DERS PLANLARI'!$I$6:$I$2011,0),L$1),"")</f>
        <v/>
      </c>
      <c r="M985" s="255" t="str">
        <f ca="1">IFERROR(OFFSET('DERS PLANLARI'!$I$5,MATCH($J985,'DERS PLANLARI'!$I$6:$I$2011,0),M$1),"")</f>
        <v/>
      </c>
      <c r="N985" s="256" t="str">
        <f ca="1">IFERROR(OFFSET('DERS PLANLARI'!$I$5,MATCH($J985,'DERS PLANLARI'!$I$6:$I$2011,0),N$1),"")</f>
        <v/>
      </c>
      <c r="O985" s="256" t="str">
        <f ca="1">IFERROR(OFFSET('DERS PLANLARI'!$I$5,MATCH($J985,'DERS PLANLARI'!$I$6:$I$2011,0),O$1),"")</f>
        <v/>
      </c>
      <c r="P985" s="256" t="str">
        <f ca="1">IFERROR(OFFSET('DERS PLANLARI'!$I$5,MATCH($J985,'DERS PLANLARI'!$I$6:$I$2011,0),P$1),"")</f>
        <v/>
      </c>
      <c r="Q985" s="256" t="str">
        <f ca="1">IFERROR(OFFSET('DERS PLANLARI'!$I$5,MATCH($J985,'DERS PLANLARI'!$I$6:$I$2011,0),Q$1),"")</f>
        <v/>
      </c>
      <c r="R985" s="243" t="str">
        <f ca="1">IF($E985="UAD",OFFSET('DERS PLANLARI'!$I$5,MATCH($J985,'DERS PLANLARI'!$I$6:$I$2011,0),R$1),U985)</f>
        <v/>
      </c>
      <c r="S985" s="246">
        <f ca="1">IF($E985="UAD",OFFSET('DERS PLANLARI'!$I$5,MATCH($J985,'DERS PLANLARI'!$I$6:$I$2011,0),S$1),V985)</f>
        <v>0</v>
      </c>
      <c r="T985" s="104"/>
      <c r="U985" s="208" t="str">
        <f ca="1">IFERROR(OFFSET(ÖğretimÜyeleri!$D$2,MATCH($V985,ÖğretimÜyeleri!$D$3:$D$290,0),-2),"")</f>
        <v/>
      </c>
      <c r="V985" s="209"/>
      <c r="W985" s="208" t="str">
        <f ca="1">IFERROR(OFFSET(ÖğretimÜyeleri!$D$2,MATCH($S985,ÖğretimÜyeleri!$D$3:$D$290,0),3),"")</f>
        <v/>
      </c>
      <c r="X985" s="208"/>
      <c r="Y985" s="199"/>
      <c r="Z985" s="200">
        <f t="shared" si="63"/>
        <v>1</v>
      </c>
      <c r="AA985" s="200">
        <f t="shared" ca="1" si="64"/>
        <v>57</v>
      </c>
      <c r="AB985" s="200">
        <f t="shared" ca="1" si="64"/>
        <v>41</v>
      </c>
      <c r="AC985" s="200">
        <f t="shared" ca="1" si="64"/>
        <v>0</v>
      </c>
      <c r="AD985" s="201"/>
      <c r="AE985" s="201"/>
      <c r="AF985" s="201"/>
    </row>
    <row r="986" spans="1:32" x14ac:dyDescent="0.25">
      <c r="A986" t="s">
        <v>5568</v>
      </c>
      <c r="B986" s="16" t="str">
        <f ca="1">IFERROR(OFFSET('DERS PLANLARI'!$I$5,MATCH($J986,'DERS PLANLARI'!$I$6:$I$2011,0),B$1),"")</f>
        <v/>
      </c>
      <c r="C986" s="16" t="str">
        <f ca="1">IFERROR(OFFSET('DERS PLANLARI'!$I$5,MATCH($J986,'DERS PLANLARI'!$I$6:$I$2011,0),C$1),"")</f>
        <v/>
      </c>
      <c r="D986" s="16" t="str">
        <f ca="1">IFERROR(OFFSET('DERS PLANLARI'!$I$5,MATCH($J986,'DERS PLANLARI'!$I$6:$I$2011,0),D$1),"")</f>
        <v/>
      </c>
      <c r="E986" s="16" t="str">
        <f ca="1">IFERROR(OFFSET('DERS PLANLARI'!$I$5,MATCH($J986,'DERS PLANLARI'!$I$6:$I$2011,0),E$1),"")</f>
        <v/>
      </c>
      <c r="F986" s="16" t="str">
        <f ca="1">IFERROR(OFFSET('DERS PLANLARI'!$I$5,MATCH($J986,'DERS PLANLARI'!$I$6:$I$2011,0),F$1),"")</f>
        <v/>
      </c>
      <c r="G986" s="16" t="str">
        <f ca="1">IFERROR(OFFSET('DERS PLANLARI'!$I$5,MATCH($J986,'DERS PLANLARI'!$I$6:$I$2011,0),G$1),"")</f>
        <v/>
      </c>
      <c r="H986" s="16" t="str">
        <f ca="1">IFERROR(OFFSET('DERS PLANLARI'!$I$5,MATCH($J986,'DERS PLANLARI'!$I$6:$I$2011,0),H$1),"")</f>
        <v/>
      </c>
      <c r="I986" s="119"/>
      <c r="J986" s="127"/>
      <c r="K986" s="243" t="str">
        <f ca="1">IFERROR(OFFSET('DERS PLANLARI'!$I$5,MATCH($J986,'DERS PLANLARI'!$I$6:$I$2011,0),K$1),"")</f>
        <v/>
      </c>
      <c r="L986" s="256" t="str">
        <f ca="1">IFERROR(OFFSET('DERS PLANLARI'!$I$5,MATCH($J986,'DERS PLANLARI'!$I$6:$I$2011,0),L$1),"")</f>
        <v/>
      </c>
      <c r="M986" s="255" t="str">
        <f ca="1">IFERROR(OFFSET('DERS PLANLARI'!$I$5,MATCH($J986,'DERS PLANLARI'!$I$6:$I$2011,0),M$1),"")</f>
        <v/>
      </c>
      <c r="N986" s="256" t="str">
        <f ca="1">IFERROR(OFFSET('DERS PLANLARI'!$I$5,MATCH($J986,'DERS PLANLARI'!$I$6:$I$2011,0),N$1),"")</f>
        <v/>
      </c>
      <c r="O986" s="256" t="str">
        <f ca="1">IFERROR(OFFSET('DERS PLANLARI'!$I$5,MATCH($J986,'DERS PLANLARI'!$I$6:$I$2011,0),O$1),"")</f>
        <v/>
      </c>
      <c r="P986" s="256" t="str">
        <f ca="1">IFERROR(OFFSET('DERS PLANLARI'!$I$5,MATCH($J986,'DERS PLANLARI'!$I$6:$I$2011,0),P$1),"")</f>
        <v/>
      </c>
      <c r="Q986" s="256" t="str">
        <f ca="1">IFERROR(OFFSET('DERS PLANLARI'!$I$5,MATCH($J986,'DERS PLANLARI'!$I$6:$I$2011,0),Q$1),"")</f>
        <v/>
      </c>
      <c r="R986" s="243" t="str">
        <f ca="1">IF($E986="UAD",OFFSET('DERS PLANLARI'!$I$5,MATCH($J986,'DERS PLANLARI'!$I$6:$I$2011,0),R$1),U986)</f>
        <v/>
      </c>
      <c r="S986" s="246">
        <f ca="1">IF($E986="UAD",OFFSET('DERS PLANLARI'!$I$5,MATCH($J986,'DERS PLANLARI'!$I$6:$I$2011,0),S$1),V986)</f>
        <v>0</v>
      </c>
      <c r="T986" s="104"/>
      <c r="U986" s="208" t="str">
        <f ca="1">IFERROR(OFFSET(ÖğretimÜyeleri!$D$2,MATCH($V986,ÖğretimÜyeleri!$D$3:$D$290,0),-2),"")</f>
        <v/>
      </c>
      <c r="V986" s="209"/>
      <c r="W986" s="208" t="str">
        <f ca="1">IFERROR(OFFSET(ÖğretimÜyeleri!$D$2,MATCH($S986,ÖğretimÜyeleri!$D$3:$D$290,0),3),"")</f>
        <v/>
      </c>
      <c r="X986" s="208"/>
      <c r="Y986" s="199"/>
      <c r="Z986" s="200">
        <f t="shared" si="63"/>
        <v>1</v>
      </c>
      <c r="AA986" s="200">
        <f t="shared" ca="1" si="64"/>
        <v>57</v>
      </c>
      <c r="AB986" s="200">
        <f t="shared" ca="1" si="64"/>
        <v>41</v>
      </c>
      <c r="AC986" s="200">
        <f t="shared" ca="1" si="64"/>
        <v>0</v>
      </c>
      <c r="AD986" s="201"/>
      <c r="AE986" s="201"/>
      <c r="AF986" s="201"/>
    </row>
    <row r="987" spans="1:32" x14ac:dyDescent="0.25">
      <c r="A987" t="s">
        <v>5568</v>
      </c>
      <c r="B987" s="16" t="str">
        <f ca="1">IFERROR(OFFSET('DERS PLANLARI'!$I$5,MATCH($J987,'DERS PLANLARI'!$I$6:$I$2011,0),B$1),"")</f>
        <v/>
      </c>
      <c r="C987" s="16" t="str">
        <f ca="1">IFERROR(OFFSET('DERS PLANLARI'!$I$5,MATCH($J987,'DERS PLANLARI'!$I$6:$I$2011,0),C$1),"")</f>
        <v/>
      </c>
      <c r="D987" s="16" t="str">
        <f ca="1">IFERROR(OFFSET('DERS PLANLARI'!$I$5,MATCH($J987,'DERS PLANLARI'!$I$6:$I$2011,0),D$1),"")</f>
        <v/>
      </c>
      <c r="E987" s="16" t="str">
        <f ca="1">IFERROR(OFFSET('DERS PLANLARI'!$I$5,MATCH($J987,'DERS PLANLARI'!$I$6:$I$2011,0),E$1),"")</f>
        <v/>
      </c>
      <c r="F987" s="16" t="str">
        <f ca="1">IFERROR(OFFSET('DERS PLANLARI'!$I$5,MATCH($J987,'DERS PLANLARI'!$I$6:$I$2011,0),F$1),"")</f>
        <v/>
      </c>
      <c r="G987" s="16" t="str">
        <f ca="1">IFERROR(OFFSET('DERS PLANLARI'!$I$5,MATCH($J987,'DERS PLANLARI'!$I$6:$I$2011,0),G$1),"")</f>
        <v/>
      </c>
      <c r="H987" s="16" t="str">
        <f ca="1">IFERROR(OFFSET('DERS PLANLARI'!$I$5,MATCH($J987,'DERS PLANLARI'!$I$6:$I$2011,0),H$1),"")</f>
        <v/>
      </c>
      <c r="I987" s="119"/>
      <c r="J987" s="127"/>
      <c r="K987" s="243" t="str">
        <f ca="1">IFERROR(OFFSET('DERS PLANLARI'!$I$5,MATCH($J987,'DERS PLANLARI'!$I$6:$I$2011,0),K$1),"")</f>
        <v/>
      </c>
      <c r="L987" s="256" t="str">
        <f ca="1">IFERROR(OFFSET('DERS PLANLARI'!$I$5,MATCH($J987,'DERS PLANLARI'!$I$6:$I$2011,0),L$1),"")</f>
        <v/>
      </c>
      <c r="M987" s="255" t="str">
        <f ca="1">IFERROR(OFFSET('DERS PLANLARI'!$I$5,MATCH($J987,'DERS PLANLARI'!$I$6:$I$2011,0),M$1),"")</f>
        <v/>
      </c>
      <c r="N987" s="256" t="str">
        <f ca="1">IFERROR(OFFSET('DERS PLANLARI'!$I$5,MATCH($J987,'DERS PLANLARI'!$I$6:$I$2011,0),N$1),"")</f>
        <v/>
      </c>
      <c r="O987" s="256" t="str">
        <f ca="1">IFERROR(OFFSET('DERS PLANLARI'!$I$5,MATCH($J987,'DERS PLANLARI'!$I$6:$I$2011,0),O$1),"")</f>
        <v/>
      </c>
      <c r="P987" s="256" t="str">
        <f ca="1">IFERROR(OFFSET('DERS PLANLARI'!$I$5,MATCH($J987,'DERS PLANLARI'!$I$6:$I$2011,0),P$1),"")</f>
        <v/>
      </c>
      <c r="Q987" s="256" t="str">
        <f ca="1">IFERROR(OFFSET('DERS PLANLARI'!$I$5,MATCH($J987,'DERS PLANLARI'!$I$6:$I$2011,0),Q$1),"")</f>
        <v/>
      </c>
      <c r="R987" s="243" t="str">
        <f ca="1">IF($E987="UAD",OFFSET('DERS PLANLARI'!$I$5,MATCH($J987,'DERS PLANLARI'!$I$6:$I$2011,0),R$1),U987)</f>
        <v/>
      </c>
      <c r="S987" s="246">
        <f ca="1">IF($E987="UAD",OFFSET('DERS PLANLARI'!$I$5,MATCH($J987,'DERS PLANLARI'!$I$6:$I$2011,0),S$1),V987)</f>
        <v>0</v>
      </c>
      <c r="T987" s="104"/>
      <c r="U987" s="208" t="str">
        <f ca="1">IFERROR(OFFSET(ÖğretimÜyeleri!$D$2,MATCH($V987,ÖğretimÜyeleri!$D$3:$D$290,0),-2),"")</f>
        <v/>
      </c>
      <c r="V987" s="209"/>
      <c r="W987" s="208" t="str">
        <f ca="1">IFERROR(OFFSET(ÖğretimÜyeleri!$D$2,MATCH($S987,ÖğretimÜyeleri!$D$3:$D$290,0),3),"")</f>
        <v/>
      </c>
      <c r="X987" s="208"/>
      <c r="Y987" s="199"/>
      <c r="Z987" s="200">
        <f t="shared" si="63"/>
        <v>1</v>
      </c>
      <c r="AA987" s="200">
        <f t="shared" ca="1" si="64"/>
        <v>57</v>
      </c>
      <c r="AB987" s="200">
        <f t="shared" ca="1" si="64"/>
        <v>41</v>
      </c>
      <c r="AC987" s="200">
        <f t="shared" ca="1" si="64"/>
        <v>0</v>
      </c>
      <c r="AD987" s="201"/>
      <c r="AE987" s="201"/>
      <c r="AF987" s="201"/>
    </row>
    <row r="988" spans="1:32" x14ac:dyDescent="0.25">
      <c r="A988" t="s">
        <v>5568</v>
      </c>
      <c r="B988" s="16" t="str">
        <f ca="1">IFERROR(OFFSET('DERS PLANLARI'!$I$5,MATCH($J988,'DERS PLANLARI'!$I$6:$I$2011,0),B$1),"")</f>
        <v/>
      </c>
      <c r="C988" s="16" t="str">
        <f ca="1">IFERROR(OFFSET('DERS PLANLARI'!$I$5,MATCH($J988,'DERS PLANLARI'!$I$6:$I$2011,0),C$1),"")</f>
        <v/>
      </c>
      <c r="D988" s="16" t="str">
        <f ca="1">IFERROR(OFFSET('DERS PLANLARI'!$I$5,MATCH($J988,'DERS PLANLARI'!$I$6:$I$2011,0),D$1),"")</f>
        <v/>
      </c>
      <c r="E988" s="16" t="str">
        <f ca="1">IFERROR(OFFSET('DERS PLANLARI'!$I$5,MATCH($J988,'DERS PLANLARI'!$I$6:$I$2011,0),E$1),"")</f>
        <v/>
      </c>
      <c r="F988" s="16" t="str">
        <f ca="1">IFERROR(OFFSET('DERS PLANLARI'!$I$5,MATCH($J988,'DERS PLANLARI'!$I$6:$I$2011,0),F$1),"")</f>
        <v/>
      </c>
      <c r="G988" s="16" t="str">
        <f ca="1">IFERROR(OFFSET('DERS PLANLARI'!$I$5,MATCH($J988,'DERS PLANLARI'!$I$6:$I$2011,0),G$1),"")</f>
        <v/>
      </c>
      <c r="H988" s="16" t="str">
        <f ca="1">IFERROR(OFFSET('DERS PLANLARI'!$I$5,MATCH($J988,'DERS PLANLARI'!$I$6:$I$2011,0),H$1),"")</f>
        <v/>
      </c>
      <c r="I988" s="119"/>
      <c r="J988" s="127"/>
      <c r="K988" s="243" t="str">
        <f ca="1">IFERROR(OFFSET('DERS PLANLARI'!$I$5,MATCH($J988,'DERS PLANLARI'!$I$6:$I$2011,0),K$1),"")</f>
        <v/>
      </c>
      <c r="L988" s="256" t="str">
        <f ca="1">IFERROR(OFFSET('DERS PLANLARI'!$I$5,MATCH($J988,'DERS PLANLARI'!$I$6:$I$2011,0),L$1),"")</f>
        <v/>
      </c>
      <c r="M988" s="255" t="str">
        <f ca="1">IFERROR(OFFSET('DERS PLANLARI'!$I$5,MATCH($J988,'DERS PLANLARI'!$I$6:$I$2011,0),M$1),"")</f>
        <v/>
      </c>
      <c r="N988" s="256" t="str">
        <f ca="1">IFERROR(OFFSET('DERS PLANLARI'!$I$5,MATCH($J988,'DERS PLANLARI'!$I$6:$I$2011,0),N$1),"")</f>
        <v/>
      </c>
      <c r="O988" s="256" t="str">
        <f ca="1">IFERROR(OFFSET('DERS PLANLARI'!$I$5,MATCH($J988,'DERS PLANLARI'!$I$6:$I$2011,0),O$1),"")</f>
        <v/>
      </c>
      <c r="P988" s="256" t="str">
        <f ca="1">IFERROR(OFFSET('DERS PLANLARI'!$I$5,MATCH($J988,'DERS PLANLARI'!$I$6:$I$2011,0),P$1),"")</f>
        <v/>
      </c>
      <c r="Q988" s="256" t="str">
        <f ca="1">IFERROR(OFFSET('DERS PLANLARI'!$I$5,MATCH($J988,'DERS PLANLARI'!$I$6:$I$2011,0),Q$1),"")</f>
        <v/>
      </c>
      <c r="R988" s="243" t="str">
        <f ca="1">IF($E988="UAD",OFFSET('DERS PLANLARI'!$I$5,MATCH($J988,'DERS PLANLARI'!$I$6:$I$2011,0),R$1),U988)</f>
        <v/>
      </c>
      <c r="S988" s="246">
        <f ca="1">IF($E988="UAD",OFFSET('DERS PLANLARI'!$I$5,MATCH($J988,'DERS PLANLARI'!$I$6:$I$2011,0),S$1),V988)</f>
        <v>0</v>
      </c>
      <c r="T988" s="104"/>
      <c r="U988" s="208" t="str">
        <f ca="1">IFERROR(OFFSET(ÖğretimÜyeleri!$D$2,MATCH($V988,ÖğretimÜyeleri!$D$3:$D$290,0),-2),"")</f>
        <v/>
      </c>
      <c r="V988" s="209"/>
      <c r="W988" s="208" t="str">
        <f ca="1">IFERROR(OFFSET(ÖğretimÜyeleri!$D$2,MATCH($S988,ÖğretimÜyeleri!$D$3:$D$290,0),3),"")</f>
        <v/>
      </c>
      <c r="X988" s="208"/>
      <c r="Y988" s="199"/>
      <c r="Z988" s="200">
        <f t="shared" si="63"/>
        <v>1</v>
      </c>
      <c r="AA988" s="200">
        <f t="shared" ca="1" si="64"/>
        <v>57</v>
      </c>
      <c r="AB988" s="200">
        <f t="shared" ca="1" si="64"/>
        <v>41</v>
      </c>
      <c r="AC988" s="200">
        <f t="shared" ca="1" si="64"/>
        <v>0</v>
      </c>
      <c r="AD988" s="201"/>
      <c r="AE988" s="201"/>
      <c r="AF988" s="201"/>
    </row>
    <row r="989" spans="1:32" x14ac:dyDescent="0.25">
      <c r="A989" t="s">
        <v>5568</v>
      </c>
      <c r="B989" s="16" t="str">
        <f ca="1">IFERROR(OFFSET('DERS PLANLARI'!$I$5,MATCH($J989,'DERS PLANLARI'!$I$6:$I$2011,0),B$1),"")</f>
        <v/>
      </c>
      <c r="C989" s="16" t="str">
        <f ca="1">IFERROR(OFFSET('DERS PLANLARI'!$I$5,MATCH($J989,'DERS PLANLARI'!$I$6:$I$2011,0),C$1),"")</f>
        <v/>
      </c>
      <c r="D989" s="16" t="str">
        <f ca="1">IFERROR(OFFSET('DERS PLANLARI'!$I$5,MATCH($J989,'DERS PLANLARI'!$I$6:$I$2011,0),D$1),"")</f>
        <v/>
      </c>
      <c r="E989" s="16" t="str">
        <f ca="1">IFERROR(OFFSET('DERS PLANLARI'!$I$5,MATCH($J989,'DERS PLANLARI'!$I$6:$I$2011,0),E$1),"")</f>
        <v/>
      </c>
      <c r="F989" s="16" t="str">
        <f ca="1">IFERROR(OFFSET('DERS PLANLARI'!$I$5,MATCH($J989,'DERS PLANLARI'!$I$6:$I$2011,0),F$1),"")</f>
        <v/>
      </c>
      <c r="G989" s="16" t="str">
        <f ca="1">IFERROR(OFFSET('DERS PLANLARI'!$I$5,MATCH($J989,'DERS PLANLARI'!$I$6:$I$2011,0),G$1),"")</f>
        <v/>
      </c>
      <c r="H989" s="16" t="str">
        <f ca="1">IFERROR(OFFSET('DERS PLANLARI'!$I$5,MATCH($J989,'DERS PLANLARI'!$I$6:$I$2011,0),H$1),"")</f>
        <v/>
      </c>
      <c r="I989" s="119"/>
      <c r="J989" s="127"/>
      <c r="K989" s="243" t="str">
        <f ca="1">IFERROR(OFFSET('DERS PLANLARI'!$I$5,MATCH($J989,'DERS PLANLARI'!$I$6:$I$2011,0),K$1),"")</f>
        <v/>
      </c>
      <c r="L989" s="256" t="str">
        <f ca="1">IFERROR(OFFSET('DERS PLANLARI'!$I$5,MATCH($J989,'DERS PLANLARI'!$I$6:$I$2011,0),L$1),"")</f>
        <v/>
      </c>
      <c r="M989" s="255" t="str">
        <f ca="1">IFERROR(OFFSET('DERS PLANLARI'!$I$5,MATCH($J989,'DERS PLANLARI'!$I$6:$I$2011,0),M$1),"")</f>
        <v/>
      </c>
      <c r="N989" s="256" t="str">
        <f ca="1">IFERROR(OFFSET('DERS PLANLARI'!$I$5,MATCH($J989,'DERS PLANLARI'!$I$6:$I$2011,0),N$1),"")</f>
        <v/>
      </c>
      <c r="O989" s="256" t="str">
        <f ca="1">IFERROR(OFFSET('DERS PLANLARI'!$I$5,MATCH($J989,'DERS PLANLARI'!$I$6:$I$2011,0),O$1),"")</f>
        <v/>
      </c>
      <c r="P989" s="256" t="str">
        <f ca="1">IFERROR(OFFSET('DERS PLANLARI'!$I$5,MATCH($J989,'DERS PLANLARI'!$I$6:$I$2011,0),P$1),"")</f>
        <v/>
      </c>
      <c r="Q989" s="256" t="str">
        <f ca="1">IFERROR(OFFSET('DERS PLANLARI'!$I$5,MATCH($J989,'DERS PLANLARI'!$I$6:$I$2011,0),Q$1),"")</f>
        <v/>
      </c>
      <c r="R989" s="243" t="str">
        <f ca="1">IF($E989="UAD",OFFSET('DERS PLANLARI'!$I$5,MATCH($J989,'DERS PLANLARI'!$I$6:$I$2011,0),R$1),U989)</f>
        <v/>
      </c>
      <c r="S989" s="246">
        <f ca="1">IF($E989="UAD",OFFSET('DERS PLANLARI'!$I$5,MATCH($J989,'DERS PLANLARI'!$I$6:$I$2011,0),S$1),V989)</f>
        <v>0</v>
      </c>
      <c r="T989" s="104"/>
      <c r="U989" s="208" t="str">
        <f ca="1">IFERROR(OFFSET(ÖğretimÜyeleri!$D$2,MATCH($V989,ÖğretimÜyeleri!$D$3:$D$290,0),-2),"")</f>
        <v/>
      </c>
      <c r="V989" s="209"/>
      <c r="W989" s="208" t="str">
        <f ca="1">IFERROR(OFFSET(ÖğretimÜyeleri!$D$2,MATCH($S989,ÖğretimÜyeleri!$D$3:$D$290,0),3),"")</f>
        <v/>
      </c>
      <c r="X989" s="208"/>
      <c r="Y989" s="199"/>
      <c r="Z989" s="200">
        <f t="shared" si="63"/>
        <v>1</v>
      </c>
      <c r="AA989" s="200">
        <f t="shared" ref="AA989:AC1008" ca="1" si="65">COUNTIFS($E:$E,AA$6,$S:$S,$S989)</f>
        <v>57</v>
      </c>
      <c r="AB989" s="200">
        <f t="shared" ca="1" si="65"/>
        <v>41</v>
      </c>
      <c r="AC989" s="200">
        <f t="shared" ca="1" si="65"/>
        <v>0</v>
      </c>
      <c r="AD989" s="201"/>
      <c r="AE989" s="201"/>
      <c r="AF989" s="201"/>
    </row>
    <row r="990" spans="1:32" x14ac:dyDescent="0.25">
      <c r="A990" t="s">
        <v>5568</v>
      </c>
      <c r="B990" s="16" t="str">
        <f ca="1">IFERROR(OFFSET('DERS PLANLARI'!$I$5,MATCH($J990,'DERS PLANLARI'!$I$6:$I$2011,0),B$1),"")</f>
        <v/>
      </c>
      <c r="C990" s="16" t="str">
        <f ca="1">IFERROR(OFFSET('DERS PLANLARI'!$I$5,MATCH($J990,'DERS PLANLARI'!$I$6:$I$2011,0),C$1),"")</f>
        <v/>
      </c>
      <c r="D990" s="16" t="str">
        <f ca="1">IFERROR(OFFSET('DERS PLANLARI'!$I$5,MATCH($J990,'DERS PLANLARI'!$I$6:$I$2011,0),D$1),"")</f>
        <v/>
      </c>
      <c r="E990" s="16" t="str">
        <f ca="1">IFERROR(OFFSET('DERS PLANLARI'!$I$5,MATCH($J990,'DERS PLANLARI'!$I$6:$I$2011,0),E$1),"")</f>
        <v/>
      </c>
      <c r="F990" s="16" t="str">
        <f ca="1">IFERROR(OFFSET('DERS PLANLARI'!$I$5,MATCH($J990,'DERS PLANLARI'!$I$6:$I$2011,0),F$1),"")</f>
        <v/>
      </c>
      <c r="G990" s="16" t="str">
        <f ca="1">IFERROR(OFFSET('DERS PLANLARI'!$I$5,MATCH($J990,'DERS PLANLARI'!$I$6:$I$2011,0),G$1),"")</f>
        <v/>
      </c>
      <c r="H990" s="16" t="str">
        <f ca="1">IFERROR(OFFSET('DERS PLANLARI'!$I$5,MATCH($J990,'DERS PLANLARI'!$I$6:$I$2011,0),H$1),"")</f>
        <v/>
      </c>
      <c r="I990" s="119"/>
      <c r="J990" s="127"/>
      <c r="K990" s="243" t="str">
        <f ca="1">IFERROR(OFFSET('DERS PLANLARI'!$I$5,MATCH($J990,'DERS PLANLARI'!$I$6:$I$2011,0),K$1),"")</f>
        <v/>
      </c>
      <c r="L990" s="256" t="str">
        <f ca="1">IFERROR(OFFSET('DERS PLANLARI'!$I$5,MATCH($J990,'DERS PLANLARI'!$I$6:$I$2011,0),L$1),"")</f>
        <v/>
      </c>
      <c r="M990" s="255" t="str">
        <f ca="1">IFERROR(OFFSET('DERS PLANLARI'!$I$5,MATCH($J990,'DERS PLANLARI'!$I$6:$I$2011,0),M$1),"")</f>
        <v/>
      </c>
      <c r="N990" s="256" t="str">
        <f ca="1">IFERROR(OFFSET('DERS PLANLARI'!$I$5,MATCH($J990,'DERS PLANLARI'!$I$6:$I$2011,0),N$1),"")</f>
        <v/>
      </c>
      <c r="O990" s="256" t="str">
        <f ca="1">IFERROR(OFFSET('DERS PLANLARI'!$I$5,MATCH($J990,'DERS PLANLARI'!$I$6:$I$2011,0),O$1),"")</f>
        <v/>
      </c>
      <c r="P990" s="256" t="str">
        <f ca="1">IFERROR(OFFSET('DERS PLANLARI'!$I$5,MATCH($J990,'DERS PLANLARI'!$I$6:$I$2011,0),P$1),"")</f>
        <v/>
      </c>
      <c r="Q990" s="256" t="str">
        <f ca="1">IFERROR(OFFSET('DERS PLANLARI'!$I$5,MATCH($J990,'DERS PLANLARI'!$I$6:$I$2011,0),Q$1),"")</f>
        <v/>
      </c>
      <c r="R990" s="243" t="str">
        <f ca="1">IF($E990="UAD",OFFSET('DERS PLANLARI'!$I$5,MATCH($J990,'DERS PLANLARI'!$I$6:$I$2011,0),R$1),U990)</f>
        <v/>
      </c>
      <c r="S990" s="246">
        <f ca="1">IF($E990="UAD",OFFSET('DERS PLANLARI'!$I$5,MATCH($J990,'DERS PLANLARI'!$I$6:$I$2011,0),S$1),V990)</f>
        <v>0</v>
      </c>
      <c r="T990" s="104"/>
      <c r="U990" s="208" t="str">
        <f ca="1">IFERROR(OFFSET(ÖğretimÜyeleri!$D$2,MATCH($V990,ÖğretimÜyeleri!$D$3:$D$290,0),-2),"")</f>
        <v/>
      </c>
      <c r="V990" s="209"/>
      <c r="W990" s="208" t="str">
        <f ca="1">IFERROR(OFFSET(ÖğretimÜyeleri!$D$2,MATCH($S990,ÖğretimÜyeleri!$D$3:$D$290,0),3),"")</f>
        <v/>
      </c>
      <c r="X990" s="208"/>
      <c r="Y990" s="199"/>
      <c r="Z990" s="200">
        <f t="shared" si="63"/>
        <v>1</v>
      </c>
      <c r="AA990" s="200">
        <f t="shared" ca="1" si="65"/>
        <v>57</v>
      </c>
      <c r="AB990" s="200">
        <f t="shared" ca="1" si="65"/>
        <v>41</v>
      </c>
      <c r="AC990" s="200">
        <f t="shared" ca="1" si="65"/>
        <v>0</v>
      </c>
      <c r="AD990" s="201"/>
      <c r="AE990" s="201"/>
      <c r="AF990" s="201"/>
    </row>
    <row r="991" spans="1:32" x14ac:dyDescent="0.25">
      <c r="A991" t="s">
        <v>5568</v>
      </c>
      <c r="B991" s="16" t="str">
        <f ca="1">IFERROR(OFFSET('DERS PLANLARI'!$I$5,MATCH($J991,'DERS PLANLARI'!$I$6:$I$2011,0),B$1),"")</f>
        <v/>
      </c>
      <c r="C991" s="16" t="str">
        <f ca="1">IFERROR(OFFSET('DERS PLANLARI'!$I$5,MATCH($J991,'DERS PLANLARI'!$I$6:$I$2011,0),C$1),"")</f>
        <v/>
      </c>
      <c r="D991" s="16" t="str">
        <f ca="1">IFERROR(OFFSET('DERS PLANLARI'!$I$5,MATCH($J991,'DERS PLANLARI'!$I$6:$I$2011,0),D$1),"")</f>
        <v/>
      </c>
      <c r="E991" s="16" t="str">
        <f ca="1">IFERROR(OFFSET('DERS PLANLARI'!$I$5,MATCH($J991,'DERS PLANLARI'!$I$6:$I$2011,0),E$1),"")</f>
        <v/>
      </c>
      <c r="F991" s="16" t="str">
        <f ca="1">IFERROR(OFFSET('DERS PLANLARI'!$I$5,MATCH($J991,'DERS PLANLARI'!$I$6:$I$2011,0),F$1),"")</f>
        <v/>
      </c>
      <c r="G991" s="16" t="str">
        <f ca="1">IFERROR(OFFSET('DERS PLANLARI'!$I$5,MATCH($J991,'DERS PLANLARI'!$I$6:$I$2011,0),G$1),"")</f>
        <v/>
      </c>
      <c r="H991" s="16" t="str">
        <f ca="1">IFERROR(OFFSET('DERS PLANLARI'!$I$5,MATCH($J991,'DERS PLANLARI'!$I$6:$I$2011,0),H$1),"")</f>
        <v/>
      </c>
      <c r="I991" s="119"/>
      <c r="J991" s="127"/>
      <c r="K991" s="243" t="str">
        <f ca="1">IFERROR(OFFSET('DERS PLANLARI'!$I$5,MATCH($J991,'DERS PLANLARI'!$I$6:$I$2011,0),K$1),"")</f>
        <v/>
      </c>
      <c r="L991" s="256" t="str">
        <f ca="1">IFERROR(OFFSET('DERS PLANLARI'!$I$5,MATCH($J991,'DERS PLANLARI'!$I$6:$I$2011,0),L$1),"")</f>
        <v/>
      </c>
      <c r="M991" s="255" t="str">
        <f ca="1">IFERROR(OFFSET('DERS PLANLARI'!$I$5,MATCH($J991,'DERS PLANLARI'!$I$6:$I$2011,0),M$1),"")</f>
        <v/>
      </c>
      <c r="N991" s="256" t="str">
        <f ca="1">IFERROR(OFFSET('DERS PLANLARI'!$I$5,MATCH($J991,'DERS PLANLARI'!$I$6:$I$2011,0),N$1),"")</f>
        <v/>
      </c>
      <c r="O991" s="256" t="str">
        <f ca="1">IFERROR(OFFSET('DERS PLANLARI'!$I$5,MATCH($J991,'DERS PLANLARI'!$I$6:$I$2011,0),O$1),"")</f>
        <v/>
      </c>
      <c r="P991" s="256" t="str">
        <f ca="1">IFERROR(OFFSET('DERS PLANLARI'!$I$5,MATCH($J991,'DERS PLANLARI'!$I$6:$I$2011,0),P$1),"")</f>
        <v/>
      </c>
      <c r="Q991" s="256" t="str">
        <f ca="1">IFERROR(OFFSET('DERS PLANLARI'!$I$5,MATCH($J991,'DERS PLANLARI'!$I$6:$I$2011,0),Q$1),"")</f>
        <v/>
      </c>
      <c r="R991" s="243" t="str">
        <f ca="1">IF($E991="UAD",OFFSET('DERS PLANLARI'!$I$5,MATCH($J991,'DERS PLANLARI'!$I$6:$I$2011,0),R$1),U991)</f>
        <v/>
      </c>
      <c r="S991" s="246">
        <f ca="1">IF($E991="UAD",OFFSET('DERS PLANLARI'!$I$5,MATCH($J991,'DERS PLANLARI'!$I$6:$I$2011,0),S$1),V991)</f>
        <v>0</v>
      </c>
      <c r="T991" s="104"/>
      <c r="U991" s="208" t="str">
        <f ca="1">IFERROR(OFFSET(ÖğretimÜyeleri!$D$2,MATCH($V991,ÖğretimÜyeleri!$D$3:$D$290,0),-2),"")</f>
        <v/>
      </c>
      <c r="V991" s="209"/>
      <c r="W991" s="208" t="str">
        <f ca="1">IFERROR(OFFSET(ÖğretimÜyeleri!$D$2,MATCH($S991,ÖğretimÜyeleri!$D$3:$D$290,0),3),"")</f>
        <v/>
      </c>
      <c r="X991" s="208"/>
      <c r="Y991" s="199"/>
      <c r="Z991" s="200">
        <f t="shared" si="63"/>
        <v>1</v>
      </c>
      <c r="AA991" s="200">
        <f t="shared" ca="1" si="65"/>
        <v>57</v>
      </c>
      <c r="AB991" s="200">
        <f t="shared" ca="1" si="65"/>
        <v>41</v>
      </c>
      <c r="AC991" s="200">
        <f t="shared" ca="1" si="65"/>
        <v>0</v>
      </c>
      <c r="AD991" s="201"/>
      <c r="AE991" s="201"/>
      <c r="AF991" s="201"/>
    </row>
    <row r="992" spans="1:32" x14ac:dyDescent="0.25">
      <c r="A992" t="s">
        <v>5568</v>
      </c>
      <c r="B992" s="16" t="str">
        <f ca="1">IFERROR(OFFSET('DERS PLANLARI'!$I$5,MATCH($J992,'DERS PLANLARI'!$I$6:$I$2011,0),B$1),"")</f>
        <v/>
      </c>
      <c r="C992" s="16" t="str">
        <f ca="1">IFERROR(OFFSET('DERS PLANLARI'!$I$5,MATCH($J992,'DERS PLANLARI'!$I$6:$I$2011,0),C$1),"")</f>
        <v/>
      </c>
      <c r="D992" s="16" t="str">
        <f ca="1">IFERROR(OFFSET('DERS PLANLARI'!$I$5,MATCH($J992,'DERS PLANLARI'!$I$6:$I$2011,0),D$1),"")</f>
        <v/>
      </c>
      <c r="E992" s="16" t="str">
        <f ca="1">IFERROR(OFFSET('DERS PLANLARI'!$I$5,MATCH($J992,'DERS PLANLARI'!$I$6:$I$2011,0),E$1),"")</f>
        <v/>
      </c>
      <c r="F992" s="16" t="str">
        <f ca="1">IFERROR(OFFSET('DERS PLANLARI'!$I$5,MATCH($J992,'DERS PLANLARI'!$I$6:$I$2011,0),F$1),"")</f>
        <v/>
      </c>
      <c r="G992" s="16" t="str">
        <f ca="1">IFERROR(OFFSET('DERS PLANLARI'!$I$5,MATCH($J992,'DERS PLANLARI'!$I$6:$I$2011,0),G$1),"")</f>
        <v/>
      </c>
      <c r="H992" s="16" t="str">
        <f ca="1">IFERROR(OFFSET('DERS PLANLARI'!$I$5,MATCH($J992,'DERS PLANLARI'!$I$6:$I$2011,0),H$1),"")</f>
        <v/>
      </c>
      <c r="I992" s="119"/>
      <c r="J992" s="127"/>
      <c r="K992" s="243" t="str">
        <f ca="1">IFERROR(OFFSET('DERS PLANLARI'!$I$5,MATCH($J992,'DERS PLANLARI'!$I$6:$I$2011,0),K$1),"")</f>
        <v/>
      </c>
      <c r="L992" s="256" t="str">
        <f ca="1">IFERROR(OFFSET('DERS PLANLARI'!$I$5,MATCH($J992,'DERS PLANLARI'!$I$6:$I$2011,0),L$1),"")</f>
        <v/>
      </c>
      <c r="M992" s="255" t="str">
        <f ca="1">IFERROR(OFFSET('DERS PLANLARI'!$I$5,MATCH($J992,'DERS PLANLARI'!$I$6:$I$2011,0),M$1),"")</f>
        <v/>
      </c>
      <c r="N992" s="256" t="str">
        <f ca="1">IFERROR(OFFSET('DERS PLANLARI'!$I$5,MATCH($J992,'DERS PLANLARI'!$I$6:$I$2011,0),N$1),"")</f>
        <v/>
      </c>
      <c r="O992" s="256" t="str">
        <f ca="1">IFERROR(OFFSET('DERS PLANLARI'!$I$5,MATCH($J992,'DERS PLANLARI'!$I$6:$I$2011,0),O$1),"")</f>
        <v/>
      </c>
      <c r="P992" s="256" t="str">
        <f ca="1">IFERROR(OFFSET('DERS PLANLARI'!$I$5,MATCH($J992,'DERS PLANLARI'!$I$6:$I$2011,0),P$1),"")</f>
        <v/>
      </c>
      <c r="Q992" s="256" t="str">
        <f ca="1">IFERROR(OFFSET('DERS PLANLARI'!$I$5,MATCH($J992,'DERS PLANLARI'!$I$6:$I$2011,0),Q$1),"")</f>
        <v/>
      </c>
      <c r="R992" s="243" t="str">
        <f ca="1">IF($E992="UAD",OFFSET('DERS PLANLARI'!$I$5,MATCH($J992,'DERS PLANLARI'!$I$6:$I$2011,0),R$1),U992)</f>
        <v/>
      </c>
      <c r="S992" s="246">
        <f ca="1">IF($E992="UAD",OFFSET('DERS PLANLARI'!$I$5,MATCH($J992,'DERS PLANLARI'!$I$6:$I$2011,0),S$1),V992)</f>
        <v>0</v>
      </c>
      <c r="T992" s="104"/>
      <c r="U992" s="208" t="str">
        <f ca="1">IFERROR(OFFSET(ÖğretimÜyeleri!$D$2,MATCH($V992,ÖğretimÜyeleri!$D$3:$D$290,0),-2),"")</f>
        <v/>
      </c>
      <c r="V992" s="209"/>
      <c r="W992" s="208" t="str">
        <f ca="1">IFERROR(OFFSET(ÖğretimÜyeleri!$D$2,MATCH($S992,ÖğretimÜyeleri!$D$3:$D$290,0),3),"")</f>
        <v/>
      </c>
      <c r="X992" s="208"/>
      <c r="Y992" s="199"/>
      <c r="Z992" s="200">
        <f t="shared" si="63"/>
        <v>1</v>
      </c>
      <c r="AA992" s="200">
        <f t="shared" ca="1" si="65"/>
        <v>57</v>
      </c>
      <c r="AB992" s="200">
        <f t="shared" ca="1" si="65"/>
        <v>41</v>
      </c>
      <c r="AC992" s="200">
        <f t="shared" ca="1" si="65"/>
        <v>0</v>
      </c>
      <c r="AD992" s="201"/>
      <c r="AE992" s="201"/>
      <c r="AF992" s="201"/>
    </row>
    <row r="993" spans="1:32" x14ac:dyDescent="0.25">
      <c r="A993" t="s">
        <v>5568</v>
      </c>
      <c r="B993" s="16" t="str">
        <f ca="1">IFERROR(OFFSET('DERS PLANLARI'!$I$5,MATCH($J993,'DERS PLANLARI'!$I$6:$I$2011,0),B$1),"")</f>
        <v/>
      </c>
      <c r="C993" s="16" t="str">
        <f ca="1">IFERROR(OFFSET('DERS PLANLARI'!$I$5,MATCH($J993,'DERS PLANLARI'!$I$6:$I$2011,0),C$1),"")</f>
        <v/>
      </c>
      <c r="D993" s="16" t="str">
        <f ca="1">IFERROR(OFFSET('DERS PLANLARI'!$I$5,MATCH($J993,'DERS PLANLARI'!$I$6:$I$2011,0),D$1),"")</f>
        <v/>
      </c>
      <c r="E993" s="16" t="str">
        <f ca="1">IFERROR(OFFSET('DERS PLANLARI'!$I$5,MATCH($J993,'DERS PLANLARI'!$I$6:$I$2011,0),E$1),"")</f>
        <v/>
      </c>
      <c r="F993" s="16" t="str">
        <f ca="1">IFERROR(OFFSET('DERS PLANLARI'!$I$5,MATCH($J993,'DERS PLANLARI'!$I$6:$I$2011,0),F$1),"")</f>
        <v/>
      </c>
      <c r="G993" s="16" t="str">
        <f ca="1">IFERROR(OFFSET('DERS PLANLARI'!$I$5,MATCH($J993,'DERS PLANLARI'!$I$6:$I$2011,0),G$1),"")</f>
        <v/>
      </c>
      <c r="H993" s="16" t="str">
        <f ca="1">IFERROR(OFFSET('DERS PLANLARI'!$I$5,MATCH($J993,'DERS PLANLARI'!$I$6:$I$2011,0),H$1),"")</f>
        <v/>
      </c>
      <c r="I993" s="119"/>
      <c r="J993" s="127"/>
      <c r="K993" s="243" t="str">
        <f ca="1">IFERROR(OFFSET('DERS PLANLARI'!$I$5,MATCH($J993,'DERS PLANLARI'!$I$6:$I$2011,0),K$1),"")</f>
        <v/>
      </c>
      <c r="L993" s="256" t="str">
        <f ca="1">IFERROR(OFFSET('DERS PLANLARI'!$I$5,MATCH($J993,'DERS PLANLARI'!$I$6:$I$2011,0),L$1),"")</f>
        <v/>
      </c>
      <c r="M993" s="255" t="str">
        <f ca="1">IFERROR(OFFSET('DERS PLANLARI'!$I$5,MATCH($J993,'DERS PLANLARI'!$I$6:$I$2011,0),M$1),"")</f>
        <v/>
      </c>
      <c r="N993" s="256" t="str">
        <f ca="1">IFERROR(OFFSET('DERS PLANLARI'!$I$5,MATCH($J993,'DERS PLANLARI'!$I$6:$I$2011,0),N$1),"")</f>
        <v/>
      </c>
      <c r="O993" s="256" t="str">
        <f ca="1">IFERROR(OFFSET('DERS PLANLARI'!$I$5,MATCH($J993,'DERS PLANLARI'!$I$6:$I$2011,0),O$1),"")</f>
        <v/>
      </c>
      <c r="P993" s="256" t="str">
        <f ca="1">IFERROR(OFFSET('DERS PLANLARI'!$I$5,MATCH($J993,'DERS PLANLARI'!$I$6:$I$2011,0),P$1),"")</f>
        <v/>
      </c>
      <c r="Q993" s="256" t="str">
        <f ca="1">IFERROR(OFFSET('DERS PLANLARI'!$I$5,MATCH($J993,'DERS PLANLARI'!$I$6:$I$2011,0),Q$1),"")</f>
        <v/>
      </c>
      <c r="R993" s="243" t="str">
        <f ca="1">IF($E993="UAD",OFFSET('DERS PLANLARI'!$I$5,MATCH($J993,'DERS PLANLARI'!$I$6:$I$2011,0),R$1),U993)</f>
        <v/>
      </c>
      <c r="S993" s="246">
        <f ca="1">IF($E993="UAD",OFFSET('DERS PLANLARI'!$I$5,MATCH($J993,'DERS PLANLARI'!$I$6:$I$2011,0),S$1),V993)</f>
        <v>0</v>
      </c>
      <c r="T993" s="104"/>
      <c r="U993" s="208" t="str">
        <f ca="1">IFERROR(OFFSET(ÖğretimÜyeleri!$D$2,MATCH($V993,ÖğretimÜyeleri!$D$3:$D$290,0),-2),"")</f>
        <v/>
      </c>
      <c r="V993" s="209"/>
      <c r="W993" s="208" t="str">
        <f ca="1">IFERROR(OFFSET(ÖğretimÜyeleri!$D$2,MATCH($S993,ÖğretimÜyeleri!$D$3:$D$290,0),3),"")</f>
        <v/>
      </c>
      <c r="X993" s="208"/>
      <c r="Y993" s="199"/>
      <c r="Z993" s="200">
        <f t="shared" si="63"/>
        <v>1</v>
      </c>
      <c r="AA993" s="200">
        <f t="shared" ca="1" si="65"/>
        <v>57</v>
      </c>
      <c r="AB993" s="200">
        <f t="shared" ca="1" si="65"/>
        <v>41</v>
      </c>
      <c r="AC993" s="200">
        <f t="shared" ca="1" si="65"/>
        <v>0</v>
      </c>
      <c r="AD993" s="201"/>
      <c r="AE993" s="201"/>
      <c r="AF993" s="201"/>
    </row>
    <row r="994" spans="1:32" x14ac:dyDescent="0.25">
      <c r="A994" t="s">
        <v>5568</v>
      </c>
      <c r="B994" s="16" t="str">
        <f ca="1">IFERROR(OFFSET('DERS PLANLARI'!$I$5,MATCH($J994,'DERS PLANLARI'!$I$6:$I$2011,0),B$1),"")</f>
        <v/>
      </c>
      <c r="C994" s="16" t="str">
        <f ca="1">IFERROR(OFFSET('DERS PLANLARI'!$I$5,MATCH($J994,'DERS PLANLARI'!$I$6:$I$2011,0),C$1),"")</f>
        <v/>
      </c>
      <c r="D994" s="16" t="str">
        <f ca="1">IFERROR(OFFSET('DERS PLANLARI'!$I$5,MATCH($J994,'DERS PLANLARI'!$I$6:$I$2011,0),D$1),"")</f>
        <v/>
      </c>
      <c r="E994" s="16" t="str">
        <f ca="1">IFERROR(OFFSET('DERS PLANLARI'!$I$5,MATCH($J994,'DERS PLANLARI'!$I$6:$I$2011,0),E$1),"")</f>
        <v/>
      </c>
      <c r="F994" s="16" t="str">
        <f ca="1">IFERROR(OFFSET('DERS PLANLARI'!$I$5,MATCH($J994,'DERS PLANLARI'!$I$6:$I$2011,0),F$1),"")</f>
        <v/>
      </c>
      <c r="G994" s="16" t="str">
        <f ca="1">IFERROR(OFFSET('DERS PLANLARI'!$I$5,MATCH($J994,'DERS PLANLARI'!$I$6:$I$2011,0),G$1),"")</f>
        <v/>
      </c>
      <c r="H994" s="16" t="str">
        <f ca="1">IFERROR(OFFSET('DERS PLANLARI'!$I$5,MATCH($J994,'DERS PLANLARI'!$I$6:$I$2011,0),H$1),"")</f>
        <v/>
      </c>
      <c r="I994" s="119"/>
      <c r="J994" s="127"/>
      <c r="K994" s="243" t="str">
        <f ca="1">IFERROR(OFFSET('DERS PLANLARI'!$I$5,MATCH($J994,'DERS PLANLARI'!$I$6:$I$2011,0),K$1),"")</f>
        <v/>
      </c>
      <c r="L994" s="256" t="str">
        <f ca="1">IFERROR(OFFSET('DERS PLANLARI'!$I$5,MATCH($J994,'DERS PLANLARI'!$I$6:$I$2011,0),L$1),"")</f>
        <v/>
      </c>
      <c r="M994" s="255" t="str">
        <f ca="1">IFERROR(OFFSET('DERS PLANLARI'!$I$5,MATCH($J994,'DERS PLANLARI'!$I$6:$I$2011,0),M$1),"")</f>
        <v/>
      </c>
      <c r="N994" s="256" t="str">
        <f ca="1">IFERROR(OFFSET('DERS PLANLARI'!$I$5,MATCH($J994,'DERS PLANLARI'!$I$6:$I$2011,0),N$1),"")</f>
        <v/>
      </c>
      <c r="O994" s="256" t="str">
        <f ca="1">IFERROR(OFFSET('DERS PLANLARI'!$I$5,MATCH($J994,'DERS PLANLARI'!$I$6:$I$2011,0),O$1),"")</f>
        <v/>
      </c>
      <c r="P994" s="256" t="str">
        <f ca="1">IFERROR(OFFSET('DERS PLANLARI'!$I$5,MATCH($J994,'DERS PLANLARI'!$I$6:$I$2011,0),P$1),"")</f>
        <v/>
      </c>
      <c r="Q994" s="256" t="str">
        <f ca="1">IFERROR(OFFSET('DERS PLANLARI'!$I$5,MATCH($J994,'DERS PLANLARI'!$I$6:$I$2011,0),Q$1),"")</f>
        <v/>
      </c>
      <c r="R994" s="243" t="str">
        <f ca="1">IF($E994="UAD",OFFSET('DERS PLANLARI'!$I$5,MATCH($J994,'DERS PLANLARI'!$I$6:$I$2011,0),R$1),U994)</f>
        <v/>
      </c>
      <c r="S994" s="246">
        <f ca="1">IF($E994="UAD",OFFSET('DERS PLANLARI'!$I$5,MATCH($J994,'DERS PLANLARI'!$I$6:$I$2011,0),S$1),V994)</f>
        <v>0</v>
      </c>
      <c r="T994" s="104"/>
      <c r="U994" s="208" t="str">
        <f ca="1">IFERROR(OFFSET(ÖğretimÜyeleri!$D$2,MATCH($V994,ÖğretimÜyeleri!$D$3:$D$290,0),-2),"")</f>
        <v/>
      </c>
      <c r="V994" s="209"/>
      <c r="W994" s="208" t="str">
        <f ca="1">IFERROR(OFFSET(ÖğretimÜyeleri!$D$2,MATCH($S994,ÖğretimÜyeleri!$D$3:$D$290,0),3),"")</f>
        <v/>
      </c>
      <c r="X994" s="208"/>
      <c r="Y994" s="199"/>
      <c r="Z994" s="200">
        <f t="shared" si="63"/>
        <v>1</v>
      </c>
      <c r="AA994" s="200">
        <f t="shared" ca="1" si="65"/>
        <v>57</v>
      </c>
      <c r="AB994" s="200">
        <f t="shared" ca="1" si="65"/>
        <v>41</v>
      </c>
      <c r="AC994" s="200">
        <f t="shared" ca="1" si="65"/>
        <v>0</v>
      </c>
      <c r="AD994" s="201"/>
      <c r="AE994" s="201"/>
      <c r="AF994" s="201"/>
    </row>
    <row r="995" spans="1:32" x14ac:dyDescent="0.25">
      <c r="A995" t="s">
        <v>5568</v>
      </c>
      <c r="B995" s="16" t="str">
        <f ca="1">IFERROR(OFFSET('DERS PLANLARI'!$I$5,MATCH($J995,'DERS PLANLARI'!$I$6:$I$2011,0),B$1),"")</f>
        <v/>
      </c>
      <c r="C995" s="16" t="str">
        <f ca="1">IFERROR(OFFSET('DERS PLANLARI'!$I$5,MATCH($J995,'DERS PLANLARI'!$I$6:$I$2011,0),C$1),"")</f>
        <v/>
      </c>
      <c r="D995" s="16" t="str">
        <f ca="1">IFERROR(OFFSET('DERS PLANLARI'!$I$5,MATCH($J995,'DERS PLANLARI'!$I$6:$I$2011,0),D$1),"")</f>
        <v/>
      </c>
      <c r="E995" s="16" t="str">
        <f ca="1">IFERROR(OFFSET('DERS PLANLARI'!$I$5,MATCH($J995,'DERS PLANLARI'!$I$6:$I$2011,0),E$1),"")</f>
        <v/>
      </c>
      <c r="F995" s="16" t="str">
        <f ca="1">IFERROR(OFFSET('DERS PLANLARI'!$I$5,MATCH($J995,'DERS PLANLARI'!$I$6:$I$2011,0),F$1),"")</f>
        <v/>
      </c>
      <c r="G995" s="16" t="str">
        <f ca="1">IFERROR(OFFSET('DERS PLANLARI'!$I$5,MATCH($J995,'DERS PLANLARI'!$I$6:$I$2011,0),G$1),"")</f>
        <v/>
      </c>
      <c r="H995" s="16" t="str">
        <f ca="1">IFERROR(OFFSET('DERS PLANLARI'!$I$5,MATCH($J995,'DERS PLANLARI'!$I$6:$I$2011,0),H$1),"")</f>
        <v/>
      </c>
      <c r="I995" s="119"/>
      <c r="J995" s="127"/>
      <c r="K995" s="243" t="str">
        <f ca="1">IFERROR(OFFSET('DERS PLANLARI'!$I$5,MATCH($J995,'DERS PLANLARI'!$I$6:$I$2011,0),K$1),"")</f>
        <v/>
      </c>
      <c r="L995" s="256" t="str">
        <f ca="1">IFERROR(OFFSET('DERS PLANLARI'!$I$5,MATCH($J995,'DERS PLANLARI'!$I$6:$I$2011,0),L$1),"")</f>
        <v/>
      </c>
      <c r="M995" s="255" t="str">
        <f ca="1">IFERROR(OFFSET('DERS PLANLARI'!$I$5,MATCH($J995,'DERS PLANLARI'!$I$6:$I$2011,0),M$1),"")</f>
        <v/>
      </c>
      <c r="N995" s="256" t="str">
        <f ca="1">IFERROR(OFFSET('DERS PLANLARI'!$I$5,MATCH($J995,'DERS PLANLARI'!$I$6:$I$2011,0),N$1),"")</f>
        <v/>
      </c>
      <c r="O995" s="256" t="str">
        <f ca="1">IFERROR(OFFSET('DERS PLANLARI'!$I$5,MATCH($J995,'DERS PLANLARI'!$I$6:$I$2011,0),O$1),"")</f>
        <v/>
      </c>
      <c r="P995" s="256" t="str">
        <f ca="1">IFERROR(OFFSET('DERS PLANLARI'!$I$5,MATCH($J995,'DERS PLANLARI'!$I$6:$I$2011,0),P$1),"")</f>
        <v/>
      </c>
      <c r="Q995" s="256" t="str">
        <f ca="1">IFERROR(OFFSET('DERS PLANLARI'!$I$5,MATCH($J995,'DERS PLANLARI'!$I$6:$I$2011,0),Q$1),"")</f>
        <v/>
      </c>
      <c r="R995" s="243" t="str">
        <f ca="1">IF($E995="UAD",OFFSET('DERS PLANLARI'!$I$5,MATCH($J995,'DERS PLANLARI'!$I$6:$I$2011,0),R$1),U995)</f>
        <v/>
      </c>
      <c r="S995" s="246">
        <f ca="1">IF($E995="UAD",OFFSET('DERS PLANLARI'!$I$5,MATCH($J995,'DERS PLANLARI'!$I$6:$I$2011,0),S$1),V995)</f>
        <v>0</v>
      </c>
      <c r="T995" s="104"/>
      <c r="U995" s="208" t="str">
        <f ca="1">IFERROR(OFFSET(ÖğretimÜyeleri!$D$2,MATCH($V995,ÖğretimÜyeleri!$D$3:$D$290,0),-2),"")</f>
        <v/>
      </c>
      <c r="V995" s="209"/>
      <c r="W995" s="208" t="str">
        <f ca="1">IFERROR(OFFSET(ÖğretimÜyeleri!$D$2,MATCH($S995,ÖğretimÜyeleri!$D$3:$D$290,0),3),"")</f>
        <v/>
      </c>
      <c r="X995" s="208"/>
      <c r="Y995" s="199"/>
      <c r="Z995" s="200">
        <f t="shared" si="63"/>
        <v>1</v>
      </c>
      <c r="AA995" s="200">
        <f t="shared" ca="1" si="65"/>
        <v>57</v>
      </c>
      <c r="AB995" s="200">
        <f t="shared" ca="1" si="65"/>
        <v>41</v>
      </c>
      <c r="AC995" s="200">
        <f t="shared" ca="1" si="65"/>
        <v>0</v>
      </c>
      <c r="AD995" s="201"/>
      <c r="AE995" s="201"/>
      <c r="AF995" s="201"/>
    </row>
    <row r="996" spans="1:32" x14ac:dyDescent="0.25">
      <c r="A996" t="s">
        <v>5568</v>
      </c>
      <c r="B996" s="16" t="str">
        <f ca="1">IFERROR(OFFSET('DERS PLANLARI'!$I$5,MATCH($J996,'DERS PLANLARI'!$I$6:$I$2011,0),B$1),"")</f>
        <v/>
      </c>
      <c r="C996" s="16" t="str">
        <f ca="1">IFERROR(OFFSET('DERS PLANLARI'!$I$5,MATCH($J996,'DERS PLANLARI'!$I$6:$I$2011,0),C$1),"")</f>
        <v/>
      </c>
      <c r="D996" s="16" t="str">
        <f ca="1">IFERROR(OFFSET('DERS PLANLARI'!$I$5,MATCH($J996,'DERS PLANLARI'!$I$6:$I$2011,0),D$1),"")</f>
        <v/>
      </c>
      <c r="E996" s="16" t="str">
        <f ca="1">IFERROR(OFFSET('DERS PLANLARI'!$I$5,MATCH($J996,'DERS PLANLARI'!$I$6:$I$2011,0),E$1),"")</f>
        <v/>
      </c>
      <c r="F996" s="16" t="str">
        <f ca="1">IFERROR(OFFSET('DERS PLANLARI'!$I$5,MATCH($J996,'DERS PLANLARI'!$I$6:$I$2011,0),F$1),"")</f>
        <v/>
      </c>
      <c r="G996" s="16" t="str">
        <f ca="1">IFERROR(OFFSET('DERS PLANLARI'!$I$5,MATCH($J996,'DERS PLANLARI'!$I$6:$I$2011,0),G$1),"")</f>
        <v/>
      </c>
      <c r="H996" s="16" t="str">
        <f ca="1">IFERROR(OFFSET('DERS PLANLARI'!$I$5,MATCH($J996,'DERS PLANLARI'!$I$6:$I$2011,0),H$1),"")</f>
        <v/>
      </c>
      <c r="I996" s="119"/>
      <c r="J996" s="127"/>
      <c r="K996" s="243" t="str">
        <f ca="1">IFERROR(OFFSET('DERS PLANLARI'!$I$5,MATCH($J996,'DERS PLANLARI'!$I$6:$I$2011,0),K$1),"")</f>
        <v/>
      </c>
      <c r="L996" s="256" t="str">
        <f ca="1">IFERROR(OFFSET('DERS PLANLARI'!$I$5,MATCH($J996,'DERS PLANLARI'!$I$6:$I$2011,0),L$1),"")</f>
        <v/>
      </c>
      <c r="M996" s="255" t="str">
        <f ca="1">IFERROR(OFFSET('DERS PLANLARI'!$I$5,MATCH($J996,'DERS PLANLARI'!$I$6:$I$2011,0),M$1),"")</f>
        <v/>
      </c>
      <c r="N996" s="256" t="str">
        <f ca="1">IFERROR(OFFSET('DERS PLANLARI'!$I$5,MATCH($J996,'DERS PLANLARI'!$I$6:$I$2011,0),N$1),"")</f>
        <v/>
      </c>
      <c r="O996" s="256" t="str">
        <f ca="1">IFERROR(OFFSET('DERS PLANLARI'!$I$5,MATCH($J996,'DERS PLANLARI'!$I$6:$I$2011,0),O$1),"")</f>
        <v/>
      </c>
      <c r="P996" s="256" t="str">
        <f ca="1">IFERROR(OFFSET('DERS PLANLARI'!$I$5,MATCH($J996,'DERS PLANLARI'!$I$6:$I$2011,0),P$1),"")</f>
        <v/>
      </c>
      <c r="Q996" s="256" t="str">
        <f ca="1">IFERROR(OFFSET('DERS PLANLARI'!$I$5,MATCH($J996,'DERS PLANLARI'!$I$6:$I$2011,0),Q$1),"")</f>
        <v/>
      </c>
      <c r="R996" s="243" t="str">
        <f ca="1">IF($E996="UAD",OFFSET('DERS PLANLARI'!$I$5,MATCH($J996,'DERS PLANLARI'!$I$6:$I$2011,0),R$1),U996)</f>
        <v/>
      </c>
      <c r="S996" s="246">
        <f ca="1">IF($E996="UAD",OFFSET('DERS PLANLARI'!$I$5,MATCH($J996,'DERS PLANLARI'!$I$6:$I$2011,0),S$1),V996)</f>
        <v>0</v>
      </c>
      <c r="T996" s="104"/>
      <c r="U996" s="208" t="str">
        <f ca="1">IFERROR(OFFSET(ÖğretimÜyeleri!$D$2,MATCH($V996,ÖğretimÜyeleri!$D$3:$D$290,0),-2),"")</f>
        <v/>
      </c>
      <c r="V996" s="209"/>
      <c r="W996" s="208" t="str">
        <f ca="1">IFERROR(OFFSET(ÖğretimÜyeleri!$D$2,MATCH($S996,ÖğretimÜyeleri!$D$3:$D$290,0),3),"")</f>
        <v/>
      </c>
      <c r="X996" s="208"/>
      <c r="Y996" s="199"/>
      <c r="Z996" s="200">
        <f t="shared" si="63"/>
        <v>1</v>
      </c>
      <c r="AA996" s="200">
        <f t="shared" ca="1" si="65"/>
        <v>57</v>
      </c>
      <c r="AB996" s="200">
        <f t="shared" ca="1" si="65"/>
        <v>41</v>
      </c>
      <c r="AC996" s="200">
        <f t="shared" ca="1" si="65"/>
        <v>0</v>
      </c>
      <c r="AD996" s="201"/>
      <c r="AE996" s="201"/>
      <c r="AF996" s="201"/>
    </row>
    <row r="997" spans="1:32" x14ac:dyDescent="0.25">
      <c r="A997" t="s">
        <v>5568</v>
      </c>
      <c r="B997" s="16" t="str">
        <f ca="1">IFERROR(OFFSET('DERS PLANLARI'!$I$5,MATCH($J997,'DERS PLANLARI'!$I$6:$I$2011,0),B$1),"")</f>
        <v/>
      </c>
      <c r="C997" s="16" t="str">
        <f ca="1">IFERROR(OFFSET('DERS PLANLARI'!$I$5,MATCH($J997,'DERS PLANLARI'!$I$6:$I$2011,0),C$1),"")</f>
        <v/>
      </c>
      <c r="D997" s="16" t="str">
        <f ca="1">IFERROR(OFFSET('DERS PLANLARI'!$I$5,MATCH($J997,'DERS PLANLARI'!$I$6:$I$2011,0),D$1),"")</f>
        <v/>
      </c>
      <c r="E997" s="16" t="str">
        <f ca="1">IFERROR(OFFSET('DERS PLANLARI'!$I$5,MATCH($J997,'DERS PLANLARI'!$I$6:$I$2011,0),E$1),"")</f>
        <v/>
      </c>
      <c r="F997" s="16" t="str">
        <f ca="1">IFERROR(OFFSET('DERS PLANLARI'!$I$5,MATCH($J997,'DERS PLANLARI'!$I$6:$I$2011,0),F$1),"")</f>
        <v/>
      </c>
      <c r="G997" s="16" t="str">
        <f ca="1">IFERROR(OFFSET('DERS PLANLARI'!$I$5,MATCH($J997,'DERS PLANLARI'!$I$6:$I$2011,0),G$1),"")</f>
        <v/>
      </c>
      <c r="H997" s="16" t="str">
        <f ca="1">IFERROR(OFFSET('DERS PLANLARI'!$I$5,MATCH($J997,'DERS PLANLARI'!$I$6:$I$2011,0),H$1),"")</f>
        <v/>
      </c>
      <c r="I997" s="119"/>
      <c r="J997" s="127"/>
      <c r="K997" s="243" t="str">
        <f ca="1">IFERROR(OFFSET('DERS PLANLARI'!$I$5,MATCH($J997,'DERS PLANLARI'!$I$6:$I$2011,0),K$1),"")</f>
        <v/>
      </c>
      <c r="L997" s="256" t="str">
        <f ca="1">IFERROR(OFFSET('DERS PLANLARI'!$I$5,MATCH($J997,'DERS PLANLARI'!$I$6:$I$2011,0),L$1),"")</f>
        <v/>
      </c>
      <c r="M997" s="255" t="str">
        <f ca="1">IFERROR(OFFSET('DERS PLANLARI'!$I$5,MATCH($J997,'DERS PLANLARI'!$I$6:$I$2011,0),M$1),"")</f>
        <v/>
      </c>
      <c r="N997" s="256" t="str">
        <f ca="1">IFERROR(OFFSET('DERS PLANLARI'!$I$5,MATCH($J997,'DERS PLANLARI'!$I$6:$I$2011,0),N$1),"")</f>
        <v/>
      </c>
      <c r="O997" s="256" t="str">
        <f ca="1">IFERROR(OFFSET('DERS PLANLARI'!$I$5,MATCH($J997,'DERS PLANLARI'!$I$6:$I$2011,0),O$1),"")</f>
        <v/>
      </c>
      <c r="P997" s="256" t="str">
        <f ca="1">IFERROR(OFFSET('DERS PLANLARI'!$I$5,MATCH($J997,'DERS PLANLARI'!$I$6:$I$2011,0),P$1),"")</f>
        <v/>
      </c>
      <c r="Q997" s="256" t="str">
        <f ca="1">IFERROR(OFFSET('DERS PLANLARI'!$I$5,MATCH($J997,'DERS PLANLARI'!$I$6:$I$2011,0),Q$1),"")</f>
        <v/>
      </c>
      <c r="R997" s="243" t="str">
        <f ca="1">IF($E997="UAD",OFFSET('DERS PLANLARI'!$I$5,MATCH($J997,'DERS PLANLARI'!$I$6:$I$2011,0),R$1),U997)</f>
        <v/>
      </c>
      <c r="S997" s="246">
        <f ca="1">IF($E997="UAD",OFFSET('DERS PLANLARI'!$I$5,MATCH($J997,'DERS PLANLARI'!$I$6:$I$2011,0),S$1),V997)</f>
        <v>0</v>
      </c>
      <c r="T997" s="104"/>
      <c r="U997" s="208" t="str">
        <f ca="1">IFERROR(OFFSET(ÖğretimÜyeleri!$D$2,MATCH($V997,ÖğretimÜyeleri!$D$3:$D$290,0),-2),"")</f>
        <v/>
      </c>
      <c r="V997" s="209"/>
      <c r="W997" s="208" t="str">
        <f ca="1">IFERROR(OFFSET(ÖğretimÜyeleri!$D$2,MATCH($S997,ÖğretimÜyeleri!$D$3:$D$290,0),3),"")</f>
        <v/>
      </c>
      <c r="X997" s="208"/>
      <c r="Y997" s="199"/>
      <c r="Z997" s="200">
        <f t="shared" si="63"/>
        <v>1</v>
      </c>
      <c r="AA997" s="200">
        <f t="shared" ca="1" si="65"/>
        <v>57</v>
      </c>
      <c r="AB997" s="200">
        <f t="shared" ca="1" si="65"/>
        <v>41</v>
      </c>
      <c r="AC997" s="200">
        <f t="shared" ca="1" si="65"/>
        <v>0</v>
      </c>
      <c r="AD997" s="201"/>
      <c r="AE997" s="201"/>
      <c r="AF997" s="201"/>
    </row>
    <row r="998" spans="1:32" x14ac:dyDescent="0.25">
      <c r="A998" s="217" t="s">
        <v>5568</v>
      </c>
      <c r="B998" s="210" t="s">
        <v>4497</v>
      </c>
      <c r="C998" s="211" t="s">
        <v>5078</v>
      </c>
      <c r="D998" s="212" t="s">
        <v>5127</v>
      </c>
      <c r="E998" s="212" t="s">
        <v>4510</v>
      </c>
      <c r="F998" s="212" t="s">
        <v>4488</v>
      </c>
      <c r="G998" s="212" t="s">
        <v>4488</v>
      </c>
      <c r="H998" s="212" t="s">
        <v>2427</v>
      </c>
      <c r="I998" s="213"/>
      <c r="J998" s="214" t="s">
        <v>5078</v>
      </c>
      <c r="K998" s="211"/>
      <c r="L998" s="215"/>
      <c r="M998" s="223"/>
      <c r="N998" s="211"/>
      <c r="O998" s="211"/>
      <c r="P998" s="211"/>
      <c r="Q998" s="212"/>
      <c r="R998" s="231"/>
      <c r="S998" s="242"/>
      <c r="T998" s="217"/>
      <c r="U998" s="219" t="str">
        <f ca="1">IFERROR(OFFSET(ÖğretimÜyeleri!$D$2,MATCH($V998,ÖğretimÜyeleri!$D$3:$D$290,0),-2),"")</f>
        <v/>
      </c>
      <c r="V998" s="218" t="s">
        <v>2423</v>
      </c>
      <c r="W998" s="219" t="str">
        <f ca="1">IFERROR(OFFSET(ÖğretimÜyeleri!$D$2,MATCH($S998,ÖğretimÜyeleri!$D$3:$D$290,0),3),"")</f>
        <v/>
      </c>
      <c r="X998" s="219"/>
      <c r="Y998" s="220"/>
      <c r="Z998" s="221">
        <f t="shared" si="63"/>
        <v>1</v>
      </c>
      <c r="AA998" s="221">
        <f t="shared" ca="1" si="65"/>
        <v>57</v>
      </c>
      <c r="AB998" s="221">
        <f t="shared" ca="1" si="65"/>
        <v>41</v>
      </c>
      <c r="AC998" s="221">
        <f t="shared" ca="1" si="65"/>
        <v>0</v>
      </c>
      <c r="AD998" s="220"/>
      <c r="AE998" s="220"/>
      <c r="AF998" s="220"/>
    </row>
    <row r="999" spans="1:32" x14ac:dyDescent="0.25">
      <c r="A999" t="s">
        <v>5568</v>
      </c>
      <c r="B999" s="16" t="str">
        <f ca="1">IFERROR(OFFSET('DERS PLANLARI'!$I$5,MATCH($J999,'DERS PLANLARI'!$I$6:$I$2011,0),B$1),"")</f>
        <v>TÜRKÇE VE SOSYAL BİLİMLER EĞİTİMİ</v>
      </c>
      <c r="C999" s="16" t="str">
        <f ca="1">IFERROR(OFFSET('DERS PLANLARI'!$I$5,MATCH($J999,'DERS PLANLARI'!$I$6:$I$2011,0),C$1),"")</f>
        <v>SOSYAL BİLGİLER EĞİTİMİ (DR)</v>
      </c>
      <c r="D999" s="16" t="str">
        <f ca="1">IFERROR(OFFSET('DERS PLANLARI'!$I$5,MATCH($J999,'DERS PLANLARI'!$I$6:$I$2011,0),D$1),"")</f>
        <v>(DR)</v>
      </c>
      <c r="E999" s="16" t="str">
        <f ca="1">IFERROR(OFFSET('DERS PLANLARI'!$I$5,MATCH($J999,'DERS PLANLARI'!$I$6:$I$2011,0),E$1),"")</f>
        <v>Tez</v>
      </c>
      <c r="F999" s="16" t="str">
        <f ca="1">IFERROR(OFFSET('DERS PLANLARI'!$I$5,MATCH($J999,'DERS PLANLARI'!$I$6:$I$2011,0),F$1),"")</f>
        <v>SBE</v>
      </c>
      <c r="G999" s="16">
        <f ca="1">IFERROR(OFFSET('DERS PLANLARI'!$I$5,MATCH($J999,'DERS PLANLARI'!$I$6:$I$2011,0),G$1),"")</f>
        <v>6000</v>
      </c>
      <c r="H999" s="16" t="str">
        <f ca="1">IFERROR(OFFSET('DERS PLANLARI'!$I$5,MATCH($J999,'DERS PLANLARI'!$I$6:$I$2011,0),H$1),"")</f>
        <v>TEZ</v>
      </c>
      <c r="I999" s="119"/>
      <c r="J999" s="127" t="s">
        <v>2227</v>
      </c>
      <c r="K999" s="243" t="str">
        <f ca="1">IFERROR(OFFSET('DERS PLANLARI'!$I$5,MATCH($J999,'DERS PLANLARI'!$I$6:$I$2011,0),K$1),"")</f>
        <v>Tez</v>
      </c>
      <c r="L999" s="248" t="str">
        <f ca="1">IFERROR(OFFSET('DERS PLANLARI'!$I$5,MATCH($J999,'DERS PLANLARI'!$I$6:$I$2011,0),L$1),"")</f>
        <v>Z. ksz</v>
      </c>
      <c r="M999" s="255">
        <f ca="1">IFERROR(OFFSET('DERS PLANLARI'!$I$5,MATCH($J999,'DERS PLANLARI'!$I$6:$I$2011,0),M$1),"")</f>
        <v>0</v>
      </c>
      <c r="N999" s="256">
        <f ca="1">IFERROR(OFFSET('DERS PLANLARI'!$I$5,MATCH($J999,'DERS PLANLARI'!$I$6:$I$2011,0),N$1),"")</f>
        <v>1</v>
      </c>
      <c r="O999" s="256">
        <f ca="1">IFERROR(OFFSET('DERS PLANLARI'!$I$5,MATCH($J999,'DERS PLANLARI'!$I$6:$I$2011,0),O$1),"")</f>
        <v>0</v>
      </c>
      <c r="P999" s="256">
        <f ca="1">IFERROR(OFFSET('DERS PLANLARI'!$I$5,MATCH($J999,'DERS PLANLARI'!$I$6:$I$2011,0),P$1),"")</f>
        <v>1</v>
      </c>
      <c r="Q999" s="256">
        <f ca="1">IFERROR(OFFSET('DERS PLANLARI'!$I$5,MATCH($J999,'DERS PLANLARI'!$I$6:$I$2011,0),Q$1),"")</f>
        <v>60</v>
      </c>
      <c r="R999" s="243">
        <f ca="1">IF($E999="UAD",OFFSET('DERS PLANLARI'!$I$5,MATCH($J999,'DERS PLANLARI'!$I$6:$I$2011,0),R$1),U999)</f>
        <v>0</v>
      </c>
      <c r="S999" s="246" t="str">
        <f ca="1">IF($E999="UAD",OFFSET('DERS PLANLARI'!$I$5,MATCH($J999,'DERS PLANLARI'!$I$6:$I$2011,0),S$1),V999)</f>
        <v>İlgili Öğretim Üyesi</v>
      </c>
      <c r="T999" s="104"/>
      <c r="U999" s="208">
        <f ca="1">IFERROR(OFFSET(ÖğretimÜyeleri!$D$2,MATCH($V999,ÖğretimÜyeleri!$D$3:$D$290,0),-2),"")</f>
        <v>0</v>
      </c>
      <c r="V999" s="209" t="s">
        <v>2896</v>
      </c>
      <c r="W999" s="208" t="str">
        <f ca="1">IFERROR(OFFSET(ÖğretimÜyeleri!$D$2,MATCH($S999,ÖğretimÜyeleri!$D$3:$D$290,0),3),"")</f>
        <v>İlgili Öğretim Üyesi</v>
      </c>
      <c r="X999" s="208"/>
      <c r="Y999" s="199"/>
      <c r="Z999" s="200">
        <f t="shared" si="63"/>
        <v>1</v>
      </c>
      <c r="AA999" s="200">
        <f t="shared" ca="1" si="65"/>
        <v>0</v>
      </c>
      <c r="AB999" s="200">
        <f t="shared" ca="1" si="65"/>
        <v>0</v>
      </c>
      <c r="AC999" s="200">
        <f t="shared" ca="1" si="65"/>
        <v>0</v>
      </c>
      <c r="AD999" s="201"/>
      <c r="AE999" s="201"/>
      <c r="AF999" s="201"/>
    </row>
    <row r="1000" spans="1:32" x14ac:dyDescent="0.25">
      <c r="A1000" t="s">
        <v>5568</v>
      </c>
      <c r="B1000" s="16" t="str">
        <f ca="1">IFERROR(OFFSET('DERS PLANLARI'!$I$5,MATCH($J1000,'DERS PLANLARI'!$I$6:$I$2011,0),B$1),"")</f>
        <v>TÜRKÇE VE SOSYAL BİLİMLER EĞİTİMİ</v>
      </c>
      <c r="C1000" s="16" t="str">
        <f ca="1">IFERROR(OFFSET('DERS PLANLARI'!$I$5,MATCH($J1000,'DERS PLANLARI'!$I$6:$I$2011,0),C$1),"")</f>
        <v>SOSYAL BİLGİLER EĞİTİMİ (DR)</v>
      </c>
      <c r="D1000" s="16" t="str">
        <f ca="1">IFERROR(OFFSET('DERS PLANLARI'!$I$5,MATCH($J1000,'DERS PLANLARI'!$I$6:$I$2011,0),D$1),"")</f>
        <v>(DR)</v>
      </c>
      <c r="E1000" s="16" t="str">
        <f ca="1">IFERROR(OFFSET('DERS PLANLARI'!$I$5,MATCH($J1000,'DERS PLANLARI'!$I$6:$I$2011,0),E$1),"")</f>
        <v>Sem</v>
      </c>
      <c r="F1000" s="16" t="str">
        <f ca="1">IFERROR(OFFSET('DERS PLANLARI'!$I$5,MATCH($J1000,'DERS PLANLARI'!$I$6:$I$2011,0),F$1),"")</f>
        <v>SBE</v>
      </c>
      <c r="G1000" s="16">
        <f ca="1">IFERROR(OFFSET('DERS PLANLARI'!$I$5,MATCH($J1000,'DERS PLANLARI'!$I$6:$I$2011,0),G$1),"")</f>
        <v>6001</v>
      </c>
      <c r="H1000" s="16" t="str">
        <f ca="1">IFERROR(OFFSET('DERS PLANLARI'!$I$5,MATCH($J1000,'DERS PLANLARI'!$I$6:$I$2011,0),H$1),"")</f>
        <v>SEM</v>
      </c>
      <c r="I1000" s="119"/>
      <c r="J1000" s="127" t="s">
        <v>2228</v>
      </c>
      <c r="K1000" s="243" t="str">
        <f ca="1">IFERROR(OFFSET('DERS PLANLARI'!$I$5,MATCH($J1000,'DERS PLANLARI'!$I$6:$I$2011,0),K$1),"")</f>
        <v>Seminer</v>
      </c>
      <c r="L1000" s="248" t="str">
        <f ca="1">IFERROR(OFFSET('DERS PLANLARI'!$I$5,MATCH($J1000,'DERS PLANLARI'!$I$6:$I$2011,0),L$1),"")</f>
        <v>Z. ksz</v>
      </c>
      <c r="M1000" s="255">
        <f ca="1">IFERROR(OFFSET('DERS PLANLARI'!$I$5,MATCH($J1000,'DERS PLANLARI'!$I$6:$I$2011,0),M$1),"")</f>
        <v>0</v>
      </c>
      <c r="N1000" s="256">
        <f ca="1">IFERROR(OFFSET('DERS PLANLARI'!$I$5,MATCH($J1000,'DERS PLANLARI'!$I$6:$I$2011,0),N$1),"")</f>
        <v>2</v>
      </c>
      <c r="O1000" s="256">
        <f ca="1">IFERROR(OFFSET('DERS PLANLARI'!$I$5,MATCH($J1000,'DERS PLANLARI'!$I$6:$I$2011,0),O$1),"")</f>
        <v>0</v>
      </c>
      <c r="P1000" s="256">
        <f ca="1">IFERROR(OFFSET('DERS PLANLARI'!$I$5,MATCH($J1000,'DERS PLANLARI'!$I$6:$I$2011,0),P$1),"")</f>
        <v>2</v>
      </c>
      <c r="Q1000" s="256">
        <f ca="1">IFERROR(OFFSET('DERS PLANLARI'!$I$5,MATCH($J1000,'DERS PLANLARI'!$I$6:$I$2011,0),Q$1),"")</f>
        <v>7.5</v>
      </c>
      <c r="R1000" s="243">
        <f ca="1">IF($E1000="UAD",OFFSET('DERS PLANLARI'!$I$5,MATCH($J1000,'DERS PLANLARI'!$I$6:$I$2011,0),R$1),U1000)</f>
        <v>0</v>
      </c>
      <c r="S1000" s="246" t="str">
        <f ca="1">IF($E1000="UAD",OFFSET('DERS PLANLARI'!$I$5,MATCH($J1000,'DERS PLANLARI'!$I$6:$I$2011,0),S$1),V1000)</f>
        <v>İlgili Öğretim Üyesi</v>
      </c>
      <c r="T1000" s="104"/>
      <c r="U1000" s="208">
        <f ca="1">IFERROR(OFFSET(ÖğretimÜyeleri!$D$2,MATCH($V1000,ÖğretimÜyeleri!$D$3:$D$290,0),-2),"")</f>
        <v>0</v>
      </c>
      <c r="V1000" s="209" t="s">
        <v>2896</v>
      </c>
      <c r="W1000" s="208" t="str">
        <f ca="1">IFERROR(OFFSET(ÖğretimÜyeleri!$D$2,MATCH($S1000,ÖğretimÜyeleri!$D$3:$D$290,0),3),"")</f>
        <v>İlgili Öğretim Üyesi</v>
      </c>
      <c r="X1000" s="208"/>
      <c r="Y1000" s="199"/>
      <c r="Z1000" s="200">
        <f t="shared" si="63"/>
        <v>1</v>
      </c>
      <c r="AA1000" s="200">
        <f t="shared" ca="1" si="65"/>
        <v>0</v>
      </c>
      <c r="AB1000" s="200">
        <f t="shared" ca="1" si="65"/>
        <v>0</v>
      </c>
      <c r="AC1000" s="200">
        <f t="shared" ca="1" si="65"/>
        <v>0</v>
      </c>
      <c r="AD1000" s="201"/>
      <c r="AE1000" s="201"/>
      <c r="AF1000" s="201"/>
    </row>
    <row r="1001" spans="1:32" x14ac:dyDescent="0.25">
      <c r="A1001" t="s">
        <v>5568</v>
      </c>
      <c r="B1001" s="16" t="str">
        <f ca="1">IFERROR(OFFSET('DERS PLANLARI'!$I$5,MATCH($J1001,'DERS PLANLARI'!$I$6:$I$2011,0),B$1),"")</f>
        <v>TÜRKÇE VE SOSYAL BİLİMLER EĞİTİMİ</v>
      </c>
      <c r="C1001" s="16" t="str">
        <f ca="1">IFERROR(OFFSET('DERS PLANLARI'!$I$5,MATCH($J1001,'DERS PLANLARI'!$I$6:$I$2011,0),C$1),"")</f>
        <v>SOSYAL BİLGİLER EĞİTİMİ (DR)</v>
      </c>
      <c r="D1001" s="16" t="str">
        <f ca="1">IFERROR(OFFSET('DERS PLANLARI'!$I$5,MATCH($J1001,'DERS PLANLARI'!$I$6:$I$2011,0),D$1),"")</f>
        <v>(DR)</v>
      </c>
      <c r="E1001" s="16" t="str">
        <f ca="1">IFERROR(OFFSET('DERS PLANLARI'!$I$5,MATCH($J1001,'DERS PLANLARI'!$I$6:$I$2011,0),E$1),"")</f>
        <v>Yeterlik</v>
      </c>
      <c r="F1001" s="16" t="str">
        <f ca="1">IFERROR(OFFSET('DERS PLANLARI'!$I$5,MATCH($J1001,'DERS PLANLARI'!$I$6:$I$2011,0),F$1),"")</f>
        <v>SBE</v>
      </c>
      <c r="G1001" s="16">
        <f ca="1">IFERROR(OFFSET('DERS PLANLARI'!$I$5,MATCH($J1001,'DERS PLANLARI'!$I$6:$I$2011,0),G$1),"")</f>
        <v>6002</v>
      </c>
      <c r="H1001" s="16" t="str">
        <f ca="1">IFERROR(OFFSET('DERS PLANLARI'!$I$5,MATCH($J1001,'DERS PLANLARI'!$I$6:$I$2011,0),H$1),"")</f>
        <v>DR-ÖZ</v>
      </c>
      <c r="I1001" s="119"/>
      <c r="J1001" s="127" t="s">
        <v>2229</v>
      </c>
      <c r="K1001" s="243" t="str">
        <f ca="1">IFERROR(OFFSET('DERS PLANLARI'!$I$5,MATCH($J1001,'DERS PLANLARI'!$I$6:$I$2011,0),K$1),"")</f>
        <v>Yeterlik</v>
      </c>
      <c r="L1001" s="248" t="str">
        <f ca="1">IFERROR(OFFSET('DERS PLANLARI'!$I$5,MATCH($J1001,'DERS PLANLARI'!$I$6:$I$2011,0),L$1),"")</f>
        <v>Z. ksz</v>
      </c>
      <c r="M1001" s="255">
        <f ca="1">IFERROR(OFFSET('DERS PLANLARI'!$I$5,MATCH($J1001,'DERS PLANLARI'!$I$6:$I$2011,0),M$1),"")</f>
        <v>0</v>
      </c>
      <c r="N1001" s="255">
        <f ca="1">IFERROR(OFFSET('DERS PLANLARI'!$I$5,MATCH($J1001,'DERS PLANLARI'!$I$6:$I$2011,0),N$1),"")</f>
        <v>0</v>
      </c>
      <c r="O1001" s="255">
        <f ca="1">IFERROR(OFFSET('DERS PLANLARI'!$I$5,MATCH($J1001,'DERS PLANLARI'!$I$6:$I$2011,0),O$1),"")</f>
        <v>0</v>
      </c>
      <c r="P1001" s="255">
        <f ca="1">IFERROR(OFFSET('DERS PLANLARI'!$I$5,MATCH($J1001,'DERS PLANLARI'!$I$6:$I$2011,0),P$1),"")</f>
        <v>0</v>
      </c>
      <c r="Q1001" s="255">
        <f ca="1">IFERROR(OFFSET('DERS PLANLARI'!$I$5,MATCH($J1001,'DERS PLANLARI'!$I$6:$I$2011,0),Q$1),"")</f>
        <v>0</v>
      </c>
      <c r="R1001" s="243">
        <f ca="1">IF($E1001="UAD",OFFSET('DERS PLANLARI'!$I$5,MATCH($J1001,'DERS PLANLARI'!$I$6:$I$2011,0),R$1),U1001)</f>
        <v>0</v>
      </c>
      <c r="S1001" s="246" t="str">
        <f ca="1">IF($E1001="UAD",OFFSET('DERS PLANLARI'!$I$5,MATCH($J1001,'DERS PLANLARI'!$I$6:$I$2011,0),S$1),V1001)</f>
        <v>İlgili Öğretim Üyesi</v>
      </c>
      <c r="T1001" s="104"/>
      <c r="U1001" s="208">
        <f ca="1">IFERROR(OFFSET(ÖğretimÜyeleri!$D$2,MATCH($V1001,ÖğretimÜyeleri!$D$3:$D$290,0),-2),"")</f>
        <v>0</v>
      </c>
      <c r="V1001" s="209" t="s">
        <v>2896</v>
      </c>
      <c r="W1001" s="208" t="str">
        <f ca="1">IFERROR(OFFSET(ÖğretimÜyeleri!$D$2,MATCH($S1001,ÖğretimÜyeleri!$D$3:$D$290,0),3),"")</f>
        <v>İlgili Öğretim Üyesi</v>
      </c>
      <c r="X1001" s="208"/>
      <c r="Y1001" s="199"/>
      <c r="Z1001" s="200">
        <f t="shared" si="63"/>
        <v>1</v>
      </c>
      <c r="AA1001" s="200">
        <f t="shared" ca="1" si="65"/>
        <v>0</v>
      </c>
      <c r="AB1001" s="200">
        <f t="shared" ca="1" si="65"/>
        <v>0</v>
      </c>
      <c r="AC1001" s="200">
        <f t="shared" ca="1" si="65"/>
        <v>0</v>
      </c>
      <c r="AD1001" s="201"/>
      <c r="AE1001" s="201"/>
      <c r="AF1001" s="201"/>
    </row>
    <row r="1002" spans="1:32" x14ac:dyDescent="0.25">
      <c r="A1002" t="s">
        <v>5568</v>
      </c>
      <c r="B1002" s="16" t="str">
        <f ca="1">IFERROR(OFFSET('DERS PLANLARI'!$I$5,MATCH($J1002,'DERS PLANLARI'!$I$6:$I$2011,0),B$1),"")</f>
        <v>TÜRKÇE VE SOSYAL BİLİMLER EĞİTİMİ</v>
      </c>
      <c r="C1002" s="16" t="str">
        <f ca="1">IFERROR(OFFSET('DERS PLANLARI'!$I$5,MATCH($J1002,'DERS PLANLARI'!$I$6:$I$2011,0),C$1),"")</f>
        <v>SOSYAL BİLGİLER EĞİTİMİ (DR)</v>
      </c>
      <c r="D1002" s="16" t="str">
        <f ca="1">IFERROR(OFFSET('DERS PLANLARI'!$I$5,MATCH($J1002,'DERS PLANLARI'!$I$6:$I$2011,0),D$1),"")</f>
        <v>(DR)</v>
      </c>
      <c r="E1002" s="16" t="str">
        <f ca="1">IFERROR(OFFSET('DERS PLANLARI'!$I$5,MATCH($J1002,'DERS PLANLARI'!$I$6:$I$2011,0),E$1),"")</f>
        <v>Öneri</v>
      </c>
      <c r="F1002" s="16" t="str">
        <f ca="1">IFERROR(OFFSET('DERS PLANLARI'!$I$5,MATCH($J1002,'DERS PLANLARI'!$I$6:$I$2011,0),F$1),"")</f>
        <v>SBE</v>
      </c>
      <c r="G1002" s="16">
        <f ca="1">IFERROR(OFFSET('DERS PLANLARI'!$I$5,MATCH($J1002,'DERS PLANLARI'!$I$6:$I$2011,0),G$1),"")</f>
        <v>6003</v>
      </c>
      <c r="H1002" s="16" t="str">
        <f ca="1">IFERROR(OFFSET('DERS PLANLARI'!$I$5,MATCH($J1002,'DERS PLANLARI'!$I$6:$I$2011,0),H$1),"")</f>
        <v>DR-ÖZ</v>
      </c>
      <c r="I1002" s="119"/>
      <c r="J1002" s="127" t="s">
        <v>2230</v>
      </c>
      <c r="K1002" s="243" t="str">
        <f ca="1">IFERROR(OFFSET('DERS PLANLARI'!$I$5,MATCH($J1002,'DERS PLANLARI'!$I$6:$I$2011,0),K$1),"")</f>
        <v>Tez Önerisi</v>
      </c>
      <c r="L1002" s="248" t="str">
        <f ca="1">IFERROR(OFFSET('DERS PLANLARI'!$I$5,MATCH($J1002,'DERS PLANLARI'!$I$6:$I$2011,0),L$1),"")</f>
        <v>Z. ksz</v>
      </c>
      <c r="M1002" s="255">
        <f ca="1">IFERROR(OFFSET('DERS PLANLARI'!$I$5,MATCH($J1002,'DERS PLANLARI'!$I$6:$I$2011,0),M$1),"")</f>
        <v>0</v>
      </c>
      <c r="N1002" s="255">
        <f ca="1">IFERROR(OFFSET('DERS PLANLARI'!$I$5,MATCH($J1002,'DERS PLANLARI'!$I$6:$I$2011,0),N$1),"")</f>
        <v>0</v>
      </c>
      <c r="O1002" s="255">
        <f ca="1">IFERROR(OFFSET('DERS PLANLARI'!$I$5,MATCH($J1002,'DERS PLANLARI'!$I$6:$I$2011,0),O$1),"")</f>
        <v>0</v>
      </c>
      <c r="P1002" s="255">
        <f ca="1">IFERROR(OFFSET('DERS PLANLARI'!$I$5,MATCH($J1002,'DERS PLANLARI'!$I$6:$I$2011,0),P$1),"")</f>
        <v>0</v>
      </c>
      <c r="Q1002" s="255">
        <f ca="1">IFERROR(OFFSET('DERS PLANLARI'!$I$5,MATCH($J1002,'DERS PLANLARI'!$I$6:$I$2011,0),Q$1),"")</f>
        <v>0</v>
      </c>
      <c r="R1002" s="243">
        <f ca="1">IF($E1002="UAD",OFFSET('DERS PLANLARI'!$I$5,MATCH($J1002,'DERS PLANLARI'!$I$6:$I$2011,0),R$1),U1002)</f>
        <v>0</v>
      </c>
      <c r="S1002" s="246" t="str">
        <f ca="1">IF($E1002="UAD",OFFSET('DERS PLANLARI'!$I$5,MATCH($J1002,'DERS PLANLARI'!$I$6:$I$2011,0),S$1),V1002)</f>
        <v>İlgili Öğretim Üyesi</v>
      </c>
      <c r="T1002" s="104"/>
      <c r="U1002" s="208">
        <f ca="1">IFERROR(OFFSET(ÖğretimÜyeleri!$D$2,MATCH($V1002,ÖğretimÜyeleri!$D$3:$D$290,0),-2),"")</f>
        <v>0</v>
      </c>
      <c r="V1002" s="209" t="s">
        <v>2896</v>
      </c>
      <c r="W1002" s="208" t="str">
        <f ca="1">IFERROR(OFFSET(ÖğretimÜyeleri!$D$2,MATCH($S1002,ÖğretimÜyeleri!$D$3:$D$290,0),3),"")</f>
        <v>İlgili Öğretim Üyesi</v>
      </c>
      <c r="X1002" s="208"/>
      <c r="Y1002" s="199"/>
      <c r="Z1002" s="200">
        <f t="shared" si="63"/>
        <v>1</v>
      </c>
      <c r="AA1002" s="200">
        <f t="shared" ca="1" si="65"/>
        <v>0</v>
      </c>
      <c r="AB1002" s="200">
        <f t="shared" ca="1" si="65"/>
        <v>0</v>
      </c>
      <c r="AC1002" s="200">
        <f t="shared" ca="1" si="65"/>
        <v>0</v>
      </c>
      <c r="AD1002" s="201"/>
      <c r="AE1002" s="201"/>
      <c r="AF1002" s="201"/>
    </row>
    <row r="1003" spans="1:32" x14ac:dyDescent="0.25">
      <c r="A1003" t="s">
        <v>5568</v>
      </c>
      <c r="B1003" s="16" t="str">
        <f ca="1">IFERROR(OFFSET('DERS PLANLARI'!$I$5,MATCH($J1003,'DERS PLANLARI'!$I$6:$I$2011,0),B$1),"")</f>
        <v>TÜRKÇE VE SOSYAL BİLİMLER EĞİTİMİ</v>
      </c>
      <c r="C1003" s="16" t="str">
        <f ca="1">IFERROR(OFFSET('DERS PLANLARI'!$I$5,MATCH($J1003,'DERS PLANLARI'!$I$6:$I$2011,0),C$1),"")</f>
        <v>SOSYAL BİLGİLER EĞİTİMİ (DR)</v>
      </c>
      <c r="D1003" s="16" t="str">
        <f ca="1">IFERROR(OFFSET('DERS PLANLARI'!$I$5,MATCH($J1003,'DERS PLANLARI'!$I$6:$I$2011,0),D$1),"")</f>
        <v>(DR)</v>
      </c>
      <c r="E1003" s="16" t="str">
        <f ca="1">IFERROR(OFFSET('DERS PLANLARI'!$I$5,MATCH($J1003,'DERS PLANLARI'!$I$6:$I$2011,0),E$1),"")</f>
        <v>Tik</v>
      </c>
      <c r="F1003" s="16" t="str">
        <f ca="1">IFERROR(OFFSET('DERS PLANLARI'!$I$5,MATCH($J1003,'DERS PLANLARI'!$I$6:$I$2011,0),F$1),"")</f>
        <v>SBE</v>
      </c>
      <c r="G1003" s="16">
        <f ca="1">IFERROR(OFFSET('DERS PLANLARI'!$I$5,MATCH($J1003,'DERS PLANLARI'!$I$6:$I$2011,0),G$1),"")</f>
        <v>6004</v>
      </c>
      <c r="H1003" s="16" t="str">
        <f ca="1">IFERROR(OFFSET('DERS PLANLARI'!$I$5,MATCH($J1003,'DERS PLANLARI'!$I$6:$I$2011,0),H$1),"")</f>
        <v>DR-ÖZ</v>
      </c>
      <c r="I1003" s="119"/>
      <c r="J1003" s="127" t="s">
        <v>2231</v>
      </c>
      <c r="K1003" s="243" t="str">
        <f ca="1">IFERROR(OFFSET('DERS PLANLARI'!$I$5,MATCH($J1003,'DERS PLANLARI'!$I$6:$I$2011,0),K$1),"")</f>
        <v>Tez İzleme</v>
      </c>
      <c r="L1003" s="248" t="str">
        <f ca="1">IFERROR(OFFSET('DERS PLANLARI'!$I$5,MATCH($J1003,'DERS PLANLARI'!$I$6:$I$2011,0),L$1),"")</f>
        <v>Z. ksz</v>
      </c>
      <c r="M1003" s="255">
        <f ca="1">IFERROR(OFFSET('DERS PLANLARI'!$I$5,MATCH($J1003,'DERS PLANLARI'!$I$6:$I$2011,0),M$1),"")</f>
        <v>0</v>
      </c>
      <c r="N1003" s="255">
        <f ca="1">IFERROR(OFFSET('DERS PLANLARI'!$I$5,MATCH($J1003,'DERS PLANLARI'!$I$6:$I$2011,0),N$1),"")</f>
        <v>0</v>
      </c>
      <c r="O1003" s="255">
        <f ca="1">IFERROR(OFFSET('DERS PLANLARI'!$I$5,MATCH($J1003,'DERS PLANLARI'!$I$6:$I$2011,0),O$1),"")</f>
        <v>0</v>
      </c>
      <c r="P1003" s="255">
        <f ca="1">IFERROR(OFFSET('DERS PLANLARI'!$I$5,MATCH($J1003,'DERS PLANLARI'!$I$6:$I$2011,0),P$1),"")</f>
        <v>0</v>
      </c>
      <c r="Q1003" s="255">
        <f ca="1">IFERROR(OFFSET('DERS PLANLARI'!$I$5,MATCH($J1003,'DERS PLANLARI'!$I$6:$I$2011,0),Q$1),"")</f>
        <v>0</v>
      </c>
      <c r="R1003" s="243">
        <f ca="1">IF($E1003="UAD",OFFSET('DERS PLANLARI'!$I$5,MATCH($J1003,'DERS PLANLARI'!$I$6:$I$2011,0),R$1),U1003)</f>
        <v>0</v>
      </c>
      <c r="S1003" s="246" t="str">
        <f ca="1">IF($E1003="UAD",OFFSET('DERS PLANLARI'!$I$5,MATCH($J1003,'DERS PLANLARI'!$I$6:$I$2011,0),S$1),V1003)</f>
        <v>İlgili Öğretim Üyesi</v>
      </c>
      <c r="T1003" s="104"/>
      <c r="U1003" s="208">
        <f ca="1">IFERROR(OFFSET(ÖğretimÜyeleri!$D$2,MATCH($V1003,ÖğretimÜyeleri!$D$3:$D$290,0),-2),"")</f>
        <v>0</v>
      </c>
      <c r="V1003" s="209" t="s">
        <v>2896</v>
      </c>
      <c r="W1003" s="208" t="str">
        <f ca="1">IFERROR(OFFSET(ÖğretimÜyeleri!$D$2,MATCH($S1003,ÖğretimÜyeleri!$D$3:$D$290,0),3),"")</f>
        <v>İlgili Öğretim Üyesi</v>
      </c>
      <c r="X1003" s="208"/>
      <c r="Y1003" s="199"/>
      <c r="Z1003" s="200">
        <f t="shared" si="63"/>
        <v>1</v>
      </c>
      <c r="AA1003" s="200">
        <f t="shared" ca="1" si="65"/>
        <v>0</v>
      </c>
      <c r="AB1003" s="200">
        <f t="shared" ca="1" si="65"/>
        <v>0</v>
      </c>
      <c r="AC1003" s="200">
        <f t="shared" ca="1" si="65"/>
        <v>0</v>
      </c>
      <c r="AD1003" s="201"/>
      <c r="AE1003" s="201"/>
      <c r="AF1003" s="201"/>
    </row>
    <row r="1004" spans="1:32" x14ac:dyDescent="0.25">
      <c r="A1004" t="s">
        <v>5568</v>
      </c>
      <c r="B1004" s="16" t="str">
        <f ca="1">IFERROR(OFFSET('DERS PLANLARI'!$I$5,MATCH($J1004,'DERS PLANLARI'!$I$6:$I$2011,0),B$1),"")</f>
        <v>TÜRKÇE VE SOSYAL BİLİMLER EĞİTİMİ</v>
      </c>
      <c r="C1004" s="16" t="str">
        <f ca="1">IFERROR(OFFSET('DERS PLANLARI'!$I$5,MATCH($J1004,'DERS PLANLARI'!$I$6:$I$2011,0),C$1),"")</f>
        <v>SOSYAL BİLGİLER EĞİTİMİ (DR)</v>
      </c>
      <c r="D1004" s="16" t="str">
        <f ca="1">IFERROR(OFFSET('DERS PLANLARI'!$I$5,MATCH($J1004,'DERS PLANLARI'!$I$6:$I$2011,0),D$1),"")</f>
        <v>(DR)</v>
      </c>
      <c r="E1004" s="16" t="str">
        <f ca="1">IFERROR(OFFSET('DERS PLANLARI'!$I$5,MATCH($J1004,'DERS PLANLARI'!$I$6:$I$2011,0),E$1),"")</f>
        <v>Ders</v>
      </c>
      <c r="F1004" s="16" t="str">
        <f ca="1">IFERROR(OFFSET('DERS PLANLARI'!$I$5,MATCH($J1004,'DERS PLANLARI'!$I$6:$I$2011,0),F$1),"")</f>
        <v>SBE</v>
      </c>
      <c r="G1004" s="16">
        <f ca="1">IFERROR(OFFSET('DERS PLANLARI'!$I$5,MATCH($J1004,'DERS PLANLARI'!$I$6:$I$2011,0),G$1),"")</f>
        <v>6006</v>
      </c>
      <c r="H1004" s="16" t="str">
        <f ca="1">IFERROR(OFFSET('DERS PLANLARI'!$I$5,MATCH($J1004,'DERS PLANLARI'!$I$6:$I$2011,0),H$1),"")</f>
        <v>DR-ÖZ</v>
      </c>
      <c r="I1004" s="119"/>
      <c r="J1004" s="127" t="s">
        <v>2233</v>
      </c>
      <c r="K1004" s="243" t="str">
        <f ca="1">IFERROR(OFFSET('DERS PLANLARI'!$I$5,MATCH($J1004,'DERS PLANLARI'!$I$6:$I$2011,0),K$1),"")</f>
        <v>Bilimsel Araştırma ve Proje Eğitimi</v>
      </c>
      <c r="L1004" s="248" t="str">
        <f ca="1">IFERROR(OFFSET('DERS PLANLARI'!$I$5,MATCH($J1004,'DERS PLANLARI'!$I$6:$I$2011,0),L$1),"")</f>
        <v>Z. ksz</v>
      </c>
      <c r="M1004" s="255">
        <f ca="1">IFERROR(OFFSET('DERS PLANLARI'!$I$5,MATCH($J1004,'DERS PLANLARI'!$I$6:$I$2011,0),M$1),"")</f>
        <v>3</v>
      </c>
      <c r="N1004" s="256">
        <f ca="1">IFERROR(OFFSET('DERS PLANLARI'!$I$5,MATCH($J1004,'DERS PLANLARI'!$I$6:$I$2011,0),N$1),"")</f>
        <v>0</v>
      </c>
      <c r="O1004" s="256">
        <f ca="1">IFERROR(OFFSET('DERS PLANLARI'!$I$5,MATCH($J1004,'DERS PLANLARI'!$I$6:$I$2011,0),O$1),"")</f>
        <v>0</v>
      </c>
      <c r="P1004" s="256">
        <f ca="1">IFERROR(OFFSET('DERS PLANLARI'!$I$5,MATCH($J1004,'DERS PLANLARI'!$I$6:$I$2011,0),P$1),"")</f>
        <v>3</v>
      </c>
      <c r="Q1004" s="256">
        <f ca="1">IFERROR(OFFSET('DERS PLANLARI'!$I$5,MATCH($J1004,'DERS PLANLARI'!$I$6:$I$2011,0),Q$1),"")</f>
        <v>7.5</v>
      </c>
      <c r="R1004" s="243" t="str">
        <f ca="1">IF($E1004="UAD",OFFSET('DERS PLANLARI'!$I$5,MATCH($J1004,'DERS PLANLARI'!$I$6:$I$2011,0),R$1),U1004)</f>
        <v>Prof. Dr.</v>
      </c>
      <c r="S1004" s="246" t="str">
        <f ca="1">IF($E1004="UAD",OFFSET('DERS PLANLARI'!$I$5,MATCH($J1004,'DERS PLANLARI'!$I$6:$I$2011,0),S$1),V1004)</f>
        <v>Nedim ALEV</v>
      </c>
      <c r="T1004" s="104"/>
      <c r="U1004" s="208" t="str">
        <f ca="1">IFERROR(OFFSET(ÖğretimÜyeleri!$D$2,MATCH($V1004,ÖğretimÜyeleri!$D$3:$D$290,0),-2),"")</f>
        <v>Prof. Dr.</v>
      </c>
      <c r="V1004" s="209" t="s">
        <v>961</v>
      </c>
      <c r="W1004" s="208" t="str">
        <f ca="1">IFERROR(OFFSET(ÖğretimÜyeleri!$D$2,MATCH($S1004,ÖğretimÜyeleri!$D$3:$D$290,0),3),"")</f>
        <v>Eğitim Programları ve Öğretimi</v>
      </c>
      <c r="X1004" s="208"/>
      <c r="Y1004" s="199"/>
      <c r="Z1004" s="200">
        <f t="shared" si="63"/>
        <v>1</v>
      </c>
      <c r="AA1004" s="200">
        <f t="shared" ca="1" si="65"/>
        <v>14</v>
      </c>
      <c r="AB1004" s="200">
        <f t="shared" ca="1" si="65"/>
        <v>0</v>
      </c>
      <c r="AC1004" s="200">
        <f t="shared" ca="1" si="65"/>
        <v>0</v>
      </c>
      <c r="AD1004" s="201"/>
      <c r="AE1004" s="201"/>
      <c r="AF1004" s="201"/>
    </row>
    <row r="1005" spans="1:32" x14ac:dyDescent="0.25">
      <c r="A1005" t="s">
        <v>5568</v>
      </c>
      <c r="B1005" s="16" t="str">
        <f ca="1">IFERROR(OFFSET('DERS PLANLARI'!$I$5,MATCH($J1005,'DERS PLANLARI'!$I$6:$I$2011,0),B$1),"")</f>
        <v>TÜRKÇE VE SOSYAL BİLİMLER EĞİTİMİ</v>
      </c>
      <c r="C1005" s="16" t="str">
        <f ca="1">IFERROR(OFFSET('DERS PLANLARI'!$I$5,MATCH($J1005,'DERS PLANLARI'!$I$6:$I$2011,0),C$1),"")</f>
        <v>SOSYAL BİLGİLER EĞİTİMİ (DR)</v>
      </c>
      <c r="D1005" s="16" t="str">
        <f ca="1">IFERROR(OFFSET('DERS PLANLARI'!$I$5,MATCH($J1005,'DERS PLANLARI'!$I$6:$I$2011,0),D$1),"")</f>
        <v>(DR)</v>
      </c>
      <c r="E1005" s="16" t="str">
        <f ca="1">IFERROR(OFFSET('DERS PLANLARI'!$I$5,MATCH($J1005,'DERS PLANLARI'!$I$6:$I$2011,0),E$1),"")</f>
        <v>Ders</v>
      </c>
      <c r="F1005" s="16" t="str">
        <f ca="1">IFERROR(OFFSET('DERS PLANLARI'!$I$5,MATCH($J1005,'DERS PLANLARI'!$I$6:$I$2011,0),F$1),"")</f>
        <v>SBE</v>
      </c>
      <c r="G1005" s="16">
        <f ca="1">IFERROR(OFFSET('DERS PLANLARI'!$I$5,MATCH($J1005,'DERS PLANLARI'!$I$6:$I$2011,0),G$1),"")</f>
        <v>6007</v>
      </c>
      <c r="H1005" s="16" t="str">
        <f ca="1">IFERROR(OFFSET('DERS PLANLARI'!$I$5,MATCH($J1005,'DERS PLANLARI'!$I$6:$I$2011,0),H$1),"")</f>
        <v>DR-ÖZ</v>
      </c>
      <c r="I1005" s="119"/>
      <c r="J1005" s="127" t="s">
        <v>2234</v>
      </c>
      <c r="K1005" s="243" t="str">
        <f ca="1">IFERROR(OFFSET('DERS PLANLARI'!$I$5,MATCH($J1005,'DERS PLANLARI'!$I$6:$I$2011,0),K$1),"")</f>
        <v>Gelişim ve Öğrenme</v>
      </c>
      <c r="L1005" s="248" t="str">
        <f ca="1">IFERROR(OFFSET('DERS PLANLARI'!$I$5,MATCH($J1005,'DERS PLANLARI'!$I$6:$I$2011,0),L$1),"")</f>
        <v>Z. ksz</v>
      </c>
      <c r="M1005" s="255">
        <f ca="1">IFERROR(OFFSET('DERS PLANLARI'!$I$5,MATCH($J1005,'DERS PLANLARI'!$I$6:$I$2011,0),M$1),"")</f>
        <v>3</v>
      </c>
      <c r="N1005" s="256">
        <f ca="1">IFERROR(OFFSET('DERS PLANLARI'!$I$5,MATCH($J1005,'DERS PLANLARI'!$I$6:$I$2011,0),N$1),"")</f>
        <v>0</v>
      </c>
      <c r="O1005" s="256">
        <f ca="1">IFERROR(OFFSET('DERS PLANLARI'!$I$5,MATCH($J1005,'DERS PLANLARI'!$I$6:$I$2011,0),O$1),"")</f>
        <v>0</v>
      </c>
      <c r="P1005" s="256">
        <f ca="1">IFERROR(OFFSET('DERS PLANLARI'!$I$5,MATCH($J1005,'DERS PLANLARI'!$I$6:$I$2011,0),P$1),"")</f>
        <v>3</v>
      </c>
      <c r="Q1005" s="256">
        <f ca="1">IFERROR(OFFSET('DERS PLANLARI'!$I$5,MATCH($J1005,'DERS PLANLARI'!$I$6:$I$2011,0),Q$1),"")</f>
        <v>7.5</v>
      </c>
      <c r="R1005" s="243" t="str">
        <f ca="1">IF($E1005="UAD",OFFSET('DERS PLANLARI'!$I$5,MATCH($J1005,'DERS PLANLARI'!$I$6:$I$2011,0),R$1),U1005)</f>
        <v>Prof. Dr.</v>
      </c>
      <c r="S1005" s="246" t="str">
        <f ca="1">IF($E1005="UAD",OFFSET('DERS PLANLARI'!$I$5,MATCH($J1005,'DERS PLANLARI'!$I$6:$I$2011,0),S$1),V1005)</f>
        <v>Hikmet YAZICI</v>
      </c>
      <c r="T1005" s="104"/>
      <c r="U1005" s="208" t="str">
        <f ca="1">IFERROR(OFFSET(ÖğretimÜyeleri!$D$2,MATCH($V1005,ÖğretimÜyeleri!$D$3:$D$290,0),-2),"")</f>
        <v>Prof. Dr.</v>
      </c>
      <c r="V1005" s="209" t="s">
        <v>339</v>
      </c>
      <c r="W1005" s="208" t="str">
        <f ca="1">IFERROR(OFFSET(ÖğretimÜyeleri!$D$2,MATCH($S1005,ÖğretimÜyeleri!$D$3:$D$290,0),3),"")</f>
        <v>Rehberlik ve Psikolojik Danışmanlık</v>
      </c>
      <c r="X1005" s="208"/>
      <c r="Y1005" s="199"/>
      <c r="Z1005" s="200">
        <f t="shared" si="63"/>
        <v>1</v>
      </c>
      <c r="AA1005" s="200">
        <f t="shared" ca="1" si="65"/>
        <v>14</v>
      </c>
      <c r="AB1005" s="200">
        <f t="shared" ca="1" si="65"/>
        <v>0</v>
      </c>
      <c r="AC1005" s="200">
        <f t="shared" ca="1" si="65"/>
        <v>0</v>
      </c>
      <c r="AD1005" s="201"/>
      <c r="AE1005" s="201"/>
      <c r="AF1005" s="201"/>
    </row>
    <row r="1006" spans="1:32" x14ac:dyDescent="0.25">
      <c r="A1006" t="s">
        <v>5568</v>
      </c>
      <c r="B1006" s="16" t="str">
        <f ca="1">IFERROR(OFFSET('DERS PLANLARI'!$I$5,MATCH($J1006,'DERS PLANLARI'!$I$6:$I$2011,0),B$1),"")</f>
        <v>TÜRKÇE VE SOSYAL BİLİMLER EĞİTİMİ</v>
      </c>
      <c r="C1006" s="16" t="str">
        <f ca="1">IFERROR(OFFSET('DERS PLANLARI'!$I$5,MATCH($J1006,'DERS PLANLARI'!$I$6:$I$2011,0),C$1),"")</f>
        <v>SOSYAL BİLGİLER EĞİTİMİ (DR)</v>
      </c>
      <c r="D1006" s="16" t="str">
        <f ca="1">IFERROR(OFFSET('DERS PLANLARI'!$I$5,MATCH($J1006,'DERS PLANLARI'!$I$6:$I$2011,0),D$1),"")</f>
        <v>(DR)</v>
      </c>
      <c r="E1006" s="16" t="str">
        <f ca="1">IFERROR(OFFSET('DERS PLANLARI'!$I$5,MATCH($J1006,'DERS PLANLARI'!$I$6:$I$2011,0),E$1),"")</f>
        <v>Ders</v>
      </c>
      <c r="F1006" s="16" t="str">
        <f ca="1">IFERROR(OFFSET('DERS PLANLARI'!$I$5,MATCH($J1006,'DERS PLANLARI'!$I$6:$I$2011,0),F$1),"")</f>
        <v>SBE</v>
      </c>
      <c r="G1006" s="16">
        <f ca="1">IFERROR(OFFSET('DERS PLANLARI'!$I$5,MATCH($J1006,'DERS PLANLARI'!$I$6:$I$2011,0),G$1),"")</f>
        <v>6008</v>
      </c>
      <c r="H1006" s="16" t="str">
        <f ca="1">IFERROR(OFFSET('DERS PLANLARI'!$I$5,MATCH($J1006,'DERS PLANLARI'!$I$6:$I$2011,0),H$1),"")</f>
        <v>DR-ÖZ</v>
      </c>
      <c r="I1006" s="119"/>
      <c r="J1006" s="127" t="s">
        <v>2235</v>
      </c>
      <c r="K1006" s="243" t="str">
        <f ca="1">IFERROR(OFFSET('DERS PLANLARI'!$I$5,MATCH($J1006,'DERS PLANLARI'!$I$6:$I$2011,0),K$1),"")</f>
        <v>Öğretimde Planlama ve Değerlendirme</v>
      </c>
      <c r="L1006" s="248" t="str">
        <f ca="1">IFERROR(OFFSET('DERS PLANLARI'!$I$5,MATCH($J1006,'DERS PLANLARI'!$I$6:$I$2011,0),L$1),"")</f>
        <v>Z. ksz</v>
      </c>
      <c r="M1006" s="255">
        <f ca="1">IFERROR(OFFSET('DERS PLANLARI'!$I$5,MATCH($J1006,'DERS PLANLARI'!$I$6:$I$2011,0),M$1),"")</f>
        <v>3</v>
      </c>
      <c r="N1006" s="256">
        <f ca="1">IFERROR(OFFSET('DERS PLANLARI'!$I$5,MATCH($J1006,'DERS PLANLARI'!$I$6:$I$2011,0),N$1),"")</f>
        <v>2</v>
      </c>
      <c r="O1006" s="256">
        <f ca="1">IFERROR(OFFSET('DERS PLANLARI'!$I$5,MATCH($J1006,'DERS PLANLARI'!$I$6:$I$2011,0),O$1),"")</f>
        <v>0</v>
      </c>
      <c r="P1006" s="256">
        <f ca="1">IFERROR(OFFSET('DERS PLANLARI'!$I$5,MATCH($J1006,'DERS PLANLARI'!$I$6:$I$2011,0),P$1),"")</f>
        <v>5</v>
      </c>
      <c r="Q1006" s="256">
        <f ca="1">IFERROR(OFFSET('DERS PLANLARI'!$I$5,MATCH($J1006,'DERS PLANLARI'!$I$6:$I$2011,0),Q$1),"")</f>
        <v>10</v>
      </c>
      <c r="R1006" s="243" t="str">
        <f ca="1">IF($E1006="UAD",OFFSET('DERS PLANLARI'!$I$5,MATCH($J1006,'DERS PLANLARI'!$I$6:$I$2011,0),R$1),U1006)</f>
        <v>Prof. Dr.</v>
      </c>
      <c r="S1006" s="246" t="str">
        <f ca="1">IF($E1006="UAD",OFFSET('DERS PLANLARI'!$I$5,MATCH($J1006,'DERS PLANLARI'!$I$6:$I$2011,0),S$1),V1006)</f>
        <v>Gökhan DEMİRCİOĞLU</v>
      </c>
      <c r="T1006" s="104"/>
      <c r="U1006" s="208" t="str">
        <f ca="1">IFERROR(OFFSET(ÖğretimÜyeleri!$D$2,MATCH($V1006,ÖğretimÜyeleri!$D$3:$D$290,0),-2),"")</f>
        <v>Prof. Dr.</v>
      </c>
      <c r="V1006" s="209" t="s">
        <v>996</v>
      </c>
      <c r="W1006" s="208" t="str">
        <f ca="1">IFERROR(OFFSET(ÖğretimÜyeleri!$D$2,MATCH($S1006,ÖğretimÜyeleri!$D$3:$D$290,0),3),"")</f>
        <v>Kimya Eğitimi</v>
      </c>
      <c r="X1006" s="208"/>
      <c r="Y1006" s="199"/>
      <c r="Z1006" s="200">
        <f t="shared" si="63"/>
        <v>1</v>
      </c>
      <c r="AA1006" s="200">
        <f t="shared" ca="1" si="65"/>
        <v>14</v>
      </c>
      <c r="AB1006" s="200">
        <f t="shared" ca="1" si="65"/>
        <v>0</v>
      </c>
      <c r="AC1006" s="200">
        <f t="shared" ca="1" si="65"/>
        <v>0</v>
      </c>
      <c r="AD1006" s="201"/>
      <c r="AE1006" s="201"/>
      <c r="AF1006" s="201"/>
    </row>
    <row r="1007" spans="1:32" x14ac:dyDescent="0.25">
      <c r="A1007" t="s">
        <v>5568</v>
      </c>
      <c r="B1007" s="16" t="str">
        <f ca="1">IFERROR(OFFSET('DERS PLANLARI'!$I$5,MATCH($J1007,'DERS PLANLARI'!$I$6:$I$2011,0),B$1),"")</f>
        <v>TÜRKÇE VE SOSYAL BİLİMLER EĞİTİMİ</v>
      </c>
      <c r="C1007" s="16" t="str">
        <f ca="1">IFERROR(OFFSET('DERS PLANLARI'!$I$5,MATCH($J1007,'DERS PLANLARI'!$I$6:$I$2011,0),C$1),"")</f>
        <v>SOSYAL BİLGİLER EĞİTİMİ (DR)</v>
      </c>
      <c r="D1007" s="16" t="str">
        <f ca="1">IFERROR(OFFSET('DERS PLANLARI'!$I$5,MATCH($J1007,'DERS PLANLARI'!$I$6:$I$2011,0),D$1),"")</f>
        <v>(DR)</v>
      </c>
      <c r="E1007" s="16" t="str">
        <f ca="1">IFERROR(OFFSET('DERS PLANLARI'!$I$5,MATCH($J1007,'DERS PLANLARI'!$I$6:$I$2011,0),E$1),"")</f>
        <v>Ders</v>
      </c>
      <c r="F1007" s="16" t="str">
        <f ca="1">IFERROR(OFFSET('DERS PLANLARI'!$I$5,MATCH($J1007,'DERS PLANLARI'!$I$6:$I$2011,0),F$1),"")</f>
        <v>SBE</v>
      </c>
      <c r="G1007" s="16">
        <f ca="1">IFERROR(OFFSET('DERS PLANLARI'!$I$5,MATCH($J1007,'DERS PLANLARI'!$I$6:$I$2011,0),G$1),"")</f>
        <v>6051</v>
      </c>
      <c r="H1007" s="16" t="str">
        <f ca="1">IFERROR(OFFSET('DERS PLANLARI'!$I$5,MATCH($J1007,'DERS PLANLARI'!$I$6:$I$2011,0),H$1),"")</f>
        <v>BHR</v>
      </c>
      <c r="I1007" s="119"/>
      <c r="J1007" s="127" t="s">
        <v>2238</v>
      </c>
      <c r="K1007" s="243" t="str">
        <f ca="1">IFERROR(OFFSET('DERS PLANLARI'!$I$5,MATCH($J1007,'DERS PLANLARI'!$I$6:$I$2011,0),K$1),"")</f>
        <v>Sosyal Bilgiler Eğitiminde Tematik Öğretim Yaklaşımı</v>
      </c>
      <c r="L1007" s="248" t="str">
        <f ca="1">IFERROR(OFFSET('DERS PLANLARI'!$I$5,MATCH($J1007,'DERS PLANLARI'!$I$6:$I$2011,0),L$1),"")</f>
        <v>Z. kli</v>
      </c>
      <c r="M1007" s="255">
        <f ca="1">IFERROR(OFFSET('DERS PLANLARI'!$I$5,MATCH($J1007,'DERS PLANLARI'!$I$6:$I$2011,0),M$1),"")</f>
        <v>3</v>
      </c>
      <c r="N1007" s="256">
        <f ca="1">IFERROR(OFFSET('DERS PLANLARI'!$I$5,MATCH($J1007,'DERS PLANLARI'!$I$6:$I$2011,0),N$1),"")</f>
        <v>0</v>
      </c>
      <c r="O1007" s="256">
        <f ca="1">IFERROR(OFFSET('DERS PLANLARI'!$I$5,MATCH($J1007,'DERS PLANLARI'!$I$6:$I$2011,0),O$1),"")</f>
        <v>3</v>
      </c>
      <c r="P1007" s="256">
        <f ca="1">IFERROR(OFFSET('DERS PLANLARI'!$I$5,MATCH($J1007,'DERS PLANLARI'!$I$6:$I$2011,0),P$1),"")</f>
        <v>3</v>
      </c>
      <c r="Q1007" s="256">
        <f ca="1">IFERROR(OFFSET('DERS PLANLARI'!$I$5,MATCH($J1007,'DERS PLANLARI'!$I$6:$I$2011,0),Q$1),"")</f>
        <v>7.5</v>
      </c>
      <c r="R1007" s="243" t="str">
        <f ca="1">IF($E1007="UAD",OFFSET('DERS PLANLARI'!$I$5,MATCH($J1007,'DERS PLANLARI'!$I$6:$I$2011,0),R$1),U1007)</f>
        <v/>
      </c>
      <c r="S1007" s="246">
        <f ca="1">IF($E1007="UAD",OFFSET('DERS PLANLARI'!$I$5,MATCH($J1007,'DERS PLANLARI'!$I$6:$I$2011,0),S$1),V1007)</f>
        <v>0</v>
      </c>
      <c r="T1007" s="104"/>
      <c r="U1007" s="208" t="str">
        <f ca="1">IFERROR(OFFSET(ÖğretimÜyeleri!$D$2,MATCH($V1007,ÖğretimÜyeleri!$D$3:$D$290,0),-2),"")</f>
        <v/>
      </c>
      <c r="V1007" s="209"/>
      <c r="W1007" s="208" t="str">
        <f ca="1">IFERROR(OFFSET(ÖğretimÜyeleri!$D$2,MATCH($S1007,ÖğretimÜyeleri!$D$3:$D$290,0),3),"")</f>
        <v/>
      </c>
      <c r="X1007" s="208"/>
      <c r="Y1007" s="199"/>
      <c r="Z1007" s="200">
        <f t="shared" si="63"/>
        <v>1</v>
      </c>
      <c r="AA1007" s="200">
        <f t="shared" ca="1" si="65"/>
        <v>57</v>
      </c>
      <c r="AB1007" s="200">
        <f t="shared" ca="1" si="65"/>
        <v>41</v>
      </c>
      <c r="AC1007" s="200">
        <f t="shared" ca="1" si="65"/>
        <v>0</v>
      </c>
      <c r="AD1007" s="201"/>
      <c r="AE1007" s="201"/>
      <c r="AF1007" s="201"/>
    </row>
    <row r="1008" spans="1:32" x14ac:dyDescent="0.25">
      <c r="A1008" t="s">
        <v>5568</v>
      </c>
      <c r="B1008" s="16" t="str">
        <f ca="1">IFERROR(OFFSET('DERS PLANLARI'!$I$5,MATCH($J1008,'DERS PLANLARI'!$I$6:$I$2011,0),B$1),"")</f>
        <v/>
      </c>
      <c r="C1008" s="16" t="str">
        <f ca="1">IFERROR(OFFSET('DERS PLANLARI'!$I$5,MATCH($J1008,'DERS PLANLARI'!$I$6:$I$2011,0),C$1),"")</f>
        <v/>
      </c>
      <c r="D1008" s="16" t="str">
        <f ca="1">IFERROR(OFFSET('DERS PLANLARI'!$I$5,MATCH($J1008,'DERS PLANLARI'!$I$6:$I$2011,0),D$1),"")</f>
        <v/>
      </c>
      <c r="E1008" s="16" t="str">
        <f ca="1">IFERROR(OFFSET('DERS PLANLARI'!$I$5,MATCH($J1008,'DERS PLANLARI'!$I$6:$I$2011,0),E$1),"")</f>
        <v/>
      </c>
      <c r="F1008" s="16" t="str">
        <f ca="1">IFERROR(OFFSET('DERS PLANLARI'!$I$5,MATCH($J1008,'DERS PLANLARI'!$I$6:$I$2011,0),F$1),"")</f>
        <v/>
      </c>
      <c r="G1008" s="16" t="str">
        <f ca="1">IFERROR(OFFSET('DERS PLANLARI'!$I$5,MATCH($J1008,'DERS PLANLARI'!$I$6:$I$2011,0),G$1),"")</f>
        <v/>
      </c>
      <c r="H1008" s="16" t="str">
        <f ca="1">IFERROR(OFFSET('DERS PLANLARI'!$I$5,MATCH($J1008,'DERS PLANLARI'!$I$6:$I$2011,0),H$1),"")</f>
        <v/>
      </c>
      <c r="I1008" s="119"/>
      <c r="J1008" s="127"/>
      <c r="K1008" s="243" t="str">
        <f ca="1">IFERROR(OFFSET('DERS PLANLARI'!$I$5,MATCH($J1008,'DERS PLANLARI'!$I$6:$I$2011,0),K$1),"")</f>
        <v/>
      </c>
      <c r="L1008" s="256" t="str">
        <f ca="1">IFERROR(OFFSET('DERS PLANLARI'!$I$5,MATCH($J1008,'DERS PLANLARI'!$I$6:$I$2011,0),L$1),"")</f>
        <v/>
      </c>
      <c r="M1008" s="255" t="str">
        <f ca="1">IFERROR(OFFSET('DERS PLANLARI'!$I$5,MATCH($J1008,'DERS PLANLARI'!$I$6:$I$2011,0),M$1),"")</f>
        <v/>
      </c>
      <c r="N1008" s="256" t="str">
        <f ca="1">IFERROR(OFFSET('DERS PLANLARI'!$I$5,MATCH($J1008,'DERS PLANLARI'!$I$6:$I$2011,0),N$1),"")</f>
        <v/>
      </c>
      <c r="O1008" s="256" t="str">
        <f ca="1">IFERROR(OFFSET('DERS PLANLARI'!$I$5,MATCH($J1008,'DERS PLANLARI'!$I$6:$I$2011,0),O$1),"")</f>
        <v/>
      </c>
      <c r="P1008" s="256" t="str">
        <f ca="1">IFERROR(OFFSET('DERS PLANLARI'!$I$5,MATCH($J1008,'DERS PLANLARI'!$I$6:$I$2011,0),P$1),"")</f>
        <v/>
      </c>
      <c r="Q1008" s="256" t="str">
        <f ca="1">IFERROR(OFFSET('DERS PLANLARI'!$I$5,MATCH($J1008,'DERS PLANLARI'!$I$6:$I$2011,0),Q$1),"")</f>
        <v/>
      </c>
      <c r="R1008" s="243" t="str">
        <f ca="1">IF($E1008="UAD",OFFSET('DERS PLANLARI'!$I$5,MATCH($J1008,'DERS PLANLARI'!$I$6:$I$2011,0),R$1),U1008)</f>
        <v/>
      </c>
      <c r="S1008" s="246">
        <f ca="1">IF($E1008="UAD",OFFSET('DERS PLANLARI'!$I$5,MATCH($J1008,'DERS PLANLARI'!$I$6:$I$2011,0),S$1),V1008)</f>
        <v>0</v>
      </c>
      <c r="T1008" s="104"/>
      <c r="U1008" s="208" t="str">
        <f ca="1">IFERROR(OFFSET(ÖğretimÜyeleri!$D$2,MATCH($V1008,ÖğretimÜyeleri!$D$3:$D$290,0),-2),"")</f>
        <v/>
      </c>
      <c r="V1008" s="209"/>
      <c r="W1008" s="208" t="str">
        <f ca="1">IFERROR(OFFSET(ÖğretimÜyeleri!$D$2,MATCH($S1008,ÖğretimÜyeleri!$D$3:$D$290,0),3),"")</f>
        <v/>
      </c>
      <c r="X1008" s="208"/>
      <c r="Y1008" s="199"/>
      <c r="Z1008" s="200">
        <f t="shared" si="63"/>
        <v>1</v>
      </c>
      <c r="AA1008" s="200">
        <f t="shared" ca="1" si="65"/>
        <v>57</v>
      </c>
      <c r="AB1008" s="200">
        <f t="shared" ca="1" si="65"/>
        <v>41</v>
      </c>
      <c r="AC1008" s="200">
        <f t="shared" ca="1" si="65"/>
        <v>0</v>
      </c>
      <c r="AD1008" s="201"/>
      <c r="AE1008" s="201"/>
      <c r="AF1008" s="201"/>
    </row>
    <row r="1009" spans="1:32" x14ac:dyDescent="0.25">
      <c r="A1009" t="s">
        <v>5568</v>
      </c>
      <c r="B1009" s="16" t="str">
        <f ca="1">IFERROR(OFFSET('DERS PLANLARI'!$I$5,MATCH($J1009,'DERS PLANLARI'!$I$6:$I$2011,0),B$1),"")</f>
        <v/>
      </c>
      <c r="C1009" s="16" t="str">
        <f ca="1">IFERROR(OFFSET('DERS PLANLARI'!$I$5,MATCH($J1009,'DERS PLANLARI'!$I$6:$I$2011,0),C$1),"")</f>
        <v/>
      </c>
      <c r="D1009" s="16" t="str">
        <f ca="1">IFERROR(OFFSET('DERS PLANLARI'!$I$5,MATCH($J1009,'DERS PLANLARI'!$I$6:$I$2011,0),D$1),"")</f>
        <v/>
      </c>
      <c r="E1009" s="16" t="str">
        <f ca="1">IFERROR(OFFSET('DERS PLANLARI'!$I$5,MATCH($J1009,'DERS PLANLARI'!$I$6:$I$2011,0),E$1),"")</f>
        <v/>
      </c>
      <c r="F1009" s="16" t="str">
        <f ca="1">IFERROR(OFFSET('DERS PLANLARI'!$I$5,MATCH($J1009,'DERS PLANLARI'!$I$6:$I$2011,0),F$1),"")</f>
        <v/>
      </c>
      <c r="G1009" s="16" t="str">
        <f ca="1">IFERROR(OFFSET('DERS PLANLARI'!$I$5,MATCH($J1009,'DERS PLANLARI'!$I$6:$I$2011,0),G$1),"")</f>
        <v/>
      </c>
      <c r="H1009" s="16" t="str">
        <f ca="1">IFERROR(OFFSET('DERS PLANLARI'!$I$5,MATCH($J1009,'DERS PLANLARI'!$I$6:$I$2011,0),H$1),"")</f>
        <v/>
      </c>
      <c r="I1009" s="119"/>
      <c r="J1009" s="127"/>
      <c r="K1009" s="243" t="str">
        <f ca="1">IFERROR(OFFSET('DERS PLANLARI'!$I$5,MATCH($J1009,'DERS PLANLARI'!$I$6:$I$2011,0),K$1),"")</f>
        <v/>
      </c>
      <c r="L1009" s="256" t="str">
        <f ca="1">IFERROR(OFFSET('DERS PLANLARI'!$I$5,MATCH($J1009,'DERS PLANLARI'!$I$6:$I$2011,0),L$1),"")</f>
        <v/>
      </c>
      <c r="M1009" s="255" t="str">
        <f ca="1">IFERROR(OFFSET('DERS PLANLARI'!$I$5,MATCH($J1009,'DERS PLANLARI'!$I$6:$I$2011,0),M$1),"")</f>
        <v/>
      </c>
      <c r="N1009" s="256" t="str">
        <f ca="1">IFERROR(OFFSET('DERS PLANLARI'!$I$5,MATCH($J1009,'DERS PLANLARI'!$I$6:$I$2011,0),N$1),"")</f>
        <v/>
      </c>
      <c r="O1009" s="256" t="str">
        <f ca="1">IFERROR(OFFSET('DERS PLANLARI'!$I$5,MATCH($J1009,'DERS PLANLARI'!$I$6:$I$2011,0),O$1),"")</f>
        <v/>
      </c>
      <c r="P1009" s="256" t="str">
        <f ca="1">IFERROR(OFFSET('DERS PLANLARI'!$I$5,MATCH($J1009,'DERS PLANLARI'!$I$6:$I$2011,0),P$1),"")</f>
        <v/>
      </c>
      <c r="Q1009" s="256" t="str">
        <f ca="1">IFERROR(OFFSET('DERS PLANLARI'!$I$5,MATCH($J1009,'DERS PLANLARI'!$I$6:$I$2011,0),Q$1),"")</f>
        <v/>
      </c>
      <c r="R1009" s="243" t="str">
        <f ca="1">IF($E1009="UAD",OFFSET('DERS PLANLARI'!$I$5,MATCH($J1009,'DERS PLANLARI'!$I$6:$I$2011,0),R$1),U1009)</f>
        <v/>
      </c>
      <c r="S1009" s="246">
        <f ca="1">IF($E1009="UAD",OFFSET('DERS PLANLARI'!$I$5,MATCH($J1009,'DERS PLANLARI'!$I$6:$I$2011,0),S$1),V1009)</f>
        <v>0</v>
      </c>
      <c r="T1009" s="104"/>
      <c r="U1009" s="208" t="str">
        <f ca="1">IFERROR(OFFSET(ÖğretimÜyeleri!$D$2,MATCH($V1009,ÖğretimÜyeleri!$D$3:$D$290,0),-2),"")</f>
        <v/>
      </c>
      <c r="V1009" s="209"/>
      <c r="W1009" s="208" t="str">
        <f ca="1">IFERROR(OFFSET(ÖğretimÜyeleri!$D$2,MATCH($S1009,ÖğretimÜyeleri!$D$3:$D$290,0),3),"")</f>
        <v/>
      </c>
      <c r="X1009" s="208"/>
      <c r="Y1009" s="199"/>
      <c r="Z1009" s="200">
        <f t="shared" si="63"/>
        <v>1</v>
      </c>
      <c r="AA1009" s="200">
        <f t="shared" ref="AA1009:AC1028" ca="1" si="66">COUNTIFS($E:$E,AA$6,$S:$S,$S1009)</f>
        <v>57</v>
      </c>
      <c r="AB1009" s="200">
        <f t="shared" ca="1" si="66"/>
        <v>41</v>
      </c>
      <c r="AC1009" s="200">
        <f t="shared" ca="1" si="66"/>
        <v>0</v>
      </c>
      <c r="AD1009" s="201"/>
      <c r="AE1009" s="201"/>
      <c r="AF1009" s="201"/>
    </row>
    <row r="1010" spans="1:32" x14ac:dyDescent="0.25">
      <c r="A1010" t="s">
        <v>5568</v>
      </c>
      <c r="B1010" s="16" t="str">
        <f ca="1">IFERROR(OFFSET('DERS PLANLARI'!$I$5,MATCH($J1010,'DERS PLANLARI'!$I$6:$I$2011,0),B$1),"")</f>
        <v/>
      </c>
      <c r="C1010" s="16" t="str">
        <f ca="1">IFERROR(OFFSET('DERS PLANLARI'!$I$5,MATCH($J1010,'DERS PLANLARI'!$I$6:$I$2011,0),C$1),"")</f>
        <v/>
      </c>
      <c r="D1010" s="16" t="str">
        <f ca="1">IFERROR(OFFSET('DERS PLANLARI'!$I$5,MATCH($J1010,'DERS PLANLARI'!$I$6:$I$2011,0),D$1),"")</f>
        <v/>
      </c>
      <c r="E1010" s="16" t="str">
        <f ca="1">IFERROR(OFFSET('DERS PLANLARI'!$I$5,MATCH($J1010,'DERS PLANLARI'!$I$6:$I$2011,0),E$1),"")</f>
        <v/>
      </c>
      <c r="F1010" s="16" t="str">
        <f ca="1">IFERROR(OFFSET('DERS PLANLARI'!$I$5,MATCH($J1010,'DERS PLANLARI'!$I$6:$I$2011,0),F$1),"")</f>
        <v/>
      </c>
      <c r="G1010" s="16" t="str">
        <f ca="1">IFERROR(OFFSET('DERS PLANLARI'!$I$5,MATCH($J1010,'DERS PLANLARI'!$I$6:$I$2011,0),G$1),"")</f>
        <v/>
      </c>
      <c r="H1010" s="16" t="str">
        <f ca="1">IFERROR(OFFSET('DERS PLANLARI'!$I$5,MATCH($J1010,'DERS PLANLARI'!$I$6:$I$2011,0),H$1),"")</f>
        <v/>
      </c>
      <c r="I1010" s="119"/>
      <c r="J1010" s="127"/>
      <c r="K1010" s="243" t="str">
        <f ca="1">IFERROR(OFFSET('DERS PLANLARI'!$I$5,MATCH($J1010,'DERS PLANLARI'!$I$6:$I$2011,0),K$1),"")</f>
        <v/>
      </c>
      <c r="L1010" s="256" t="str">
        <f ca="1">IFERROR(OFFSET('DERS PLANLARI'!$I$5,MATCH($J1010,'DERS PLANLARI'!$I$6:$I$2011,0),L$1),"")</f>
        <v/>
      </c>
      <c r="M1010" s="255" t="str">
        <f ca="1">IFERROR(OFFSET('DERS PLANLARI'!$I$5,MATCH($J1010,'DERS PLANLARI'!$I$6:$I$2011,0),M$1),"")</f>
        <v/>
      </c>
      <c r="N1010" s="256" t="str">
        <f ca="1">IFERROR(OFFSET('DERS PLANLARI'!$I$5,MATCH($J1010,'DERS PLANLARI'!$I$6:$I$2011,0),N$1),"")</f>
        <v/>
      </c>
      <c r="O1010" s="256" t="str">
        <f ca="1">IFERROR(OFFSET('DERS PLANLARI'!$I$5,MATCH($J1010,'DERS PLANLARI'!$I$6:$I$2011,0),O$1),"")</f>
        <v/>
      </c>
      <c r="P1010" s="256" t="str">
        <f ca="1">IFERROR(OFFSET('DERS PLANLARI'!$I$5,MATCH($J1010,'DERS PLANLARI'!$I$6:$I$2011,0),P$1),"")</f>
        <v/>
      </c>
      <c r="Q1010" s="256" t="str">
        <f ca="1">IFERROR(OFFSET('DERS PLANLARI'!$I$5,MATCH($J1010,'DERS PLANLARI'!$I$6:$I$2011,0),Q$1),"")</f>
        <v/>
      </c>
      <c r="R1010" s="243" t="str">
        <f ca="1">IF($E1010="UAD",OFFSET('DERS PLANLARI'!$I$5,MATCH($J1010,'DERS PLANLARI'!$I$6:$I$2011,0),R$1),U1010)</f>
        <v/>
      </c>
      <c r="S1010" s="246">
        <f ca="1">IF($E1010="UAD",OFFSET('DERS PLANLARI'!$I$5,MATCH($J1010,'DERS PLANLARI'!$I$6:$I$2011,0),S$1),V1010)</f>
        <v>0</v>
      </c>
      <c r="T1010" s="104"/>
      <c r="U1010" s="208" t="str">
        <f ca="1">IFERROR(OFFSET(ÖğretimÜyeleri!$D$2,MATCH($V1010,ÖğretimÜyeleri!$D$3:$D$290,0),-2),"")</f>
        <v/>
      </c>
      <c r="V1010" s="209"/>
      <c r="W1010" s="208" t="str">
        <f ca="1">IFERROR(OFFSET(ÖğretimÜyeleri!$D$2,MATCH($S1010,ÖğretimÜyeleri!$D$3:$D$290,0),3),"")</f>
        <v/>
      </c>
      <c r="X1010" s="208"/>
      <c r="Y1010" s="199"/>
      <c r="Z1010" s="200">
        <f t="shared" si="63"/>
        <v>1</v>
      </c>
      <c r="AA1010" s="200">
        <f t="shared" ca="1" si="66"/>
        <v>57</v>
      </c>
      <c r="AB1010" s="200">
        <f t="shared" ca="1" si="66"/>
        <v>41</v>
      </c>
      <c r="AC1010" s="200">
        <f t="shared" ca="1" si="66"/>
        <v>0</v>
      </c>
      <c r="AD1010" s="201"/>
      <c r="AE1010" s="201"/>
      <c r="AF1010" s="201"/>
    </row>
    <row r="1011" spans="1:32" x14ac:dyDescent="0.25">
      <c r="A1011" t="s">
        <v>5568</v>
      </c>
      <c r="B1011" s="16" t="str">
        <f ca="1">IFERROR(OFFSET('DERS PLANLARI'!$I$5,MATCH($J1011,'DERS PLANLARI'!$I$6:$I$2011,0),B$1),"")</f>
        <v/>
      </c>
      <c r="C1011" s="16" t="str">
        <f ca="1">IFERROR(OFFSET('DERS PLANLARI'!$I$5,MATCH($J1011,'DERS PLANLARI'!$I$6:$I$2011,0),C$1),"")</f>
        <v/>
      </c>
      <c r="D1011" s="16" t="str">
        <f ca="1">IFERROR(OFFSET('DERS PLANLARI'!$I$5,MATCH($J1011,'DERS PLANLARI'!$I$6:$I$2011,0),D$1),"")</f>
        <v/>
      </c>
      <c r="E1011" s="16" t="str">
        <f ca="1">IFERROR(OFFSET('DERS PLANLARI'!$I$5,MATCH($J1011,'DERS PLANLARI'!$I$6:$I$2011,0),E$1),"")</f>
        <v/>
      </c>
      <c r="F1011" s="16" t="str">
        <f ca="1">IFERROR(OFFSET('DERS PLANLARI'!$I$5,MATCH($J1011,'DERS PLANLARI'!$I$6:$I$2011,0),F$1),"")</f>
        <v/>
      </c>
      <c r="G1011" s="16" t="str">
        <f ca="1">IFERROR(OFFSET('DERS PLANLARI'!$I$5,MATCH($J1011,'DERS PLANLARI'!$I$6:$I$2011,0),G$1),"")</f>
        <v/>
      </c>
      <c r="H1011" s="16" t="str">
        <f ca="1">IFERROR(OFFSET('DERS PLANLARI'!$I$5,MATCH($J1011,'DERS PLANLARI'!$I$6:$I$2011,0),H$1),"")</f>
        <v/>
      </c>
      <c r="I1011" s="119"/>
      <c r="J1011" s="127"/>
      <c r="K1011" s="243" t="str">
        <f ca="1">IFERROR(OFFSET('DERS PLANLARI'!$I$5,MATCH($J1011,'DERS PLANLARI'!$I$6:$I$2011,0),K$1),"")</f>
        <v/>
      </c>
      <c r="L1011" s="256" t="str">
        <f ca="1">IFERROR(OFFSET('DERS PLANLARI'!$I$5,MATCH($J1011,'DERS PLANLARI'!$I$6:$I$2011,0),L$1),"")</f>
        <v/>
      </c>
      <c r="M1011" s="255" t="str">
        <f ca="1">IFERROR(OFFSET('DERS PLANLARI'!$I$5,MATCH($J1011,'DERS PLANLARI'!$I$6:$I$2011,0),M$1),"")</f>
        <v/>
      </c>
      <c r="N1011" s="256" t="str">
        <f ca="1">IFERROR(OFFSET('DERS PLANLARI'!$I$5,MATCH($J1011,'DERS PLANLARI'!$I$6:$I$2011,0),N$1),"")</f>
        <v/>
      </c>
      <c r="O1011" s="256" t="str">
        <f ca="1">IFERROR(OFFSET('DERS PLANLARI'!$I$5,MATCH($J1011,'DERS PLANLARI'!$I$6:$I$2011,0),O$1),"")</f>
        <v/>
      </c>
      <c r="P1011" s="256" t="str">
        <f ca="1">IFERROR(OFFSET('DERS PLANLARI'!$I$5,MATCH($J1011,'DERS PLANLARI'!$I$6:$I$2011,0),P$1),"")</f>
        <v/>
      </c>
      <c r="Q1011" s="256" t="str">
        <f ca="1">IFERROR(OFFSET('DERS PLANLARI'!$I$5,MATCH($J1011,'DERS PLANLARI'!$I$6:$I$2011,0),Q$1),"")</f>
        <v/>
      </c>
      <c r="R1011" s="243" t="str">
        <f ca="1">IF($E1011="UAD",OFFSET('DERS PLANLARI'!$I$5,MATCH($J1011,'DERS PLANLARI'!$I$6:$I$2011,0),R$1),U1011)</f>
        <v/>
      </c>
      <c r="S1011" s="246">
        <f ca="1">IF($E1011="UAD",OFFSET('DERS PLANLARI'!$I$5,MATCH($J1011,'DERS PLANLARI'!$I$6:$I$2011,0),S$1),V1011)</f>
        <v>0</v>
      </c>
      <c r="T1011" s="104"/>
      <c r="U1011" s="208" t="str">
        <f ca="1">IFERROR(OFFSET(ÖğretimÜyeleri!$D$2,MATCH($V1011,ÖğretimÜyeleri!$D$3:$D$290,0),-2),"")</f>
        <v/>
      </c>
      <c r="V1011" s="209"/>
      <c r="W1011" s="208" t="str">
        <f ca="1">IFERROR(OFFSET(ÖğretimÜyeleri!$D$2,MATCH($S1011,ÖğretimÜyeleri!$D$3:$D$290,0),3),"")</f>
        <v/>
      </c>
      <c r="X1011" s="208"/>
      <c r="Y1011" s="199"/>
      <c r="Z1011" s="200">
        <f t="shared" si="63"/>
        <v>1</v>
      </c>
      <c r="AA1011" s="200">
        <f t="shared" ca="1" si="66"/>
        <v>57</v>
      </c>
      <c r="AB1011" s="200">
        <f t="shared" ca="1" si="66"/>
        <v>41</v>
      </c>
      <c r="AC1011" s="200">
        <f t="shared" ca="1" si="66"/>
        <v>0</v>
      </c>
      <c r="AD1011" s="201"/>
      <c r="AE1011" s="201"/>
      <c r="AF1011" s="201"/>
    </row>
    <row r="1012" spans="1:32" x14ac:dyDescent="0.25">
      <c r="A1012" t="s">
        <v>5568</v>
      </c>
      <c r="B1012" s="16" t="str">
        <f ca="1">IFERROR(OFFSET('DERS PLANLARI'!$I$5,MATCH($J1012,'DERS PLANLARI'!$I$6:$I$2011,0),B$1),"")</f>
        <v/>
      </c>
      <c r="C1012" s="16" t="str">
        <f ca="1">IFERROR(OFFSET('DERS PLANLARI'!$I$5,MATCH($J1012,'DERS PLANLARI'!$I$6:$I$2011,0),C$1),"")</f>
        <v/>
      </c>
      <c r="D1012" s="16" t="str">
        <f ca="1">IFERROR(OFFSET('DERS PLANLARI'!$I$5,MATCH($J1012,'DERS PLANLARI'!$I$6:$I$2011,0),D$1),"")</f>
        <v/>
      </c>
      <c r="E1012" s="16" t="str">
        <f ca="1">IFERROR(OFFSET('DERS PLANLARI'!$I$5,MATCH($J1012,'DERS PLANLARI'!$I$6:$I$2011,0),E$1),"")</f>
        <v/>
      </c>
      <c r="F1012" s="16" t="str">
        <f ca="1">IFERROR(OFFSET('DERS PLANLARI'!$I$5,MATCH($J1012,'DERS PLANLARI'!$I$6:$I$2011,0),F$1),"")</f>
        <v/>
      </c>
      <c r="G1012" s="16" t="str">
        <f ca="1">IFERROR(OFFSET('DERS PLANLARI'!$I$5,MATCH($J1012,'DERS PLANLARI'!$I$6:$I$2011,0),G$1),"")</f>
        <v/>
      </c>
      <c r="H1012" s="16" t="str">
        <f ca="1">IFERROR(OFFSET('DERS PLANLARI'!$I$5,MATCH($J1012,'DERS PLANLARI'!$I$6:$I$2011,0),H$1),"")</f>
        <v/>
      </c>
      <c r="I1012" s="119"/>
      <c r="J1012" s="127"/>
      <c r="K1012" s="243" t="str">
        <f ca="1">IFERROR(OFFSET('DERS PLANLARI'!$I$5,MATCH($J1012,'DERS PLANLARI'!$I$6:$I$2011,0),K$1),"")</f>
        <v/>
      </c>
      <c r="L1012" s="256" t="str">
        <f ca="1">IFERROR(OFFSET('DERS PLANLARI'!$I$5,MATCH($J1012,'DERS PLANLARI'!$I$6:$I$2011,0),L$1),"")</f>
        <v/>
      </c>
      <c r="M1012" s="255" t="str">
        <f ca="1">IFERROR(OFFSET('DERS PLANLARI'!$I$5,MATCH($J1012,'DERS PLANLARI'!$I$6:$I$2011,0),M$1),"")</f>
        <v/>
      </c>
      <c r="N1012" s="256" t="str">
        <f ca="1">IFERROR(OFFSET('DERS PLANLARI'!$I$5,MATCH($J1012,'DERS PLANLARI'!$I$6:$I$2011,0),N$1),"")</f>
        <v/>
      </c>
      <c r="O1012" s="256" t="str">
        <f ca="1">IFERROR(OFFSET('DERS PLANLARI'!$I$5,MATCH($J1012,'DERS PLANLARI'!$I$6:$I$2011,0),O$1),"")</f>
        <v/>
      </c>
      <c r="P1012" s="256" t="str">
        <f ca="1">IFERROR(OFFSET('DERS PLANLARI'!$I$5,MATCH($J1012,'DERS PLANLARI'!$I$6:$I$2011,0),P$1),"")</f>
        <v/>
      </c>
      <c r="Q1012" s="256" t="str">
        <f ca="1">IFERROR(OFFSET('DERS PLANLARI'!$I$5,MATCH($J1012,'DERS PLANLARI'!$I$6:$I$2011,0),Q$1),"")</f>
        <v/>
      </c>
      <c r="R1012" s="243" t="str">
        <f ca="1">IF($E1012="UAD",OFFSET('DERS PLANLARI'!$I$5,MATCH($J1012,'DERS PLANLARI'!$I$6:$I$2011,0),R$1),U1012)</f>
        <v/>
      </c>
      <c r="S1012" s="246">
        <f ca="1">IF($E1012="UAD",OFFSET('DERS PLANLARI'!$I$5,MATCH($J1012,'DERS PLANLARI'!$I$6:$I$2011,0),S$1),V1012)</f>
        <v>0</v>
      </c>
      <c r="T1012" s="104"/>
      <c r="U1012" s="208" t="str">
        <f ca="1">IFERROR(OFFSET(ÖğretimÜyeleri!$D$2,MATCH($V1012,ÖğretimÜyeleri!$D$3:$D$290,0),-2),"")</f>
        <v/>
      </c>
      <c r="V1012" s="209"/>
      <c r="W1012" s="208" t="str">
        <f ca="1">IFERROR(OFFSET(ÖğretimÜyeleri!$D$2,MATCH($S1012,ÖğretimÜyeleri!$D$3:$D$290,0),3),"")</f>
        <v/>
      </c>
      <c r="X1012" s="208"/>
      <c r="Y1012" s="199"/>
      <c r="Z1012" s="200">
        <f t="shared" si="63"/>
        <v>1</v>
      </c>
      <c r="AA1012" s="200">
        <f t="shared" ca="1" si="66"/>
        <v>57</v>
      </c>
      <c r="AB1012" s="200">
        <f t="shared" ca="1" si="66"/>
        <v>41</v>
      </c>
      <c r="AC1012" s="200">
        <f t="shared" ca="1" si="66"/>
        <v>0</v>
      </c>
      <c r="AD1012" s="201"/>
      <c r="AE1012" s="201"/>
      <c r="AF1012" s="201"/>
    </row>
    <row r="1013" spans="1:32" x14ac:dyDescent="0.25">
      <c r="A1013" t="s">
        <v>5568</v>
      </c>
      <c r="B1013" s="16" t="str">
        <f ca="1">IFERROR(OFFSET('DERS PLANLARI'!$I$5,MATCH($J1013,'DERS PLANLARI'!$I$6:$I$2011,0),B$1),"")</f>
        <v/>
      </c>
      <c r="C1013" s="16" t="str">
        <f ca="1">IFERROR(OFFSET('DERS PLANLARI'!$I$5,MATCH($J1013,'DERS PLANLARI'!$I$6:$I$2011,0),C$1),"")</f>
        <v/>
      </c>
      <c r="D1013" s="16" t="str">
        <f ca="1">IFERROR(OFFSET('DERS PLANLARI'!$I$5,MATCH($J1013,'DERS PLANLARI'!$I$6:$I$2011,0),D$1),"")</f>
        <v/>
      </c>
      <c r="E1013" s="16" t="str">
        <f ca="1">IFERROR(OFFSET('DERS PLANLARI'!$I$5,MATCH($J1013,'DERS PLANLARI'!$I$6:$I$2011,0),E$1),"")</f>
        <v/>
      </c>
      <c r="F1013" s="16" t="str">
        <f ca="1">IFERROR(OFFSET('DERS PLANLARI'!$I$5,MATCH($J1013,'DERS PLANLARI'!$I$6:$I$2011,0),F$1),"")</f>
        <v/>
      </c>
      <c r="G1013" s="16" t="str">
        <f ca="1">IFERROR(OFFSET('DERS PLANLARI'!$I$5,MATCH($J1013,'DERS PLANLARI'!$I$6:$I$2011,0),G$1),"")</f>
        <v/>
      </c>
      <c r="H1013" s="16" t="str">
        <f ca="1">IFERROR(OFFSET('DERS PLANLARI'!$I$5,MATCH($J1013,'DERS PLANLARI'!$I$6:$I$2011,0),H$1),"")</f>
        <v/>
      </c>
      <c r="I1013" s="119"/>
      <c r="J1013" s="127"/>
      <c r="K1013" s="243" t="str">
        <f ca="1">IFERROR(OFFSET('DERS PLANLARI'!$I$5,MATCH($J1013,'DERS PLANLARI'!$I$6:$I$2011,0),K$1),"")</f>
        <v/>
      </c>
      <c r="L1013" s="256" t="str">
        <f ca="1">IFERROR(OFFSET('DERS PLANLARI'!$I$5,MATCH($J1013,'DERS PLANLARI'!$I$6:$I$2011,0),L$1),"")</f>
        <v/>
      </c>
      <c r="M1013" s="255" t="str">
        <f ca="1">IFERROR(OFFSET('DERS PLANLARI'!$I$5,MATCH($J1013,'DERS PLANLARI'!$I$6:$I$2011,0),M$1),"")</f>
        <v/>
      </c>
      <c r="N1013" s="256" t="str">
        <f ca="1">IFERROR(OFFSET('DERS PLANLARI'!$I$5,MATCH($J1013,'DERS PLANLARI'!$I$6:$I$2011,0),N$1),"")</f>
        <v/>
      </c>
      <c r="O1013" s="256" t="str">
        <f ca="1">IFERROR(OFFSET('DERS PLANLARI'!$I$5,MATCH($J1013,'DERS PLANLARI'!$I$6:$I$2011,0),O$1),"")</f>
        <v/>
      </c>
      <c r="P1013" s="256" t="str">
        <f ca="1">IFERROR(OFFSET('DERS PLANLARI'!$I$5,MATCH($J1013,'DERS PLANLARI'!$I$6:$I$2011,0),P$1),"")</f>
        <v/>
      </c>
      <c r="Q1013" s="256" t="str">
        <f ca="1">IFERROR(OFFSET('DERS PLANLARI'!$I$5,MATCH($J1013,'DERS PLANLARI'!$I$6:$I$2011,0),Q$1),"")</f>
        <v/>
      </c>
      <c r="R1013" s="243" t="str">
        <f ca="1">IF($E1013="UAD",OFFSET('DERS PLANLARI'!$I$5,MATCH($J1013,'DERS PLANLARI'!$I$6:$I$2011,0),R$1),U1013)</f>
        <v/>
      </c>
      <c r="S1013" s="246">
        <f ca="1">IF($E1013="UAD",OFFSET('DERS PLANLARI'!$I$5,MATCH($J1013,'DERS PLANLARI'!$I$6:$I$2011,0),S$1),V1013)</f>
        <v>0</v>
      </c>
      <c r="T1013" s="104"/>
      <c r="U1013" s="208" t="str">
        <f ca="1">IFERROR(OFFSET(ÖğretimÜyeleri!$D$2,MATCH($V1013,ÖğretimÜyeleri!$D$3:$D$290,0),-2),"")</f>
        <v/>
      </c>
      <c r="V1013" s="209"/>
      <c r="W1013" s="208" t="str">
        <f ca="1">IFERROR(OFFSET(ÖğretimÜyeleri!$D$2,MATCH($S1013,ÖğretimÜyeleri!$D$3:$D$290,0),3),"")</f>
        <v/>
      </c>
      <c r="X1013" s="208"/>
      <c r="Y1013" s="199"/>
      <c r="Z1013" s="200">
        <f t="shared" si="63"/>
        <v>1</v>
      </c>
      <c r="AA1013" s="200">
        <f t="shared" ca="1" si="66"/>
        <v>57</v>
      </c>
      <c r="AB1013" s="200">
        <f t="shared" ca="1" si="66"/>
        <v>41</v>
      </c>
      <c r="AC1013" s="200">
        <f t="shared" ca="1" si="66"/>
        <v>0</v>
      </c>
      <c r="AD1013" s="201"/>
      <c r="AE1013" s="201"/>
      <c r="AF1013" s="201"/>
    </row>
    <row r="1014" spans="1:32" x14ac:dyDescent="0.25">
      <c r="A1014" t="s">
        <v>5568</v>
      </c>
      <c r="B1014" s="16" t="str">
        <f ca="1">IFERROR(OFFSET('DERS PLANLARI'!$I$5,MATCH($J1014,'DERS PLANLARI'!$I$6:$I$2011,0),B$1),"")</f>
        <v/>
      </c>
      <c r="C1014" s="16" t="str">
        <f ca="1">IFERROR(OFFSET('DERS PLANLARI'!$I$5,MATCH($J1014,'DERS PLANLARI'!$I$6:$I$2011,0),C$1),"")</f>
        <v/>
      </c>
      <c r="D1014" s="16" t="str">
        <f ca="1">IFERROR(OFFSET('DERS PLANLARI'!$I$5,MATCH($J1014,'DERS PLANLARI'!$I$6:$I$2011,0),D$1),"")</f>
        <v/>
      </c>
      <c r="E1014" s="16" t="str">
        <f ca="1">IFERROR(OFFSET('DERS PLANLARI'!$I$5,MATCH($J1014,'DERS PLANLARI'!$I$6:$I$2011,0),E$1),"")</f>
        <v/>
      </c>
      <c r="F1014" s="16" t="str">
        <f ca="1">IFERROR(OFFSET('DERS PLANLARI'!$I$5,MATCH($J1014,'DERS PLANLARI'!$I$6:$I$2011,0),F$1),"")</f>
        <v/>
      </c>
      <c r="G1014" s="16" t="str">
        <f ca="1">IFERROR(OFFSET('DERS PLANLARI'!$I$5,MATCH($J1014,'DERS PLANLARI'!$I$6:$I$2011,0),G$1),"")</f>
        <v/>
      </c>
      <c r="H1014" s="16" t="str">
        <f ca="1">IFERROR(OFFSET('DERS PLANLARI'!$I$5,MATCH($J1014,'DERS PLANLARI'!$I$6:$I$2011,0),H$1),"")</f>
        <v/>
      </c>
      <c r="I1014" s="119"/>
      <c r="J1014" s="127"/>
      <c r="K1014" s="243" t="str">
        <f ca="1">IFERROR(OFFSET('DERS PLANLARI'!$I$5,MATCH($J1014,'DERS PLANLARI'!$I$6:$I$2011,0),K$1),"")</f>
        <v/>
      </c>
      <c r="L1014" s="256" t="str">
        <f ca="1">IFERROR(OFFSET('DERS PLANLARI'!$I$5,MATCH($J1014,'DERS PLANLARI'!$I$6:$I$2011,0),L$1),"")</f>
        <v/>
      </c>
      <c r="M1014" s="255" t="str">
        <f ca="1">IFERROR(OFFSET('DERS PLANLARI'!$I$5,MATCH($J1014,'DERS PLANLARI'!$I$6:$I$2011,0),M$1),"")</f>
        <v/>
      </c>
      <c r="N1014" s="256" t="str">
        <f ca="1">IFERROR(OFFSET('DERS PLANLARI'!$I$5,MATCH($J1014,'DERS PLANLARI'!$I$6:$I$2011,0),N$1),"")</f>
        <v/>
      </c>
      <c r="O1014" s="256" t="str">
        <f ca="1">IFERROR(OFFSET('DERS PLANLARI'!$I$5,MATCH($J1014,'DERS PLANLARI'!$I$6:$I$2011,0),O$1),"")</f>
        <v/>
      </c>
      <c r="P1014" s="256" t="str">
        <f ca="1">IFERROR(OFFSET('DERS PLANLARI'!$I$5,MATCH($J1014,'DERS PLANLARI'!$I$6:$I$2011,0),P$1),"")</f>
        <v/>
      </c>
      <c r="Q1014" s="256" t="str">
        <f ca="1">IFERROR(OFFSET('DERS PLANLARI'!$I$5,MATCH($J1014,'DERS PLANLARI'!$I$6:$I$2011,0),Q$1),"")</f>
        <v/>
      </c>
      <c r="R1014" s="243" t="str">
        <f ca="1">IF($E1014="UAD",OFFSET('DERS PLANLARI'!$I$5,MATCH($J1014,'DERS PLANLARI'!$I$6:$I$2011,0),R$1),U1014)</f>
        <v/>
      </c>
      <c r="S1014" s="246">
        <f ca="1">IF($E1014="UAD",OFFSET('DERS PLANLARI'!$I$5,MATCH($J1014,'DERS PLANLARI'!$I$6:$I$2011,0),S$1),V1014)</f>
        <v>0</v>
      </c>
      <c r="T1014" s="104"/>
      <c r="U1014" s="208" t="str">
        <f ca="1">IFERROR(OFFSET(ÖğretimÜyeleri!$D$2,MATCH($V1014,ÖğretimÜyeleri!$D$3:$D$290,0),-2),"")</f>
        <v/>
      </c>
      <c r="V1014" s="209"/>
      <c r="W1014" s="208" t="str">
        <f ca="1">IFERROR(OFFSET(ÖğretimÜyeleri!$D$2,MATCH($S1014,ÖğretimÜyeleri!$D$3:$D$290,0),3),"")</f>
        <v/>
      </c>
      <c r="X1014" s="208"/>
      <c r="Y1014" s="199"/>
      <c r="Z1014" s="200">
        <f t="shared" si="63"/>
        <v>1</v>
      </c>
      <c r="AA1014" s="200">
        <f t="shared" ca="1" si="66"/>
        <v>57</v>
      </c>
      <c r="AB1014" s="200">
        <f t="shared" ca="1" si="66"/>
        <v>41</v>
      </c>
      <c r="AC1014" s="200">
        <f t="shared" ca="1" si="66"/>
        <v>0</v>
      </c>
      <c r="AD1014" s="201"/>
      <c r="AE1014" s="201"/>
      <c r="AF1014" s="201"/>
    </row>
    <row r="1015" spans="1:32" x14ac:dyDescent="0.25">
      <c r="A1015" t="s">
        <v>5568</v>
      </c>
      <c r="B1015" s="16" t="str">
        <f ca="1">IFERROR(OFFSET('DERS PLANLARI'!$I$5,MATCH($J1015,'DERS PLANLARI'!$I$6:$I$2011,0),B$1),"")</f>
        <v/>
      </c>
      <c r="C1015" s="16" t="str">
        <f ca="1">IFERROR(OFFSET('DERS PLANLARI'!$I$5,MATCH($J1015,'DERS PLANLARI'!$I$6:$I$2011,0),C$1),"")</f>
        <v/>
      </c>
      <c r="D1015" s="16" t="str">
        <f ca="1">IFERROR(OFFSET('DERS PLANLARI'!$I$5,MATCH($J1015,'DERS PLANLARI'!$I$6:$I$2011,0),D$1),"")</f>
        <v/>
      </c>
      <c r="E1015" s="16" t="str">
        <f ca="1">IFERROR(OFFSET('DERS PLANLARI'!$I$5,MATCH($J1015,'DERS PLANLARI'!$I$6:$I$2011,0),E$1),"")</f>
        <v/>
      </c>
      <c r="F1015" s="16" t="str">
        <f ca="1">IFERROR(OFFSET('DERS PLANLARI'!$I$5,MATCH($J1015,'DERS PLANLARI'!$I$6:$I$2011,0),F$1),"")</f>
        <v/>
      </c>
      <c r="G1015" s="16" t="str">
        <f ca="1">IFERROR(OFFSET('DERS PLANLARI'!$I$5,MATCH($J1015,'DERS PLANLARI'!$I$6:$I$2011,0),G$1),"")</f>
        <v/>
      </c>
      <c r="H1015" s="16" t="str">
        <f ca="1">IFERROR(OFFSET('DERS PLANLARI'!$I$5,MATCH($J1015,'DERS PLANLARI'!$I$6:$I$2011,0),H$1),"")</f>
        <v/>
      </c>
      <c r="I1015" s="119"/>
      <c r="J1015" s="127"/>
      <c r="K1015" s="243" t="str">
        <f ca="1">IFERROR(OFFSET('DERS PLANLARI'!$I$5,MATCH($J1015,'DERS PLANLARI'!$I$6:$I$2011,0),K$1),"")</f>
        <v/>
      </c>
      <c r="L1015" s="256" t="str">
        <f ca="1">IFERROR(OFFSET('DERS PLANLARI'!$I$5,MATCH($J1015,'DERS PLANLARI'!$I$6:$I$2011,0),L$1),"")</f>
        <v/>
      </c>
      <c r="M1015" s="255" t="str">
        <f ca="1">IFERROR(OFFSET('DERS PLANLARI'!$I$5,MATCH($J1015,'DERS PLANLARI'!$I$6:$I$2011,0),M$1),"")</f>
        <v/>
      </c>
      <c r="N1015" s="256" t="str">
        <f ca="1">IFERROR(OFFSET('DERS PLANLARI'!$I$5,MATCH($J1015,'DERS PLANLARI'!$I$6:$I$2011,0),N$1),"")</f>
        <v/>
      </c>
      <c r="O1015" s="256" t="str">
        <f ca="1">IFERROR(OFFSET('DERS PLANLARI'!$I$5,MATCH($J1015,'DERS PLANLARI'!$I$6:$I$2011,0),O$1),"")</f>
        <v/>
      </c>
      <c r="P1015" s="256" t="str">
        <f ca="1">IFERROR(OFFSET('DERS PLANLARI'!$I$5,MATCH($J1015,'DERS PLANLARI'!$I$6:$I$2011,0),P$1),"")</f>
        <v/>
      </c>
      <c r="Q1015" s="256" t="str">
        <f ca="1">IFERROR(OFFSET('DERS PLANLARI'!$I$5,MATCH($J1015,'DERS PLANLARI'!$I$6:$I$2011,0),Q$1),"")</f>
        <v/>
      </c>
      <c r="R1015" s="243" t="str">
        <f ca="1">IF($E1015="UAD",OFFSET('DERS PLANLARI'!$I$5,MATCH($J1015,'DERS PLANLARI'!$I$6:$I$2011,0),R$1),U1015)</f>
        <v/>
      </c>
      <c r="S1015" s="246">
        <f ca="1">IF($E1015="UAD",OFFSET('DERS PLANLARI'!$I$5,MATCH($J1015,'DERS PLANLARI'!$I$6:$I$2011,0),S$1),V1015)</f>
        <v>0</v>
      </c>
      <c r="T1015" s="104"/>
      <c r="U1015" s="208" t="str">
        <f ca="1">IFERROR(OFFSET(ÖğretimÜyeleri!$D$2,MATCH($V1015,ÖğretimÜyeleri!$D$3:$D$290,0),-2),"")</f>
        <v/>
      </c>
      <c r="V1015" s="209"/>
      <c r="W1015" s="208" t="str">
        <f ca="1">IFERROR(OFFSET(ÖğretimÜyeleri!$D$2,MATCH($S1015,ÖğretimÜyeleri!$D$3:$D$290,0),3),"")</f>
        <v/>
      </c>
      <c r="X1015" s="208"/>
      <c r="Y1015" s="199"/>
      <c r="Z1015" s="200">
        <f t="shared" si="63"/>
        <v>1</v>
      </c>
      <c r="AA1015" s="200">
        <f t="shared" ca="1" si="66"/>
        <v>57</v>
      </c>
      <c r="AB1015" s="200">
        <f t="shared" ca="1" si="66"/>
        <v>41</v>
      </c>
      <c r="AC1015" s="200">
        <f t="shared" ca="1" si="66"/>
        <v>0</v>
      </c>
      <c r="AD1015" s="201"/>
      <c r="AE1015" s="201"/>
      <c r="AF1015" s="201"/>
    </row>
    <row r="1016" spans="1:32" x14ac:dyDescent="0.25">
      <c r="A1016" t="s">
        <v>5568</v>
      </c>
      <c r="B1016" s="16" t="str">
        <f ca="1">IFERROR(OFFSET('DERS PLANLARI'!$I$5,MATCH($J1016,'DERS PLANLARI'!$I$6:$I$2011,0),B$1),"")</f>
        <v/>
      </c>
      <c r="C1016" s="16" t="str">
        <f ca="1">IFERROR(OFFSET('DERS PLANLARI'!$I$5,MATCH($J1016,'DERS PLANLARI'!$I$6:$I$2011,0),C$1),"")</f>
        <v/>
      </c>
      <c r="D1016" s="16" t="str">
        <f ca="1">IFERROR(OFFSET('DERS PLANLARI'!$I$5,MATCH($J1016,'DERS PLANLARI'!$I$6:$I$2011,0),D$1),"")</f>
        <v/>
      </c>
      <c r="E1016" s="16" t="str">
        <f ca="1">IFERROR(OFFSET('DERS PLANLARI'!$I$5,MATCH($J1016,'DERS PLANLARI'!$I$6:$I$2011,0),E$1),"")</f>
        <v/>
      </c>
      <c r="F1016" s="16" t="str">
        <f ca="1">IFERROR(OFFSET('DERS PLANLARI'!$I$5,MATCH($J1016,'DERS PLANLARI'!$I$6:$I$2011,0),F$1),"")</f>
        <v/>
      </c>
      <c r="G1016" s="16" t="str">
        <f ca="1">IFERROR(OFFSET('DERS PLANLARI'!$I$5,MATCH($J1016,'DERS PLANLARI'!$I$6:$I$2011,0),G$1),"")</f>
        <v/>
      </c>
      <c r="H1016" s="16" t="str">
        <f ca="1">IFERROR(OFFSET('DERS PLANLARI'!$I$5,MATCH($J1016,'DERS PLANLARI'!$I$6:$I$2011,0),H$1),"")</f>
        <v/>
      </c>
      <c r="I1016" s="119"/>
      <c r="J1016" s="127"/>
      <c r="K1016" s="243" t="str">
        <f ca="1">IFERROR(OFFSET('DERS PLANLARI'!$I$5,MATCH($J1016,'DERS PLANLARI'!$I$6:$I$2011,0),K$1),"")</f>
        <v/>
      </c>
      <c r="L1016" s="256" t="str">
        <f ca="1">IFERROR(OFFSET('DERS PLANLARI'!$I$5,MATCH($J1016,'DERS PLANLARI'!$I$6:$I$2011,0),L$1),"")</f>
        <v/>
      </c>
      <c r="M1016" s="255" t="str">
        <f ca="1">IFERROR(OFFSET('DERS PLANLARI'!$I$5,MATCH($J1016,'DERS PLANLARI'!$I$6:$I$2011,0),M$1),"")</f>
        <v/>
      </c>
      <c r="N1016" s="256" t="str">
        <f ca="1">IFERROR(OFFSET('DERS PLANLARI'!$I$5,MATCH($J1016,'DERS PLANLARI'!$I$6:$I$2011,0),N$1),"")</f>
        <v/>
      </c>
      <c r="O1016" s="256" t="str">
        <f ca="1">IFERROR(OFFSET('DERS PLANLARI'!$I$5,MATCH($J1016,'DERS PLANLARI'!$I$6:$I$2011,0),O$1),"")</f>
        <v/>
      </c>
      <c r="P1016" s="256" t="str">
        <f ca="1">IFERROR(OFFSET('DERS PLANLARI'!$I$5,MATCH($J1016,'DERS PLANLARI'!$I$6:$I$2011,0),P$1),"")</f>
        <v/>
      </c>
      <c r="Q1016" s="256" t="str">
        <f ca="1">IFERROR(OFFSET('DERS PLANLARI'!$I$5,MATCH($J1016,'DERS PLANLARI'!$I$6:$I$2011,0),Q$1),"")</f>
        <v/>
      </c>
      <c r="R1016" s="243" t="str">
        <f ca="1">IF($E1016="UAD",OFFSET('DERS PLANLARI'!$I$5,MATCH($J1016,'DERS PLANLARI'!$I$6:$I$2011,0),R$1),U1016)</f>
        <v/>
      </c>
      <c r="S1016" s="246">
        <f ca="1">IF($E1016="UAD",OFFSET('DERS PLANLARI'!$I$5,MATCH($J1016,'DERS PLANLARI'!$I$6:$I$2011,0),S$1),V1016)</f>
        <v>0</v>
      </c>
      <c r="T1016" s="104"/>
      <c r="U1016" s="208" t="str">
        <f ca="1">IFERROR(OFFSET(ÖğretimÜyeleri!$D$2,MATCH($V1016,ÖğretimÜyeleri!$D$3:$D$290,0),-2),"")</f>
        <v/>
      </c>
      <c r="V1016" s="209"/>
      <c r="W1016" s="208" t="str">
        <f ca="1">IFERROR(OFFSET(ÖğretimÜyeleri!$D$2,MATCH($S1016,ÖğretimÜyeleri!$D$3:$D$290,0),3),"")</f>
        <v/>
      </c>
      <c r="X1016" s="208"/>
      <c r="Y1016" s="199"/>
      <c r="Z1016" s="200">
        <f t="shared" si="63"/>
        <v>1</v>
      </c>
      <c r="AA1016" s="200">
        <f t="shared" ca="1" si="66"/>
        <v>57</v>
      </c>
      <c r="AB1016" s="200">
        <f t="shared" ca="1" si="66"/>
        <v>41</v>
      </c>
      <c r="AC1016" s="200">
        <f t="shared" ca="1" si="66"/>
        <v>0</v>
      </c>
      <c r="AD1016" s="201"/>
      <c r="AE1016" s="201"/>
      <c r="AF1016" s="201"/>
    </row>
    <row r="1017" spans="1:32" x14ac:dyDescent="0.25">
      <c r="A1017" t="s">
        <v>5568</v>
      </c>
      <c r="B1017" s="16" t="str">
        <f ca="1">IFERROR(OFFSET('DERS PLANLARI'!$I$5,MATCH($J1017,'DERS PLANLARI'!$I$6:$I$2011,0),B$1),"")</f>
        <v/>
      </c>
      <c r="C1017" s="16" t="str">
        <f ca="1">IFERROR(OFFSET('DERS PLANLARI'!$I$5,MATCH($J1017,'DERS PLANLARI'!$I$6:$I$2011,0),C$1),"")</f>
        <v/>
      </c>
      <c r="D1017" s="16" t="str">
        <f ca="1">IFERROR(OFFSET('DERS PLANLARI'!$I$5,MATCH($J1017,'DERS PLANLARI'!$I$6:$I$2011,0),D$1),"")</f>
        <v/>
      </c>
      <c r="E1017" s="16" t="str">
        <f ca="1">IFERROR(OFFSET('DERS PLANLARI'!$I$5,MATCH($J1017,'DERS PLANLARI'!$I$6:$I$2011,0),E$1),"")</f>
        <v/>
      </c>
      <c r="F1017" s="16" t="str">
        <f ca="1">IFERROR(OFFSET('DERS PLANLARI'!$I$5,MATCH($J1017,'DERS PLANLARI'!$I$6:$I$2011,0),F$1),"")</f>
        <v/>
      </c>
      <c r="G1017" s="16" t="str">
        <f ca="1">IFERROR(OFFSET('DERS PLANLARI'!$I$5,MATCH($J1017,'DERS PLANLARI'!$I$6:$I$2011,0),G$1),"")</f>
        <v/>
      </c>
      <c r="H1017" s="16" t="str">
        <f ca="1">IFERROR(OFFSET('DERS PLANLARI'!$I$5,MATCH($J1017,'DERS PLANLARI'!$I$6:$I$2011,0),H$1),"")</f>
        <v/>
      </c>
      <c r="I1017" s="119"/>
      <c r="J1017" s="127"/>
      <c r="K1017" s="243" t="str">
        <f ca="1">IFERROR(OFFSET('DERS PLANLARI'!$I$5,MATCH($J1017,'DERS PLANLARI'!$I$6:$I$2011,0),K$1),"")</f>
        <v/>
      </c>
      <c r="L1017" s="256" t="str">
        <f ca="1">IFERROR(OFFSET('DERS PLANLARI'!$I$5,MATCH($J1017,'DERS PLANLARI'!$I$6:$I$2011,0),L$1),"")</f>
        <v/>
      </c>
      <c r="M1017" s="255" t="str">
        <f ca="1">IFERROR(OFFSET('DERS PLANLARI'!$I$5,MATCH($J1017,'DERS PLANLARI'!$I$6:$I$2011,0),M$1),"")</f>
        <v/>
      </c>
      <c r="N1017" s="256" t="str">
        <f ca="1">IFERROR(OFFSET('DERS PLANLARI'!$I$5,MATCH($J1017,'DERS PLANLARI'!$I$6:$I$2011,0),N$1),"")</f>
        <v/>
      </c>
      <c r="O1017" s="256" t="str">
        <f ca="1">IFERROR(OFFSET('DERS PLANLARI'!$I$5,MATCH($J1017,'DERS PLANLARI'!$I$6:$I$2011,0),O$1),"")</f>
        <v/>
      </c>
      <c r="P1017" s="256" t="str">
        <f ca="1">IFERROR(OFFSET('DERS PLANLARI'!$I$5,MATCH($J1017,'DERS PLANLARI'!$I$6:$I$2011,0),P$1),"")</f>
        <v/>
      </c>
      <c r="Q1017" s="256" t="str">
        <f ca="1">IFERROR(OFFSET('DERS PLANLARI'!$I$5,MATCH($J1017,'DERS PLANLARI'!$I$6:$I$2011,0),Q$1),"")</f>
        <v/>
      </c>
      <c r="R1017" s="243" t="str">
        <f ca="1">IF($E1017="UAD",OFFSET('DERS PLANLARI'!$I$5,MATCH($J1017,'DERS PLANLARI'!$I$6:$I$2011,0),R$1),U1017)</f>
        <v/>
      </c>
      <c r="S1017" s="246">
        <f ca="1">IF($E1017="UAD",OFFSET('DERS PLANLARI'!$I$5,MATCH($J1017,'DERS PLANLARI'!$I$6:$I$2011,0),S$1),V1017)</f>
        <v>0</v>
      </c>
      <c r="T1017" s="104"/>
      <c r="U1017" s="208" t="str">
        <f ca="1">IFERROR(OFFSET(ÖğretimÜyeleri!$D$2,MATCH($V1017,ÖğretimÜyeleri!$D$3:$D$290,0),-2),"")</f>
        <v/>
      </c>
      <c r="V1017" s="209"/>
      <c r="W1017" s="208" t="str">
        <f ca="1">IFERROR(OFFSET(ÖğretimÜyeleri!$D$2,MATCH($S1017,ÖğretimÜyeleri!$D$3:$D$290,0),3),"")</f>
        <v/>
      </c>
      <c r="X1017" s="208"/>
      <c r="Y1017" s="199"/>
      <c r="Z1017" s="200">
        <f t="shared" si="63"/>
        <v>1</v>
      </c>
      <c r="AA1017" s="200">
        <f t="shared" ca="1" si="66"/>
        <v>57</v>
      </c>
      <c r="AB1017" s="200">
        <f t="shared" ca="1" si="66"/>
        <v>41</v>
      </c>
      <c r="AC1017" s="200">
        <f t="shared" ca="1" si="66"/>
        <v>0</v>
      </c>
      <c r="AD1017" s="201"/>
      <c r="AE1017" s="201"/>
      <c r="AF1017" s="201"/>
    </row>
    <row r="1018" spans="1:32" x14ac:dyDescent="0.25">
      <c r="A1018" t="s">
        <v>5568</v>
      </c>
      <c r="B1018" s="16" t="str">
        <f ca="1">IFERROR(OFFSET('DERS PLANLARI'!$I$5,MATCH($J1018,'DERS PLANLARI'!$I$6:$I$2011,0),B$1),"")</f>
        <v/>
      </c>
      <c r="C1018" s="16" t="str">
        <f ca="1">IFERROR(OFFSET('DERS PLANLARI'!$I$5,MATCH($J1018,'DERS PLANLARI'!$I$6:$I$2011,0),C$1),"")</f>
        <v/>
      </c>
      <c r="D1018" s="16" t="str">
        <f ca="1">IFERROR(OFFSET('DERS PLANLARI'!$I$5,MATCH($J1018,'DERS PLANLARI'!$I$6:$I$2011,0),D$1),"")</f>
        <v/>
      </c>
      <c r="E1018" s="16" t="str">
        <f ca="1">IFERROR(OFFSET('DERS PLANLARI'!$I$5,MATCH($J1018,'DERS PLANLARI'!$I$6:$I$2011,0),E$1),"")</f>
        <v/>
      </c>
      <c r="F1018" s="16" t="str">
        <f ca="1">IFERROR(OFFSET('DERS PLANLARI'!$I$5,MATCH($J1018,'DERS PLANLARI'!$I$6:$I$2011,0),F$1),"")</f>
        <v/>
      </c>
      <c r="G1018" s="16" t="str">
        <f ca="1">IFERROR(OFFSET('DERS PLANLARI'!$I$5,MATCH($J1018,'DERS PLANLARI'!$I$6:$I$2011,0),G$1),"")</f>
        <v/>
      </c>
      <c r="H1018" s="16" t="str">
        <f ca="1">IFERROR(OFFSET('DERS PLANLARI'!$I$5,MATCH($J1018,'DERS PLANLARI'!$I$6:$I$2011,0),H$1),"")</f>
        <v/>
      </c>
      <c r="I1018" s="119"/>
      <c r="J1018" s="127"/>
      <c r="K1018" s="243" t="str">
        <f ca="1">IFERROR(OFFSET('DERS PLANLARI'!$I$5,MATCH($J1018,'DERS PLANLARI'!$I$6:$I$2011,0),K$1),"")</f>
        <v/>
      </c>
      <c r="L1018" s="256" t="str">
        <f ca="1">IFERROR(OFFSET('DERS PLANLARI'!$I$5,MATCH($J1018,'DERS PLANLARI'!$I$6:$I$2011,0),L$1),"")</f>
        <v/>
      </c>
      <c r="M1018" s="255" t="str">
        <f ca="1">IFERROR(OFFSET('DERS PLANLARI'!$I$5,MATCH($J1018,'DERS PLANLARI'!$I$6:$I$2011,0),M$1),"")</f>
        <v/>
      </c>
      <c r="N1018" s="256" t="str">
        <f ca="1">IFERROR(OFFSET('DERS PLANLARI'!$I$5,MATCH($J1018,'DERS PLANLARI'!$I$6:$I$2011,0),N$1),"")</f>
        <v/>
      </c>
      <c r="O1018" s="256" t="str">
        <f ca="1">IFERROR(OFFSET('DERS PLANLARI'!$I$5,MATCH($J1018,'DERS PLANLARI'!$I$6:$I$2011,0),O$1),"")</f>
        <v/>
      </c>
      <c r="P1018" s="256" t="str">
        <f ca="1">IFERROR(OFFSET('DERS PLANLARI'!$I$5,MATCH($J1018,'DERS PLANLARI'!$I$6:$I$2011,0),P$1),"")</f>
        <v/>
      </c>
      <c r="Q1018" s="256" t="str">
        <f ca="1">IFERROR(OFFSET('DERS PLANLARI'!$I$5,MATCH($J1018,'DERS PLANLARI'!$I$6:$I$2011,0),Q$1),"")</f>
        <v/>
      </c>
      <c r="R1018" s="243" t="str">
        <f ca="1">IF($E1018="UAD",OFFSET('DERS PLANLARI'!$I$5,MATCH($J1018,'DERS PLANLARI'!$I$6:$I$2011,0),R$1),U1018)</f>
        <v/>
      </c>
      <c r="S1018" s="246">
        <f ca="1">IF($E1018="UAD",OFFSET('DERS PLANLARI'!$I$5,MATCH($J1018,'DERS PLANLARI'!$I$6:$I$2011,0),S$1),V1018)</f>
        <v>0</v>
      </c>
      <c r="T1018" s="104"/>
      <c r="U1018" s="208" t="str">
        <f ca="1">IFERROR(OFFSET(ÖğretimÜyeleri!$D$2,MATCH($V1018,ÖğretimÜyeleri!$D$3:$D$290,0),-2),"")</f>
        <v/>
      </c>
      <c r="V1018" s="209"/>
      <c r="W1018" s="208" t="str">
        <f ca="1">IFERROR(OFFSET(ÖğretimÜyeleri!$D$2,MATCH($S1018,ÖğretimÜyeleri!$D$3:$D$290,0),3),"")</f>
        <v/>
      </c>
      <c r="X1018" s="208"/>
      <c r="Y1018" s="199"/>
      <c r="Z1018" s="200">
        <f t="shared" si="63"/>
        <v>1</v>
      </c>
      <c r="AA1018" s="200">
        <f t="shared" ca="1" si="66"/>
        <v>57</v>
      </c>
      <c r="AB1018" s="200">
        <f t="shared" ca="1" si="66"/>
        <v>41</v>
      </c>
      <c r="AC1018" s="200">
        <f t="shared" ca="1" si="66"/>
        <v>0</v>
      </c>
      <c r="AD1018" s="201"/>
      <c r="AE1018" s="201"/>
      <c r="AF1018" s="201"/>
    </row>
    <row r="1019" spans="1:32" x14ac:dyDescent="0.25">
      <c r="A1019" t="s">
        <v>5568</v>
      </c>
      <c r="B1019" s="16" t="str">
        <f ca="1">IFERROR(OFFSET('DERS PLANLARI'!$I$5,MATCH($J1019,'DERS PLANLARI'!$I$6:$I$2011,0),B$1),"")</f>
        <v/>
      </c>
      <c r="C1019" s="16" t="str">
        <f ca="1">IFERROR(OFFSET('DERS PLANLARI'!$I$5,MATCH($J1019,'DERS PLANLARI'!$I$6:$I$2011,0),C$1),"")</f>
        <v/>
      </c>
      <c r="D1019" s="16" t="str">
        <f ca="1">IFERROR(OFFSET('DERS PLANLARI'!$I$5,MATCH($J1019,'DERS PLANLARI'!$I$6:$I$2011,0),D$1),"")</f>
        <v/>
      </c>
      <c r="E1019" s="16" t="str">
        <f ca="1">IFERROR(OFFSET('DERS PLANLARI'!$I$5,MATCH($J1019,'DERS PLANLARI'!$I$6:$I$2011,0),E$1),"")</f>
        <v/>
      </c>
      <c r="F1019" s="16" t="str">
        <f ca="1">IFERROR(OFFSET('DERS PLANLARI'!$I$5,MATCH($J1019,'DERS PLANLARI'!$I$6:$I$2011,0),F$1),"")</f>
        <v/>
      </c>
      <c r="G1019" s="16" t="str">
        <f ca="1">IFERROR(OFFSET('DERS PLANLARI'!$I$5,MATCH($J1019,'DERS PLANLARI'!$I$6:$I$2011,0),G$1),"")</f>
        <v/>
      </c>
      <c r="H1019" s="16" t="str">
        <f ca="1">IFERROR(OFFSET('DERS PLANLARI'!$I$5,MATCH($J1019,'DERS PLANLARI'!$I$6:$I$2011,0),H$1),"")</f>
        <v/>
      </c>
      <c r="I1019" s="119"/>
      <c r="J1019" s="127"/>
      <c r="K1019" s="243" t="str">
        <f ca="1">IFERROR(OFFSET('DERS PLANLARI'!$I$5,MATCH($J1019,'DERS PLANLARI'!$I$6:$I$2011,0),K$1),"")</f>
        <v/>
      </c>
      <c r="L1019" s="256" t="str">
        <f ca="1">IFERROR(OFFSET('DERS PLANLARI'!$I$5,MATCH($J1019,'DERS PLANLARI'!$I$6:$I$2011,0),L$1),"")</f>
        <v/>
      </c>
      <c r="M1019" s="255" t="str">
        <f ca="1">IFERROR(OFFSET('DERS PLANLARI'!$I$5,MATCH($J1019,'DERS PLANLARI'!$I$6:$I$2011,0),M$1),"")</f>
        <v/>
      </c>
      <c r="N1019" s="256" t="str">
        <f ca="1">IFERROR(OFFSET('DERS PLANLARI'!$I$5,MATCH($J1019,'DERS PLANLARI'!$I$6:$I$2011,0),N$1),"")</f>
        <v/>
      </c>
      <c r="O1019" s="256" t="str">
        <f ca="1">IFERROR(OFFSET('DERS PLANLARI'!$I$5,MATCH($J1019,'DERS PLANLARI'!$I$6:$I$2011,0),O$1),"")</f>
        <v/>
      </c>
      <c r="P1019" s="256" t="str">
        <f ca="1">IFERROR(OFFSET('DERS PLANLARI'!$I$5,MATCH($J1019,'DERS PLANLARI'!$I$6:$I$2011,0),P$1),"")</f>
        <v/>
      </c>
      <c r="Q1019" s="256" t="str">
        <f ca="1">IFERROR(OFFSET('DERS PLANLARI'!$I$5,MATCH($J1019,'DERS PLANLARI'!$I$6:$I$2011,0),Q$1),"")</f>
        <v/>
      </c>
      <c r="R1019" s="243" t="str">
        <f ca="1">IF($E1019="UAD",OFFSET('DERS PLANLARI'!$I$5,MATCH($J1019,'DERS PLANLARI'!$I$6:$I$2011,0),R$1),U1019)</f>
        <v/>
      </c>
      <c r="S1019" s="246">
        <f ca="1">IF($E1019="UAD",OFFSET('DERS PLANLARI'!$I$5,MATCH($J1019,'DERS PLANLARI'!$I$6:$I$2011,0),S$1),V1019)</f>
        <v>0</v>
      </c>
      <c r="T1019" s="104"/>
      <c r="U1019" s="208" t="str">
        <f ca="1">IFERROR(OFFSET(ÖğretimÜyeleri!$D$2,MATCH($V1019,ÖğretimÜyeleri!$D$3:$D$290,0),-2),"")</f>
        <v/>
      </c>
      <c r="V1019" s="209"/>
      <c r="W1019" s="208" t="str">
        <f ca="1">IFERROR(OFFSET(ÖğretimÜyeleri!$D$2,MATCH($S1019,ÖğretimÜyeleri!$D$3:$D$290,0),3),"")</f>
        <v/>
      </c>
      <c r="X1019" s="208"/>
      <c r="Y1019" s="199"/>
      <c r="Z1019" s="200">
        <f t="shared" si="63"/>
        <v>1</v>
      </c>
      <c r="AA1019" s="200">
        <f t="shared" ca="1" si="66"/>
        <v>57</v>
      </c>
      <c r="AB1019" s="200">
        <f t="shared" ca="1" si="66"/>
        <v>41</v>
      </c>
      <c r="AC1019" s="200">
        <f t="shared" ca="1" si="66"/>
        <v>0</v>
      </c>
      <c r="AD1019" s="201"/>
      <c r="AE1019" s="201"/>
      <c r="AF1019" s="201"/>
    </row>
    <row r="1020" spans="1:32" x14ac:dyDescent="0.25">
      <c r="A1020" t="s">
        <v>5568</v>
      </c>
      <c r="B1020" s="16" t="str">
        <f ca="1">IFERROR(OFFSET('DERS PLANLARI'!$I$5,MATCH($J1020,'DERS PLANLARI'!$I$6:$I$2011,0),B$1),"")</f>
        <v/>
      </c>
      <c r="C1020" s="16" t="str">
        <f ca="1">IFERROR(OFFSET('DERS PLANLARI'!$I$5,MATCH($J1020,'DERS PLANLARI'!$I$6:$I$2011,0),C$1),"")</f>
        <v/>
      </c>
      <c r="D1020" s="16" t="str">
        <f ca="1">IFERROR(OFFSET('DERS PLANLARI'!$I$5,MATCH($J1020,'DERS PLANLARI'!$I$6:$I$2011,0),D$1),"")</f>
        <v/>
      </c>
      <c r="E1020" s="16" t="str">
        <f ca="1">IFERROR(OFFSET('DERS PLANLARI'!$I$5,MATCH($J1020,'DERS PLANLARI'!$I$6:$I$2011,0),E$1),"")</f>
        <v/>
      </c>
      <c r="F1020" s="16" t="str">
        <f ca="1">IFERROR(OFFSET('DERS PLANLARI'!$I$5,MATCH($J1020,'DERS PLANLARI'!$I$6:$I$2011,0),F$1),"")</f>
        <v/>
      </c>
      <c r="G1020" s="16" t="str">
        <f ca="1">IFERROR(OFFSET('DERS PLANLARI'!$I$5,MATCH($J1020,'DERS PLANLARI'!$I$6:$I$2011,0),G$1),"")</f>
        <v/>
      </c>
      <c r="H1020" s="16" t="str">
        <f ca="1">IFERROR(OFFSET('DERS PLANLARI'!$I$5,MATCH($J1020,'DERS PLANLARI'!$I$6:$I$2011,0),H$1),"")</f>
        <v/>
      </c>
      <c r="I1020" s="119"/>
      <c r="J1020" s="127"/>
      <c r="K1020" s="243" t="str">
        <f ca="1">IFERROR(OFFSET('DERS PLANLARI'!$I$5,MATCH($J1020,'DERS PLANLARI'!$I$6:$I$2011,0),K$1),"")</f>
        <v/>
      </c>
      <c r="L1020" s="256" t="str">
        <f ca="1">IFERROR(OFFSET('DERS PLANLARI'!$I$5,MATCH($J1020,'DERS PLANLARI'!$I$6:$I$2011,0),L$1),"")</f>
        <v/>
      </c>
      <c r="M1020" s="255" t="str">
        <f ca="1">IFERROR(OFFSET('DERS PLANLARI'!$I$5,MATCH($J1020,'DERS PLANLARI'!$I$6:$I$2011,0),M$1),"")</f>
        <v/>
      </c>
      <c r="N1020" s="256" t="str">
        <f ca="1">IFERROR(OFFSET('DERS PLANLARI'!$I$5,MATCH($J1020,'DERS PLANLARI'!$I$6:$I$2011,0),N$1),"")</f>
        <v/>
      </c>
      <c r="O1020" s="256" t="str">
        <f ca="1">IFERROR(OFFSET('DERS PLANLARI'!$I$5,MATCH($J1020,'DERS PLANLARI'!$I$6:$I$2011,0),O$1),"")</f>
        <v/>
      </c>
      <c r="P1020" s="256" t="str">
        <f ca="1">IFERROR(OFFSET('DERS PLANLARI'!$I$5,MATCH($J1020,'DERS PLANLARI'!$I$6:$I$2011,0),P$1),"")</f>
        <v/>
      </c>
      <c r="Q1020" s="256" t="str">
        <f ca="1">IFERROR(OFFSET('DERS PLANLARI'!$I$5,MATCH($J1020,'DERS PLANLARI'!$I$6:$I$2011,0),Q$1),"")</f>
        <v/>
      </c>
      <c r="R1020" s="243" t="str">
        <f ca="1">IF($E1020="UAD",OFFSET('DERS PLANLARI'!$I$5,MATCH($J1020,'DERS PLANLARI'!$I$6:$I$2011,0),R$1),U1020)</f>
        <v/>
      </c>
      <c r="S1020" s="246">
        <f ca="1">IF($E1020="UAD",OFFSET('DERS PLANLARI'!$I$5,MATCH($J1020,'DERS PLANLARI'!$I$6:$I$2011,0),S$1),V1020)</f>
        <v>0</v>
      </c>
      <c r="T1020" s="104"/>
      <c r="U1020" s="208" t="str">
        <f ca="1">IFERROR(OFFSET(ÖğretimÜyeleri!$D$2,MATCH($V1020,ÖğretimÜyeleri!$D$3:$D$290,0),-2),"")</f>
        <v/>
      </c>
      <c r="V1020" s="209"/>
      <c r="W1020" s="208" t="str">
        <f ca="1">IFERROR(OFFSET(ÖğretimÜyeleri!$D$2,MATCH($S1020,ÖğretimÜyeleri!$D$3:$D$290,0),3),"")</f>
        <v/>
      </c>
      <c r="X1020" s="208"/>
      <c r="Y1020" s="199"/>
      <c r="Z1020" s="200">
        <f t="shared" si="63"/>
        <v>1</v>
      </c>
      <c r="AA1020" s="200">
        <f t="shared" ca="1" si="66"/>
        <v>57</v>
      </c>
      <c r="AB1020" s="200">
        <f t="shared" ca="1" si="66"/>
        <v>41</v>
      </c>
      <c r="AC1020" s="200">
        <f t="shared" ca="1" si="66"/>
        <v>0</v>
      </c>
      <c r="AD1020" s="201"/>
      <c r="AE1020" s="201"/>
      <c r="AF1020" s="201"/>
    </row>
    <row r="1021" spans="1:32" x14ac:dyDescent="0.25">
      <c r="A1021" s="217" t="s">
        <v>5568</v>
      </c>
      <c r="B1021" s="210" t="s">
        <v>4497</v>
      </c>
      <c r="C1021" s="211" t="s">
        <v>5079</v>
      </c>
      <c r="D1021" s="212" t="s">
        <v>5127</v>
      </c>
      <c r="E1021" s="212" t="s">
        <v>4510</v>
      </c>
      <c r="F1021" s="212" t="s">
        <v>4488</v>
      </c>
      <c r="G1021" s="212" t="s">
        <v>4488</v>
      </c>
      <c r="H1021" s="212" t="s">
        <v>2427</v>
      </c>
      <c r="I1021" s="213"/>
      <c r="J1021" s="214" t="s">
        <v>5079</v>
      </c>
      <c r="K1021" s="211"/>
      <c r="L1021" s="215"/>
      <c r="M1021" s="223"/>
      <c r="N1021" s="211"/>
      <c r="O1021" s="211"/>
      <c r="P1021" s="211"/>
      <c r="Q1021" s="212"/>
      <c r="R1021" s="231"/>
      <c r="S1021" s="242"/>
      <c r="T1021" s="217"/>
      <c r="U1021" s="219" t="str">
        <f ca="1">IFERROR(OFFSET(ÖğretimÜyeleri!$D$2,MATCH($V1021,ÖğretimÜyeleri!$D$3:$D$290,0),-2),"")</f>
        <v/>
      </c>
      <c r="V1021" s="218" t="s">
        <v>2423</v>
      </c>
      <c r="W1021" s="219" t="str">
        <f ca="1">IFERROR(OFFSET(ÖğretimÜyeleri!$D$2,MATCH($S1021,ÖğretimÜyeleri!$D$3:$D$290,0),3),"")</f>
        <v/>
      </c>
      <c r="X1021" s="219"/>
      <c r="Y1021" s="220"/>
      <c r="Z1021" s="221">
        <f t="shared" si="63"/>
        <v>1</v>
      </c>
      <c r="AA1021" s="221">
        <f t="shared" ca="1" si="66"/>
        <v>57</v>
      </c>
      <c r="AB1021" s="221">
        <f t="shared" ca="1" si="66"/>
        <v>41</v>
      </c>
      <c r="AC1021" s="221">
        <f t="shared" ca="1" si="66"/>
        <v>0</v>
      </c>
      <c r="AD1021" s="220"/>
      <c r="AE1021" s="220"/>
      <c r="AF1021" s="220"/>
    </row>
    <row r="1022" spans="1:32" x14ac:dyDescent="0.25">
      <c r="A1022" t="s">
        <v>5568</v>
      </c>
      <c r="B1022" s="16" t="str">
        <f ca="1">IFERROR(OFFSET('DERS PLANLARI'!$I$5,MATCH($J1022,'DERS PLANLARI'!$I$6:$I$2011,0),B$1),"")</f>
        <v>TÜRKÇE VE SOSYAL BİLİMLER EĞİTİMİ</v>
      </c>
      <c r="C1022" s="16" t="str">
        <f ca="1">IFERROR(OFFSET('DERS PLANLARI'!$I$5,MATCH($J1022,'DERS PLANLARI'!$I$6:$I$2011,0),C$1),"")</f>
        <v>TÜRKÇE EĞİTİMİ (DR)</v>
      </c>
      <c r="D1022" s="16" t="str">
        <f ca="1">IFERROR(OFFSET('DERS PLANLARI'!$I$5,MATCH($J1022,'DERS PLANLARI'!$I$6:$I$2011,0),D$1),"")</f>
        <v>(DR)</v>
      </c>
      <c r="E1022" s="16" t="str">
        <f ca="1">IFERROR(OFFSET('DERS PLANLARI'!$I$5,MATCH($J1022,'DERS PLANLARI'!$I$6:$I$2011,0),E$1),"")</f>
        <v>Tez</v>
      </c>
      <c r="F1022" s="16" t="str">
        <f ca="1">IFERROR(OFFSET('DERS PLANLARI'!$I$5,MATCH($J1022,'DERS PLANLARI'!$I$6:$I$2011,0),F$1),"")</f>
        <v>TÜE</v>
      </c>
      <c r="G1022" s="16">
        <f ca="1">IFERROR(OFFSET('DERS PLANLARI'!$I$5,MATCH($J1022,'DERS PLANLARI'!$I$6:$I$2011,0),G$1),"")</f>
        <v>6000</v>
      </c>
      <c r="H1022" s="16" t="str">
        <f ca="1">IFERROR(OFFSET('DERS PLANLARI'!$I$5,MATCH($J1022,'DERS PLANLARI'!$I$6:$I$2011,0),H$1),"")</f>
        <v>TEZ</v>
      </c>
      <c r="I1022" s="119"/>
      <c r="J1022" s="120" t="s">
        <v>2282</v>
      </c>
      <c r="K1022" s="243" t="str">
        <f ca="1">IFERROR(OFFSET('DERS PLANLARI'!$I$5,MATCH($J1022,'DERS PLANLARI'!$I$6:$I$2011,0),K$1),"")</f>
        <v>Tez</v>
      </c>
      <c r="L1022" s="248" t="str">
        <f ca="1">IFERROR(OFFSET('DERS PLANLARI'!$I$5,MATCH($J1022,'DERS PLANLARI'!$I$6:$I$2011,0),L$1),"")</f>
        <v>Z. ksz</v>
      </c>
      <c r="M1022" s="255">
        <f ca="1">IFERROR(OFFSET('DERS PLANLARI'!$I$5,MATCH($J1022,'DERS PLANLARI'!$I$6:$I$2011,0),M$1),"")</f>
        <v>0</v>
      </c>
      <c r="N1022" s="256">
        <f ca="1">IFERROR(OFFSET('DERS PLANLARI'!$I$5,MATCH($J1022,'DERS PLANLARI'!$I$6:$I$2011,0),N$1),"")</f>
        <v>1</v>
      </c>
      <c r="O1022" s="256">
        <f ca="1">IFERROR(OFFSET('DERS PLANLARI'!$I$5,MATCH($J1022,'DERS PLANLARI'!$I$6:$I$2011,0),O$1),"")</f>
        <v>0</v>
      </c>
      <c r="P1022" s="256">
        <f ca="1">IFERROR(OFFSET('DERS PLANLARI'!$I$5,MATCH($J1022,'DERS PLANLARI'!$I$6:$I$2011,0),P$1),"")</f>
        <v>1</v>
      </c>
      <c r="Q1022" s="256">
        <f ca="1">IFERROR(OFFSET('DERS PLANLARI'!$I$5,MATCH($J1022,'DERS PLANLARI'!$I$6:$I$2011,0),Q$1),"")</f>
        <v>60</v>
      </c>
      <c r="R1022" s="243">
        <f ca="1">IF($E1022="UAD",OFFSET('DERS PLANLARI'!$I$5,MATCH($J1022,'DERS PLANLARI'!$I$6:$I$2011,0),R$1),U1022)</f>
        <v>0</v>
      </c>
      <c r="S1022" s="246" t="str">
        <f ca="1">IF($E1022="UAD",OFFSET('DERS PLANLARI'!$I$5,MATCH($J1022,'DERS PLANLARI'!$I$6:$I$2011,0),S$1),V1022)</f>
        <v>İlgili Öğretim Üyesi</v>
      </c>
      <c r="T1022" s="104"/>
      <c r="U1022" s="208">
        <f ca="1">IFERROR(OFFSET(ÖğretimÜyeleri!$D$2,MATCH($V1022,ÖğretimÜyeleri!$D$3:$D$290,0),-2),"")</f>
        <v>0</v>
      </c>
      <c r="V1022" s="209" t="s">
        <v>2896</v>
      </c>
      <c r="W1022" s="208" t="str">
        <f ca="1">IFERROR(OFFSET(ÖğretimÜyeleri!$D$2,MATCH($S1022,ÖğretimÜyeleri!$D$3:$D$290,0),3),"")</f>
        <v>İlgili Öğretim Üyesi</v>
      </c>
      <c r="X1022" s="208"/>
      <c r="Y1022" s="199"/>
      <c r="Z1022" s="200">
        <f t="shared" si="63"/>
        <v>1</v>
      </c>
      <c r="AA1022" s="200">
        <f t="shared" ca="1" si="66"/>
        <v>0</v>
      </c>
      <c r="AB1022" s="200">
        <f t="shared" ca="1" si="66"/>
        <v>0</v>
      </c>
      <c r="AC1022" s="200">
        <f t="shared" ca="1" si="66"/>
        <v>0</v>
      </c>
      <c r="AD1022" s="201"/>
      <c r="AE1022" s="201"/>
      <c r="AF1022" s="201"/>
    </row>
    <row r="1023" spans="1:32" x14ac:dyDescent="0.25">
      <c r="A1023" t="s">
        <v>5568</v>
      </c>
      <c r="B1023" s="16" t="str">
        <f ca="1">IFERROR(OFFSET('DERS PLANLARI'!$I$5,MATCH($J1023,'DERS PLANLARI'!$I$6:$I$2011,0),B$1),"")</f>
        <v>TÜRKÇE VE SOSYAL BİLİMLER EĞİTİMİ</v>
      </c>
      <c r="C1023" s="16" t="str">
        <f ca="1">IFERROR(OFFSET('DERS PLANLARI'!$I$5,MATCH($J1023,'DERS PLANLARI'!$I$6:$I$2011,0),C$1),"")</f>
        <v>TÜRKÇE EĞİTİMİ (DR)</v>
      </c>
      <c r="D1023" s="16" t="str">
        <f ca="1">IFERROR(OFFSET('DERS PLANLARI'!$I$5,MATCH($J1023,'DERS PLANLARI'!$I$6:$I$2011,0),D$1),"")</f>
        <v>(DR)</v>
      </c>
      <c r="E1023" s="16" t="str">
        <f ca="1">IFERROR(OFFSET('DERS PLANLARI'!$I$5,MATCH($J1023,'DERS PLANLARI'!$I$6:$I$2011,0),E$1),"")</f>
        <v>Sem</v>
      </c>
      <c r="F1023" s="16" t="str">
        <f ca="1">IFERROR(OFFSET('DERS PLANLARI'!$I$5,MATCH($J1023,'DERS PLANLARI'!$I$6:$I$2011,0),F$1),"")</f>
        <v>TÜE</v>
      </c>
      <c r="G1023" s="16">
        <f ca="1">IFERROR(OFFSET('DERS PLANLARI'!$I$5,MATCH($J1023,'DERS PLANLARI'!$I$6:$I$2011,0),G$1),"")</f>
        <v>6001</v>
      </c>
      <c r="H1023" s="16" t="str">
        <f ca="1">IFERROR(OFFSET('DERS PLANLARI'!$I$5,MATCH($J1023,'DERS PLANLARI'!$I$6:$I$2011,0),H$1),"")</f>
        <v>SEM</v>
      </c>
      <c r="I1023" s="119"/>
      <c r="J1023" s="120" t="s">
        <v>2283</v>
      </c>
      <c r="K1023" s="243" t="str">
        <f ca="1">IFERROR(OFFSET('DERS PLANLARI'!$I$5,MATCH($J1023,'DERS PLANLARI'!$I$6:$I$2011,0),K$1),"")</f>
        <v>Seminer</v>
      </c>
      <c r="L1023" s="248" t="str">
        <f ca="1">IFERROR(OFFSET('DERS PLANLARI'!$I$5,MATCH($J1023,'DERS PLANLARI'!$I$6:$I$2011,0),L$1),"")</f>
        <v>Z. ksz</v>
      </c>
      <c r="M1023" s="255">
        <f ca="1">IFERROR(OFFSET('DERS PLANLARI'!$I$5,MATCH($J1023,'DERS PLANLARI'!$I$6:$I$2011,0),M$1),"")</f>
        <v>0</v>
      </c>
      <c r="N1023" s="256">
        <f ca="1">IFERROR(OFFSET('DERS PLANLARI'!$I$5,MATCH($J1023,'DERS PLANLARI'!$I$6:$I$2011,0),N$1),"")</f>
        <v>2</v>
      </c>
      <c r="O1023" s="256">
        <f ca="1">IFERROR(OFFSET('DERS PLANLARI'!$I$5,MATCH($J1023,'DERS PLANLARI'!$I$6:$I$2011,0),O$1),"")</f>
        <v>0</v>
      </c>
      <c r="P1023" s="256">
        <f ca="1">IFERROR(OFFSET('DERS PLANLARI'!$I$5,MATCH($J1023,'DERS PLANLARI'!$I$6:$I$2011,0),P$1),"")</f>
        <v>2</v>
      </c>
      <c r="Q1023" s="256">
        <f ca="1">IFERROR(OFFSET('DERS PLANLARI'!$I$5,MATCH($J1023,'DERS PLANLARI'!$I$6:$I$2011,0),Q$1),"")</f>
        <v>7.5</v>
      </c>
      <c r="R1023" s="243">
        <f ca="1">IF($E1023="UAD",OFFSET('DERS PLANLARI'!$I$5,MATCH($J1023,'DERS PLANLARI'!$I$6:$I$2011,0),R$1),U1023)</f>
        <v>0</v>
      </c>
      <c r="S1023" s="246" t="str">
        <f ca="1">IF($E1023="UAD",OFFSET('DERS PLANLARI'!$I$5,MATCH($J1023,'DERS PLANLARI'!$I$6:$I$2011,0),S$1),V1023)</f>
        <v>İlgili Öğretim Üyesi</v>
      </c>
      <c r="T1023" s="104"/>
      <c r="U1023" s="208">
        <f ca="1">IFERROR(OFFSET(ÖğretimÜyeleri!$D$2,MATCH($V1023,ÖğretimÜyeleri!$D$3:$D$290,0),-2),"")</f>
        <v>0</v>
      </c>
      <c r="V1023" s="209" t="s">
        <v>2896</v>
      </c>
      <c r="W1023" s="208" t="str">
        <f ca="1">IFERROR(OFFSET(ÖğretimÜyeleri!$D$2,MATCH($S1023,ÖğretimÜyeleri!$D$3:$D$290,0),3),"")</f>
        <v>İlgili Öğretim Üyesi</v>
      </c>
      <c r="X1023" s="208"/>
      <c r="Y1023" s="199"/>
      <c r="Z1023" s="200">
        <f t="shared" si="63"/>
        <v>1</v>
      </c>
      <c r="AA1023" s="200">
        <f t="shared" ca="1" si="66"/>
        <v>0</v>
      </c>
      <c r="AB1023" s="200">
        <f t="shared" ca="1" si="66"/>
        <v>0</v>
      </c>
      <c r="AC1023" s="200">
        <f t="shared" ca="1" si="66"/>
        <v>0</v>
      </c>
      <c r="AD1023" s="201"/>
      <c r="AE1023" s="201"/>
      <c r="AF1023" s="201"/>
    </row>
    <row r="1024" spans="1:32" x14ac:dyDescent="0.25">
      <c r="A1024" t="s">
        <v>5568</v>
      </c>
      <c r="B1024" s="16" t="str">
        <f ca="1">IFERROR(OFFSET('DERS PLANLARI'!$I$5,MATCH($J1024,'DERS PLANLARI'!$I$6:$I$2011,0),B$1),"")</f>
        <v>TÜRKÇE VE SOSYAL BİLİMLER EĞİTİMİ</v>
      </c>
      <c r="C1024" s="16" t="str">
        <f ca="1">IFERROR(OFFSET('DERS PLANLARI'!$I$5,MATCH($J1024,'DERS PLANLARI'!$I$6:$I$2011,0),C$1),"")</f>
        <v>TÜRKÇE EĞİTİMİ (DR)</v>
      </c>
      <c r="D1024" s="16" t="str">
        <f ca="1">IFERROR(OFFSET('DERS PLANLARI'!$I$5,MATCH($J1024,'DERS PLANLARI'!$I$6:$I$2011,0),D$1),"")</f>
        <v>(DR)</v>
      </c>
      <c r="E1024" s="16" t="str">
        <f ca="1">IFERROR(OFFSET('DERS PLANLARI'!$I$5,MATCH($J1024,'DERS PLANLARI'!$I$6:$I$2011,0),E$1),"")</f>
        <v>Yeterlik</v>
      </c>
      <c r="F1024" s="16" t="str">
        <f ca="1">IFERROR(OFFSET('DERS PLANLARI'!$I$5,MATCH($J1024,'DERS PLANLARI'!$I$6:$I$2011,0),F$1),"")</f>
        <v>TÜE</v>
      </c>
      <c r="G1024" s="16">
        <f ca="1">IFERROR(OFFSET('DERS PLANLARI'!$I$5,MATCH($J1024,'DERS PLANLARI'!$I$6:$I$2011,0),G$1),"")</f>
        <v>6002</v>
      </c>
      <c r="H1024" s="16" t="str">
        <f ca="1">IFERROR(OFFSET('DERS PLANLARI'!$I$5,MATCH($J1024,'DERS PLANLARI'!$I$6:$I$2011,0),H$1),"")</f>
        <v>DR-ÖZ</v>
      </c>
      <c r="I1024" s="119"/>
      <c r="J1024" s="120" t="s">
        <v>2284</v>
      </c>
      <c r="K1024" s="243" t="str">
        <f ca="1">IFERROR(OFFSET('DERS PLANLARI'!$I$5,MATCH($J1024,'DERS PLANLARI'!$I$6:$I$2011,0),K$1),"")</f>
        <v>Yeterlik</v>
      </c>
      <c r="L1024" s="248" t="str">
        <f ca="1">IFERROR(OFFSET('DERS PLANLARI'!$I$5,MATCH($J1024,'DERS PLANLARI'!$I$6:$I$2011,0),L$1),"")</f>
        <v>Z. ksz</v>
      </c>
      <c r="M1024" s="255">
        <f ca="1">IFERROR(OFFSET('DERS PLANLARI'!$I$5,MATCH($J1024,'DERS PLANLARI'!$I$6:$I$2011,0),M$1),"")</f>
        <v>0</v>
      </c>
      <c r="N1024" s="255">
        <f ca="1">IFERROR(OFFSET('DERS PLANLARI'!$I$5,MATCH($J1024,'DERS PLANLARI'!$I$6:$I$2011,0),N$1),"")</f>
        <v>0</v>
      </c>
      <c r="O1024" s="255">
        <f ca="1">IFERROR(OFFSET('DERS PLANLARI'!$I$5,MATCH($J1024,'DERS PLANLARI'!$I$6:$I$2011,0),O$1),"")</f>
        <v>0</v>
      </c>
      <c r="P1024" s="255">
        <f ca="1">IFERROR(OFFSET('DERS PLANLARI'!$I$5,MATCH($J1024,'DERS PLANLARI'!$I$6:$I$2011,0),P$1),"")</f>
        <v>0</v>
      </c>
      <c r="Q1024" s="255">
        <f ca="1">IFERROR(OFFSET('DERS PLANLARI'!$I$5,MATCH($J1024,'DERS PLANLARI'!$I$6:$I$2011,0),Q$1),"")</f>
        <v>0</v>
      </c>
      <c r="R1024" s="243">
        <f ca="1">IF($E1024="UAD",OFFSET('DERS PLANLARI'!$I$5,MATCH($J1024,'DERS PLANLARI'!$I$6:$I$2011,0),R$1),U1024)</f>
        <v>0</v>
      </c>
      <c r="S1024" s="246" t="str">
        <f ca="1">IF($E1024="UAD",OFFSET('DERS PLANLARI'!$I$5,MATCH($J1024,'DERS PLANLARI'!$I$6:$I$2011,0),S$1),V1024)</f>
        <v>İlgili Öğretim Üyesi</v>
      </c>
      <c r="T1024" s="104"/>
      <c r="U1024" s="208">
        <f ca="1">IFERROR(OFFSET(ÖğretimÜyeleri!$D$2,MATCH($V1024,ÖğretimÜyeleri!$D$3:$D$290,0),-2),"")</f>
        <v>0</v>
      </c>
      <c r="V1024" s="209" t="s">
        <v>2896</v>
      </c>
      <c r="W1024" s="208" t="str">
        <f ca="1">IFERROR(OFFSET(ÖğretimÜyeleri!$D$2,MATCH($S1024,ÖğretimÜyeleri!$D$3:$D$290,0),3),"")</f>
        <v>İlgili Öğretim Üyesi</v>
      </c>
      <c r="X1024" s="208"/>
      <c r="Y1024" s="199"/>
      <c r="Z1024" s="200">
        <f t="shared" si="63"/>
        <v>1</v>
      </c>
      <c r="AA1024" s="200">
        <f t="shared" ca="1" si="66"/>
        <v>0</v>
      </c>
      <c r="AB1024" s="200">
        <f t="shared" ca="1" si="66"/>
        <v>0</v>
      </c>
      <c r="AC1024" s="200">
        <f t="shared" ca="1" si="66"/>
        <v>0</v>
      </c>
      <c r="AD1024" s="201"/>
      <c r="AE1024" s="201"/>
      <c r="AF1024" s="201"/>
    </row>
    <row r="1025" spans="1:32" x14ac:dyDescent="0.25">
      <c r="A1025" t="s">
        <v>5568</v>
      </c>
      <c r="B1025" s="16" t="str">
        <f ca="1">IFERROR(OFFSET('DERS PLANLARI'!$I$5,MATCH($J1025,'DERS PLANLARI'!$I$6:$I$2011,0),B$1),"")</f>
        <v>TÜRKÇE VE SOSYAL BİLİMLER EĞİTİMİ</v>
      </c>
      <c r="C1025" s="16" t="str">
        <f ca="1">IFERROR(OFFSET('DERS PLANLARI'!$I$5,MATCH($J1025,'DERS PLANLARI'!$I$6:$I$2011,0),C$1),"")</f>
        <v>TÜRKÇE EĞİTİMİ (DR)</v>
      </c>
      <c r="D1025" s="16" t="str">
        <f ca="1">IFERROR(OFFSET('DERS PLANLARI'!$I$5,MATCH($J1025,'DERS PLANLARI'!$I$6:$I$2011,0),D$1),"")</f>
        <v>(DR)</v>
      </c>
      <c r="E1025" s="16" t="str">
        <f ca="1">IFERROR(OFFSET('DERS PLANLARI'!$I$5,MATCH($J1025,'DERS PLANLARI'!$I$6:$I$2011,0),E$1),"")</f>
        <v>Öneri</v>
      </c>
      <c r="F1025" s="16" t="str">
        <f ca="1">IFERROR(OFFSET('DERS PLANLARI'!$I$5,MATCH($J1025,'DERS PLANLARI'!$I$6:$I$2011,0),F$1),"")</f>
        <v>TÜE</v>
      </c>
      <c r="G1025" s="16">
        <f ca="1">IFERROR(OFFSET('DERS PLANLARI'!$I$5,MATCH($J1025,'DERS PLANLARI'!$I$6:$I$2011,0),G$1),"")</f>
        <v>6003</v>
      </c>
      <c r="H1025" s="16" t="str">
        <f ca="1">IFERROR(OFFSET('DERS PLANLARI'!$I$5,MATCH($J1025,'DERS PLANLARI'!$I$6:$I$2011,0),H$1),"")</f>
        <v>DR-ÖZ</v>
      </c>
      <c r="I1025" s="119"/>
      <c r="J1025" s="120" t="s">
        <v>2285</v>
      </c>
      <c r="K1025" s="243" t="str">
        <f ca="1">IFERROR(OFFSET('DERS PLANLARI'!$I$5,MATCH($J1025,'DERS PLANLARI'!$I$6:$I$2011,0),K$1),"")</f>
        <v>Tez Önerisi</v>
      </c>
      <c r="L1025" s="248" t="str">
        <f ca="1">IFERROR(OFFSET('DERS PLANLARI'!$I$5,MATCH($J1025,'DERS PLANLARI'!$I$6:$I$2011,0),L$1),"")</f>
        <v>Z. ksz</v>
      </c>
      <c r="M1025" s="255">
        <f ca="1">IFERROR(OFFSET('DERS PLANLARI'!$I$5,MATCH($J1025,'DERS PLANLARI'!$I$6:$I$2011,0),M$1),"")</f>
        <v>0</v>
      </c>
      <c r="N1025" s="255">
        <f ca="1">IFERROR(OFFSET('DERS PLANLARI'!$I$5,MATCH($J1025,'DERS PLANLARI'!$I$6:$I$2011,0),N$1),"")</f>
        <v>0</v>
      </c>
      <c r="O1025" s="255">
        <f ca="1">IFERROR(OFFSET('DERS PLANLARI'!$I$5,MATCH($J1025,'DERS PLANLARI'!$I$6:$I$2011,0),O$1),"")</f>
        <v>0</v>
      </c>
      <c r="P1025" s="255">
        <f ca="1">IFERROR(OFFSET('DERS PLANLARI'!$I$5,MATCH($J1025,'DERS PLANLARI'!$I$6:$I$2011,0),P$1),"")</f>
        <v>0</v>
      </c>
      <c r="Q1025" s="255">
        <f ca="1">IFERROR(OFFSET('DERS PLANLARI'!$I$5,MATCH($J1025,'DERS PLANLARI'!$I$6:$I$2011,0),Q$1),"")</f>
        <v>0</v>
      </c>
      <c r="R1025" s="243">
        <f ca="1">IF($E1025="UAD",OFFSET('DERS PLANLARI'!$I$5,MATCH($J1025,'DERS PLANLARI'!$I$6:$I$2011,0),R$1),U1025)</f>
        <v>0</v>
      </c>
      <c r="S1025" s="246" t="str">
        <f ca="1">IF($E1025="UAD",OFFSET('DERS PLANLARI'!$I$5,MATCH($J1025,'DERS PLANLARI'!$I$6:$I$2011,0),S$1),V1025)</f>
        <v>İlgili Öğretim Üyesi</v>
      </c>
      <c r="T1025" s="104"/>
      <c r="U1025" s="208">
        <f ca="1">IFERROR(OFFSET(ÖğretimÜyeleri!$D$2,MATCH($V1025,ÖğretimÜyeleri!$D$3:$D$290,0),-2),"")</f>
        <v>0</v>
      </c>
      <c r="V1025" s="209" t="s">
        <v>2896</v>
      </c>
      <c r="W1025" s="208" t="str">
        <f ca="1">IFERROR(OFFSET(ÖğretimÜyeleri!$D$2,MATCH($S1025,ÖğretimÜyeleri!$D$3:$D$290,0),3),"")</f>
        <v>İlgili Öğretim Üyesi</v>
      </c>
      <c r="X1025" s="208"/>
      <c r="Y1025" s="199"/>
      <c r="Z1025" s="200">
        <f t="shared" si="63"/>
        <v>1</v>
      </c>
      <c r="AA1025" s="200">
        <f t="shared" ca="1" si="66"/>
        <v>0</v>
      </c>
      <c r="AB1025" s="200">
        <f t="shared" ca="1" si="66"/>
        <v>0</v>
      </c>
      <c r="AC1025" s="200">
        <f t="shared" ca="1" si="66"/>
        <v>0</v>
      </c>
      <c r="AD1025" s="201"/>
      <c r="AE1025" s="201"/>
      <c r="AF1025" s="201"/>
    </row>
    <row r="1026" spans="1:32" x14ac:dyDescent="0.25">
      <c r="A1026" t="s">
        <v>5568</v>
      </c>
      <c r="B1026" s="16" t="str">
        <f ca="1">IFERROR(OFFSET('DERS PLANLARI'!$I$5,MATCH($J1026,'DERS PLANLARI'!$I$6:$I$2011,0),B$1),"")</f>
        <v>TÜRKÇE VE SOSYAL BİLİMLER EĞİTİMİ</v>
      </c>
      <c r="C1026" s="16" t="str">
        <f ca="1">IFERROR(OFFSET('DERS PLANLARI'!$I$5,MATCH($J1026,'DERS PLANLARI'!$I$6:$I$2011,0),C$1),"")</f>
        <v>TÜRKÇE EĞİTİMİ (DR)</v>
      </c>
      <c r="D1026" s="16" t="str">
        <f ca="1">IFERROR(OFFSET('DERS PLANLARI'!$I$5,MATCH($J1026,'DERS PLANLARI'!$I$6:$I$2011,0),D$1),"")</f>
        <v>(DR)</v>
      </c>
      <c r="E1026" s="16" t="str">
        <f ca="1">IFERROR(OFFSET('DERS PLANLARI'!$I$5,MATCH($J1026,'DERS PLANLARI'!$I$6:$I$2011,0),E$1),"")</f>
        <v>Tik</v>
      </c>
      <c r="F1026" s="16" t="str">
        <f ca="1">IFERROR(OFFSET('DERS PLANLARI'!$I$5,MATCH($J1026,'DERS PLANLARI'!$I$6:$I$2011,0),F$1),"")</f>
        <v>TÜE</v>
      </c>
      <c r="G1026" s="16">
        <f ca="1">IFERROR(OFFSET('DERS PLANLARI'!$I$5,MATCH($J1026,'DERS PLANLARI'!$I$6:$I$2011,0),G$1),"")</f>
        <v>6004</v>
      </c>
      <c r="H1026" s="16" t="str">
        <f ca="1">IFERROR(OFFSET('DERS PLANLARI'!$I$5,MATCH($J1026,'DERS PLANLARI'!$I$6:$I$2011,0),H$1),"")</f>
        <v>DR-ÖZ</v>
      </c>
      <c r="I1026" s="119"/>
      <c r="J1026" s="120" t="s">
        <v>2286</v>
      </c>
      <c r="K1026" s="243" t="str">
        <f ca="1">IFERROR(OFFSET('DERS PLANLARI'!$I$5,MATCH($J1026,'DERS PLANLARI'!$I$6:$I$2011,0),K$1),"")</f>
        <v>Tez İzleme</v>
      </c>
      <c r="L1026" s="248" t="str">
        <f ca="1">IFERROR(OFFSET('DERS PLANLARI'!$I$5,MATCH($J1026,'DERS PLANLARI'!$I$6:$I$2011,0),L$1),"")</f>
        <v>Z. ksz</v>
      </c>
      <c r="M1026" s="255">
        <f ca="1">IFERROR(OFFSET('DERS PLANLARI'!$I$5,MATCH($J1026,'DERS PLANLARI'!$I$6:$I$2011,0),M$1),"")</f>
        <v>0</v>
      </c>
      <c r="N1026" s="255">
        <f ca="1">IFERROR(OFFSET('DERS PLANLARI'!$I$5,MATCH($J1026,'DERS PLANLARI'!$I$6:$I$2011,0),N$1),"")</f>
        <v>0</v>
      </c>
      <c r="O1026" s="255">
        <f ca="1">IFERROR(OFFSET('DERS PLANLARI'!$I$5,MATCH($J1026,'DERS PLANLARI'!$I$6:$I$2011,0),O$1),"")</f>
        <v>0</v>
      </c>
      <c r="P1026" s="255">
        <f ca="1">IFERROR(OFFSET('DERS PLANLARI'!$I$5,MATCH($J1026,'DERS PLANLARI'!$I$6:$I$2011,0),P$1),"")</f>
        <v>0</v>
      </c>
      <c r="Q1026" s="255">
        <f ca="1">IFERROR(OFFSET('DERS PLANLARI'!$I$5,MATCH($J1026,'DERS PLANLARI'!$I$6:$I$2011,0),Q$1),"")</f>
        <v>0</v>
      </c>
      <c r="R1026" s="243">
        <f ca="1">IF($E1026="UAD",OFFSET('DERS PLANLARI'!$I$5,MATCH($J1026,'DERS PLANLARI'!$I$6:$I$2011,0),R$1),U1026)</f>
        <v>0</v>
      </c>
      <c r="S1026" s="246" t="str">
        <f ca="1">IF($E1026="UAD",OFFSET('DERS PLANLARI'!$I$5,MATCH($J1026,'DERS PLANLARI'!$I$6:$I$2011,0),S$1),V1026)</f>
        <v>İlgili Öğretim Üyesi</v>
      </c>
      <c r="T1026" s="104"/>
      <c r="U1026" s="208">
        <f ca="1">IFERROR(OFFSET(ÖğretimÜyeleri!$D$2,MATCH($V1026,ÖğretimÜyeleri!$D$3:$D$290,0),-2),"")</f>
        <v>0</v>
      </c>
      <c r="V1026" s="209" t="s">
        <v>2896</v>
      </c>
      <c r="W1026" s="208" t="str">
        <f ca="1">IFERROR(OFFSET(ÖğretimÜyeleri!$D$2,MATCH($S1026,ÖğretimÜyeleri!$D$3:$D$290,0),3),"")</f>
        <v>İlgili Öğretim Üyesi</v>
      </c>
      <c r="X1026" s="208"/>
      <c r="Y1026" s="199"/>
      <c r="Z1026" s="200">
        <f t="shared" si="63"/>
        <v>1</v>
      </c>
      <c r="AA1026" s="200">
        <f t="shared" ca="1" si="66"/>
        <v>0</v>
      </c>
      <c r="AB1026" s="200">
        <f t="shared" ca="1" si="66"/>
        <v>0</v>
      </c>
      <c r="AC1026" s="200">
        <f t="shared" ca="1" si="66"/>
        <v>0</v>
      </c>
      <c r="AD1026" s="201"/>
      <c r="AE1026" s="201"/>
      <c r="AF1026" s="201"/>
    </row>
    <row r="1027" spans="1:32" x14ac:dyDescent="0.25">
      <c r="A1027" t="s">
        <v>5568</v>
      </c>
      <c r="B1027" s="16" t="str">
        <f ca="1">IFERROR(OFFSET('DERS PLANLARI'!$I$5,MATCH($J1027,'DERS PLANLARI'!$I$6:$I$2011,0),B$1),"")</f>
        <v>TÜRKÇE VE SOSYAL BİLİMLER EĞİTİMİ</v>
      </c>
      <c r="C1027" s="16" t="str">
        <f ca="1">IFERROR(OFFSET('DERS PLANLARI'!$I$5,MATCH($J1027,'DERS PLANLARI'!$I$6:$I$2011,0),C$1),"")</f>
        <v>TÜRKÇE EĞİTİMİ (DR)</v>
      </c>
      <c r="D1027" s="16" t="str">
        <f ca="1">IFERROR(OFFSET('DERS PLANLARI'!$I$5,MATCH($J1027,'DERS PLANLARI'!$I$6:$I$2011,0),D$1),"")</f>
        <v>(DR)</v>
      </c>
      <c r="E1027" s="16" t="str">
        <f ca="1">IFERROR(OFFSET('DERS PLANLARI'!$I$5,MATCH($J1027,'DERS PLANLARI'!$I$6:$I$2011,0),E$1),"")</f>
        <v>Ders</v>
      </c>
      <c r="F1027" s="16" t="str">
        <f ca="1">IFERROR(OFFSET('DERS PLANLARI'!$I$5,MATCH($J1027,'DERS PLANLARI'!$I$6:$I$2011,0),F$1),"")</f>
        <v>TÜE</v>
      </c>
      <c r="G1027" s="16">
        <f ca="1">IFERROR(OFFSET('DERS PLANLARI'!$I$5,MATCH($J1027,'DERS PLANLARI'!$I$6:$I$2011,0),G$1),"")</f>
        <v>6006</v>
      </c>
      <c r="H1027" s="16" t="str">
        <f ca="1">IFERROR(OFFSET('DERS PLANLARI'!$I$5,MATCH($J1027,'DERS PLANLARI'!$I$6:$I$2011,0),H$1),"")</f>
        <v>DR-ÖZ</v>
      </c>
      <c r="I1027" s="119"/>
      <c r="J1027" s="120" t="s">
        <v>2288</v>
      </c>
      <c r="K1027" s="243" t="str">
        <f ca="1">IFERROR(OFFSET('DERS PLANLARI'!$I$5,MATCH($J1027,'DERS PLANLARI'!$I$6:$I$2011,0),K$1),"")</f>
        <v>Bilimsel Araştırma ve Proje Eğitimi</v>
      </c>
      <c r="L1027" s="248" t="str">
        <f ca="1">IFERROR(OFFSET('DERS PLANLARI'!$I$5,MATCH($J1027,'DERS PLANLARI'!$I$6:$I$2011,0),L$1),"")</f>
        <v>Z. ksz</v>
      </c>
      <c r="M1027" s="255">
        <f ca="1">IFERROR(OFFSET('DERS PLANLARI'!$I$5,MATCH($J1027,'DERS PLANLARI'!$I$6:$I$2011,0),M$1),"")</f>
        <v>3</v>
      </c>
      <c r="N1027" s="256">
        <f ca="1">IFERROR(OFFSET('DERS PLANLARI'!$I$5,MATCH($J1027,'DERS PLANLARI'!$I$6:$I$2011,0),N$1),"")</f>
        <v>0</v>
      </c>
      <c r="O1027" s="256">
        <f ca="1">IFERROR(OFFSET('DERS PLANLARI'!$I$5,MATCH($J1027,'DERS PLANLARI'!$I$6:$I$2011,0),O$1),"")</f>
        <v>0</v>
      </c>
      <c r="P1027" s="256">
        <f ca="1">IFERROR(OFFSET('DERS PLANLARI'!$I$5,MATCH($J1027,'DERS PLANLARI'!$I$6:$I$2011,0),P$1),"")</f>
        <v>3</v>
      </c>
      <c r="Q1027" s="256">
        <f ca="1">IFERROR(OFFSET('DERS PLANLARI'!$I$5,MATCH($J1027,'DERS PLANLARI'!$I$6:$I$2011,0),Q$1),"")</f>
        <v>7.5</v>
      </c>
      <c r="R1027" s="243" t="str">
        <f ca="1">IF($E1027="UAD",OFFSET('DERS PLANLARI'!$I$5,MATCH($J1027,'DERS PLANLARI'!$I$6:$I$2011,0),R$1),U1027)</f>
        <v>Prof. Dr.</v>
      </c>
      <c r="S1027" s="246" t="str">
        <f ca="1">IF($E1027="UAD",OFFSET('DERS PLANLARI'!$I$5,MATCH($J1027,'DERS PLANLARI'!$I$6:$I$2011,0),S$1),V1027)</f>
        <v>Nedim ALEV</v>
      </c>
      <c r="T1027" s="104"/>
      <c r="U1027" s="208" t="str">
        <f ca="1">IFERROR(OFFSET(ÖğretimÜyeleri!$D$2,MATCH($V1027,ÖğretimÜyeleri!$D$3:$D$290,0),-2),"")</f>
        <v>Prof. Dr.</v>
      </c>
      <c r="V1027" s="209" t="s">
        <v>961</v>
      </c>
      <c r="W1027" s="208" t="str">
        <f ca="1">IFERROR(OFFSET(ÖğretimÜyeleri!$D$2,MATCH($S1027,ÖğretimÜyeleri!$D$3:$D$290,0),3),"")</f>
        <v>Eğitim Programları ve Öğretimi</v>
      </c>
      <c r="X1027" s="208"/>
      <c r="Y1027" s="199"/>
      <c r="Z1027" s="200">
        <f t="shared" si="63"/>
        <v>1</v>
      </c>
      <c r="AA1027" s="200">
        <f t="shared" ca="1" si="66"/>
        <v>14</v>
      </c>
      <c r="AB1027" s="200">
        <f t="shared" ca="1" si="66"/>
        <v>0</v>
      </c>
      <c r="AC1027" s="200">
        <f t="shared" ca="1" si="66"/>
        <v>0</v>
      </c>
      <c r="AD1027" s="201"/>
      <c r="AE1027" s="201"/>
      <c r="AF1027" s="201"/>
    </row>
    <row r="1028" spans="1:32" x14ac:dyDescent="0.25">
      <c r="A1028" t="s">
        <v>5568</v>
      </c>
      <c r="B1028" s="16" t="str">
        <f ca="1">IFERROR(OFFSET('DERS PLANLARI'!$I$5,MATCH($J1028,'DERS PLANLARI'!$I$6:$I$2011,0),B$1),"")</f>
        <v>TÜRKÇE VE SOSYAL BİLİMLER EĞİTİMİ</v>
      </c>
      <c r="C1028" s="16" t="str">
        <f ca="1">IFERROR(OFFSET('DERS PLANLARI'!$I$5,MATCH($J1028,'DERS PLANLARI'!$I$6:$I$2011,0),C$1),"")</f>
        <v>TÜRKÇE EĞİTİMİ (DR)</v>
      </c>
      <c r="D1028" s="16" t="str">
        <f ca="1">IFERROR(OFFSET('DERS PLANLARI'!$I$5,MATCH($J1028,'DERS PLANLARI'!$I$6:$I$2011,0),D$1),"")</f>
        <v>(DR)</v>
      </c>
      <c r="E1028" s="16" t="str">
        <f ca="1">IFERROR(OFFSET('DERS PLANLARI'!$I$5,MATCH($J1028,'DERS PLANLARI'!$I$6:$I$2011,0),E$1),"")</f>
        <v>Ders</v>
      </c>
      <c r="F1028" s="16" t="str">
        <f ca="1">IFERROR(OFFSET('DERS PLANLARI'!$I$5,MATCH($J1028,'DERS PLANLARI'!$I$6:$I$2011,0),F$1),"")</f>
        <v>TÜE</v>
      </c>
      <c r="G1028" s="16">
        <f ca="1">IFERROR(OFFSET('DERS PLANLARI'!$I$5,MATCH($J1028,'DERS PLANLARI'!$I$6:$I$2011,0),G$1),"")</f>
        <v>6007</v>
      </c>
      <c r="H1028" s="16" t="str">
        <f ca="1">IFERROR(OFFSET('DERS PLANLARI'!$I$5,MATCH($J1028,'DERS PLANLARI'!$I$6:$I$2011,0),H$1),"")</f>
        <v>DR-ÖZ</v>
      </c>
      <c r="I1028" s="119"/>
      <c r="J1028" s="120" t="s">
        <v>2289</v>
      </c>
      <c r="K1028" s="243" t="str">
        <f ca="1">IFERROR(OFFSET('DERS PLANLARI'!$I$5,MATCH($J1028,'DERS PLANLARI'!$I$6:$I$2011,0),K$1),"")</f>
        <v>Gelişim ve Öğrenme</v>
      </c>
      <c r="L1028" s="248" t="str">
        <f ca="1">IFERROR(OFFSET('DERS PLANLARI'!$I$5,MATCH($J1028,'DERS PLANLARI'!$I$6:$I$2011,0),L$1),"")</f>
        <v>Z. ksz</v>
      </c>
      <c r="M1028" s="255">
        <f ca="1">IFERROR(OFFSET('DERS PLANLARI'!$I$5,MATCH($J1028,'DERS PLANLARI'!$I$6:$I$2011,0),M$1),"")</f>
        <v>3</v>
      </c>
      <c r="N1028" s="256">
        <f ca="1">IFERROR(OFFSET('DERS PLANLARI'!$I$5,MATCH($J1028,'DERS PLANLARI'!$I$6:$I$2011,0),N$1),"")</f>
        <v>0</v>
      </c>
      <c r="O1028" s="256">
        <f ca="1">IFERROR(OFFSET('DERS PLANLARI'!$I$5,MATCH($J1028,'DERS PLANLARI'!$I$6:$I$2011,0),O$1),"")</f>
        <v>0</v>
      </c>
      <c r="P1028" s="256">
        <f ca="1">IFERROR(OFFSET('DERS PLANLARI'!$I$5,MATCH($J1028,'DERS PLANLARI'!$I$6:$I$2011,0),P$1),"")</f>
        <v>3</v>
      </c>
      <c r="Q1028" s="256">
        <f ca="1">IFERROR(OFFSET('DERS PLANLARI'!$I$5,MATCH($J1028,'DERS PLANLARI'!$I$6:$I$2011,0),Q$1),"")</f>
        <v>7.5</v>
      </c>
      <c r="R1028" s="243" t="str">
        <f ca="1">IF($E1028="UAD",OFFSET('DERS PLANLARI'!$I$5,MATCH($J1028,'DERS PLANLARI'!$I$6:$I$2011,0),R$1),U1028)</f>
        <v>Prof. Dr.</v>
      </c>
      <c r="S1028" s="246" t="str">
        <f ca="1">IF($E1028="UAD",OFFSET('DERS PLANLARI'!$I$5,MATCH($J1028,'DERS PLANLARI'!$I$6:$I$2011,0),S$1),V1028)</f>
        <v>Hikmet YAZICI</v>
      </c>
      <c r="T1028" s="104"/>
      <c r="U1028" s="208" t="str">
        <f ca="1">IFERROR(OFFSET(ÖğretimÜyeleri!$D$2,MATCH($V1028,ÖğretimÜyeleri!$D$3:$D$290,0),-2),"")</f>
        <v>Prof. Dr.</v>
      </c>
      <c r="V1028" s="209" t="s">
        <v>339</v>
      </c>
      <c r="W1028" s="208" t="str">
        <f ca="1">IFERROR(OFFSET(ÖğretimÜyeleri!$D$2,MATCH($S1028,ÖğretimÜyeleri!$D$3:$D$290,0),3),"")</f>
        <v>Rehberlik ve Psikolojik Danışmanlık</v>
      </c>
      <c r="X1028" s="208"/>
      <c r="Y1028" s="199"/>
      <c r="Z1028" s="200">
        <f t="shared" si="63"/>
        <v>1</v>
      </c>
      <c r="AA1028" s="200">
        <f t="shared" ca="1" si="66"/>
        <v>14</v>
      </c>
      <c r="AB1028" s="200">
        <f t="shared" ca="1" si="66"/>
        <v>0</v>
      </c>
      <c r="AC1028" s="200">
        <f t="shared" ca="1" si="66"/>
        <v>0</v>
      </c>
      <c r="AD1028" s="201"/>
      <c r="AE1028" s="201"/>
      <c r="AF1028" s="201"/>
    </row>
    <row r="1029" spans="1:32" x14ac:dyDescent="0.25">
      <c r="A1029" t="s">
        <v>5568</v>
      </c>
      <c r="B1029" s="16" t="str">
        <f ca="1">IFERROR(OFFSET('DERS PLANLARI'!$I$5,MATCH($J1029,'DERS PLANLARI'!$I$6:$I$2011,0),B$1),"")</f>
        <v>TÜRKÇE VE SOSYAL BİLİMLER EĞİTİMİ</v>
      </c>
      <c r="C1029" s="16" t="str">
        <f ca="1">IFERROR(OFFSET('DERS PLANLARI'!$I$5,MATCH($J1029,'DERS PLANLARI'!$I$6:$I$2011,0),C$1),"")</f>
        <v>TÜRKÇE EĞİTİMİ (DR)</v>
      </c>
      <c r="D1029" s="16" t="str">
        <f ca="1">IFERROR(OFFSET('DERS PLANLARI'!$I$5,MATCH($J1029,'DERS PLANLARI'!$I$6:$I$2011,0),D$1),"")</f>
        <v>(DR)</v>
      </c>
      <c r="E1029" s="16" t="str">
        <f ca="1">IFERROR(OFFSET('DERS PLANLARI'!$I$5,MATCH($J1029,'DERS PLANLARI'!$I$6:$I$2011,0),E$1),"")</f>
        <v>Ders</v>
      </c>
      <c r="F1029" s="16" t="str">
        <f ca="1">IFERROR(OFFSET('DERS PLANLARI'!$I$5,MATCH($J1029,'DERS PLANLARI'!$I$6:$I$2011,0),F$1),"")</f>
        <v>TÜE</v>
      </c>
      <c r="G1029" s="16">
        <f ca="1">IFERROR(OFFSET('DERS PLANLARI'!$I$5,MATCH($J1029,'DERS PLANLARI'!$I$6:$I$2011,0),G$1),"")</f>
        <v>6008</v>
      </c>
      <c r="H1029" s="16" t="str">
        <f ca="1">IFERROR(OFFSET('DERS PLANLARI'!$I$5,MATCH($J1029,'DERS PLANLARI'!$I$6:$I$2011,0),H$1),"")</f>
        <v>DR-ÖZ</v>
      </c>
      <c r="I1029" s="119"/>
      <c r="J1029" s="120" t="s">
        <v>2290</v>
      </c>
      <c r="K1029" s="243" t="str">
        <f ca="1">IFERROR(OFFSET('DERS PLANLARI'!$I$5,MATCH($J1029,'DERS PLANLARI'!$I$6:$I$2011,0),K$1),"")</f>
        <v>Öğretimde Planlama ve Değerlendirme</v>
      </c>
      <c r="L1029" s="248" t="str">
        <f ca="1">IFERROR(OFFSET('DERS PLANLARI'!$I$5,MATCH($J1029,'DERS PLANLARI'!$I$6:$I$2011,0),L$1),"")</f>
        <v>Z. ksz</v>
      </c>
      <c r="M1029" s="255">
        <f ca="1">IFERROR(OFFSET('DERS PLANLARI'!$I$5,MATCH($J1029,'DERS PLANLARI'!$I$6:$I$2011,0),M$1),"")</f>
        <v>3</v>
      </c>
      <c r="N1029" s="256">
        <f ca="1">IFERROR(OFFSET('DERS PLANLARI'!$I$5,MATCH($J1029,'DERS PLANLARI'!$I$6:$I$2011,0),N$1),"")</f>
        <v>2</v>
      </c>
      <c r="O1029" s="256">
        <f ca="1">IFERROR(OFFSET('DERS PLANLARI'!$I$5,MATCH($J1029,'DERS PLANLARI'!$I$6:$I$2011,0),O$1),"")</f>
        <v>0</v>
      </c>
      <c r="P1029" s="256">
        <f ca="1">IFERROR(OFFSET('DERS PLANLARI'!$I$5,MATCH($J1029,'DERS PLANLARI'!$I$6:$I$2011,0),P$1),"")</f>
        <v>5</v>
      </c>
      <c r="Q1029" s="256">
        <f ca="1">IFERROR(OFFSET('DERS PLANLARI'!$I$5,MATCH($J1029,'DERS PLANLARI'!$I$6:$I$2011,0),Q$1),"")</f>
        <v>10</v>
      </c>
      <c r="R1029" s="243" t="str">
        <f ca="1">IF($E1029="UAD",OFFSET('DERS PLANLARI'!$I$5,MATCH($J1029,'DERS PLANLARI'!$I$6:$I$2011,0),R$1),U1029)</f>
        <v>Prof. Dr.</v>
      </c>
      <c r="S1029" s="246" t="str">
        <f ca="1">IF($E1029="UAD",OFFSET('DERS PLANLARI'!$I$5,MATCH($J1029,'DERS PLANLARI'!$I$6:$I$2011,0),S$1),V1029)</f>
        <v>Gökhan DEMİRCİOĞLU</v>
      </c>
      <c r="T1029" s="104"/>
      <c r="U1029" s="208" t="str">
        <f ca="1">IFERROR(OFFSET(ÖğretimÜyeleri!$D$2,MATCH($V1029,ÖğretimÜyeleri!$D$3:$D$290,0),-2),"")</f>
        <v>Prof. Dr.</v>
      </c>
      <c r="V1029" s="209" t="s">
        <v>996</v>
      </c>
      <c r="W1029" s="208" t="str">
        <f ca="1">IFERROR(OFFSET(ÖğretimÜyeleri!$D$2,MATCH($S1029,ÖğretimÜyeleri!$D$3:$D$290,0),3),"")</f>
        <v>Kimya Eğitimi</v>
      </c>
      <c r="X1029" s="208"/>
      <c r="Y1029" s="199"/>
      <c r="Z1029" s="200">
        <f t="shared" si="63"/>
        <v>1</v>
      </c>
      <c r="AA1029" s="200">
        <f t="shared" ref="AA1029:AC1038" ca="1" si="67">COUNTIFS($E:$E,AA$6,$S:$S,$S1029)</f>
        <v>14</v>
      </c>
      <c r="AB1029" s="200">
        <f t="shared" ca="1" si="67"/>
        <v>0</v>
      </c>
      <c r="AC1029" s="200">
        <f t="shared" ca="1" si="67"/>
        <v>0</v>
      </c>
      <c r="AD1029" s="201"/>
      <c r="AE1029" s="201"/>
      <c r="AF1029" s="201"/>
    </row>
    <row r="1030" spans="1:32" x14ac:dyDescent="0.25">
      <c r="A1030" t="s">
        <v>5568</v>
      </c>
      <c r="B1030" s="16" t="str">
        <f ca="1">IFERROR(OFFSET('DERS PLANLARI'!$I$5,MATCH($J1030,'DERS PLANLARI'!$I$6:$I$2011,0),B$1),"")</f>
        <v>TÜRKÇE VE SOSYAL BİLİMLER EĞİTİMİ</v>
      </c>
      <c r="C1030" s="16" t="str">
        <f ca="1">IFERROR(OFFSET('DERS PLANLARI'!$I$5,MATCH($J1030,'DERS PLANLARI'!$I$6:$I$2011,0),C$1),"")</f>
        <v>TÜRKÇE EĞİTİMİ (DR)</v>
      </c>
      <c r="D1030" s="16" t="str">
        <f ca="1">IFERROR(OFFSET('DERS PLANLARI'!$I$5,MATCH($J1030,'DERS PLANLARI'!$I$6:$I$2011,0),D$1),"")</f>
        <v>(DR)</v>
      </c>
      <c r="E1030" s="16" t="str">
        <f ca="1">IFERROR(OFFSET('DERS PLANLARI'!$I$5,MATCH($J1030,'DERS PLANLARI'!$I$6:$I$2011,0),E$1),"")</f>
        <v>Ders</v>
      </c>
      <c r="F1030" s="16" t="str">
        <f ca="1">IFERROR(OFFSET('DERS PLANLARI'!$I$5,MATCH($J1030,'DERS PLANLARI'!$I$6:$I$2011,0),F$1),"")</f>
        <v>TÜE</v>
      </c>
      <c r="G1030" s="16">
        <f ca="1">IFERROR(OFFSET('DERS PLANLARI'!$I$5,MATCH($J1030,'DERS PLANLARI'!$I$6:$I$2011,0),G$1),"")</f>
        <v>6051</v>
      </c>
      <c r="H1030" s="16" t="str">
        <f ca="1">IFERROR(OFFSET('DERS PLANLARI'!$I$5,MATCH($J1030,'DERS PLANLARI'!$I$6:$I$2011,0),H$1),"")</f>
        <v>BHR</v>
      </c>
      <c r="I1030" s="119"/>
      <c r="J1030" s="127" t="s">
        <v>2293</v>
      </c>
      <c r="K1030" s="258" t="str">
        <f ca="1">IFERROR(OFFSET('DERS PLANLARI'!$I$5,MATCH($J1030,'DERS PLANLARI'!$I$6:$I$2011,0),K$1),"")</f>
        <v>Türk Şiir Dili</v>
      </c>
      <c r="L1030" s="248" t="str">
        <f ca="1">IFERROR(OFFSET('DERS PLANLARI'!$I$5,MATCH($J1030,'DERS PLANLARI'!$I$6:$I$2011,0),L$1),"")</f>
        <v>Z. kli</v>
      </c>
      <c r="M1030" s="255">
        <f ca="1">IFERROR(OFFSET('DERS PLANLARI'!$I$5,MATCH($J1030,'DERS PLANLARI'!$I$6:$I$2011,0),M$1),"")</f>
        <v>3</v>
      </c>
      <c r="N1030" s="256">
        <f ca="1">IFERROR(OFFSET('DERS PLANLARI'!$I$5,MATCH($J1030,'DERS PLANLARI'!$I$6:$I$2011,0),N$1),"")</f>
        <v>0</v>
      </c>
      <c r="O1030" s="256">
        <f ca="1">IFERROR(OFFSET('DERS PLANLARI'!$I$5,MATCH($J1030,'DERS PLANLARI'!$I$6:$I$2011,0),O$1),"")</f>
        <v>3</v>
      </c>
      <c r="P1030" s="256">
        <f ca="1">IFERROR(OFFSET('DERS PLANLARI'!$I$5,MATCH($J1030,'DERS PLANLARI'!$I$6:$I$2011,0),P$1),"")</f>
        <v>3</v>
      </c>
      <c r="Q1030" s="256">
        <f ca="1">IFERROR(OFFSET('DERS PLANLARI'!$I$5,MATCH($J1030,'DERS PLANLARI'!$I$6:$I$2011,0),Q$1),"")</f>
        <v>7.5</v>
      </c>
      <c r="R1030" s="243" t="str">
        <f ca="1">IF($E1030="UAD",OFFSET('DERS PLANLARI'!$I$5,MATCH($J1030,'DERS PLANLARI'!$I$6:$I$2011,0),R$1),U1030)</f>
        <v/>
      </c>
      <c r="S1030" s="246">
        <f ca="1">IF($E1030="UAD",OFFSET('DERS PLANLARI'!$I$5,MATCH($J1030,'DERS PLANLARI'!$I$6:$I$2011,0),S$1),V1030)</f>
        <v>0</v>
      </c>
      <c r="T1030" s="104"/>
      <c r="U1030" s="208" t="str">
        <f ca="1">IFERROR(OFFSET(ÖğretimÜyeleri!$D$2,MATCH($V1030,ÖğretimÜyeleri!$D$3:$D$290,0),-2),"")</f>
        <v/>
      </c>
      <c r="V1030" s="209"/>
      <c r="W1030" s="208" t="str">
        <f ca="1">IFERROR(OFFSET(ÖğretimÜyeleri!$D$2,MATCH($S1030,ÖğretimÜyeleri!$D$3:$D$290,0),3),"")</f>
        <v/>
      </c>
      <c r="X1030" s="208"/>
      <c r="Y1030" s="199"/>
      <c r="Z1030" s="200">
        <f t="shared" si="63"/>
        <v>1</v>
      </c>
      <c r="AA1030" s="200">
        <f t="shared" ca="1" si="67"/>
        <v>57</v>
      </c>
      <c r="AB1030" s="200">
        <f t="shared" ca="1" si="67"/>
        <v>41</v>
      </c>
      <c r="AC1030" s="200">
        <f t="shared" ca="1" si="67"/>
        <v>0</v>
      </c>
      <c r="AD1030" s="201"/>
      <c r="AE1030" s="201"/>
      <c r="AF1030" s="201"/>
    </row>
    <row r="1031" spans="1:32" x14ac:dyDescent="0.25">
      <c r="A1031" t="s">
        <v>5568</v>
      </c>
      <c r="B1031" s="16" t="str">
        <f ca="1">IFERROR(OFFSET('DERS PLANLARI'!$I$5,MATCH($J1031,'DERS PLANLARI'!$I$6:$I$2011,0),B$1),"")</f>
        <v/>
      </c>
      <c r="C1031" s="16" t="str">
        <f ca="1">IFERROR(OFFSET('DERS PLANLARI'!$I$5,MATCH($J1031,'DERS PLANLARI'!$I$6:$I$2011,0),C$1),"")</f>
        <v/>
      </c>
      <c r="D1031" s="16" t="str">
        <f ca="1">IFERROR(OFFSET('DERS PLANLARI'!$I$5,MATCH($J1031,'DERS PLANLARI'!$I$6:$I$2011,0),D$1),"")</f>
        <v/>
      </c>
      <c r="E1031" s="16" t="str">
        <f ca="1">IFERROR(OFFSET('DERS PLANLARI'!$I$5,MATCH($J1031,'DERS PLANLARI'!$I$6:$I$2011,0),E$1),"")</f>
        <v/>
      </c>
      <c r="F1031" s="16" t="str">
        <f ca="1">IFERROR(OFFSET('DERS PLANLARI'!$I$5,MATCH($J1031,'DERS PLANLARI'!$I$6:$I$2011,0),F$1),"")</f>
        <v/>
      </c>
      <c r="G1031" s="16" t="str">
        <f ca="1">IFERROR(OFFSET('DERS PLANLARI'!$I$5,MATCH($J1031,'DERS PLANLARI'!$I$6:$I$2011,0),G$1),"")</f>
        <v/>
      </c>
      <c r="H1031" s="16" t="str">
        <f ca="1">IFERROR(OFFSET('DERS PLANLARI'!$I$5,MATCH($J1031,'DERS PLANLARI'!$I$6:$I$2011,0),H$1),"")</f>
        <v/>
      </c>
      <c r="I1031" s="119"/>
      <c r="J1031" s="127"/>
      <c r="K1031" s="258" t="str">
        <f ca="1">IFERROR(OFFSET('DERS PLANLARI'!$I$5,MATCH($J1031,'DERS PLANLARI'!$I$6:$I$2011,0),K$1),"")</f>
        <v/>
      </c>
      <c r="L1031" s="256" t="str">
        <f ca="1">IFERROR(OFFSET('DERS PLANLARI'!$I$5,MATCH($J1031,'DERS PLANLARI'!$I$6:$I$2011,0),L$1),"")</f>
        <v/>
      </c>
      <c r="M1031" s="255" t="str">
        <f ca="1">IFERROR(OFFSET('DERS PLANLARI'!$I$5,MATCH($J1031,'DERS PLANLARI'!$I$6:$I$2011,0),M$1),"")</f>
        <v/>
      </c>
      <c r="N1031" s="256" t="str">
        <f ca="1">IFERROR(OFFSET('DERS PLANLARI'!$I$5,MATCH($J1031,'DERS PLANLARI'!$I$6:$I$2011,0),N$1),"")</f>
        <v/>
      </c>
      <c r="O1031" s="256" t="str">
        <f ca="1">IFERROR(OFFSET('DERS PLANLARI'!$I$5,MATCH($J1031,'DERS PLANLARI'!$I$6:$I$2011,0),O$1),"")</f>
        <v/>
      </c>
      <c r="P1031" s="256" t="str">
        <f ca="1">IFERROR(OFFSET('DERS PLANLARI'!$I$5,MATCH($J1031,'DERS PLANLARI'!$I$6:$I$2011,0),P$1),"")</f>
        <v/>
      </c>
      <c r="Q1031" s="256" t="str">
        <f ca="1">IFERROR(OFFSET('DERS PLANLARI'!$I$5,MATCH($J1031,'DERS PLANLARI'!$I$6:$I$2011,0),Q$1),"")</f>
        <v/>
      </c>
      <c r="R1031" s="243" t="str">
        <f ca="1">IF($E1031="UAD",OFFSET('DERS PLANLARI'!$I$5,MATCH($J1031,'DERS PLANLARI'!$I$6:$I$2011,0),R$1),U1031)</f>
        <v/>
      </c>
      <c r="S1031" s="246">
        <f ca="1">IF($E1031="UAD",OFFSET('DERS PLANLARI'!$I$5,MATCH($J1031,'DERS PLANLARI'!$I$6:$I$2011,0),S$1),V1031)</f>
        <v>0</v>
      </c>
      <c r="T1031" s="104"/>
      <c r="U1031" s="208" t="str">
        <f ca="1">IFERROR(OFFSET(ÖğretimÜyeleri!$D$2,MATCH($V1031,ÖğretimÜyeleri!$D$3:$D$290,0),-2),"")</f>
        <v/>
      </c>
      <c r="V1031" s="209"/>
      <c r="W1031" s="208" t="str">
        <f ca="1">IFERROR(OFFSET(ÖğretimÜyeleri!$D$2,MATCH($S1031,ÖğretimÜyeleri!$D$3:$D$290,0),3),"")</f>
        <v/>
      </c>
      <c r="X1031" s="208"/>
      <c r="Y1031" s="199"/>
      <c r="Z1031" s="200">
        <f t="shared" si="63"/>
        <v>1</v>
      </c>
      <c r="AA1031" s="200">
        <f t="shared" ca="1" si="67"/>
        <v>57</v>
      </c>
      <c r="AB1031" s="200">
        <f t="shared" ca="1" si="67"/>
        <v>41</v>
      </c>
      <c r="AC1031" s="200">
        <f t="shared" ca="1" si="67"/>
        <v>0</v>
      </c>
      <c r="AD1031" s="201"/>
      <c r="AE1031" s="201"/>
      <c r="AF1031" s="201"/>
    </row>
    <row r="1032" spans="1:32" x14ac:dyDescent="0.25">
      <c r="A1032" t="s">
        <v>5568</v>
      </c>
      <c r="B1032" s="16" t="str">
        <f ca="1">IFERROR(OFFSET('DERS PLANLARI'!$I$5,MATCH($J1032,'DERS PLANLARI'!$I$6:$I$2011,0),B$1),"")</f>
        <v/>
      </c>
      <c r="C1032" s="16" t="str">
        <f ca="1">IFERROR(OFFSET('DERS PLANLARI'!$I$5,MATCH($J1032,'DERS PLANLARI'!$I$6:$I$2011,0),C$1),"")</f>
        <v/>
      </c>
      <c r="D1032" s="16" t="str">
        <f ca="1">IFERROR(OFFSET('DERS PLANLARI'!$I$5,MATCH($J1032,'DERS PLANLARI'!$I$6:$I$2011,0),D$1),"")</f>
        <v/>
      </c>
      <c r="E1032" s="16" t="str">
        <f ca="1">IFERROR(OFFSET('DERS PLANLARI'!$I$5,MATCH($J1032,'DERS PLANLARI'!$I$6:$I$2011,0),E$1),"")</f>
        <v/>
      </c>
      <c r="F1032" s="16" t="str">
        <f ca="1">IFERROR(OFFSET('DERS PLANLARI'!$I$5,MATCH($J1032,'DERS PLANLARI'!$I$6:$I$2011,0),F$1),"")</f>
        <v/>
      </c>
      <c r="G1032" s="16" t="str">
        <f ca="1">IFERROR(OFFSET('DERS PLANLARI'!$I$5,MATCH($J1032,'DERS PLANLARI'!$I$6:$I$2011,0),G$1),"")</f>
        <v/>
      </c>
      <c r="H1032" s="16" t="str">
        <f ca="1">IFERROR(OFFSET('DERS PLANLARI'!$I$5,MATCH($J1032,'DERS PLANLARI'!$I$6:$I$2011,0),H$1),"")</f>
        <v/>
      </c>
      <c r="I1032" s="119"/>
      <c r="J1032" s="127"/>
      <c r="K1032" s="258" t="str">
        <f ca="1">IFERROR(OFFSET('DERS PLANLARI'!$I$5,MATCH($J1032,'DERS PLANLARI'!$I$6:$I$2011,0),K$1),"")</f>
        <v/>
      </c>
      <c r="L1032" s="256" t="str">
        <f ca="1">IFERROR(OFFSET('DERS PLANLARI'!$I$5,MATCH($J1032,'DERS PLANLARI'!$I$6:$I$2011,0),L$1),"")</f>
        <v/>
      </c>
      <c r="M1032" s="255" t="str">
        <f ca="1">IFERROR(OFFSET('DERS PLANLARI'!$I$5,MATCH($J1032,'DERS PLANLARI'!$I$6:$I$2011,0),M$1),"")</f>
        <v/>
      </c>
      <c r="N1032" s="256" t="str">
        <f ca="1">IFERROR(OFFSET('DERS PLANLARI'!$I$5,MATCH($J1032,'DERS PLANLARI'!$I$6:$I$2011,0),N$1),"")</f>
        <v/>
      </c>
      <c r="O1032" s="256" t="str">
        <f ca="1">IFERROR(OFFSET('DERS PLANLARI'!$I$5,MATCH($J1032,'DERS PLANLARI'!$I$6:$I$2011,0),O$1),"")</f>
        <v/>
      </c>
      <c r="P1032" s="256" t="str">
        <f ca="1">IFERROR(OFFSET('DERS PLANLARI'!$I$5,MATCH($J1032,'DERS PLANLARI'!$I$6:$I$2011,0),P$1),"")</f>
        <v/>
      </c>
      <c r="Q1032" s="256" t="str">
        <f ca="1">IFERROR(OFFSET('DERS PLANLARI'!$I$5,MATCH($J1032,'DERS PLANLARI'!$I$6:$I$2011,0),Q$1),"")</f>
        <v/>
      </c>
      <c r="R1032" s="243" t="str">
        <f ca="1">IF($E1032="UAD",OFFSET('DERS PLANLARI'!$I$5,MATCH($J1032,'DERS PLANLARI'!$I$6:$I$2011,0),R$1),U1032)</f>
        <v/>
      </c>
      <c r="S1032" s="246">
        <f ca="1">IF($E1032="UAD",OFFSET('DERS PLANLARI'!$I$5,MATCH($J1032,'DERS PLANLARI'!$I$6:$I$2011,0),S$1),V1032)</f>
        <v>0</v>
      </c>
      <c r="T1032" s="104"/>
      <c r="U1032" s="208" t="str">
        <f ca="1">IFERROR(OFFSET(ÖğretimÜyeleri!$D$2,MATCH($V1032,ÖğretimÜyeleri!$D$3:$D$290,0),-2),"")</f>
        <v/>
      </c>
      <c r="V1032" s="209"/>
      <c r="W1032" s="208" t="str">
        <f ca="1">IFERROR(OFFSET(ÖğretimÜyeleri!$D$2,MATCH($S1032,ÖğretimÜyeleri!$D$3:$D$290,0),3),"")</f>
        <v/>
      </c>
      <c r="X1032" s="208"/>
      <c r="Y1032" s="199"/>
      <c r="Z1032" s="200">
        <f t="shared" si="63"/>
        <v>1</v>
      </c>
      <c r="AA1032" s="200">
        <f t="shared" ca="1" si="67"/>
        <v>57</v>
      </c>
      <c r="AB1032" s="200">
        <f t="shared" ca="1" si="67"/>
        <v>41</v>
      </c>
      <c r="AC1032" s="200">
        <f t="shared" ca="1" si="67"/>
        <v>0</v>
      </c>
      <c r="AD1032" s="201"/>
      <c r="AE1032" s="201"/>
      <c r="AF1032" s="201"/>
    </row>
    <row r="1033" spans="1:32" x14ac:dyDescent="0.25">
      <c r="A1033" t="s">
        <v>5568</v>
      </c>
      <c r="B1033" s="16" t="str">
        <f ca="1">IFERROR(OFFSET('DERS PLANLARI'!$I$5,MATCH($J1033,'DERS PLANLARI'!$I$6:$I$2011,0),B$1),"")</f>
        <v/>
      </c>
      <c r="C1033" s="16" t="str">
        <f ca="1">IFERROR(OFFSET('DERS PLANLARI'!$I$5,MATCH($J1033,'DERS PLANLARI'!$I$6:$I$2011,0),C$1),"")</f>
        <v/>
      </c>
      <c r="D1033" s="16" t="str">
        <f ca="1">IFERROR(OFFSET('DERS PLANLARI'!$I$5,MATCH($J1033,'DERS PLANLARI'!$I$6:$I$2011,0),D$1),"")</f>
        <v/>
      </c>
      <c r="E1033" s="16" t="str">
        <f ca="1">IFERROR(OFFSET('DERS PLANLARI'!$I$5,MATCH($J1033,'DERS PLANLARI'!$I$6:$I$2011,0),E$1),"")</f>
        <v/>
      </c>
      <c r="F1033" s="16" t="str">
        <f ca="1">IFERROR(OFFSET('DERS PLANLARI'!$I$5,MATCH($J1033,'DERS PLANLARI'!$I$6:$I$2011,0),F$1),"")</f>
        <v/>
      </c>
      <c r="G1033" s="16" t="str">
        <f ca="1">IFERROR(OFFSET('DERS PLANLARI'!$I$5,MATCH($J1033,'DERS PLANLARI'!$I$6:$I$2011,0),G$1),"")</f>
        <v/>
      </c>
      <c r="H1033" s="16" t="str">
        <f ca="1">IFERROR(OFFSET('DERS PLANLARI'!$I$5,MATCH($J1033,'DERS PLANLARI'!$I$6:$I$2011,0),H$1),"")</f>
        <v/>
      </c>
      <c r="I1033" s="119"/>
      <c r="J1033" s="127"/>
      <c r="K1033" s="258" t="str">
        <f ca="1">IFERROR(OFFSET('DERS PLANLARI'!$I$5,MATCH($J1033,'DERS PLANLARI'!$I$6:$I$2011,0),K$1),"")</f>
        <v/>
      </c>
      <c r="L1033" s="256" t="str">
        <f ca="1">IFERROR(OFFSET('DERS PLANLARI'!$I$5,MATCH($J1033,'DERS PLANLARI'!$I$6:$I$2011,0),L$1),"")</f>
        <v/>
      </c>
      <c r="M1033" s="255" t="str">
        <f ca="1">IFERROR(OFFSET('DERS PLANLARI'!$I$5,MATCH($J1033,'DERS PLANLARI'!$I$6:$I$2011,0),M$1),"")</f>
        <v/>
      </c>
      <c r="N1033" s="256" t="str">
        <f ca="1">IFERROR(OFFSET('DERS PLANLARI'!$I$5,MATCH($J1033,'DERS PLANLARI'!$I$6:$I$2011,0),N$1),"")</f>
        <v/>
      </c>
      <c r="O1033" s="256" t="str">
        <f ca="1">IFERROR(OFFSET('DERS PLANLARI'!$I$5,MATCH($J1033,'DERS PLANLARI'!$I$6:$I$2011,0),O$1),"")</f>
        <v/>
      </c>
      <c r="P1033" s="256" t="str">
        <f ca="1">IFERROR(OFFSET('DERS PLANLARI'!$I$5,MATCH($J1033,'DERS PLANLARI'!$I$6:$I$2011,0),P$1),"")</f>
        <v/>
      </c>
      <c r="Q1033" s="256" t="str">
        <f ca="1">IFERROR(OFFSET('DERS PLANLARI'!$I$5,MATCH($J1033,'DERS PLANLARI'!$I$6:$I$2011,0),Q$1),"")</f>
        <v/>
      </c>
      <c r="R1033" s="243" t="str">
        <f ca="1">IF($E1033="UAD",OFFSET('DERS PLANLARI'!$I$5,MATCH($J1033,'DERS PLANLARI'!$I$6:$I$2011,0),R$1),U1033)</f>
        <v/>
      </c>
      <c r="S1033" s="246">
        <f ca="1">IF($E1033="UAD",OFFSET('DERS PLANLARI'!$I$5,MATCH($J1033,'DERS PLANLARI'!$I$6:$I$2011,0),S$1),V1033)</f>
        <v>0</v>
      </c>
      <c r="T1033" s="104"/>
      <c r="U1033" s="208" t="str">
        <f ca="1">IFERROR(OFFSET(ÖğretimÜyeleri!$D$2,MATCH($V1033,ÖğretimÜyeleri!$D$3:$D$290,0),-2),"")</f>
        <v/>
      </c>
      <c r="V1033" s="209"/>
      <c r="W1033" s="208" t="str">
        <f ca="1">IFERROR(OFFSET(ÖğretimÜyeleri!$D$2,MATCH($S1033,ÖğretimÜyeleri!$D$3:$D$290,0),3),"")</f>
        <v/>
      </c>
      <c r="X1033" s="208"/>
      <c r="Y1033" s="199"/>
      <c r="Z1033" s="200">
        <f t="shared" ref="Z1033:Z1038" si="68">COUNTIF(J:J,J1033)</f>
        <v>1</v>
      </c>
      <c r="AA1033" s="200">
        <f t="shared" ca="1" si="67"/>
        <v>57</v>
      </c>
      <c r="AB1033" s="200">
        <f t="shared" ca="1" si="67"/>
        <v>41</v>
      </c>
      <c r="AC1033" s="200">
        <f t="shared" ca="1" si="67"/>
        <v>0</v>
      </c>
      <c r="AD1033" s="201"/>
      <c r="AE1033" s="201"/>
      <c r="AF1033" s="201"/>
    </row>
    <row r="1034" spans="1:32" x14ac:dyDescent="0.25">
      <c r="A1034" t="s">
        <v>5568</v>
      </c>
      <c r="B1034" s="16" t="str">
        <f ca="1">IFERROR(OFFSET('DERS PLANLARI'!$I$5,MATCH($J1034,'DERS PLANLARI'!$I$6:$I$2011,0),B$1),"")</f>
        <v/>
      </c>
      <c r="C1034" s="16" t="str">
        <f ca="1">IFERROR(OFFSET('DERS PLANLARI'!$I$5,MATCH($J1034,'DERS PLANLARI'!$I$6:$I$2011,0),C$1),"")</f>
        <v/>
      </c>
      <c r="D1034" s="16" t="str">
        <f ca="1">IFERROR(OFFSET('DERS PLANLARI'!$I$5,MATCH($J1034,'DERS PLANLARI'!$I$6:$I$2011,0),D$1),"")</f>
        <v/>
      </c>
      <c r="E1034" s="16" t="str">
        <f ca="1">IFERROR(OFFSET('DERS PLANLARI'!$I$5,MATCH($J1034,'DERS PLANLARI'!$I$6:$I$2011,0),E$1),"")</f>
        <v/>
      </c>
      <c r="F1034" s="16" t="str">
        <f ca="1">IFERROR(OFFSET('DERS PLANLARI'!$I$5,MATCH($J1034,'DERS PLANLARI'!$I$6:$I$2011,0),F$1),"")</f>
        <v/>
      </c>
      <c r="G1034" s="16" t="str">
        <f ca="1">IFERROR(OFFSET('DERS PLANLARI'!$I$5,MATCH($J1034,'DERS PLANLARI'!$I$6:$I$2011,0),G$1),"")</f>
        <v/>
      </c>
      <c r="H1034" s="16" t="str">
        <f ca="1">IFERROR(OFFSET('DERS PLANLARI'!$I$5,MATCH($J1034,'DERS PLANLARI'!$I$6:$I$2011,0),H$1),"")</f>
        <v/>
      </c>
      <c r="I1034" s="119"/>
      <c r="J1034" s="127"/>
      <c r="K1034" s="258" t="str">
        <f ca="1">IFERROR(OFFSET('DERS PLANLARI'!$I$5,MATCH($J1034,'DERS PLANLARI'!$I$6:$I$2011,0),K$1),"")</f>
        <v/>
      </c>
      <c r="L1034" s="256" t="str">
        <f ca="1">IFERROR(OFFSET('DERS PLANLARI'!$I$5,MATCH($J1034,'DERS PLANLARI'!$I$6:$I$2011,0),L$1),"")</f>
        <v/>
      </c>
      <c r="M1034" s="255" t="str">
        <f ca="1">IFERROR(OFFSET('DERS PLANLARI'!$I$5,MATCH($J1034,'DERS PLANLARI'!$I$6:$I$2011,0),M$1),"")</f>
        <v/>
      </c>
      <c r="N1034" s="256" t="str">
        <f ca="1">IFERROR(OFFSET('DERS PLANLARI'!$I$5,MATCH($J1034,'DERS PLANLARI'!$I$6:$I$2011,0),N$1),"")</f>
        <v/>
      </c>
      <c r="O1034" s="256" t="str">
        <f ca="1">IFERROR(OFFSET('DERS PLANLARI'!$I$5,MATCH($J1034,'DERS PLANLARI'!$I$6:$I$2011,0),O$1),"")</f>
        <v/>
      </c>
      <c r="P1034" s="256" t="str">
        <f ca="1">IFERROR(OFFSET('DERS PLANLARI'!$I$5,MATCH($J1034,'DERS PLANLARI'!$I$6:$I$2011,0),P$1),"")</f>
        <v/>
      </c>
      <c r="Q1034" s="256" t="str">
        <f ca="1">IFERROR(OFFSET('DERS PLANLARI'!$I$5,MATCH($J1034,'DERS PLANLARI'!$I$6:$I$2011,0),Q$1),"")</f>
        <v/>
      </c>
      <c r="R1034" s="243" t="str">
        <f ca="1">IF($E1034="UAD",OFFSET('DERS PLANLARI'!$I$5,MATCH($J1034,'DERS PLANLARI'!$I$6:$I$2011,0),R$1),U1034)</f>
        <v/>
      </c>
      <c r="S1034" s="246">
        <f ca="1">IF($E1034="UAD",OFFSET('DERS PLANLARI'!$I$5,MATCH($J1034,'DERS PLANLARI'!$I$6:$I$2011,0),S$1),V1034)</f>
        <v>0</v>
      </c>
      <c r="T1034" s="104"/>
      <c r="U1034" s="208" t="str">
        <f ca="1">IFERROR(OFFSET(ÖğretimÜyeleri!$D$2,MATCH($V1034,ÖğretimÜyeleri!$D$3:$D$290,0),-2),"")</f>
        <v/>
      </c>
      <c r="V1034" s="209"/>
      <c r="W1034" s="208" t="str">
        <f ca="1">IFERROR(OFFSET(ÖğretimÜyeleri!$D$2,MATCH($S1034,ÖğretimÜyeleri!$D$3:$D$290,0),3),"")</f>
        <v/>
      </c>
      <c r="X1034" s="208"/>
      <c r="Y1034" s="199"/>
      <c r="Z1034" s="200">
        <f t="shared" si="68"/>
        <v>1</v>
      </c>
      <c r="AA1034" s="200">
        <f t="shared" ca="1" si="67"/>
        <v>57</v>
      </c>
      <c r="AB1034" s="200">
        <f t="shared" ca="1" si="67"/>
        <v>41</v>
      </c>
      <c r="AC1034" s="200">
        <f t="shared" ca="1" si="67"/>
        <v>0</v>
      </c>
      <c r="AD1034" s="201"/>
      <c r="AE1034" s="201"/>
      <c r="AF1034" s="201"/>
    </row>
    <row r="1035" spans="1:32" x14ac:dyDescent="0.25">
      <c r="A1035" t="s">
        <v>5568</v>
      </c>
      <c r="B1035" s="16" t="str">
        <f ca="1">IFERROR(OFFSET('DERS PLANLARI'!$I$5,MATCH($J1035,'DERS PLANLARI'!$I$6:$I$2011,0),B$1),"")</f>
        <v/>
      </c>
      <c r="C1035" s="16" t="str">
        <f ca="1">IFERROR(OFFSET('DERS PLANLARI'!$I$5,MATCH($J1035,'DERS PLANLARI'!$I$6:$I$2011,0),C$1),"")</f>
        <v/>
      </c>
      <c r="D1035" s="16" t="str">
        <f ca="1">IFERROR(OFFSET('DERS PLANLARI'!$I$5,MATCH($J1035,'DERS PLANLARI'!$I$6:$I$2011,0),D$1),"")</f>
        <v/>
      </c>
      <c r="E1035" s="16" t="str">
        <f ca="1">IFERROR(OFFSET('DERS PLANLARI'!$I$5,MATCH($J1035,'DERS PLANLARI'!$I$6:$I$2011,0),E$1),"")</f>
        <v/>
      </c>
      <c r="F1035" s="16" t="str">
        <f ca="1">IFERROR(OFFSET('DERS PLANLARI'!$I$5,MATCH($J1035,'DERS PLANLARI'!$I$6:$I$2011,0),F$1),"")</f>
        <v/>
      </c>
      <c r="G1035" s="16" t="str">
        <f ca="1">IFERROR(OFFSET('DERS PLANLARI'!$I$5,MATCH($J1035,'DERS PLANLARI'!$I$6:$I$2011,0),G$1),"")</f>
        <v/>
      </c>
      <c r="H1035" s="16" t="str">
        <f ca="1">IFERROR(OFFSET('DERS PLANLARI'!$I$5,MATCH($J1035,'DERS PLANLARI'!$I$6:$I$2011,0),H$1),"")</f>
        <v/>
      </c>
      <c r="I1035" s="119"/>
      <c r="J1035" s="127"/>
      <c r="K1035" s="258" t="str">
        <f ca="1">IFERROR(OFFSET('DERS PLANLARI'!$I$5,MATCH($J1035,'DERS PLANLARI'!$I$6:$I$2011,0),K$1),"")</f>
        <v/>
      </c>
      <c r="L1035" s="256" t="str">
        <f ca="1">IFERROR(OFFSET('DERS PLANLARI'!$I$5,MATCH($J1035,'DERS PLANLARI'!$I$6:$I$2011,0),L$1),"")</f>
        <v/>
      </c>
      <c r="M1035" s="255" t="str">
        <f ca="1">IFERROR(OFFSET('DERS PLANLARI'!$I$5,MATCH($J1035,'DERS PLANLARI'!$I$6:$I$2011,0),M$1),"")</f>
        <v/>
      </c>
      <c r="N1035" s="256" t="str">
        <f ca="1">IFERROR(OFFSET('DERS PLANLARI'!$I$5,MATCH($J1035,'DERS PLANLARI'!$I$6:$I$2011,0),N$1),"")</f>
        <v/>
      </c>
      <c r="O1035" s="256" t="str">
        <f ca="1">IFERROR(OFFSET('DERS PLANLARI'!$I$5,MATCH($J1035,'DERS PLANLARI'!$I$6:$I$2011,0),O$1),"")</f>
        <v/>
      </c>
      <c r="P1035" s="256" t="str">
        <f ca="1">IFERROR(OFFSET('DERS PLANLARI'!$I$5,MATCH($J1035,'DERS PLANLARI'!$I$6:$I$2011,0),P$1),"")</f>
        <v/>
      </c>
      <c r="Q1035" s="256" t="str">
        <f ca="1">IFERROR(OFFSET('DERS PLANLARI'!$I$5,MATCH($J1035,'DERS PLANLARI'!$I$6:$I$2011,0),Q$1),"")</f>
        <v/>
      </c>
      <c r="R1035" s="243" t="str">
        <f ca="1">IF($E1035="UAD",OFFSET('DERS PLANLARI'!$I$5,MATCH($J1035,'DERS PLANLARI'!$I$6:$I$2011,0),R$1),U1035)</f>
        <v/>
      </c>
      <c r="S1035" s="246">
        <f ca="1">IF($E1035="UAD",OFFSET('DERS PLANLARI'!$I$5,MATCH($J1035,'DERS PLANLARI'!$I$6:$I$2011,0),S$1),V1035)</f>
        <v>0</v>
      </c>
      <c r="T1035" s="104"/>
      <c r="U1035" s="208" t="str">
        <f ca="1">IFERROR(OFFSET(ÖğretimÜyeleri!$D$2,MATCH($V1035,ÖğretimÜyeleri!$D$3:$D$290,0),-2),"")</f>
        <v/>
      </c>
      <c r="V1035" s="209"/>
      <c r="W1035" s="208" t="str">
        <f ca="1">IFERROR(OFFSET(ÖğretimÜyeleri!$D$2,MATCH($S1035,ÖğretimÜyeleri!$D$3:$D$290,0),3),"")</f>
        <v/>
      </c>
      <c r="X1035" s="208"/>
      <c r="Y1035" s="199"/>
      <c r="Z1035" s="200">
        <f t="shared" si="68"/>
        <v>1</v>
      </c>
      <c r="AA1035" s="200">
        <f t="shared" ca="1" si="67"/>
        <v>57</v>
      </c>
      <c r="AB1035" s="200">
        <f t="shared" ca="1" si="67"/>
        <v>41</v>
      </c>
      <c r="AC1035" s="200">
        <f t="shared" ca="1" si="67"/>
        <v>0</v>
      </c>
      <c r="AD1035" s="201"/>
      <c r="AE1035" s="201"/>
      <c r="AF1035" s="201"/>
    </row>
    <row r="1036" spans="1:32" x14ac:dyDescent="0.25">
      <c r="A1036" t="s">
        <v>5568</v>
      </c>
      <c r="B1036" s="16" t="str">
        <f ca="1">IFERROR(OFFSET('DERS PLANLARI'!$I$5,MATCH($J1036,'DERS PLANLARI'!$I$6:$I$2011,0),B$1),"")</f>
        <v/>
      </c>
      <c r="C1036" s="16" t="str">
        <f ca="1">IFERROR(OFFSET('DERS PLANLARI'!$I$5,MATCH($J1036,'DERS PLANLARI'!$I$6:$I$2011,0),C$1),"")</f>
        <v/>
      </c>
      <c r="D1036" s="16" t="str">
        <f ca="1">IFERROR(OFFSET('DERS PLANLARI'!$I$5,MATCH($J1036,'DERS PLANLARI'!$I$6:$I$2011,0),D$1),"")</f>
        <v/>
      </c>
      <c r="E1036" s="16" t="str">
        <f ca="1">IFERROR(OFFSET('DERS PLANLARI'!$I$5,MATCH($J1036,'DERS PLANLARI'!$I$6:$I$2011,0),E$1),"")</f>
        <v/>
      </c>
      <c r="F1036" s="16" t="str">
        <f ca="1">IFERROR(OFFSET('DERS PLANLARI'!$I$5,MATCH($J1036,'DERS PLANLARI'!$I$6:$I$2011,0),F$1),"")</f>
        <v/>
      </c>
      <c r="G1036" s="16" t="str">
        <f ca="1">IFERROR(OFFSET('DERS PLANLARI'!$I$5,MATCH($J1036,'DERS PLANLARI'!$I$6:$I$2011,0),G$1),"")</f>
        <v/>
      </c>
      <c r="H1036" s="16" t="str">
        <f ca="1">IFERROR(OFFSET('DERS PLANLARI'!$I$5,MATCH($J1036,'DERS PLANLARI'!$I$6:$I$2011,0),H$1),"")</f>
        <v/>
      </c>
      <c r="I1036" s="119"/>
      <c r="J1036" s="127"/>
      <c r="K1036" s="258" t="str">
        <f ca="1">IFERROR(OFFSET('DERS PLANLARI'!$I$5,MATCH($J1036,'DERS PLANLARI'!$I$6:$I$2011,0),K$1),"")</f>
        <v/>
      </c>
      <c r="L1036" s="256" t="str">
        <f ca="1">IFERROR(OFFSET('DERS PLANLARI'!$I$5,MATCH($J1036,'DERS PLANLARI'!$I$6:$I$2011,0),L$1),"")</f>
        <v/>
      </c>
      <c r="M1036" s="255" t="str">
        <f ca="1">IFERROR(OFFSET('DERS PLANLARI'!$I$5,MATCH($J1036,'DERS PLANLARI'!$I$6:$I$2011,0),M$1),"")</f>
        <v/>
      </c>
      <c r="N1036" s="256" t="str">
        <f ca="1">IFERROR(OFFSET('DERS PLANLARI'!$I$5,MATCH($J1036,'DERS PLANLARI'!$I$6:$I$2011,0),N$1),"")</f>
        <v/>
      </c>
      <c r="O1036" s="256" t="str">
        <f ca="1">IFERROR(OFFSET('DERS PLANLARI'!$I$5,MATCH($J1036,'DERS PLANLARI'!$I$6:$I$2011,0),O$1),"")</f>
        <v/>
      </c>
      <c r="P1036" s="256" t="str">
        <f ca="1">IFERROR(OFFSET('DERS PLANLARI'!$I$5,MATCH($J1036,'DERS PLANLARI'!$I$6:$I$2011,0),P$1),"")</f>
        <v/>
      </c>
      <c r="Q1036" s="256" t="str">
        <f ca="1">IFERROR(OFFSET('DERS PLANLARI'!$I$5,MATCH($J1036,'DERS PLANLARI'!$I$6:$I$2011,0),Q$1),"")</f>
        <v/>
      </c>
      <c r="R1036" s="243" t="str">
        <f ca="1">IF($E1036="UAD",OFFSET('DERS PLANLARI'!$I$5,MATCH($J1036,'DERS PLANLARI'!$I$6:$I$2011,0),R$1),U1036)</f>
        <v/>
      </c>
      <c r="S1036" s="246">
        <f ca="1">IF($E1036="UAD",OFFSET('DERS PLANLARI'!$I$5,MATCH($J1036,'DERS PLANLARI'!$I$6:$I$2011,0),S$1),V1036)</f>
        <v>0</v>
      </c>
      <c r="T1036" s="104"/>
      <c r="U1036" s="208" t="str">
        <f ca="1">IFERROR(OFFSET(ÖğretimÜyeleri!$D$2,MATCH($V1036,ÖğretimÜyeleri!$D$3:$D$290,0),-2),"")</f>
        <v/>
      </c>
      <c r="V1036" s="209"/>
      <c r="W1036" s="208" t="str">
        <f ca="1">IFERROR(OFFSET(ÖğretimÜyeleri!$D$2,MATCH($S1036,ÖğretimÜyeleri!$D$3:$D$290,0),3),"")</f>
        <v/>
      </c>
      <c r="X1036" s="208"/>
      <c r="Y1036" s="199"/>
      <c r="Z1036" s="200">
        <f t="shared" si="68"/>
        <v>1</v>
      </c>
      <c r="AA1036" s="200">
        <f t="shared" ca="1" si="67"/>
        <v>57</v>
      </c>
      <c r="AB1036" s="200">
        <f t="shared" ca="1" si="67"/>
        <v>41</v>
      </c>
      <c r="AC1036" s="200">
        <f t="shared" ca="1" si="67"/>
        <v>0</v>
      </c>
      <c r="AD1036" s="201"/>
      <c r="AE1036" s="201"/>
      <c r="AF1036" s="201"/>
    </row>
    <row r="1037" spans="1:32" x14ac:dyDescent="0.25">
      <c r="A1037" t="s">
        <v>5568</v>
      </c>
      <c r="B1037" s="16" t="str">
        <f ca="1">IFERROR(OFFSET('DERS PLANLARI'!$I$5,MATCH($J1037,'DERS PLANLARI'!$I$6:$I$2011,0),B$1),"")</f>
        <v/>
      </c>
      <c r="C1037" s="16" t="str">
        <f ca="1">IFERROR(OFFSET('DERS PLANLARI'!$I$5,MATCH($J1037,'DERS PLANLARI'!$I$6:$I$2011,0),C$1),"")</f>
        <v/>
      </c>
      <c r="D1037" s="16" t="str">
        <f ca="1">IFERROR(OFFSET('DERS PLANLARI'!$I$5,MATCH($J1037,'DERS PLANLARI'!$I$6:$I$2011,0),D$1),"")</f>
        <v/>
      </c>
      <c r="E1037" s="16" t="str">
        <f ca="1">IFERROR(OFFSET('DERS PLANLARI'!$I$5,MATCH($J1037,'DERS PLANLARI'!$I$6:$I$2011,0),E$1),"")</f>
        <v/>
      </c>
      <c r="F1037" s="16" t="str">
        <f ca="1">IFERROR(OFFSET('DERS PLANLARI'!$I$5,MATCH($J1037,'DERS PLANLARI'!$I$6:$I$2011,0),F$1),"")</f>
        <v/>
      </c>
      <c r="G1037" s="16" t="str">
        <f ca="1">IFERROR(OFFSET('DERS PLANLARI'!$I$5,MATCH($J1037,'DERS PLANLARI'!$I$6:$I$2011,0),G$1),"")</f>
        <v/>
      </c>
      <c r="H1037" s="16" t="str">
        <f ca="1">IFERROR(OFFSET('DERS PLANLARI'!$I$5,MATCH($J1037,'DERS PLANLARI'!$I$6:$I$2011,0),H$1),"")</f>
        <v/>
      </c>
      <c r="I1037" s="119"/>
      <c r="J1037" s="127"/>
      <c r="K1037" s="258" t="str">
        <f ca="1">IFERROR(OFFSET('DERS PLANLARI'!$I$5,MATCH($J1037,'DERS PLANLARI'!$I$6:$I$2011,0),K$1),"")</f>
        <v/>
      </c>
      <c r="L1037" s="256" t="str">
        <f ca="1">IFERROR(OFFSET('DERS PLANLARI'!$I$5,MATCH($J1037,'DERS PLANLARI'!$I$6:$I$2011,0),L$1),"")</f>
        <v/>
      </c>
      <c r="M1037" s="255" t="str">
        <f ca="1">IFERROR(OFFSET('DERS PLANLARI'!$I$5,MATCH($J1037,'DERS PLANLARI'!$I$6:$I$2011,0),M$1),"")</f>
        <v/>
      </c>
      <c r="N1037" s="256" t="str">
        <f ca="1">IFERROR(OFFSET('DERS PLANLARI'!$I$5,MATCH($J1037,'DERS PLANLARI'!$I$6:$I$2011,0),N$1),"")</f>
        <v/>
      </c>
      <c r="O1037" s="256" t="str">
        <f ca="1">IFERROR(OFFSET('DERS PLANLARI'!$I$5,MATCH($J1037,'DERS PLANLARI'!$I$6:$I$2011,0),O$1),"")</f>
        <v/>
      </c>
      <c r="P1037" s="256" t="str">
        <f ca="1">IFERROR(OFFSET('DERS PLANLARI'!$I$5,MATCH($J1037,'DERS PLANLARI'!$I$6:$I$2011,0),P$1),"")</f>
        <v/>
      </c>
      <c r="Q1037" s="256" t="str">
        <f ca="1">IFERROR(OFFSET('DERS PLANLARI'!$I$5,MATCH($J1037,'DERS PLANLARI'!$I$6:$I$2011,0),Q$1),"")</f>
        <v/>
      </c>
      <c r="R1037" s="243" t="str">
        <f ca="1">IF($E1037="UAD",OFFSET('DERS PLANLARI'!$I$5,MATCH($J1037,'DERS PLANLARI'!$I$6:$I$2011,0),R$1),U1037)</f>
        <v/>
      </c>
      <c r="S1037" s="246">
        <f ca="1">IF($E1037="UAD",OFFSET('DERS PLANLARI'!$I$5,MATCH($J1037,'DERS PLANLARI'!$I$6:$I$2011,0),S$1),V1037)</f>
        <v>0</v>
      </c>
      <c r="T1037" s="104"/>
      <c r="U1037" s="208" t="str">
        <f ca="1">IFERROR(OFFSET(ÖğretimÜyeleri!$D$2,MATCH($V1037,ÖğretimÜyeleri!$D$3:$D$290,0),-2),"")</f>
        <v/>
      </c>
      <c r="V1037" s="209"/>
      <c r="W1037" s="208" t="str">
        <f ca="1">IFERROR(OFFSET(ÖğretimÜyeleri!$D$2,MATCH($S1037,ÖğretimÜyeleri!$D$3:$D$290,0),3),"")</f>
        <v/>
      </c>
      <c r="X1037" s="208"/>
      <c r="Y1037" s="199"/>
      <c r="Z1037" s="200">
        <f t="shared" si="68"/>
        <v>1</v>
      </c>
      <c r="AA1037" s="200">
        <f t="shared" ca="1" si="67"/>
        <v>57</v>
      </c>
      <c r="AB1037" s="200">
        <f t="shared" ca="1" si="67"/>
        <v>41</v>
      </c>
      <c r="AC1037" s="200">
        <f t="shared" ca="1" si="67"/>
        <v>0</v>
      </c>
      <c r="AD1037" s="201"/>
      <c r="AE1037" s="201"/>
      <c r="AF1037" s="201"/>
    </row>
    <row r="1038" spans="1:32" x14ac:dyDescent="0.25">
      <c r="A1038" t="s">
        <v>5568</v>
      </c>
      <c r="B1038" s="16" t="str">
        <f ca="1">IFERROR(OFFSET('DERS PLANLARI'!$I$5,MATCH($J1038,'DERS PLANLARI'!$I$6:$I$2011,0),B$1),"")</f>
        <v/>
      </c>
      <c r="C1038" s="16" t="str">
        <f ca="1">IFERROR(OFFSET('DERS PLANLARI'!$I$5,MATCH($J1038,'DERS PLANLARI'!$I$6:$I$2011,0),C$1),"")</f>
        <v/>
      </c>
      <c r="D1038" s="16" t="str">
        <f ca="1">IFERROR(OFFSET('DERS PLANLARI'!$I$5,MATCH($J1038,'DERS PLANLARI'!$I$6:$I$2011,0),D$1),"")</f>
        <v/>
      </c>
      <c r="E1038" s="16" t="str">
        <f ca="1">IFERROR(OFFSET('DERS PLANLARI'!$I$5,MATCH($J1038,'DERS PLANLARI'!$I$6:$I$2011,0),E$1),"")</f>
        <v/>
      </c>
      <c r="F1038" s="16" t="str">
        <f ca="1">IFERROR(OFFSET('DERS PLANLARI'!$I$5,MATCH($J1038,'DERS PLANLARI'!$I$6:$I$2011,0),F$1),"")</f>
        <v/>
      </c>
      <c r="G1038" s="16" t="str">
        <f ca="1">IFERROR(OFFSET('DERS PLANLARI'!$I$5,MATCH($J1038,'DERS PLANLARI'!$I$6:$I$2011,0),G$1),"")</f>
        <v/>
      </c>
      <c r="H1038" s="16" t="str">
        <f ca="1">IFERROR(OFFSET('DERS PLANLARI'!$I$5,MATCH($J1038,'DERS PLANLARI'!$I$6:$I$2011,0),H$1),"")</f>
        <v/>
      </c>
      <c r="I1038" s="119"/>
      <c r="J1038" s="127"/>
      <c r="K1038" s="251" t="str">
        <f ca="1">IFERROR(OFFSET('DERS PLANLARI'!$I$5,MATCH($J1038,'DERS PLANLARI'!$I$6:$I$2011,0),K$1),"")</f>
        <v/>
      </c>
      <c r="L1038" s="256" t="str">
        <f ca="1">IFERROR(OFFSET('DERS PLANLARI'!$I$5,MATCH($J1038,'DERS PLANLARI'!$I$6:$I$2011,0),L$1),"")</f>
        <v/>
      </c>
      <c r="M1038" s="255" t="str">
        <f ca="1">IFERROR(OFFSET('DERS PLANLARI'!$I$5,MATCH($J1038,'DERS PLANLARI'!$I$6:$I$2011,0),M$1),"")</f>
        <v/>
      </c>
      <c r="N1038" s="256" t="str">
        <f ca="1">IFERROR(OFFSET('DERS PLANLARI'!$I$5,MATCH($J1038,'DERS PLANLARI'!$I$6:$I$2011,0),N$1),"")</f>
        <v/>
      </c>
      <c r="O1038" s="256" t="str">
        <f ca="1">IFERROR(OFFSET('DERS PLANLARI'!$I$5,MATCH($J1038,'DERS PLANLARI'!$I$6:$I$2011,0),O$1),"")</f>
        <v/>
      </c>
      <c r="P1038" s="256" t="str">
        <f ca="1">IFERROR(OFFSET('DERS PLANLARI'!$I$5,MATCH($J1038,'DERS PLANLARI'!$I$6:$I$2011,0),P$1),"")</f>
        <v/>
      </c>
      <c r="Q1038" s="256" t="str">
        <f ca="1">IFERROR(OFFSET('DERS PLANLARI'!$I$5,MATCH($J1038,'DERS PLANLARI'!$I$6:$I$2011,0),Q$1),"")</f>
        <v/>
      </c>
      <c r="R1038" s="243" t="str">
        <f ca="1">IF($E1038="UAD",OFFSET('DERS PLANLARI'!$I$5,MATCH($J1038,'DERS PLANLARI'!$I$6:$I$2011,0),R$1),U1038)</f>
        <v/>
      </c>
      <c r="S1038" s="246">
        <f ca="1">IF($E1038="UAD",OFFSET('DERS PLANLARI'!$I$5,MATCH($J1038,'DERS PLANLARI'!$I$6:$I$2011,0),S$1),V1038)</f>
        <v>0</v>
      </c>
      <c r="T1038" s="104"/>
      <c r="U1038" s="208" t="str">
        <f ca="1">IFERROR(OFFSET(ÖğretimÜyeleri!$D$2,MATCH($V1038,ÖğretimÜyeleri!$D$3:$D$290,0),-2),"")</f>
        <v/>
      </c>
      <c r="V1038" s="209"/>
      <c r="W1038" s="208" t="str">
        <f ca="1">IFERROR(OFFSET(ÖğretimÜyeleri!$D$2,MATCH($S1038,ÖğretimÜyeleri!$D$3:$D$290,0),3),"")</f>
        <v/>
      </c>
      <c r="X1038" s="208"/>
      <c r="Y1038" s="199"/>
      <c r="Z1038" s="200">
        <f t="shared" si="68"/>
        <v>1</v>
      </c>
      <c r="AA1038" s="200">
        <f t="shared" ca="1" si="67"/>
        <v>57</v>
      </c>
      <c r="AB1038" s="200">
        <f t="shared" ca="1" si="67"/>
        <v>41</v>
      </c>
      <c r="AC1038" s="200">
        <f t="shared" ca="1" si="67"/>
        <v>0</v>
      </c>
      <c r="AD1038" s="201"/>
      <c r="AE1038" s="201"/>
      <c r="AF1038" s="201"/>
    </row>
  </sheetData>
  <protectedRanges>
    <protectedRange sqref="U6:X7" name="Aralık1_2_2_2"/>
    <protectedRange sqref="R9:R15 S14 R16:S21 R28:S28 S33 S40 S48 S54 S60 S81:S82 S148:S149 S242:S243 S290:S291 S322:S323 S345:S346 S383:S384 S413:S414 S481:S482 S489:S490 S518:S519 S554:S555 S688:S692 S722:S725 S780:S784 S819:S823 S836 R837:S839 S870:S874 S896:S899 S920:S924 R957:S957 R947 S958:S959 R958:R960 S995:S996 S749:S751 S1008:S1009 R1035:S1036 S1024:S1025 R840:R938 S437 R29:R836" name="Aralık1_4_1_1"/>
    <protectedRange sqref="R6:S8 U8:AG8 V15 V22 V28 V34 V41 V48 V55 V61 V67 V84 V102 V125 V152 V170 V188 V202 V221 V233 V245 V262 V274 V293 V313 V332 V355 V366 V389 V400 V412 V438 V446 V457 V473 V496 V517 V529 V542 V560 V581 V593 V621 V633 V640 V660 V676 V693 V705 V720 V750 V772 V804 V831 V858 V874 V893 V911 V930 V952 V975 V998 V1021" name="Aralık1_2_2_2_6"/>
    <protectedRange sqref="S10:S13 S15" name="Aralık1_2_2_2_7"/>
    <protectedRange sqref="S9" name="Aralık1_2_2_1_1_2"/>
    <protectedRange sqref="S22" name="Aralık1_2_2_3"/>
    <protectedRange sqref="R22" name="Aralık1_4_1_5"/>
    <protectedRange sqref="R23:S27" name="Aralık1_4_1_6"/>
    <protectedRange sqref="S34 S29:S32" name="Aralık1_5_1_1_4"/>
    <protectedRange sqref="S35:S39" name="Aralık1_6_1_4"/>
    <protectedRange sqref="S41" name="Aralık1_5_1_1_5"/>
    <protectedRange sqref="S42:S47" name="Aralık1_6_1_5"/>
    <protectedRange sqref="S49:S53 S55" name="Aralık1_2_1_1_1_2"/>
    <protectedRange sqref="S61 S56:S59" name="Aralık1_7_1_11"/>
    <protectedRange sqref="S62:S69" name="Aralık1_7_1_12"/>
    <protectedRange sqref="S70:S80 S83:S86" name="Aralık1_7_1_13"/>
    <protectedRange sqref="S87:S101" name="Aralık1_7_1_14"/>
    <protectedRange sqref="S102:S104" name="Aralık4_3_2"/>
    <protectedRange sqref="S125:S128" name="Aralık1_4_3"/>
    <protectedRange sqref="S150:S154" name="Aralık2_1_2_4"/>
    <protectedRange sqref="S129:S130" name="Aralık1_4_4"/>
    <protectedRange sqref="S170:S172" name="Aralık1_1_1_4"/>
    <protectedRange sqref="S155:S156" name="Aralık2_1_2_5"/>
    <protectedRange sqref="S173:S187" name="Aralık1_1_1_5"/>
    <protectedRange sqref="S221" name="Aralık2_2_2_2"/>
    <protectedRange sqref="S244:S247" name="Aralık2_3_2_4"/>
    <protectedRange sqref="S248:S260" name="Aralık2_3_2_5"/>
    <protectedRange sqref="S274:S276" name="Aralık2_4_1_4"/>
    <protectedRange sqref="S292:S295" name="Aralık2_5_1_4"/>
    <protectedRange sqref="S277:S280" name="Aralık2_4_1_5"/>
    <protectedRange sqref="S313:S315" name="Aralık2_6_1_2"/>
    <protectedRange sqref="S296:S307" name="Aralık2_5_1_5"/>
    <protectedRange sqref="S324:S331" name="Aralık2_7_1"/>
    <protectedRange sqref="S355:S357" name="Aralık2_9_1_4"/>
    <protectedRange sqref="S347:S354" name="Aralık2_8_1"/>
    <protectedRange sqref="S358" name="Aralık2_9_1_5"/>
    <protectedRange sqref="S391 S385:S388" name="Aralık2_10_1_4"/>
    <protectedRange sqref="S389:S390" name="Aralık3_2_2_2"/>
    <protectedRange sqref="S389:S390" name="Aralık4_1_1_2"/>
    <protectedRange sqref="S392:S399" name="Aralık2_10_1_5"/>
    <protectedRange sqref="S415:S435" name="Aralık1_3_1_3"/>
    <protectedRange sqref="S445" name="Aralık1_3_1_4"/>
    <protectedRange sqref="S457:S459" name="Aralık2_11_1_4"/>
    <protectedRange sqref="S460:S472" name="Aralık2_11_1_5"/>
    <protectedRange sqref="S496:S498" name="Aralık2_13_1_2"/>
    <protectedRange sqref="S491:S495" name="Aralık2_12_1"/>
    <protectedRange sqref="S483:S487" name="Aralık1_5_2"/>
    <protectedRange sqref="S520:S531" name="Aralık2_15_1_4"/>
    <protectedRange sqref="S532:S535" name="Aralık2_15_1_5"/>
    <protectedRange sqref="S556:S562" name="Aralık2_1_1_1_4"/>
    <protectedRange sqref="S563:S580" name="Aralık2_1_1_1_5"/>
    <protectedRange sqref="S621:S623" name="Aralık5_1_9"/>
    <protectedRange sqref="S624:S635" name="Aralık5_1_10"/>
    <protectedRange sqref="S636:S642" name="Aralık5_1_11"/>
    <protectedRange sqref="S660:S662" name="Aralık3_3_2_4"/>
    <protectedRange sqref="S643:S649" name="Aralık5_1_12"/>
    <protectedRange sqref="S663:S675" name="Aralık3_3_2_5"/>
    <protectedRange sqref="S693:S695" name="Aralık2_16_1_8"/>
    <protectedRange sqref="S696:S707" name="Aralık2_16_1_9"/>
    <protectedRange sqref="S708" name="Aralık2_16_1_10"/>
    <protectedRange sqref="S727:S728" name="Aralık3_1_1_1_2"/>
    <protectedRange sqref="S752:S759" name="Aralık3_3_1_1_6"/>
    <protectedRange sqref="S731 S733:S748" name="Aralık2_3_1_1_1"/>
    <protectedRange sqref="S730" name="Aralık3_1_1_1_3"/>
    <protectedRange sqref="S732 S729" name="Aralık2_2_1_1_2"/>
    <protectedRange sqref="S772:S773" name="Aralık3_4_1_2"/>
    <protectedRange sqref="S760:S762" name="Aralık3_3_1_1_7"/>
    <protectedRange sqref="S785:S794" name="Aralık2_1_3_1"/>
    <protectedRange sqref="S824:S829" name="Aralık3_6_1"/>
    <protectedRange sqref="S828:S829" name="Aralık4_2_1"/>
    <protectedRange sqref="S840:S860" name="Aralık3_7_1_4"/>
    <protectedRange sqref="S900:S901" name="Aralık3_8_1_4"/>
    <protectedRange sqref="S902:S910" name="Aralık3_8_1_5"/>
    <protectedRange sqref="S947 R946:S946" name="Aralık1_2_2_2_8"/>
  </protectedRanges>
  <autoFilter ref="A7:AG1038" xr:uid="{98D8B454-7C37-4C97-8DA8-C7CA16D31577}"/>
  <mergeCells count="3">
    <mergeCell ref="J2:S2"/>
    <mergeCell ref="J3:S3"/>
    <mergeCell ref="J4:S4"/>
  </mergeCells>
  <phoneticPr fontId="6" type="noConversion"/>
  <conditionalFormatting sqref="F102">
    <cfRule type="cellIs" dxfId="33" priority="22" operator="equal">
      <formula>0</formula>
    </cfRule>
  </conditionalFormatting>
  <conditionalFormatting sqref="H102:I102 I103:I117">
    <cfRule type="cellIs" dxfId="32" priority="26" operator="equal">
      <formula>0</formula>
    </cfRule>
  </conditionalFormatting>
  <conditionalFormatting sqref="L6:L8">
    <cfRule type="cellIs" dxfId="31" priority="30" operator="equal">
      <formula>0</formula>
    </cfRule>
  </conditionalFormatting>
  <conditionalFormatting sqref="L14:L15 L620:L946">
    <cfRule type="cellIs" dxfId="30" priority="27" operator="equal">
      <formula>0</formula>
    </cfRule>
  </conditionalFormatting>
  <conditionalFormatting sqref="L21:L593 L957:L1034">
    <cfRule type="cellIs" dxfId="29" priority="81" operator="equal">
      <formula>0</formula>
    </cfRule>
  </conditionalFormatting>
  <dataValidations count="4">
    <dataValidation type="list" allowBlank="1" showInputMessage="1" showErrorMessage="1" sqref="M9:N16 M17:M21 N17:N20 M22:N26 M27:M48 N29:N32 M35:N39 M42:N47 M49:N49 N50:N53 M50:M61 N56:N59 M80 M947:N957 M202:M215" xr:uid="{96F5E79F-F9F8-4EE5-881F-0EAEA99D62B6}">
      <formula1>"Tr,İng"</formula1>
    </dataValidation>
    <dataValidation type="textLength" allowBlank="1" showInputMessage="1" showErrorMessage="1" error="Boşluk Dahil 41 Karakteri Geçtiniz." sqref="K709:K713 K718 K721 K188:K195" xr:uid="{9CADF95D-068F-4207-8AA1-31150768C5CB}">
      <formula1>1</formula1>
      <formula2>41</formula2>
    </dataValidation>
    <dataValidation type="textLength" allowBlank="1" showInputMessage="1" showErrorMessage="1" error="Boşluk Dahil 41 Karakteri Geçtiniz._x000a_" sqref="K699:K701" xr:uid="{03CD0130-70BB-4D39-96AB-63E4EEE24AA2}">
      <formula1>1</formula1>
      <formula2>41</formula2>
    </dataValidation>
    <dataValidation type="textLength" allowBlank="1" showInputMessage="1" showErrorMessage="1" error="Boşluk Dahil 41 Karakteri Geçtiniz." sqref="K719:K720" xr:uid="{04851F08-B7D2-4C87-8314-B0D5CC9B9AEA}">
      <formula1>1</formula1>
      <formula2>95</formula2>
    </dataValidation>
  </dataValidations>
  <hyperlinks>
    <hyperlink ref="K1030" r:id="rId1" display="Türk Şiir Dili" xr:uid="{10DD605E-B750-4ED4-8925-691C9E213069}"/>
  </hyperlinks>
  <pageMargins left="0.25" right="0.25" top="0.75" bottom="0.75" header="0.3" footer="0.3"/>
  <pageSetup paperSize="9" scale="79"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DBFFACD2-920A-4EF1-BA85-32359D8931DA}">
          <x14:formula1>
            <xm:f>ÖğretimÜyeleri!$D:$D</xm:f>
          </x14:formula1>
          <xm:sqref>V9:V14 V62:V66 V16:V21 V23:V27 V29:V33 V35:V40 V42:V47 V49:V54 V56:V60 V931:V951 V68:V83 V85:V101 V103:V124 V126:V151 V153:V169 V171:V187 V189:V201 V203:V220 V222:V232 V234:V244 V246:V261 V263:V273 V275:V292 V294:V312 V314:V331 V333:V354 V356:V365 V367:V388 V390:V399 V401:V411 V413:V437 V439:V445 V447:V456 V458:V472 V474:V495 V497:V516 V518:V528 V530:V541 V543:V559 V561:V580 V582:V592 V594:V620 V622:V632 V634:V639 V641:V659 V661:V675 V677:V692 V694:V704 V706:V719 V721:V749 V953:V974 V976:V997 V999:V1020 V751:V771 V773:V803 V805:V830 V832:V857 V859:V873 V875:V892 V894:V910 V912:V929 V1022:V1038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C6B3-11D1-46FA-9770-4D4C357C87D4}">
  <dimension ref="B1:H290"/>
  <sheetViews>
    <sheetView topLeftCell="A161" workbookViewId="0">
      <selection activeCell="G280" sqref="G280"/>
    </sheetView>
  </sheetViews>
  <sheetFormatPr defaultRowHeight="15" x14ac:dyDescent="0.25"/>
  <cols>
    <col min="2" max="2" width="15.140625" customWidth="1"/>
    <col min="3" max="3" width="3.5703125" customWidth="1"/>
    <col min="4" max="4" width="21.28515625" customWidth="1"/>
    <col min="5" max="5" width="25" customWidth="1"/>
    <col min="6" max="6" width="25.140625" customWidth="1"/>
    <col min="7" max="7" width="42.7109375" customWidth="1"/>
    <col min="8" max="8" width="42.140625" customWidth="1"/>
  </cols>
  <sheetData>
    <row r="1" spans="2:8" ht="41.25" x14ac:dyDescent="0.25">
      <c r="B1" s="78" t="s">
        <v>5171</v>
      </c>
      <c r="C1" s="79" t="s">
        <v>5172</v>
      </c>
      <c r="D1" s="78" t="s">
        <v>5173</v>
      </c>
      <c r="E1" s="80" t="s">
        <v>5174</v>
      </c>
      <c r="F1" s="78" t="s">
        <v>5175</v>
      </c>
      <c r="G1" s="81" t="s">
        <v>5176</v>
      </c>
      <c r="H1" s="82" t="s">
        <v>5177</v>
      </c>
    </row>
    <row r="2" spans="2:8" x14ac:dyDescent="0.25">
      <c r="B2" s="83">
        <v>-1</v>
      </c>
      <c r="C2" s="83"/>
      <c r="D2" s="83">
        <v>-1</v>
      </c>
      <c r="E2" s="84" t="s">
        <v>5178</v>
      </c>
      <c r="F2" s="83">
        <v>2</v>
      </c>
      <c r="G2" s="84" t="s">
        <v>5179</v>
      </c>
      <c r="H2" s="83">
        <v>4</v>
      </c>
    </row>
    <row r="3" spans="2:8" x14ac:dyDescent="0.25">
      <c r="B3" s="85" t="s">
        <v>126</v>
      </c>
      <c r="C3" s="86">
        <f t="shared" ref="C3:C34" si="0">COUNTIF(D:D,D3)</f>
        <v>1</v>
      </c>
      <c r="D3" s="85" t="s">
        <v>1081</v>
      </c>
      <c r="E3" s="87" t="s">
        <v>5180</v>
      </c>
      <c r="F3" s="88" t="s">
        <v>5155</v>
      </c>
      <c r="G3" s="88" t="s">
        <v>2398</v>
      </c>
      <c r="H3" s="89" t="str">
        <f t="shared" ref="H3:H66" si="1">CONCATENATE(B3," ",D3)</f>
        <v>Prof. Dr. Yaşar AKKAN</v>
      </c>
    </row>
    <row r="4" spans="2:8" x14ac:dyDescent="0.25">
      <c r="B4" s="85" t="s">
        <v>126</v>
      </c>
      <c r="C4" s="86">
        <f t="shared" si="0"/>
        <v>1</v>
      </c>
      <c r="D4" s="85" t="s">
        <v>4958</v>
      </c>
      <c r="E4" s="87" t="s">
        <v>5180</v>
      </c>
      <c r="F4" s="88" t="s">
        <v>5154</v>
      </c>
      <c r="G4" s="88" t="s">
        <v>5181</v>
      </c>
      <c r="H4" s="89" t="str">
        <f t="shared" si="1"/>
        <v>Prof. Dr. Hayri AYDOĞAN</v>
      </c>
    </row>
    <row r="5" spans="2:8" x14ac:dyDescent="0.25">
      <c r="B5" s="85" t="s">
        <v>126</v>
      </c>
      <c r="C5" s="86">
        <f t="shared" si="0"/>
        <v>1</v>
      </c>
      <c r="D5" s="90" t="s">
        <v>64</v>
      </c>
      <c r="E5" s="87" t="s">
        <v>5180</v>
      </c>
      <c r="F5" s="88" t="s">
        <v>5154</v>
      </c>
      <c r="G5" s="91" t="s">
        <v>5181</v>
      </c>
      <c r="H5" s="89" t="str">
        <f t="shared" si="1"/>
        <v>Prof. Dr. Akın ÇELİK</v>
      </c>
    </row>
    <row r="6" spans="2:8" x14ac:dyDescent="0.25">
      <c r="B6" s="85" t="s">
        <v>63</v>
      </c>
      <c r="C6" s="86">
        <f t="shared" si="0"/>
        <v>1</v>
      </c>
      <c r="D6" s="85" t="s">
        <v>2442</v>
      </c>
      <c r="E6" s="87" t="s">
        <v>5180</v>
      </c>
      <c r="F6" s="88" t="s">
        <v>5154</v>
      </c>
      <c r="G6" s="88" t="s">
        <v>5181</v>
      </c>
      <c r="H6" s="89" t="str">
        <f t="shared" si="1"/>
        <v>Doç. Dr. Aynur YILMAZ</v>
      </c>
    </row>
    <row r="7" spans="2:8" x14ac:dyDescent="0.25">
      <c r="B7" s="85" t="s">
        <v>83</v>
      </c>
      <c r="C7" s="86">
        <f t="shared" si="0"/>
        <v>1</v>
      </c>
      <c r="D7" s="90" t="s">
        <v>5182</v>
      </c>
      <c r="E7" s="87" t="s">
        <v>5180</v>
      </c>
      <c r="F7" s="88" t="s">
        <v>5154</v>
      </c>
      <c r="G7" s="91" t="s">
        <v>2388</v>
      </c>
      <c r="H7" s="89" t="str">
        <f t="shared" si="1"/>
        <v>Dr. Öğr. Üyesi Engin ERŞEN</v>
      </c>
    </row>
    <row r="8" spans="2:8" x14ac:dyDescent="0.25">
      <c r="B8" s="85" t="s">
        <v>126</v>
      </c>
      <c r="C8" s="86">
        <f t="shared" si="0"/>
        <v>1</v>
      </c>
      <c r="D8" s="90" t="s">
        <v>85</v>
      </c>
      <c r="E8" s="87" t="s">
        <v>5180</v>
      </c>
      <c r="F8" s="88" t="s">
        <v>5154</v>
      </c>
      <c r="G8" s="91" t="s">
        <v>2388</v>
      </c>
      <c r="H8" s="89" t="str">
        <f t="shared" si="1"/>
        <v>Prof. Dr. Erman ÖNCÜ</v>
      </c>
    </row>
    <row r="9" spans="2:8" x14ac:dyDescent="0.25">
      <c r="B9" s="85" t="s">
        <v>126</v>
      </c>
      <c r="C9" s="86">
        <f t="shared" si="0"/>
        <v>1</v>
      </c>
      <c r="D9" s="90" t="s">
        <v>74</v>
      </c>
      <c r="E9" s="87" t="s">
        <v>5180</v>
      </c>
      <c r="F9" s="88" t="s">
        <v>5154</v>
      </c>
      <c r="G9" s="91" t="s">
        <v>5183</v>
      </c>
      <c r="H9" s="89" t="str">
        <f t="shared" si="1"/>
        <v>Prof. Dr. Fatih BEKTAŞ</v>
      </c>
    </row>
    <row r="10" spans="2:8" x14ac:dyDescent="0.25">
      <c r="B10" s="85" t="s">
        <v>83</v>
      </c>
      <c r="C10" s="86">
        <f t="shared" si="0"/>
        <v>1</v>
      </c>
      <c r="D10" s="90" t="s">
        <v>5184</v>
      </c>
      <c r="E10" s="87" t="s">
        <v>5180</v>
      </c>
      <c r="F10" s="88" t="s">
        <v>5154</v>
      </c>
      <c r="G10" s="91" t="s">
        <v>2388</v>
      </c>
      <c r="H10" s="89" t="str">
        <f t="shared" si="1"/>
        <v>Dr. Öğr. Üyesi H. Mehmet TUNÇKOL</v>
      </c>
    </row>
    <row r="11" spans="2:8" x14ac:dyDescent="0.25">
      <c r="B11" s="85" t="s">
        <v>83</v>
      </c>
      <c r="C11" s="86">
        <f t="shared" si="0"/>
        <v>1</v>
      </c>
      <c r="D11" s="85" t="s">
        <v>5185</v>
      </c>
      <c r="E11" s="87" t="s">
        <v>5180</v>
      </c>
      <c r="F11" s="88" t="s">
        <v>5154</v>
      </c>
      <c r="G11" s="88" t="s">
        <v>2388</v>
      </c>
      <c r="H11" s="89" t="str">
        <f t="shared" si="1"/>
        <v>Dr. Öğr. Üyesi Halit SUİÇMEZ</v>
      </c>
    </row>
    <row r="12" spans="2:8" x14ac:dyDescent="0.25">
      <c r="B12" s="85" t="s">
        <v>126</v>
      </c>
      <c r="C12" s="86">
        <f t="shared" si="0"/>
        <v>1</v>
      </c>
      <c r="D12" s="90" t="s">
        <v>67</v>
      </c>
      <c r="E12" s="87" t="s">
        <v>5180</v>
      </c>
      <c r="F12" s="88" t="s">
        <v>5154</v>
      </c>
      <c r="G12" s="91" t="s">
        <v>5186</v>
      </c>
      <c r="H12" s="89" t="str">
        <f t="shared" si="1"/>
        <v>Prof. Dr. Hamit CİHAN</v>
      </c>
    </row>
    <row r="13" spans="2:8" x14ac:dyDescent="0.25">
      <c r="B13" s="85" t="s">
        <v>126</v>
      </c>
      <c r="C13" s="86">
        <f t="shared" si="0"/>
        <v>1</v>
      </c>
      <c r="D13" s="85" t="s">
        <v>131</v>
      </c>
      <c r="E13" s="87" t="s">
        <v>5180</v>
      </c>
      <c r="F13" s="88" t="s">
        <v>5154</v>
      </c>
      <c r="G13" s="88" t="s">
        <v>2388</v>
      </c>
      <c r="H13" s="89" t="str">
        <f t="shared" si="1"/>
        <v>Prof. Dr. İdiris YILMAZ</v>
      </c>
    </row>
    <row r="14" spans="2:8" x14ac:dyDescent="0.25">
      <c r="B14" s="85" t="s">
        <v>126</v>
      </c>
      <c r="C14" s="86">
        <f t="shared" si="0"/>
        <v>1</v>
      </c>
      <c r="D14" s="92" t="s">
        <v>84</v>
      </c>
      <c r="E14" s="87" t="s">
        <v>5180</v>
      </c>
      <c r="F14" s="88" t="s">
        <v>5154</v>
      </c>
      <c r="G14" s="93" t="s">
        <v>2388</v>
      </c>
      <c r="H14" s="89" t="str">
        <f t="shared" si="1"/>
        <v>Prof. Dr. Mustafa BAŞ</v>
      </c>
    </row>
    <row r="15" spans="2:8" x14ac:dyDescent="0.25">
      <c r="B15" s="85" t="s">
        <v>83</v>
      </c>
      <c r="C15" s="86">
        <f t="shared" si="0"/>
        <v>1</v>
      </c>
      <c r="D15" s="92" t="s">
        <v>5187</v>
      </c>
      <c r="E15" s="87" t="s">
        <v>5180</v>
      </c>
      <c r="F15" s="88" t="s">
        <v>5154</v>
      </c>
      <c r="G15" s="93" t="s">
        <v>2388</v>
      </c>
      <c r="H15" s="89" t="str">
        <f t="shared" si="1"/>
        <v>Dr. Öğr. Üyesi Olcay MÜLAZIMOĞLU</v>
      </c>
    </row>
    <row r="16" spans="2:8" x14ac:dyDescent="0.25">
      <c r="B16" s="85" t="s">
        <v>126</v>
      </c>
      <c r="C16" s="86">
        <f t="shared" si="0"/>
        <v>1</v>
      </c>
      <c r="D16" s="94" t="s">
        <v>5188</v>
      </c>
      <c r="E16" s="87" t="s">
        <v>5180</v>
      </c>
      <c r="F16" s="88" t="s">
        <v>5154</v>
      </c>
      <c r="G16" s="95" t="s">
        <v>2388</v>
      </c>
      <c r="H16" s="89" t="str">
        <f t="shared" si="1"/>
        <v>Prof. Dr. Rasim KALE</v>
      </c>
    </row>
    <row r="17" spans="2:8" x14ac:dyDescent="0.25">
      <c r="B17" s="85" t="s">
        <v>126</v>
      </c>
      <c r="C17" s="86">
        <f t="shared" si="0"/>
        <v>1</v>
      </c>
      <c r="D17" s="85" t="s">
        <v>78</v>
      </c>
      <c r="E17" s="87" t="s">
        <v>5180</v>
      </c>
      <c r="F17" s="88" t="s">
        <v>5154</v>
      </c>
      <c r="G17" s="91" t="s">
        <v>5186</v>
      </c>
      <c r="H17" s="89" t="str">
        <f t="shared" si="1"/>
        <v>Prof. Dr. Selami YÜKSEK</v>
      </c>
    </row>
    <row r="18" spans="2:8" x14ac:dyDescent="0.25">
      <c r="B18" s="85" t="s">
        <v>126</v>
      </c>
      <c r="C18" s="86">
        <f t="shared" si="0"/>
        <v>1</v>
      </c>
      <c r="D18" s="85" t="s">
        <v>70</v>
      </c>
      <c r="E18" s="87" t="s">
        <v>5180</v>
      </c>
      <c r="F18" s="88" t="s">
        <v>5154</v>
      </c>
      <c r="G18" s="91" t="s">
        <v>5186</v>
      </c>
      <c r="H18" s="89" t="str">
        <f t="shared" si="1"/>
        <v>Prof. Dr. Vedat AYAN</v>
      </c>
    </row>
    <row r="19" spans="2:8" x14ac:dyDescent="0.25">
      <c r="B19" s="85" t="s">
        <v>63</v>
      </c>
      <c r="C19" s="86">
        <f t="shared" si="0"/>
        <v>1</v>
      </c>
      <c r="D19" s="85" t="s">
        <v>136</v>
      </c>
      <c r="E19" s="87" t="s">
        <v>5180</v>
      </c>
      <c r="F19" s="88" t="s">
        <v>5154</v>
      </c>
      <c r="G19" s="88" t="s">
        <v>2388</v>
      </c>
      <c r="H19" s="89" t="str">
        <f t="shared" si="1"/>
        <v>Doç. Dr. Serdar ALEMDAĞ</v>
      </c>
    </row>
    <row r="20" spans="2:8" x14ac:dyDescent="0.25">
      <c r="B20" s="85" t="s">
        <v>63</v>
      </c>
      <c r="C20" s="86">
        <f t="shared" si="0"/>
        <v>1</v>
      </c>
      <c r="D20" s="85" t="s">
        <v>141</v>
      </c>
      <c r="E20" s="87" t="s">
        <v>5180</v>
      </c>
      <c r="F20" s="88" t="s">
        <v>5154</v>
      </c>
      <c r="G20" s="88" t="s">
        <v>2388</v>
      </c>
      <c r="H20" s="89" t="str">
        <f t="shared" si="1"/>
        <v>Doç. Dr. Ceyhun ALEMDAĞ</v>
      </c>
    </row>
    <row r="21" spans="2:8" x14ac:dyDescent="0.25">
      <c r="B21" s="85" t="s">
        <v>63</v>
      </c>
      <c r="C21" s="86">
        <f t="shared" si="0"/>
        <v>1</v>
      </c>
      <c r="D21" s="85" t="s">
        <v>194</v>
      </c>
      <c r="E21" s="87" t="s">
        <v>5180</v>
      </c>
      <c r="F21" s="88" t="s">
        <v>5155</v>
      </c>
      <c r="G21" s="88" t="s">
        <v>2389</v>
      </c>
      <c r="H21" s="89" t="str">
        <f t="shared" si="1"/>
        <v>Doç. Dr. Ali Kürşat ERÜMİT</v>
      </c>
    </row>
    <row r="22" spans="2:8" x14ac:dyDescent="0.25">
      <c r="B22" s="85" t="s">
        <v>83</v>
      </c>
      <c r="C22" s="86">
        <f t="shared" si="0"/>
        <v>1</v>
      </c>
      <c r="D22" s="85" t="s">
        <v>207</v>
      </c>
      <c r="E22" s="87" t="s">
        <v>5180</v>
      </c>
      <c r="F22" s="88" t="s">
        <v>5155</v>
      </c>
      <c r="G22" s="88" t="s">
        <v>2389</v>
      </c>
      <c r="H22" s="89" t="str">
        <f t="shared" si="1"/>
        <v>Dr. Öğr. Üyesi Alper ŞİMŞEK</v>
      </c>
    </row>
    <row r="23" spans="2:8" x14ac:dyDescent="0.25">
      <c r="B23" s="85" t="s">
        <v>63</v>
      </c>
      <c r="C23" s="86">
        <f t="shared" si="0"/>
        <v>1</v>
      </c>
      <c r="D23" s="90" t="s">
        <v>199</v>
      </c>
      <c r="E23" s="87" t="s">
        <v>5180</v>
      </c>
      <c r="F23" s="88" t="s">
        <v>5155</v>
      </c>
      <c r="G23" s="88" t="s">
        <v>2389</v>
      </c>
      <c r="H23" s="89" t="str">
        <f t="shared" si="1"/>
        <v>Doç. Dr. Esra KELEŞ</v>
      </c>
    </row>
    <row r="24" spans="2:8" x14ac:dyDescent="0.25">
      <c r="B24" s="85" t="s">
        <v>126</v>
      </c>
      <c r="C24" s="86">
        <f t="shared" si="0"/>
        <v>1</v>
      </c>
      <c r="D24" s="90" t="s">
        <v>204</v>
      </c>
      <c r="E24" s="87" t="s">
        <v>5180</v>
      </c>
      <c r="F24" s="88" t="s">
        <v>5155</v>
      </c>
      <c r="G24" s="88" t="s">
        <v>2389</v>
      </c>
      <c r="H24" s="89" t="str">
        <f t="shared" si="1"/>
        <v>Prof. Dr. Hasan KARAL</v>
      </c>
    </row>
    <row r="25" spans="2:8" x14ac:dyDescent="0.25">
      <c r="B25" s="85" t="s">
        <v>63</v>
      </c>
      <c r="C25" s="86">
        <f t="shared" si="0"/>
        <v>1</v>
      </c>
      <c r="D25" s="92" t="s">
        <v>212</v>
      </c>
      <c r="E25" s="87" t="s">
        <v>5180</v>
      </c>
      <c r="F25" s="88" t="s">
        <v>5155</v>
      </c>
      <c r="G25" s="88" t="s">
        <v>2389</v>
      </c>
      <c r="H25" s="89" t="str">
        <f t="shared" si="1"/>
        <v>Doç. Dr. Sakine ÖNGÖZ</v>
      </c>
    </row>
    <row r="26" spans="2:8" x14ac:dyDescent="0.25">
      <c r="B26" s="85" t="s">
        <v>126</v>
      </c>
      <c r="C26" s="86">
        <f t="shared" si="0"/>
        <v>1</v>
      </c>
      <c r="D26" s="85" t="s">
        <v>225</v>
      </c>
      <c r="E26" s="87" t="s">
        <v>5180</v>
      </c>
      <c r="F26" s="88" t="s">
        <v>5155</v>
      </c>
      <c r="G26" s="88" t="s">
        <v>2389</v>
      </c>
      <c r="H26" s="89" t="str">
        <f t="shared" si="1"/>
        <v>Prof. Dr. Ünal ÇAKIROĞLU</v>
      </c>
    </row>
    <row r="27" spans="2:8" x14ac:dyDescent="0.25">
      <c r="B27" s="85" t="s">
        <v>63</v>
      </c>
      <c r="C27" s="86">
        <f t="shared" si="0"/>
        <v>1</v>
      </c>
      <c r="D27" s="92" t="s">
        <v>222</v>
      </c>
      <c r="E27" s="87" t="s">
        <v>5180</v>
      </c>
      <c r="F27" s="88" t="s">
        <v>5155</v>
      </c>
      <c r="G27" s="88" t="s">
        <v>2389</v>
      </c>
      <c r="H27" s="89" t="str">
        <f t="shared" si="1"/>
        <v>Doç. Dr. Yasemin KARAL</v>
      </c>
    </row>
    <row r="28" spans="2:8" x14ac:dyDescent="0.25">
      <c r="B28" s="85" t="s">
        <v>63</v>
      </c>
      <c r="C28" s="86">
        <f t="shared" si="0"/>
        <v>1</v>
      </c>
      <c r="D28" s="85" t="s">
        <v>217</v>
      </c>
      <c r="E28" s="87" t="s">
        <v>5180</v>
      </c>
      <c r="F28" s="88" t="s">
        <v>5155</v>
      </c>
      <c r="G28" s="88" t="s">
        <v>2389</v>
      </c>
      <c r="H28" s="89" t="str">
        <f t="shared" si="1"/>
        <v>Doç. Dr. Zeynep TATLI</v>
      </c>
    </row>
    <row r="29" spans="2:8" x14ac:dyDescent="0.25">
      <c r="B29" s="85" t="s">
        <v>126</v>
      </c>
      <c r="C29" s="86">
        <f t="shared" si="0"/>
        <v>1</v>
      </c>
      <c r="D29" s="90" t="s">
        <v>855</v>
      </c>
      <c r="E29" s="87" t="s">
        <v>5180</v>
      </c>
      <c r="F29" s="88" t="s">
        <v>5155</v>
      </c>
      <c r="G29" s="96" t="s">
        <v>2392</v>
      </c>
      <c r="H29" s="89" t="str">
        <f t="shared" si="1"/>
        <v>Prof. Dr. Arzu SAKA</v>
      </c>
    </row>
    <row r="30" spans="2:8" x14ac:dyDescent="0.25">
      <c r="B30" s="85" t="s">
        <v>126</v>
      </c>
      <c r="C30" s="86">
        <f t="shared" si="0"/>
        <v>1</v>
      </c>
      <c r="D30" s="94" t="s">
        <v>850</v>
      </c>
      <c r="E30" s="87" t="s">
        <v>5180</v>
      </c>
      <c r="F30" s="88" t="s">
        <v>5155</v>
      </c>
      <c r="G30" s="96" t="s">
        <v>2390</v>
      </c>
      <c r="H30" s="89" t="str">
        <f t="shared" si="1"/>
        <v>Prof. Dr. Atilla ÇİMER</v>
      </c>
    </row>
    <row r="31" spans="2:8" x14ac:dyDescent="0.25">
      <c r="B31" s="85" t="s">
        <v>126</v>
      </c>
      <c r="C31" s="86">
        <f t="shared" si="0"/>
        <v>1</v>
      </c>
      <c r="D31" s="85" t="s">
        <v>5189</v>
      </c>
      <c r="E31" s="87" t="s">
        <v>5180</v>
      </c>
      <c r="F31" s="88" t="s">
        <v>5155</v>
      </c>
      <c r="G31" s="96" t="s">
        <v>2390</v>
      </c>
      <c r="H31" s="89" t="str">
        <f t="shared" si="1"/>
        <v>Prof. Dr. Bülent ŞAHİN</v>
      </c>
    </row>
    <row r="32" spans="2:8" x14ac:dyDescent="0.25">
      <c r="B32" s="85" t="s">
        <v>126</v>
      </c>
      <c r="C32" s="86">
        <f t="shared" si="0"/>
        <v>1</v>
      </c>
      <c r="D32" s="85" t="s">
        <v>5190</v>
      </c>
      <c r="E32" s="87" t="s">
        <v>5180</v>
      </c>
      <c r="F32" s="88" t="s">
        <v>5155</v>
      </c>
      <c r="G32" s="96" t="s">
        <v>2390</v>
      </c>
      <c r="H32" s="89" t="str">
        <f t="shared" si="1"/>
        <v>Prof. Dr. Ertuğrul SESLİ</v>
      </c>
    </row>
    <row r="33" spans="2:8" x14ac:dyDescent="0.25">
      <c r="B33" s="85" t="s">
        <v>126</v>
      </c>
      <c r="C33" s="86">
        <f t="shared" si="0"/>
        <v>1</v>
      </c>
      <c r="D33" s="90" t="s">
        <v>847</v>
      </c>
      <c r="E33" s="87" t="s">
        <v>5180</v>
      </c>
      <c r="F33" s="88" t="s">
        <v>5155</v>
      </c>
      <c r="G33" s="96" t="s">
        <v>2390</v>
      </c>
      <c r="H33" s="89" t="str">
        <f t="shared" si="1"/>
        <v>Prof. Dr. Sabiha ODABAŞI ÇİMER</v>
      </c>
    </row>
    <row r="34" spans="2:8" x14ac:dyDescent="0.25">
      <c r="B34" s="85" t="s">
        <v>83</v>
      </c>
      <c r="C34" s="86">
        <f t="shared" si="0"/>
        <v>1</v>
      </c>
      <c r="D34" s="85" t="s">
        <v>5191</v>
      </c>
      <c r="E34" s="87" t="s">
        <v>5180</v>
      </c>
      <c r="F34" s="88" t="s">
        <v>5155</v>
      </c>
      <c r="G34" s="91" t="s">
        <v>5192</v>
      </c>
      <c r="H34" s="89" t="str">
        <f t="shared" si="1"/>
        <v>Dr. Öğr. Üyesi Aydın KILIÇASLAN</v>
      </c>
    </row>
    <row r="35" spans="2:8" x14ac:dyDescent="0.25">
      <c r="B35" s="85" t="s">
        <v>126</v>
      </c>
      <c r="C35" s="86">
        <f t="shared" ref="C35:C66" si="2">COUNTIF(D:D,D35)</f>
        <v>1</v>
      </c>
      <c r="D35" s="90" t="s">
        <v>1284</v>
      </c>
      <c r="E35" s="87" t="s">
        <v>5180</v>
      </c>
      <c r="F35" s="88" t="s">
        <v>5155</v>
      </c>
      <c r="G35" s="91" t="s">
        <v>2403</v>
      </c>
      <c r="H35" s="89" t="str">
        <f t="shared" si="1"/>
        <v>Prof. Dr. Ayşegül ŞEYİHOĞLU</v>
      </c>
    </row>
    <row r="36" spans="2:8" x14ac:dyDescent="0.25">
      <c r="B36" s="85" t="s">
        <v>83</v>
      </c>
      <c r="C36" s="86">
        <f t="shared" si="2"/>
        <v>1</v>
      </c>
      <c r="D36" s="90" t="s">
        <v>5193</v>
      </c>
      <c r="E36" s="87" t="s">
        <v>5180</v>
      </c>
      <c r="F36" s="88" t="s">
        <v>5155</v>
      </c>
      <c r="G36" s="91" t="s">
        <v>5192</v>
      </c>
      <c r="H36" s="89" t="str">
        <f t="shared" si="1"/>
        <v>Dr. Öğr. Üyesi Fazlı SOLMAZ</v>
      </c>
    </row>
    <row r="37" spans="2:8" x14ac:dyDescent="0.25">
      <c r="B37" s="85" t="s">
        <v>83</v>
      </c>
      <c r="C37" s="86">
        <f t="shared" si="2"/>
        <v>1</v>
      </c>
      <c r="D37" s="90" t="s">
        <v>5194</v>
      </c>
      <c r="E37" s="87" t="s">
        <v>5180</v>
      </c>
      <c r="F37" s="88" t="s">
        <v>5155</v>
      </c>
      <c r="G37" s="91" t="s">
        <v>5192</v>
      </c>
      <c r="H37" s="89" t="str">
        <f t="shared" si="1"/>
        <v>Dr. Öğr. Üyesi İdris ENGİN</v>
      </c>
    </row>
    <row r="38" spans="2:8" x14ac:dyDescent="0.25">
      <c r="B38" s="85" t="s">
        <v>63</v>
      </c>
      <c r="C38" s="86">
        <f t="shared" si="2"/>
        <v>1</v>
      </c>
      <c r="D38" s="90" t="s">
        <v>5195</v>
      </c>
      <c r="E38" s="87" t="s">
        <v>5180</v>
      </c>
      <c r="F38" s="88" t="s">
        <v>5155</v>
      </c>
      <c r="G38" s="88" t="s">
        <v>2391</v>
      </c>
      <c r="H38" s="89" t="str">
        <f t="shared" si="1"/>
        <v>Doç. Dr. Mehmet OKUTAN</v>
      </c>
    </row>
    <row r="39" spans="2:8" x14ac:dyDescent="0.25">
      <c r="B39" s="85" t="s">
        <v>63</v>
      </c>
      <c r="C39" s="86">
        <f t="shared" si="2"/>
        <v>1</v>
      </c>
      <c r="D39" s="85" t="s">
        <v>353</v>
      </c>
      <c r="E39" s="87" t="s">
        <v>5180</v>
      </c>
      <c r="F39" s="88" t="s">
        <v>5155</v>
      </c>
      <c r="G39" s="88" t="s">
        <v>2401</v>
      </c>
      <c r="H39" s="89" t="str">
        <f t="shared" si="1"/>
        <v>Doç. Dr. Fatih KOCA</v>
      </c>
    </row>
    <row r="40" spans="2:8" x14ac:dyDescent="0.25">
      <c r="B40" s="85" t="s">
        <v>126</v>
      </c>
      <c r="C40" s="86">
        <f t="shared" si="2"/>
        <v>1</v>
      </c>
      <c r="D40" s="94" t="s">
        <v>339</v>
      </c>
      <c r="E40" s="87" t="s">
        <v>5180</v>
      </c>
      <c r="F40" s="88" t="s">
        <v>5155</v>
      </c>
      <c r="G40" s="95" t="s">
        <v>2401</v>
      </c>
      <c r="H40" s="89" t="str">
        <f t="shared" si="1"/>
        <v>Prof. Dr. Hikmet YAZICI</v>
      </c>
    </row>
    <row r="41" spans="2:8" x14ac:dyDescent="0.25">
      <c r="B41" s="85" t="s">
        <v>83</v>
      </c>
      <c r="C41" s="86">
        <f t="shared" si="2"/>
        <v>1</v>
      </c>
      <c r="D41" s="85" t="s">
        <v>358</v>
      </c>
      <c r="E41" s="87" t="s">
        <v>5180</v>
      </c>
      <c r="F41" s="88" t="s">
        <v>5155</v>
      </c>
      <c r="G41" s="88" t="s">
        <v>2401</v>
      </c>
      <c r="H41" s="89" t="str">
        <f t="shared" si="1"/>
        <v>Dr. Öğr. Üyesi Serpil REİSOĞLU</v>
      </c>
    </row>
    <row r="42" spans="2:8" x14ac:dyDescent="0.25">
      <c r="B42" s="85" t="s">
        <v>126</v>
      </c>
      <c r="C42" s="86">
        <f t="shared" si="2"/>
        <v>1</v>
      </c>
      <c r="D42" s="85" t="s">
        <v>2770</v>
      </c>
      <c r="E42" s="87" t="s">
        <v>5180</v>
      </c>
      <c r="F42" s="88" t="s">
        <v>5155</v>
      </c>
      <c r="G42" s="88" t="s">
        <v>2401</v>
      </c>
      <c r="H42" s="89" t="str">
        <f t="shared" si="1"/>
        <v>Prof. Dr. Vesile SOYYİĞİT</v>
      </c>
    </row>
    <row r="43" spans="2:8" x14ac:dyDescent="0.25">
      <c r="B43" s="85" t="s">
        <v>63</v>
      </c>
      <c r="C43" s="86">
        <f t="shared" si="2"/>
        <v>1</v>
      </c>
      <c r="D43" s="85" t="s">
        <v>344</v>
      </c>
      <c r="E43" s="87" t="s">
        <v>5180</v>
      </c>
      <c r="F43" s="88" t="s">
        <v>5155</v>
      </c>
      <c r="G43" s="88" t="s">
        <v>2401</v>
      </c>
      <c r="H43" s="89" t="str">
        <f t="shared" si="1"/>
        <v>Doç. Dr. Zehra Nesrin BİROL</v>
      </c>
    </row>
    <row r="44" spans="2:8" x14ac:dyDescent="0.25">
      <c r="B44" s="85" t="s">
        <v>63</v>
      </c>
      <c r="C44" s="86">
        <f t="shared" si="2"/>
        <v>1</v>
      </c>
      <c r="D44" s="85" t="s">
        <v>931</v>
      </c>
      <c r="E44" s="87" t="s">
        <v>5180</v>
      </c>
      <c r="F44" s="88" t="s">
        <v>5155</v>
      </c>
      <c r="G44" s="88" t="s">
        <v>2392</v>
      </c>
      <c r="H44" s="89" t="str">
        <f t="shared" si="1"/>
        <v>Doç. Dr. Canan CENGİZ</v>
      </c>
    </row>
    <row r="45" spans="2:8" x14ac:dyDescent="0.25">
      <c r="B45" s="85" t="s">
        <v>126</v>
      </c>
      <c r="C45" s="86">
        <f t="shared" si="2"/>
        <v>1</v>
      </c>
      <c r="D45" s="90" t="s">
        <v>5196</v>
      </c>
      <c r="E45" s="87" t="s">
        <v>5180</v>
      </c>
      <c r="F45" s="88" t="s">
        <v>5155</v>
      </c>
      <c r="G45" s="91" t="s">
        <v>2392</v>
      </c>
      <c r="H45" s="89" t="str">
        <f t="shared" si="1"/>
        <v>Prof. Dr. Hakan Şevki AYVACI</v>
      </c>
    </row>
    <row r="46" spans="2:8" x14ac:dyDescent="0.25">
      <c r="B46" s="85" t="s">
        <v>126</v>
      </c>
      <c r="C46" s="86">
        <f t="shared" si="2"/>
        <v>1</v>
      </c>
      <c r="D46" s="85" t="s">
        <v>896</v>
      </c>
      <c r="E46" s="87" t="s">
        <v>5180</v>
      </c>
      <c r="F46" s="88" t="s">
        <v>5155</v>
      </c>
      <c r="G46" s="95" t="s">
        <v>2392</v>
      </c>
      <c r="H46" s="89" t="str">
        <f t="shared" si="1"/>
        <v>Prof. Dr. Haluk ÖZMEN</v>
      </c>
    </row>
    <row r="47" spans="2:8" x14ac:dyDescent="0.25">
      <c r="B47" s="85" t="s">
        <v>126</v>
      </c>
      <c r="C47" s="86">
        <f t="shared" si="2"/>
        <v>1</v>
      </c>
      <c r="D47" s="90" t="s">
        <v>893</v>
      </c>
      <c r="E47" s="87" t="s">
        <v>5180</v>
      </c>
      <c r="F47" s="88" t="s">
        <v>5155</v>
      </c>
      <c r="G47" s="91" t="s">
        <v>2392</v>
      </c>
      <c r="H47" s="89" t="str">
        <f t="shared" si="1"/>
        <v>Prof. Dr. Hasan GENÇ</v>
      </c>
    </row>
    <row r="48" spans="2:8" x14ac:dyDescent="0.25">
      <c r="B48" s="85" t="s">
        <v>63</v>
      </c>
      <c r="C48" s="86">
        <f t="shared" si="2"/>
        <v>1</v>
      </c>
      <c r="D48" s="85" t="s">
        <v>5197</v>
      </c>
      <c r="E48" s="87" t="s">
        <v>5180</v>
      </c>
      <c r="F48" s="88" t="s">
        <v>5155</v>
      </c>
      <c r="G48" s="88" t="s">
        <v>2392</v>
      </c>
      <c r="H48" s="89" t="str">
        <f t="shared" si="1"/>
        <v>Doç. Dr. Hava İPEK AKBULUT</v>
      </c>
    </row>
    <row r="49" spans="2:8" x14ac:dyDescent="0.25">
      <c r="B49" s="85" t="s">
        <v>126</v>
      </c>
      <c r="C49" s="86">
        <f t="shared" si="2"/>
        <v>1</v>
      </c>
      <c r="D49" s="85" t="s">
        <v>916</v>
      </c>
      <c r="E49" s="87" t="s">
        <v>5180</v>
      </c>
      <c r="F49" s="88" t="s">
        <v>5155</v>
      </c>
      <c r="G49" s="88" t="s">
        <v>2392</v>
      </c>
      <c r="H49" s="89" t="str">
        <f t="shared" si="1"/>
        <v>Prof. Dr. Miraç AYDIN</v>
      </c>
    </row>
    <row r="50" spans="2:8" x14ac:dyDescent="0.25">
      <c r="B50" s="85" t="s">
        <v>63</v>
      </c>
      <c r="C50" s="86">
        <f t="shared" si="2"/>
        <v>1</v>
      </c>
      <c r="D50" s="85" t="s">
        <v>890</v>
      </c>
      <c r="E50" s="87" t="s">
        <v>5180</v>
      </c>
      <c r="F50" s="88" t="s">
        <v>5155</v>
      </c>
      <c r="G50" s="88" t="s">
        <v>2392</v>
      </c>
      <c r="H50" s="89" t="str">
        <f t="shared" si="1"/>
        <v>Doç. Dr. Mustafa ÜREY</v>
      </c>
    </row>
    <row r="51" spans="2:8" x14ac:dyDescent="0.25">
      <c r="B51" s="85" t="s">
        <v>126</v>
      </c>
      <c r="C51" s="86">
        <f t="shared" si="2"/>
        <v>1</v>
      </c>
      <c r="D51" s="90" t="s">
        <v>901</v>
      </c>
      <c r="E51" s="87" t="s">
        <v>5180</v>
      </c>
      <c r="F51" s="88" t="s">
        <v>5155</v>
      </c>
      <c r="G51" s="91" t="s">
        <v>2392</v>
      </c>
      <c r="H51" s="89" t="str">
        <f t="shared" si="1"/>
        <v>Prof. Dr. Nevzat YİĞİT</v>
      </c>
    </row>
    <row r="52" spans="2:8" x14ac:dyDescent="0.25">
      <c r="B52" s="85" t="s">
        <v>126</v>
      </c>
      <c r="C52" s="86">
        <f t="shared" si="2"/>
        <v>1</v>
      </c>
      <c r="D52" s="85" t="s">
        <v>926</v>
      </c>
      <c r="E52" s="87" t="s">
        <v>5180</v>
      </c>
      <c r="F52" s="88" t="s">
        <v>5155</v>
      </c>
      <c r="G52" s="88" t="s">
        <v>2392</v>
      </c>
      <c r="H52" s="89" t="str">
        <f t="shared" si="1"/>
        <v>Prof. Dr. Sibel ER NAS</v>
      </c>
    </row>
    <row r="53" spans="2:8" x14ac:dyDescent="0.25">
      <c r="B53" s="85" t="s">
        <v>126</v>
      </c>
      <c r="C53" s="86">
        <f t="shared" si="2"/>
        <v>1</v>
      </c>
      <c r="D53" s="85" t="s">
        <v>5198</v>
      </c>
      <c r="E53" s="87" t="s">
        <v>5180</v>
      </c>
      <c r="F53" s="88" t="s">
        <v>5155</v>
      </c>
      <c r="G53" s="88" t="s">
        <v>2392</v>
      </c>
      <c r="H53" s="89" t="str">
        <f t="shared" si="1"/>
        <v>Prof. Dr. Şule BAHÇECİ</v>
      </c>
    </row>
    <row r="54" spans="2:8" x14ac:dyDescent="0.25">
      <c r="B54" s="85" t="s">
        <v>126</v>
      </c>
      <c r="C54" s="86">
        <f t="shared" si="2"/>
        <v>1</v>
      </c>
      <c r="D54" s="92" t="s">
        <v>906</v>
      </c>
      <c r="E54" s="87" t="s">
        <v>5180</v>
      </c>
      <c r="F54" s="88" t="s">
        <v>5155</v>
      </c>
      <c r="G54" s="93" t="s">
        <v>2392</v>
      </c>
      <c r="H54" s="89" t="str">
        <f t="shared" si="1"/>
        <v>Prof. Dr. Tuncay ÖZSEVGEÇ</v>
      </c>
    </row>
    <row r="55" spans="2:8" x14ac:dyDescent="0.25">
      <c r="B55" s="85" t="s">
        <v>126</v>
      </c>
      <c r="C55" s="86">
        <f t="shared" si="2"/>
        <v>1</v>
      </c>
      <c r="D55" s="85" t="s">
        <v>964</v>
      </c>
      <c r="E55" s="87" t="s">
        <v>5180</v>
      </c>
      <c r="F55" s="88" t="s">
        <v>5155</v>
      </c>
      <c r="G55" s="88" t="s">
        <v>2393</v>
      </c>
      <c r="H55" s="89" t="str">
        <f t="shared" si="1"/>
        <v>Prof. Dr. Ahmet Zeki SAKA</v>
      </c>
    </row>
    <row r="56" spans="2:8" x14ac:dyDescent="0.25">
      <c r="B56" s="85" t="s">
        <v>126</v>
      </c>
      <c r="C56" s="86">
        <f t="shared" si="2"/>
        <v>1</v>
      </c>
      <c r="D56" s="94" t="s">
        <v>953</v>
      </c>
      <c r="E56" s="87" t="s">
        <v>5180</v>
      </c>
      <c r="F56" s="88" t="s">
        <v>5155</v>
      </c>
      <c r="G56" s="88" t="s">
        <v>2393</v>
      </c>
      <c r="H56" s="89" t="str">
        <f t="shared" si="1"/>
        <v>Prof. Dr. Ali Rıza AKDENİZ</v>
      </c>
    </row>
    <row r="57" spans="2:8" x14ac:dyDescent="0.25">
      <c r="B57" s="85" t="s">
        <v>126</v>
      </c>
      <c r="C57" s="86">
        <f t="shared" si="2"/>
        <v>1</v>
      </c>
      <c r="D57" s="94" t="s">
        <v>958</v>
      </c>
      <c r="E57" s="87" t="s">
        <v>5180</v>
      </c>
      <c r="F57" s="88" t="s">
        <v>5155</v>
      </c>
      <c r="G57" s="88" t="s">
        <v>2393</v>
      </c>
      <c r="H57" s="89" t="str">
        <f t="shared" si="1"/>
        <v>Prof. Dr. Ayşegül SAĞLAM ARSLAN</v>
      </c>
    </row>
    <row r="58" spans="2:8" x14ac:dyDescent="0.25">
      <c r="B58" s="85" t="s">
        <v>126</v>
      </c>
      <c r="C58" s="86">
        <f t="shared" si="2"/>
        <v>1</v>
      </c>
      <c r="D58" s="85" t="s">
        <v>961</v>
      </c>
      <c r="E58" s="87" t="s">
        <v>5180</v>
      </c>
      <c r="F58" s="88" t="s">
        <v>5155</v>
      </c>
      <c r="G58" s="88" t="s">
        <v>5199</v>
      </c>
      <c r="H58" s="89" t="str">
        <f t="shared" si="1"/>
        <v>Prof. Dr. Nedim ALEV</v>
      </c>
    </row>
    <row r="59" spans="2:8" x14ac:dyDescent="0.25">
      <c r="B59" s="85" t="s">
        <v>63</v>
      </c>
      <c r="C59" s="86">
        <f t="shared" si="2"/>
        <v>1</v>
      </c>
      <c r="D59" s="97" t="s">
        <v>821</v>
      </c>
      <c r="E59" s="87" t="s">
        <v>5180</v>
      </c>
      <c r="F59" s="88" t="s">
        <v>5159</v>
      </c>
      <c r="G59" s="88" t="s">
        <v>2395</v>
      </c>
      <c r="H59" s="89" t="str">
        <f t="shared" si="1"/>
        <v>Doç. Dr. Bahar YALIN</v>
      </c>
    </row>
    <row r="60" spans="2:8" x14ac:dyDescent="0.25">
      <c r="B60" s="85" t="s">
        <v>126</v>
      </c>
      <c r="C60" s="86">
        <f t="shared" si="2"/>
        <v>1</v>
      </c>
      <c r="D60" s="97" t="s">
        <v>816</v>
      </c>
      <c r="E60" s="87" t="s">
        <v>5180</v>
      </c>
      <c r="F60" s="88" t="s">
        <v>5159</v>
      </c>
      <c r="G60" s="88" t="s">
        <v>2395</v>
      </c>
      <c r="H60" s="89" t="str">
        <f t="shared" si="1"/>
        <v>Prof. Dr. Çiğdem ŞAHİN BAŞFIRINCI</v>
      </c>
    </row>
    <row r="61" spans="2:8" x14ac:dyDescent="0.25">
      <c r="B61" s="85" t="s">
        <v>126</v>
      </c>
      <c r="C61" s="86">
        <f t="shared" si="2"/>
        <v>1</v>
      </c>
      <c r="D61" s="97" t="s">
        <v>811</v>
      </c>
      <c r="E61" s="87" t="s">
        <v>5180</v>
      </c>
      <c r="F61" s="88" t="s">
        <v>5159</v>
      </c>
      <c r="G61" s="88" t="s">
        <v>2395</v>
      </c>
      <c r="H61" s="89" t="str">
        <f t="shared" si="1"/>
        <v>Prof. Dr. Erdem TAŞDEMİR</v>
      </c>
    </row>
    <row r="62" spans="2:8" x14ac:dyDescent="0.25">
      <c r="B62" s="85" t="s">
        <v>63</v>
      </c>
      <c r="C62" s="86">
        <f t="shared" si="2"/>
        <v>1</v>
      </c>
      <c r="D62" s="85" t="s">
        <v>826</v>
      </c>
      <c r="E62" s="87" t="s">
        <v>5180</v>
      </c>
      <c r="F62" s="88" t="s">
        <v>5159</v>
      </c>
      <c r="G62" s="88" t="s">
        <v>2395</v>
      </c>
      <c r="H62" s="89" t="str">
        <f t="shared" si="1"/>
        <v>Doç. Dr. Gülcan ŞENER</v>
      </c>
    </row>
    <row r="63" spans="2:8" x14ac:dyDescent="0.25">
      <c r="B63" s="85" t="s">
        <v>126</v>
      </c>
      <c r="C63" s="86">
        <f t="shared" si="2"/>
        <v>1</v>
      </c>
      <c r="D63" s="97" t="s">
        <v>800</v>
      </c>
      <c r="E63" s="87" t="s">
        <v>5180</v>
      </c>
      <c r="F63" s="88" t="s">
        <v>5159</v>
      </c>
      <c r="G63" s="88" t="s">
        <v>2395</v>
      </c>
      <c r="H63" s="89" t="str">
        <f t="shared" si="1"/>
        <v>Prof. Dr. Şahinde YAVUZ</v>
      </c>
    </row>
    <row r="64" spans="2:8" x14ac:dyDescent="0.25">
      <c r="B64" s="97" t="s">
        <v>126</v>
      </c>
      <c r="C64" s="86">
        <f t="shared" si="2"/>
        <v>1</v>
      </c>
      <c r="D64" s="97" t="s">
        <v>1133</v>
      </c>
      <c r="E64" s="87" t="s">
        <v>5180</v>
      </c>
      <c r="F64" s="88" t="s">
        <v>5158</v>
      </c>
      <c r="G64" s="96" t="s">
        <v>2396</v>
      </c>
      <c r="H64" s="89" t="str">
        <f t="shared" si="1"/>
        <v>Prof. Dr. Adil ŞAHİN</v>
      </c>
    </row>
    <row r="65" spans="2:8" x14ac:dyDescent="0.25">
      <c r="B65" s="97" t="s">
        <v>63</v>
      </c>
      <c r="C65" s="86">
        <f t="shared" si="2"/>
        <v>1</v>
      </c>
      <c r="D65" s="97" t="s">
        <v>1143</v>
      </c>
      <c r="E65" s="87" t="s">
        <v>5180</v>
      </c>
      <c r="F65" s="88" t="s">
        <v>5158</v>
      </c>
      <c r="G65" s="96" t="s">
        <v>2396</v>
      </c>
      <c r="H65" s="89" t="str">
        <f t="shared" si="1"/>
        <v>Doç. Dr. Ercan SARICAOĞLU</v>
      </c>
    </row>
    <row r="66" spans="2:8" x14ac:dyDescent="0.25">
      <c r="B66" s="97" t="s">
        <v>83</v>
      </c>
      <c r="C66" s="86">
        <f t="shared" si="2"/>
        <v>1</v>
      </c>
      <c r="D66" s="97" t="s">
        <v>1148</v>
      </c>
      <c r="E66" s="87" t="s">
        <v>5180</v>
      </c>
      <c r="F66" s="88" t="s">
        <v>5158</v>
      </c>
      <c r="G66" s="96" t="s">
        <v>2396</v>
      </c>
      <c r="H66" s="89" t="str">
        <f t="shared" si="1"/>
        <v>Dr. Öğr. Üyesi Özge ATIL KAYA</v>
      </c>
    </row>
    <row r="67" spans="2:8" x14ac:dyDescent="0.25">
      <c r="B67" s="97" t="s">
        <v>63</v>
      </c>
      <c r="C67" s="86">
        <f t="shared" ref="C67:C98" si="3">COUNTIF(D:D,D67)</f>
        <v>1</v>
      </c>
      <c r="D67" s="97" t="s">
        <v>1129</v>
      </c>
      <c r="E67" s="87" t="s">
        <v>5180</v>
      </c>
      <c r="F67" s="88" t="s">
        <v>5158</v>
      </c>
      <c r="G67" s="96" t="s">
        <v>2396</v>
      </c>
      <c r="H67" s="89" t="str">
        <f t="shared" ref="H67:H129" si="4">CONCATENATE(B67," ",D67)</f>
        <v>Doç. Dr. Recep NARTER</v>
      </c>
    </row>
    <row r="68" spans="2:8" x14ac:dyDescent="0.25">
      <c r="B68" s="97" t="s">
        <v>83</v>
      </c>
      <c r="C68" s="86">
        <f t="shared" si="3"/>
        <v>1</v>
      </c>
      <c r="D68" s="97" t="s">
        <v>1138</v>
      </c>
      <c r="E68" s="87" t="s">
        <v>5180</v>
      </c>
      <c r="F68" s="88" t="s">
        <v>5158</v>
      </c>
      <c r="G68" s="96" t="s">
        <v>2396</v>
      </c>
      <c r="H68" s="89" t="str">
        <f t="shared" si="4"/>
        <v>Dr. Öğr. Üyesi Soner DEMİRTAŞ</v>
      </c>
    </row>
    <row r="69" spans="2:8" x14ac:dyDescent="0.25">
      <c r="B69" s="85" t="s">
        <v>63</v>
      </c>
      <c r="C69" s="86">
        <f t="shared" si="3"/>
        <v>1</v>
      </c>
      <c r="D69" s="85" t="s">
        <v>1011</v>
      </c>
      <c r="E69" s="87" t="s">
        <v>5180</v>
      </c>
      <c r="F69" s="88" t="s">
        <v>5155</v>
      </c>
      <c r="G69" s="88" t="s">
        <v>2397</v>
      </c>
      <c r="H69" s="89" t="str">
        <f t="shared" si="4"/>
        <v>Doç. Dr. Faik Özgür KARATAŞ</v>
      </c>
    </row>
    <row r="70" spans="2:8" x14ac:dyDescent="0.25">
      <c r="B70" s="85" t="s">
        <v>126</v>
      </c>
      <c r="C70" s="86">
        <f t="shared" si="3"/>
        <v>1</v>
      </c>
      <c r="D70" s="90" t="s">
        <v>996</v>
      </c>
      <c r="E70" s="87" t="s">
        <v>5180</v>
      </c>
      <c r="F70" s="88" t="s">
        <v>5155</v>
      </c>
      <c r="G70" s="88" t="s">
        <v>2397</v>
      </c>
      <c r="H70" s="89" t="str">
        <f t="shared" si="4"/>
        <v>Prof. Dr. Gökhan DEMİRCİOĞLU</v>
      </c>
    </row>
    <row r="71" spans="2:8" x14ac:dyDescent="0.25">
      <c r="B71" s="85" t="s">
        <v>126</v>
      </c>
      <c r="C71" s="86">
        <f t="shared" si="3"/>
        <v>1</v>
      </c>
      <c r="D71" s="85" t="s">
        <v>1006</v>
      </c>
      <c r="E71" s="87" t="s">
        <v>5180</v>
      </c>
      <c r="F71" s="88" t="s">
        <v>5155</v>
      </c>
      <c r="G71" s="88" t="s">
        <v>2397</v>
      </c>
      <c r="H71" s="89" t="str">
        <f t="shared" si="4"/>
        <v>Prof. Dr. Hülya DEMİRCİOĞLU</v>
      </c>
    </row>
    <row r="72" spans="2:8" x14ac:dyDescent="0.25">
      <c r="B72" s="85" t="s">
        <v>126</v>
      </c>
      <c r="C72" s="86">
        <f t="shared" si="3"/>
        <v>1</v>
      </c>
      <c r="D72" s="94" t="s">
        <v>1001</v>
      </c>
      <c r="E72" s="87" t="s">
        <v>5180</v>
      </c>
      <c r="F72" s="88" t="s">
        <v>5155</v>
      </c>
      <c r="G72" s="88" t="s">
        <v>2397</v>
      </c>
      <c r="H72" s="89" t="str">
        <f t="shared" si="4"/>
        <v>Prof. Dr. Suat ÜNAL</v>
      </c>
    </row>
    <row r="73" spans="2:8" x14ac:dyDescent="0.25">
      <c r="B73" s="85" t="s">
        <v>126</v>
      </c>
      <c r="C73" s="86">
        <f t="shared" si="3"/>
        <v>1</v>
      </c>
      <c r="D73" s="85" t="s">
        <v>1058</v>
      </c>
      <c r="E73" s="87" t="s">
        <v>5180</v>
      </c>
      <c r="F73" s="88" t="s">
        <v>5155</v>
      </c>
      <c r="G73" s="88" t="s">
        <v>2398</v>
      </c>
      <c r="H73" s="89" t="str">
        <f t="shared" si="4"/>
        <v>Prof. Dr. Adnan BAKİ</v>
      </c>
    </row>
    <row r="74" spans="2:8" x14ac:dyDescent="0.25">
      <c r="B74" s="85" t="s">
        <v>126</v>
      </c>
      <c r="C74" s="86">
        <f t="shared" si="3"/>
        <v>1</v>
      </c>
      <c r="D74" s="94" t="s">
        <v>1063</v>
      </c>
      <c r="E74" s="87" t="s">
        <v>5180</v>
      </c>
      <c r="F74" s="88" t="s">
        <v>5155</v>
      </c>
      <c r="G74" s="88" t="s">
        <v>2398</v>
      </c>
      <c r="H74" s="89" t="str">
        <f t="shared" si="4"/>
        <v>Prof. Dr. Bülent GÜVEN</v>
      </c>
    </row>
    <row r="75" spans="2:8" x14ac:dyDescent="0.25">
      <c r="B75" s="85" t="s">
        <v>126</v>
      </c>
      <c r="C75" s="86">
        <f t="shared" si="3"/>
        <v>1</v>
      </c>
      <c r="D75" s="85" t="s">
        <v>1048</v>
      </c>
      <c r="E75" s="87" t="s">
        <v>5180</v>
      </c>
      <c r="F75" s="88" t="s">
        <v>5155</v>
      </c>
      <c r="G75" s="88" t="s">
        <v>2398</v>
      </c>
      <c r="H75" s="89" t="str">
        <f t="shared" si="4"/>
        <v>Prof. Dr. Derya ÇELİK</v>
      </c>
    </row>
    <row r="76" spans="2:8" x14ac:dyDescent="0.25">
      <c r="B76" s="85" t="s">
        <v>63</v>
      </c>
      <c r="C76" s="86">
        <f t="shared" si="3"/>
        <v>1</v>
      </c>
      <c r="D76" s="85" t="s">
        <v>1073</v>
      </c>
      <c r="E76" s="87" t="s">
        <v>5180</v>
      </c>
      <c r="F76" s="88" t="s">
        <v>5155</v>
      </c>
      <c r="G76" s="88" t="s">
        <v>2398</v>
      </c>
      <c r="H76" s="89" t="str">
        <f t="shared" si="4"/>
        <v>Doç. Dr. Erdem ÇEKMEZ</v>
      </c>
    </row>
    <row r="77" spans="2:8" x14ac:dyDescent="0.25">
      <c r="B77" s="85" t="s">
        <v>63</v>
      </c>
      <c r="C77" s="86">
        <f t="shared" si="3"/>
        <v>1</v>
      </c>
      <c r="D77" s="85" t="s">
        <v>1053</v>
      </c>
      <c r="E77" s="87" t="s">
        <v>5180</v>
      </c>
      <c r="F77" s="88" t="s">
        <v>5155</v>
      </c>
      <c r="G77" s="88" t="s">
        <v>2398</v>
      </c>
      <c r="H77" s="89" t="str">
        <f t="shared" si="4"/>
        <v>Doç. Dr. Müjgan BAKİ</v>
      </c>
    </row>
    <row r="78" spans="2:8" x14ac:dyDescent="0.25">
      <c r="B78" s="85" t="s">
        <v>126</v>
      </c>
      <c r="C78" s="86">
        <f t="shared" si="3"/>
        <v>1</v>
      </c>
      <c r="D78" s="92" t="s">
        <v>1043</v>
      </c>
      <c r="E78" s="87" t="s">
        <v>5180</v>
      </c>
      <c r="F78" s="88" t="s">
        <v>5155</v>
      </c>
      <c r="G78" s="88" t="s">
        <v>2398</v>
      </c>
      <c r="H78" s="89" t="str">
        <f t="shared" si="4"/>
        <v>Prof. Dr. Selahattin ARSLAN</v>
      </c>
    </row>
    <row r="79" spans="2:8" x14ac:dyDescent="0.25">
      <c r="B79" s="85" t="s">
        <v>126</v>
      </c>
      <c r="C79" s="86">
        <f t="shared" si="3"/>
        <v>1</v>
      </c>
      <c r="D79" s="92" t="s">
        <v>1068</v>
      </c>
      <c r="E79" s="87" t="s">
        <v>5180</v>
      </c>
      <c r="F79" s="88" t="s">
        <v>5155</v>
      </c>
      <c r="G79" s="88" t="s">
        <v>2398</v>
      </c>
      <c r="H79" s="89" t="str">
        <f t="shared" si="4"/>
        <v>Prof. Dr. Temel KÖSA</v>
      </c>
    </row>
    <row r="80" spans="2:8" x14ac:dyDescent="0.25">
      <c r="B80" s="85" t="s">
        <v>83</v>
      </c>
      <c r="C80" s="86">
        <f t="shared" si="3"/>
        <v>1</v>
      </c>
      <c r="D80" s="85" t="s">
        <v>1078</v>
      </c>
      <c r="E80" s="87" t="s">
        <v>5180</v>
      </c>
      <c r="F80" s="88" t="s">
        <v>5155</v>
      </c>
      <c r="G80" s="88" t="s">
        <v>2398</v>
      </c>
      <c r="H80" s="89" t="str">
        <f t="shared" si="4"/>
        <v>Dr. Öğr. Üyesi Tuğba ÖZTÜRK</v>
      </c>
    </row>
    <row r="81" spans="2:8" x14ac:dyDescent="0.25">
      <c r="B81" s="85" t="s">
        <v>126</v>
      </c>
      <c r="C81" s="86">
        <f t="shared" si="3"/>
        <v>1</v>
      </c>
      <c r="D81" s="85" t="s">
        <v>2686</v>
      </c>
      <c r="E81" s="87" t="s">
        <v>5180</v>
      </c>
      <c r="F81" s="88" t="s">
        <v>5155</v>
      </c>
      <c r="G81" s="88" t="s">
        <v>2399</v>
      </c>
      <c r="H81" s="89" t="str">
        <f t="shared" si="4"/>
        <v>Prof. Dr. Cahit AKSU</v>
      </c>
    </row>
    <row r="82" spans="2:8" x14ac:dyDescent="0.25">
      <c r="B82" s="85" t="s">
        <v>126</v>
      </c>
      <c r="C82" s="86">
        <f t="shared" si="3"/>
        <v>1</v>
      </c>
      <c r="D82" s="90" t="s">
        <v>5200</v>
      </c>
      <c r="E82" s="87" t="s">
        <v>5180</v>
      </c>
      <c r="F82" s="88" t="s">
        <v>5155</v>
      </c>
      <c r="G82" s="88" t="s">
        <v>2399</v>
      </c>
      <c r="H82" s="89" t="str">
        <f t="shared" si="4"/>
        <v>Prof. Dr. Işıl Güneş MODİRİ DİLEK</v>
      </c>
    </row>
    <row r="83" spans="2:8" x14ac:dyDescent="0.25">
      <c r="B83" s="85" t="s">
        <v>126</v>
      </c>
      <c r="C83" s="86">
        <f t="shared" si="3"/>
        <v>1</v>
      </c>
      <c r="D83" s="85" t="s">
        <v>733</v>
      </c>
      <c r="E83" s="87" t="s">
        <v>5180</v>
      </c>
      <c r="F83" s="88" t="s">
        <v>5155</v>
      </c>
      <c r="G83" s="88" t="s">
        <v>2399</v>
      </c>
      <c r="H83" s="89" t="str">
        <f t="shared" si="4"/>
        <v>Prof. Dr. Meltem DÜZBASTILAR</v>
      </c>
    </row>
    <row r="84" spans="2:8" x14ac:dyDescent="0.25">
      <c r="B84" s="85" t="s">
        <v>63</v>
      </c>
      <c r="C84" s="86">
        <f t="shared" si="3"/>
        <v>1</v>
      </c>
      <c r="D84" s="85" t="s">
        <v>743</v>
      </c>
      <c r="E84" s="87" t="s">
        <v>5180</v>
      </c>
      <c r="F84" s="88" t="s">
        <v>5155</v>
      </c>
      <c r="G84" s="88" t="s">
        <v>2399</v>
      </c>
      <c r="H84" s="89" t="str">
        <f t="shared" si="4"/>
        <v>Doç. Dr. Yalçın YILDIZ</v>
      </c>
    </row>
    <row r="85" spans="2:8" x14ac:dyDescent="0.25">
      <c r="B85" s="85" t="s">
        <v>63</v>
      </c>
      <c r="C85" s="86">
        <f t="shared" si="3"/>
        <v>1</v>
      </c>
      <c r="D85" s="85" t="s">
        <v>728</v>
      </c>
      <c r="E85" s="87" t="s">
        <v>5180</v>
      </c>
      <c r="F85" s="88" t="s">
        <v>5155</v>
      </c>
      <c r="G85" s="88" t="s">
        <v>2399</v>
      </c>
      <c r="H85" s="89" t="str">
        <f t="shared" si="4"/>
        <v>Doç. Dr. Zühal DİNÇ ALTUN</v>
      </c>
    </row>
    <row r="86" spans="2:8" x14ac:dyDescent="0.25">
      <c r="B86" s="85" t="s">
        <v>83</v>
      </c>
      <c r="C86" s="86">
        <f t="shared" si="3"/>
        <v>1</v>
      </c>
      <c r="D86" s="85" t="s">
        <v>5201</v>
      </c>
      <c r="E86" s="87" t="s">
        <v>5180</v>
      </c>
      <c r="F86" s="88" t="s">
        <v>5155</v>
      </c>
      <c r="G86" s="88" t="s">
        <v>5202</v>
      </c>
      <c r="H86" s="89" t="str">
        <f t="shared" si="4"/>
        <v>Dr. Öğr. Üyesi Meral BEŞKEN ERGİŞİ</v>
      </c>
    </row>
    <row r="87" spans="2:8" x14ac:dyDescent="0.25">
      <c r="B87" s="85" t="s">
        <v>83</v>
      </c>
      <c r="C87" s="86">
        <f t="shared" si="3"/>
        <v>1</v>
      </c>
      <c r="D87" s="85" t="s">
        <v>5203</v>
      </c>
      <c r="E87" s="87" t="s">
        <v>5180</v>
      </c>
      <c r="F87" s="88" t="s">
        <v>5155</v>
      </c>
      <c r="G87" s="88" t="s">
        <v>5202</v>
      </c>
      <c r="H87" s="89" t="str">
        <f t="shared" si="4"/>
        <v>Dr. Öğr. Üyesi Yasin ÖZTÜRK</v>
      </c>
    </row>
    <row r="88" spans="2:8" x14ac:dyDescent="0.25">
      <c r="B88" s="85" t="s">
        <v>126</v>
      </c>
      <c r="C88" s="86">
        <f t="shared" si="3"/>
        <v>1</v>
      </c>
      <c r="D88" s="85" t="s">
        <v>2701</v>
      </c>
      <c r="E88" s="87" t="s">
        <v>5180</v>
      </c>
      <c r="F88" s="88" t="s">
        <v>5155</v>
      </c>
      <c r="G88" s="88" t="s">
        <v>4128</v>
      </c>
      <c r="H88" s="89" t="str">
        <f t="shared" si="4"/>
        <v>Prof. Dr. Mehmet PALANCI</v>
      </c>
    </row>
    <row r="89" spans="2:8" x14ac:dyDescent="0.25">
      <c r="B89" s="85" t="s">
        <v>83</v>
      </c>
      <c r="C89" s="86">
        <f t="shared" si="3"/>
        <v>1</v>
      </c>
      <c r="D89" s="90" t="s">
        <v>443</v>
      </c>
      <c r="E89" s="87" t="s">
        <v>5180</v>
      </c>
      <c r="F89" s="88" t="s">
        <v>5155</v>
      </c>
      <c r="G89" s="88" t="s">
        <v>4128</v>
      </c>
      <c r="H89" s="89" t="str">
        <f t="shared" si="4"/>
        <v>Dr. Öğr. Üyesi Eşref NURAL</v>
      </c>
    </row>
    <row r="90" spans="2:8" x14ac:dyDescent="0.25">
      <c r="B90" s="97" t="s">
        <v>83</v>
      </c>
      <c r="C90" s="86">
        <f t="shared" si="3"/>
        <v>1</v>
      </c>
      <c r="D90" s="97" t="s">
        <v>1130</v>
      </c>
      <c r="E90" s="87" t="s">
        <v>5180</v>
      </c>
      <c r="F90" s="88" t="s">
        <v>5158</v>
      </c>
      <c r="G90" s="96" t="s">
        <v>4713</v>
      </c>
      <c r="H90" s="89" t="str">
        <f t="shared" si="4"/>
        <v>Dr. Öğr. Üyesi Mustafa CİN</v>
      </c>
    </row>
    <row r="91" spans="2:8" x14ac:dyDescent="0.25">
      <c r="B91" s="97" t="s">
        <v>63</v>
      </c>
      <c r="C91" s="86">
        <f t="shared" si="3"/>
        <v>1</v>
      </c>
      <c r="D91" s="97" t="s">
        <v>4576</v>
      </c>
      <c r="E91" s="87" t="s">
        <v>5180</v>
      </c>
      <c r="F91" s="88" t="s">
        <v>5158</v>
      </c>
      <c r="G91" s="96" t="s">
        <v>4713</v>
      </c>
      <c r="H91" s="89" t="str">
        <f t="shared" si="4"/>
        <v>Doç. Dr. Mustafa ALİOĞLU</v>
      </c>
    </row>
    <row r="92" spans="2:8" x14ac:dyDescent="0.25">
      <c r="B92" s="97" t="s">
        <v>83</v>
      </c>
      <c r="C92" s="86">
        <f t="shared" si="3"/>
        <v>1</v>
      </c>
      <c r="D92" s="97" t="s">
        <v>5204</v>
      </c>
      <c r="E92" s="87" t="s">
        <v>5180</v>
      </c>
      <c r="F92" s="88" t="s">
        <v>5158</v>
      </c>
      <c r="G92" s="96" t="s">
        <v>4713</v>
      </c>
      <c r="H92" s="89" t="str">
        <f t="shared" si="4"/>
        <v>Dr. Öğr. Üyesi Seda GAYRETLİ AYDIN</v>
      </c>
    </row>
    <row r="93" spans="2:8" x14ac:dyDescent="0.25">
      <c r="B93" s="85" t="s">
        <v>63</v>
      </c>
      <c r="C93" s="86">
        <f t="shared" si="3"/>
        <v>1</v>
      </c>
      <c r="D93" s="85" t="s">
        <v>1267</v>
      </c>
      <c r="E93" s="87" t="s">
        <v>5180</v>
      </c>
      <c r="F93" s="88" t="s">
        <v>5157</v>
      </c>
      <c r="G93" s="88" t="s">
        <v>2402</v>
      </c>
      <c r="H93" s="89" t="str">
        <f t="shared" si="4"/>
        <v>Doç. Dr. İlkay Canan OKKALI</v>
      </c>
    </row>
    <row r="94" spans="2:8" x14ac:dyDescent="0.25">
      <c r="B94" s="85" t="s">
        <v>126</v>
      </c>
      <c r="C94" s="86">
        <f t="shared" si="3"/>
        <v>1</v>
      </c>
      <c r="D94" s="85" t="s">
        <v>5205</v>
      </c>
      <c r="E94" s="87" t="s">
        <v>5180</v>
      </c>
      <c r="F94" s="88" t="s">
        <v>5157</v>
      </c>
      <c r="G94" s="88" t="s">
        <v>2402</v>
      </c>
      <c r="H94" s="89" t="str">
        <f t="shared" si="4"/>
        <v>Prof. Dr. YUSIF ALIZADE</v>
      </c>
    </row>
    <row r="95" spans="2:8" x14ac:dyDescent="0.25">
      <c r="B95" s="85" t="s">
        <v>126</v>
      </c>
      <c r="C95" s="86">
        <f t="shared" si="3"/>
        <v>1</v>
      </c>
      <c r="D95" s="85" t="s">
        <v>5206</v>
      </c>
      <c r="E95" s="87" t="s">
        <v>5180</v>
      </c>
      <c r="F95" s="88" t="s">
        <v>5157</v>
      </c>
      <c r="G95" s="88" t="s">
        <v>2402</v>
      </c>
      <c r="H95" s="89" t="str">
        <f t="shared" si="4"/>
        <v>Prof. Dr. Mansur CAFEROV</v>
      </c>
    </row>
    <row r="96" spans="2:8" x14ac:dyDescent="0.25">
      <c r="B96" s="85" t="s">
        <v>5207</v>
      </c>
      <c r="C96" s="86">
        <f t="shared" si="3"/>
        <v>1</v>
      </c>
      <c r="D96" s="90" t="s">
        <v>771</v>
      </c>
      <c r="E96" s="87" t="s">
        <v>5180</v>
      </c>
      <c r="F96" s="88" t="s">
        <v>5155</v>
      </c>
      <c r="G96" s="88" t="s">
        <v>5208</v>
      </c>
      <c r="H96" s="89" t="str">
        <f t="shared" si="4"/>
        <v>Prf. Dr. Abdullah AYAYDIN</v>
      </c>
    </row>
    <row r="97" spans="2:8" x14ac:dyDescent="0.25">
      <c r="B97" s="85" t="s">
        <v>83</v>
      </c>
      <c r="C97" s="86">
        <f t="shared" si="3"/>
        <v>1</v>
      </c>
      <c r="D97" s="92" t="s">
        <v>5209</v>
      </c>
      <c r="E97" s="87" t="s">
        <v>5180</v>
      </c>
      <c r="F97" s="88" t="s">
        <v>5155</v>
      </c>
      <c r="G97" s="88" t="s">
        <v>5208</v>
      </c>
      <c r="H97" s="89" t="str">
        <f t="shared" si="4"/>
        <v>Dr. Öğr. Üyesi Mustafa IŞIK</v>
      </c>
    </row>
    <row r="98" spans="2:8" x14ac:dyDescent="0.25">
      <c r="B98" s="85" t="s">
        <v>126</v>
      </c>
      <c r="C98" s="86">
        <f t="shared" si="3"/>
        <v>1</v>
      </c>
      <c r="D98" s="85" t="s">
        <v>776</v>
      </c>
      <c r="E98" s="87" t="s">
        <v>5180</v>
      </c>
      <c r="F98" s="88" t="s">
        <v>5155</v>
      </c>
      <c r="G98" s="88" t="s">
        <v>5208</v>
      </c>
      <c r="H98" s="89" t="str">
        <f t="shared" si="4"/>
        <v>Prof. Dr. Raif KALYONCU</v>
      </c>
    </row>
    <row r="99" spans="2:8" x14ac:dyDescent="0.25">
      <c r="B99" s="85" t="s">
        <v>63</v>
      </c>
      <c r="C99" s="86">
        <f t="shared" ref="C99:C130" si="5">COUNTIF(D:D,D99)</f>
        <v>1</v>
      </c>
      <c r="D99" s="85" t="s">
        <v>781</v>
      </c>
      <c r="E99" s="87" t="s">
        <v>5180</v>
      </c>
      <c r="F99" s="88" t="s">
        <v>5155</v>
      </c>
      <c r="G99" s="88" t="s">
        <v>5208</v>
      </c>
      <c r="H99" s="89" t="str">
        <f t="shared" si="4"/>
        <v>Doç. Dr. Seda LİMAN TURAN</v>
      </c>
    </row>
    <row r="100" spans="2:8" x14ac:dyDescent="0.25">
      <c r="B100" s="85" t="s">
        <v>5210</v>
      </c>
      <c r="C100" s="86">
        <f t="shared" si="5"/>
        <v>1</v>
      </c>
      <c r="D100" s="92" t="s">
        <v>5211</v>
      </c>
      <c r="E100" s="87" t="s">
        <v>5180</v>
      </c>
      <c r="F100" s="88" t="s">
        <v>5155</v>
      </c>
      <c r="G100" s="88" t="s">
        <v>5208</v>
      </c>
      <c r="H100" s="89" t="str">
        <f t="shared" si="4"/>
        <v>Yrd. Doç. Selçuk DUMANOĞLU</v>
      </c>
    </row>
    <row r="101" spans="2:8" x14ac:dyDescent="0.25">
      <c r="B101" s="85" t="s">
        <v>126</v>
      </c>
      <c r="C101" s="86">
        <f t="shared" si="5"/>
        <v>1</v>
      </c>
      <c r="D101" s="94" t="s">
        <v>1500</v>
      </c>
      <c r="E101" s="87" t="s">
        <v>5180</v>
      </c>
      <c r="F101" s="88" t="s">
        <v>5155</v>
      </c>
      <c r="G101" s="95" t="s">
        <v>2404</v>
      </c>
      <c r="H101" s="89" t="str">
        <f t="shared" si="4"/>
        <v>Prof. Dr. Durmuş EKİZ</v>
      </c>
    </row>
    <row r="102" spans="2:8" x14ac:dyDescent="0.25">
      <c r="B102" s="85" t="s">
        <v>126</v>
      </c>
      <c r="C102" s="86">
        <f t="shared" si="5"/>
        <v>1</v>
      </c>
      <c r="D102" s="85" t="s">
        <v>1519</v>
      </c>
      <c r="E102" s="87" t="s">
        <v>5180</v>
      </c>
      <c r="F102" s="88" t="s">
        <v>5155</v>
      </c>
      <c r="G102" s="95" t="s">
        <v>2404</v>
      </c>
      <c r="H102" s="89" t="str">
        <f t="shared" si="4"/>
        <v>Prof. Dr. Gönül GÜNEŞ</v>
      </c>
    </row>
    <row r="103" spans="2:8" x14ac:dyDescent="0.25">
      <c r="B103" s="85" t="s">
        <v>126</v>
      </c>
      <c r="C103" s="86">
        <f t="shared" si="5"/>
        <v>1</v>
      </c>
      <c r="D103" s="90" t="s">
        <v>1510</v>
      </c>
      <c r="E103" s="87" t="s">
        <v>5180</v>
      </c>
      <c r="F103" s="88" t="s">
        <v>5155</v>
      </c>
      <c r="G103" s="95" t="s">
        <v>2404</v>
      </c>
      <c r="H103" s="89" t="str">
        <f t="shared" si="4"/>
        <v>Prof. Dr. Lale CERRAH ÖZSEVGEÇ</v>
      </c>
    </row>
    <row r="104" spans="2:8" x14ac:dyDescent="0.25">
      <c r="B104" s="85" t="s">
        <v>126</v>
      </c>
      <c r="C104" s="86">
        <f t="shared" si="5"/>
        <v>1</v>
      </c>
      <c r="D104" s="94" t="s">
        <v>1495</v>
      </c>
      <c r="E104" s="87" t="s">
        <v>5180</v>
      </c>
      <c r="F104" s="88" t="s">
        <v>5155</v>
      </c>
      <c r="G104" s="95" t="s">
        <v>2404</v>
      </c>
      <c r="H104" s="89" t="str">
        <f t="shared" si="4"/>
        <v>Prof. Dr. Muammer ÇALIK</v>
      </c>
    </row>
    <row r="105" spans="2:8" x14ac:dyDescent="0.25">
      <c r="B105" s="85" t="s">
        <v>63</v>
      </c>
      <c r="C105" s="86">
        <f t="shared" si="5"/>
        <v>1</v>
      </c>
      <c r="D105" s="85" t="s">
        <v>1527</v>
      </c>
      <c r="E105" s="87" t="s">
        <v>5180</v>
      </c>
      <c r="F105" s="88" t="s">
        <v>5155</v>
      </c>
      <c r="G105" s="95" t="s">
        <v>2404</v>
      </c>
      <c r="H105" s="89" t="str">
        <f t="shared" si="4"/>
        <v>Doç. Dr. Özge ERDOĞAN</v>
      </c>
    </row>
    <row r="106" spans="2:8" x14ac:dyDescent="0.25">
      <c r="B106" s="85" t="s">
        <v>126</v>
      </c>
      <c r="C106" s="86">
        <f t="shared" si="5"/>
        <v>1</v>
      </c>
      <c r="D106" s="85" t="s">
        <v>1505</v>
      </c>
      <c r="E106" s="87" t="s">
        <v>5180</v>
      </c>
      <c r="F106" s="88" t="s">
        <v>5155</v>
      </c>
      <c r="G106" s="95" t="s">
        <v>2404</v>
      </c>
      <c r="H106" s="89" t="str">
        <f t="shared" si="4"/>
        <v>Prof. Dr. Taner ALTUN</v>
      </c>
    </row>
    <row r="107" spans="2:8" x14ac:dyDescent="0.25">
      <c r="B107" s="85" t="s">
        <v>126</v>
      </c>
      <c r="C107" s="86">
        <f t="shared" si="5"/>
        <v>1</v>
      </c>
      <c r="D107" s="85" t="s">
        <v>1522</v>
      </c>
      <c r="E107" s="87" t="s">
        <v>5180</v>
      </c>
      <c r="F107" s="88" t="s">
        <v>5155</v>
      </c>
      <c r="G107" s="95" t="s">
        <v>2404</v>
      </c>
      <c r="H107" s="89" t="str">
        <f t="shared" si="4"/>
        <v>Prof. Dr. Tolga ERDOĞAN</v>
      </c>
    </row>
    <row r="108" spans="2:8" x14ac:dyDescent="0.25">
      <c r="B108" s="85" t="s">
        <v>126</v>
      </c>
      <c r="C108" s="86">
        <f t="shared" si="5"/>
        <v>1</v>
      </c>
      <c r="D108" s="85" t="s">
        <v>5212</v>
      </c>
      <c r="E108" s="87" t="s">
        <v>5180</v>
      </c>
      <c r="F108" s="88" t="s">
        <v>5155</v>
      </c>
      <c r="G108" s="95" t="s">
        <v>5213</v>
      </c>
      <c r="H108" s="89" t="str">
        <f t="shared" si="4"/>
        <v>Prof. Dr. Tuba AYDOĞDU İSKENDEROĞLU</v>
      </c>
    </row>
    <row r="109" spans="2:8" x14ac:dyDescent="0.25">
      <c r="B109" s="85" t="s">
        <v>126</v>
      </c>
      <c r="C109" s="86">
        <f t="shared" si="5"/>
        <v>1</v>
      </c>
      <c r="D109" s="85" t="s">
        <v>1532</v>
      </c>
      <c r="E109" s="87" t="s">
        <v>5180</v>
      </c>
      <c r="F109" s="88" t="s">
        <v>5155</v>
      </c>
      <c r="G109" s="95" t="s">
        <v>2404</v>
      </c>
      <c r="H109" s="89" t="str">
        <f t="shared" si="4"/>
        <v>Prof. Dr. Tülay ŞENEL ÇORUHLU</v>
      </c>
    </row>
    <row r="110" spans="2:8" x14ac:dyDescent="0.25">
      <c r="B110" s="85" t="s">
        <v>126</v>
      </c>
      <c r="C110" s="86">
        <f t="shared" si="5"/>
        <v>1</v>
      </c>
      <c r="D110" s="85" t="s">
        <v>1358</v>
      </c>
      <c r="E110" s="87" t="s">
        <v>5180</v>
      </c>
      <c r="F110" s="88" t="s">
        <v>5155</v>
      </c>
      <c r="G110" s="88" t="s">
        <v>2403</v>
      </c>
      <c r="H110" s="89" t="str">
        <f t="shared" si="4"/>
        <v>Prof. Dr. Ebru DEMİRCİOĞLU</v>
      </c>
    </row>
    <row r="111" spans="2:8" x14ac:dyDescent="0.25">
      <c r="B111" s="85" t="s">
        <v>126</v>
      </c>
      <c r="C111" s="86">
        <f t="shared" si="5"/>
        <v>1</v>
      </c>
      <c r="D111" s="85" t="s">
        <v>2694</v>
      </c>
      <c r="E111" s="87" t="s">
        <v>5180</v>
      </c>
      <c r="F111" s="88" t="s">
        <v>5155</v>
      </c>
      <c r="G111" s="88" t="s">
        <v>2403</v>
      </c>
      <c r="H111" s="89" t="str">
        <f t="shared" si="4"/>
        <v>Prof. Dr. Ebru GENÇTÜRK GÜVEN</v>
      </c>
    </row>
    <row r="112" spans="2:8" x14ac:dyDescent="0.25">
      <c r="B112" s="85" t="s">
        <v>83</v>
      </c>
      <c r="C112" s="86">
        <f t="shared" si="5"/>
        <v>1</v>
      </c>
      <c r="D112" s="85" t="s">
        <v>5214</v>
      </c>
      <c r="E112" s="87" t="s">
        <v>5180</v>
      </c>
      <c r="F112" s="88" t="s">
        <v>5155</v>
      </c>
      <c r="G112" s="88" t="s">
        <v>2403</v>
      </c>
      <c r="H112" s="89" t="str">
        <f t="shared" si="4"/>
        <v>Dr. Öğr. Üyesi Gizem BENGİÇ ÇOLAK</v>
      </c>
    </row>
    <row r="113" spans="2:8" x14ac:dyDescent="0.25">
      <c r="B113" s="85" t="s">
        <v>126</v>
      </c>
      <c r="C113" s="86">
        <f t="shared" si="5"/>
        <v>1</v>
      </c>
      <c r="D113" s="94" t="s">
        <v>1313</v>
      </c>
      <c r="E113" s="87" t="s">
        <v>5180</v>
      </c>
      <c r="F113" s="88" t="s">
        <v>5155</v>
      </c>
      <c r="G113" s="95" t="s">
        <v>2403</v>
      </c>
      <c r="H113" s="89" t="str">
        <f t="shared" si="4"/>
        <v>Prof. Dr. İsmail Hakkı DEMİRCİOĞLU</v>
      </c>
    </row>
    <row r="114" spans="2:8" x14ac:dyDescent="0.25">
      <c r="B114" s="85" t="s">
        <v>63</v>
      </c>
      <c r="C114" s="86">
        <f t="shared" si="5"/>
        <v>1</v>
      </c>
      <c r="D114" s="85" t="s">
        <v>1377</v>
      </c>
      <c r="E114" s="87" t="s">
        <v>5180</v>
      </c>
      <c r="F114" s="88" t="s">
        <v>5155</v>
      </c>
      <c r="G114" s="88" t="s">
        <v>2403</v>
      </c>
      <c r="H114" s="89" t="str">
        <f t="shared" si="4"/>
        <v>Doç. Dr. Kerem ÇOLAK</v>
      </c>
    </row>
    <row r="115" spans="2:8" x14ac:dyDescent="0.25">
      <c r="B115" s="85" t="s">
        <v>63</v>
      </c>
      <c r="C115" s="86">
        <f t="shared" si="5"/>
        <v>1</v>
      </c>
      <c r="D115" s="90" t="s">
        <v>1372</v>
      </c>
      <c r="E115" s="87" t="s">
        <v>5180</v>
      </c>
      <c r="F115" s="88" t="s">
        <v>5155</v>
      </c>
      <c r="G115" s="91" t="s">
        <v>2403</v>
      </c>
      <c r="H115" s="89" t="str">
        <f t="shared" si="4"/>
        <v>Doç. Dr. Mehmet AKPINAR</v>
      </c>
    </row>
    <row r="116" spans="2:8" x14ac:dyDescent="0.25">
      <c r="B116" s="85" t="s">
        <v>63</v>
      </c>
      <c r="C116" s="86">
        <f t="shared" si="5"/>
        <v>1</v>
      </c>
      <c r="D116" s="85" t="s">
        <v>1353</v>
      </c>
      <c r="E116" s="87" t="s">
        <v>5180</v>
      </c>
      <c r="F116" s="88" t="s">
        <v>5155</v>
      </c>
      <c r="G116" s="88" t="s">
        <v>2403</v>
      </c>
      <c r="H116" s="89" t="str">
        <f t="shared" si="4"/>
        <v>Doç. Dr. Muzaffer BAŞKAYA</v>
      </c>
    </row>
    <row r="117" spans="2:8" x14ac:dyDescent="0.25">
      <c r="B117" s="85" t="s">
        <v>126</v>
      </c>
      <c r="C117" s="86">
        <f t="shared" si="5"/>
        <v>1</v>
      </c>
      <c r="D117" s="90" t="s">
        <v>1342</v>
      </c>
      <c r="E117" s="87" t="s">
        <v>5180</v>
      </c>
      <c r="F117" s="88" t="s">
        <v>5155</v>
      </c>
      <c r="G117" s="91" t="s">
        <v>2403</v>
      </c>
      <c r="H117" s="89" t="str">
        <f t="shared" si="4"/>
        <v>Prof. Dr. Rahmi ÇİÇEK</v>
      </c>
    </row>
    <row r="118" spans="2:8" x14ac:dyDescent="0.25">
      <c r="B118" s="85" t="s">
        <v>126</v>
      </c>
      <c r="C118" s="86">
        <f t="shared" si="5"/>
        <v>1</v>
      </c>
      <c r="D118" s="85" t="s">
        <v>1363</v>
      </c>
      <c r="E118" s="87" t="s">
        <v>5180</v>
      </c>
      <c r="F118" s="88" t="s">
        <v>5155</v>
      </c>
      <c r="G118" s="88" t="s">
        <v>2403</v>
      </c>
      <c r="H118" s="89" t="str">
        <f t="shared" si="4"/>
        <v>Prof. Dr. Yavuz AKBAŞ</v>
      </c>
    </row>
    <row r="119" spans="2:8" x14ac:dyDescent="0.25">
      <c r="B119" s="85" t="s">
        <v>83</v>
      </c>
      <c r="C119" s="86">
        <f t="shared" si="5"/>
        <v>1</v>
      </c>
      <c r="D119" s="98" t="s">
        <v>5215</v>
      </c>
      <c r="E119" s="87" t="s">
        <v>5180</v>
      </c>
      <c r="F119" s="88" t="s">
        <v>5156</v>
      </c>
      <c r="G119" s="88" t="s">
        <v>2405</v>
      </c>
      <c r="H119" s="89" t="str">
        <f t="shared" si="4"/>
        <v>Dr. Öğr. Üyesi Ahmed NİYAZOV</v>
      </c>
    </row>
    <row r="120" spans="2:8" x14ac:dyDescent="0.25">
      <c r="B120" s="85" t="s">
        <v>63</v>
      </c>
      <c r="C120" s="86">
        <f t="shared" si="5"/>
        <v>1</v>
      </c>
      <c r="D120" s="98" t="s">
        <v>1647</v>
      </c>
      <c r="E120" s="87" t="s">
        <v>5180</v>
      </c>
      <c r="F120" s="88" t="s">
        <v>5156</v>
      </c>
      <c r="G120" s="88" t="s">
        <v>2405</v>
      </c>
      <c r="H120" s="89" t="str">
        <f t="shared" si="4"/>
        <v>Doç. Dr. Ahmet YAZICI</v>
      </c>
    </row>
    <row r="121" spans="2:8" x14ac:dyDescent="0.25">
      <c r="B121" s="85" t="s">
        <v>63</v>
      </c>
      <c r="C121" s="86">
        <f t="shared" si="5"/>
        <v>1</v>
      </c>
      <c r="D121" s="98" t="s">
        <v>1652</v>
      </c>
      <c r="E121" s="87" t="s">
        <v>5180</v>
      </c>
      <c r="F121" s="88" t="s">
        <v>5156</v>
      </c>
      <c r="G121" s="88" t="s">
        <v>2405</v>
      </c>
      <c r="H121" s="89" t="str">
        <f t="shared" si="4"/>
        <v>Doç. Dr. Ali Aslan TOPÇUOĞLU</v>
      </c>
    </row>
    <row r="122" spans="2:8" x14ac:dyDescent="0.25">
      <c r="B122" s="85" t="s">
        <v>83</v>
      </c>
      <c r="C122" s="86">
        <f t="shared" si="5"/>
        <v>1</v>
      </c>
      <c r="D122" s="98" t="s">
        <v>1657</v>
      </c>
      <c r="E122" s="87" t="s">
        <v>5180</v>
      </c>
      <c r="F122" s="88" t="s">
        <v>5156</v>
      </c>
      <c r="G122" s="88" t="s">
        <v>2405</v>
      </c>
      <c r="H122" s="89" t="str">
        <f t="shared" si="4"/>
        <v>Dr. Öğr. Üyesi Betül SAYLAN</v>
      </c>
    </row>
    <row r="123" spans="2:8" x14ac:dyDescent="0.25">
      <c r="B123" s="85" t="s">
        <v>83</v>
      </c>
      <c r="C123" s="86">
        <f t="shared" si="5"/>
        <v>1</v>
      </c>
      <c r="D123" s="98" t="s">
        <v>1662</v>
      </c>
      <c r="E123" s="87" t="s">
        <v>5180</v>
      </c>
      <c r="F123" s="88" t="s">
        <v>5156</v>
      </c>
      <c r="G123" s="88" t="s">
        <v>2405</v>
      </c>
      <c r="H123" s="89" t="str">
        <f t="shared" si="4"/>
        <v>Dr. Öğr. Üyesi Dilek TEKİN</v>
      </c>
    </row>
    <row r="124" spans="2:8" x14ac:dyDescent="0.25">
      <c r="B124" s="85" t="s">
        <v>83</v>
      </c>
      <c r="C124" s="86">
        <f t="shared" si="5"/>
        <v>1</v>
      </c>
      <c r="D124" s="98" t="s">
        <v>5216</v>
      </c>
      <c r="E124" s="87" t="s">
        <v>5180</v>
      </c>
      <c r="F124" s="88" t="s">
        <v>5156</v>
      </c>
      <c r="G124" s="88" t="s">
        <v>2405</v>
      </c>
      <c r="H124" s="89" t="str">
        <f t="shared" si="4"/>
        <v>Dr. Öğr. Üyesi Dua'a MAHMOUD ABED FINO</v>
      </c>
    </row>
    <row r="125" spans="2:8" x14ac:dyDescent="0.25">
      <c r="B125" s="85" t="s">
        <v>126</v>
      </c>
      <c r="C125" s="86">
        <f t="shared" si="5"/>
        <v>1</v>
      </c>
      <c r="D125" s="98" t="s">
        <v>1642</v>
      </c>
      <c r="E125" s="87" t="s">
        <v>5180</v>
      </c>
      <c r="F125" s="88" t="s">
        <v>5156</v>
      </c>
      <c r="G125" s="88" t="s">
        <v>2405</v>
      </c>
      <c r="H125" s="89" t="str">
        <f t="shared" si="4"/>
        <v>Prof. Dr. Emin AŞIKKUTLU</v>
      </c>
    </row>
    <row r="126" spans="2:8" x14ac:dyDescent="0.25">
      <c r="B126" s="85" t="s">
        <v>63</v>
      </c>
      <c r="C126" s="86">
        <f t="shared" si="5"/>
        <v>1</v>
      </c>
      <c r="D126" s="98" t="s">
        <v>1671</v>
      </c>
      <c r="E126" s="87" t="s">
        <v>5180</v>
      </c>
      <c r="F126" s="88" t="s">
        <v>5156</v>
      </c>
      <c r="G126" s="88" t="s">
        <v>2405</v>
      </c>
      <c r="H126" s="89" t="str">
        <f t="shared" si="4"/>
        <v>Doç. Dr. İhsan TİMÜR</v>
      </c>
    </row>
    <row r="127" spans="2:8" x14ac:dyDescent="0.25">
      <c r="B127" s="85" t="s">
        <v>83</v>
      </c>
      <c r="C127" s="86">
        <f t="shared" si="5"/>
        <v>1</v>
      </c>
      <c r="D127" s="98" t="s">
        <v>1676</v>
      </c>
      <c r="E127" s="87" t="s">
        <v>5180</v>
      </c>
      <c r="F127" s="88" t="s">
        <v>5156</v>
      </c>
      <c r="G127" s="88" t="s">
        <v>2405</v>
      </c>
      <c r="H127" s="89" t="str">
        <f t="shared" si="4"/>
        <v>Dr. Öğr. Üyesi Kamran ABDULLAYEV</v>
      </c>
    </row>
    <row r="128" spans="2:8" x14ac:dyDescent="0.25">
      <c r="B128" s="85" t="s">
        <v>83</v>
      </c>
      <c r="C128" s="86">
        <f t="shared" si="5"/>
        <v>1</v>
      </c>
      <c r="D128" s="98" t="s">
        <v>1681</v>
      </c>
      <c r="E128" s="87" t="s">
        <v>5180</v>
      </c>
      <c r="F128" s="88" t="s">
        <v>5156</v>
      </c>
      <c r="G128" s="88" t="s">
        <v>2405</v>
      </c>
      <c r="H128" s="89" t="str">
        <f t="shared" si="4"/>
        <v>Dr. Öğr. Üyesi Muharrem MİDİLLİ</v>
      </c>
    </row>
    <row r="129" spans="2:8" x14ac:dyDescent="0.25">
      <c r="B129" s="85" t="s">
        <v>126</v>
      </c>
      <c r="C129" s="86">
        <f t="shared" si="5"/>
        <v>1</v>
      </c>
      <c r="D129" s="98" t="s">
        <v>1686</v>
      </c>
      <c r="E129" s="87" t="s">
        <v>5180</v>
      </c>
      <c r="F129" s="88" t="s">
        <v>5156</v>
      </c>
      <c r="G129" s="88" t="s">
        <v>2405</v>
      </c>
      <c r="H129" s="89" t="str">
        <f t="shared" si="4"/>
        <v>Prof. Dr. Murat SULA</v>
      </c>
    </row>
    <row r="130" spans="2:8" x14ac:dyDescent="0.25">
      <c r="B130" s="85" t="s">
        <v>83</v>
      </c>
      <c r="C130" s="86">
        <f t="shared" si="5"/>
        <v>1</v>
      </c>
      <c r="D130" s="98" t="s">
        <v>5217</v>
      </c>
      <c r="E130" s="87" t="s">
        <v>5180</v>
      </c>
      <c r="F130" s="88" t="s">
        <v>5156</v>
      </c>
      <c r="G130" s="88" t="s">
        <v>2405</v>
      </c>
      <c r="H130" s="89" t="str">
        <f t="shared" ref="H130:H193" si="6">CONCATENATE(B130," ",D130)</f>
        <v>Dr. Öğr. Üyesi Necmi SARI</v>
      </c>
    </row>
    <row r="131" spans="2:8" x14ac:dyDescent="0.25">
      <c r="B131" s="85" t="s">
        <v>63</v>
      </c>
      <c r="C131" s="86">
        <f t="shared" ref="C131:C162" si="7">COUNTIF(D:D,D131)</f>
        <v>1</v>
      </c>
      <c r="D131" s="98" t="s">
        <v>1694</v>
      </c>
      <c r="E131" s="87" t="s">
        <v>5180</v>
      </c>
      <c r="F131" s="88" t="s">
        <v>5156</v>
      </c>
      <c r="G131" s="88" t="s">
        <v>2405</v>
      </c>
      <c r="H131" s="89" t="str">
        <f t="shared" si="6"/>
        <v>Doç. Dr. Nihat UZUN</v>
      </c>
    </row>
    <row r="132" spans="2:8" x14ac:dyDescent="0.25">
      <c r="B132" s="85" t="s">
        <v>83</v>
      </c>
      <c r="C132" s="86">
        <f t="shared" si="7"/>
        <v>1</v>
      </c>
      <c r="D132" s="98" t="s">
        <v>1699</v>
      </c>
      <c r="E132" s="87" t="s">
        <v>5180</v>
      </c>
      <c r="F132" s="88" t="s">
        <v>5156</v>
      </c>
      <c r="G132" s="88" t="s">
        <v>2405</v>
      </c>
      <c r="H132" s="89" t="str">
        <f t="shared" si="6"/>
        <v>Dr. Öğr. Üyesi Osman DEMİRCİ</v>
      </c>
    </row>
    <row r="133" spans="2:8" x14ac:dyDescent="0.25">
      <c r="B133" s="85" t="s">
        <v>63</v>
      </c>
      <c r="C133" s="86">
        <f t="shared" si="7"/>
        <v>1</v>
      </c>
      <c r="D133" s="98" t="s">
        <v>1704</v>
      </c>
      <c r="E133" s="87" t="s">
        <v>5180</v>
      </c>
      <c r="F133" s="88" t="s">
        <v>5156</v>
      </c>
      <c r="G133" s="88" t="s">
        <v>2405</v>
      </c>
      <c r="H133" s="89" t="str">
        <f t="shared" si="6"/>
        <v>Doç. Dr. Selim DEMİRCİ</v>
      </c>
    </row>
    <row r="134" spans="2:8" x14ac:dyDescent="0.25">
      <c r="B134" s="85" t="s">
        <v>63</v>
      </c>
      <c r="C134" s="86">
        <f t="shared" si="7"/>
        <v>1</v>
      </c>
      <c r="D134" s="98" t="s">
        <v>1709</v>
      </c>
      <c r="E134" s="87" t="s">
        <v>5180</v>
      </c>
      <c r="F134" s="88" t="s">
        <v>5156</v>
      </c>
      <c r="G134" s="88" t="s">
        <v>2405</v>
      </c>
      <c r="H134" s="89" t="str">
        <f t="shared" si="6"/>
        <v>Doç. Dr. Süleyman GÜR</v>
      </c>
    </row>
    <row r="135" spans="2:8" x14ac:dyDescent="0.25">
      <c r="B135" s="85" t="s">
        <v>63</v>
      </c>
      <c r="C135" s="86">
        <f t="shared" si="7"/>
        <v>1</v>
      </c>
      <c r="D135" s="98" t="s">
        <v>1714</v>
      </c>
      <c r="E135" s="87" t="s">
        <v>5180</v>
      </c>
      <c r="F135" s="88" t="s">
        <v>5156</v>
      </c>
      <c r="G135" s="88" t="s">
        <v>2405</v>
      </c>
      <c r="H135" s="89" t="str">
        <f t="shared" si="6"/>
        <v>Doç. Dr. Şenol SAYLAN</v>
      </c>
    </row>
    <row r="136" spans="2:8" x14ac:dyDescent="0.25">
      <c r="B136" s="85" t="s">
        <v>83</v>
      </c>
      <c r="C136" s="86">
        <f t="shared" si="7"/>
        <v>1</v>
      </c>
      <c r="D136" s="98" t="s">
        <v>1639</v>
      </c>
      <c r="E136" s="87" t="s">
        <v>5180</v>
      </c>
      <c r="F136" s="88" t="s">
        <v>5156</v>
      </c>
      <c r="G136" s="88" t="s">
        <v>2405</v>
      </c>
      <c r="H136" s="89" t="str">
        <f t="shared" si="6"/>
        <v>Dr. Öğr. Üyesi Züleyha BİRİNCİ</v>
      </c>
    </row>
    <row r="137" spans="2:8" x14ac:dyDescent="0.25">
      <c r="B137" s="85" t="s">
        <v>126</v>
      </c>
      <c r="C137" s="86">
        <f t="shared" si="7"/>
        <v>1</v>
      </c>
      <c r="D137" s="85" t="s">
        <v>5218</v>
      </c>
      <c r="E137" s="87" t="s">
        <v>5180</v>
      </c>
      <c r="F137" s="88" t="s">
        <v>5155</v>
      </c>
      <c r="G137" s="99" t="s">
        <v>5219</v>
      </c>
      <c r="H137" s="89" t="str">
        <f t="shared" si="6"/>
        <v>Prof. Dr. Muhammet Muhsin KALKIŞIM</v>
      </c>
    </row>
    <row r="138" spans="2:8" x14ac:dyDescent="0.25">
      <c r="B138" s="85" t="s">
        <v>126</v>
      </c>
      <c r="C138" s="86">
        <f t="shared" si="7"/>
        <v>1</v>
      </c>
      <c r="D138" s="94" t="s">
        <v>1421</v>
      </c>
      <c r="E138" s="87" t="s">
        <v>5180</v>
      </c>
      <c r="F138" s="88" t="s">
        <v>5155</v>
      </c>
      <c r="G138" s="88" t="s">
        <v>2406</v>
      </c>
      <c r="H138" s="89" t="str">
        <f t="shared" si="6"/>
        <v>Prof. Dr. Bilal KIRIMLI</v>
      </c>
    </row>
    <row r="139" spans="2:8" x14ac:dyDescent="0.25">
      <c r="B139" s="85" t="s">
        <v>63</v>
      </c>
      <c r="C139" s="86">
        <f t="shared" si="7"/>
        <v>1</v>
      </c>
      <c r="D139" s="85" t="s">
        <v>1439</v>
      </c>
      <c r="E139" s="87" t="s">
        <v>5180</v>
      </c>
      <c r="F139" s="88" t="s">
        <v>5155</v>
      </c>
      <c r="G139" s="88" t="s">
        <v>2406</v>
      </c>
      <c r="H139" s="89" t="str">
        <f t="shared" si="6"/>
        <v>Doç. Dr. Bircan EYÜP</v>
      </c>
    </row>
    <row r="140" spans="2:8" x14ac:dyDescent="0.25">
      <c r="B140" s="85" t="s">
        <v>126</v>
      </c>
      <c r="C140" s="86">
        <f t="shared" si="7"/>
        <v>1</v>
      </c>
      <c r="D140" s="90" t="s">
        <v>1436</v>
      </c>
      <c r="E140" s="87" t="s">
        <v>5180</v>
      </c>
      <c r="F140" s="88" t="s">
        <v>5155</v>
      </c>
      <c r="G140" s="88" t="s">
        <v>2406</v>
      </c>
      <c r="H140" s="89" t="str">
        <f t="shared" si="6"/>
        <v>Prof. Dr. Erhan DURUKAN</v>
      </c>
    </row>
    <row r="141" spans="2:8" x14ac:dyDescent="0.25">
      <c r="B141" s="85" t="s">
        <v>126</v>
      </c>
      <c r="C141" s="86">
        <f t="shared" si="7"/>
        <v>1</v>
      </c>
      <c r="D141" s="85" t="s">
        <v>1415</v>
      </c>
      <c r="E141" s="87" t="s">
        <v>5180</v>
      </c>
      <c r="F141" s="88" t="s">
        <v>5155</v>
      </c>
      <c r="G141" s="88" t="s">
        <v>2406</v>
      </c>
      <c r="H141" s="89" t="str">
        <f t="shared" si="6"/>
        <v>Prof. Dr. Nazmiye Nazan BEKİROĞLU</v>
      </c>
    </row>
    <row r="142" spans="2:8" x14ac:dyDescent="0.25">
      <c r="B142" s="85" t="s">
        <v>126</v>
      </c>
      <c r="C142" s="86">
        <f t="shared" si="7"/>
        <v>1</v>
      </c>
      <c r="D142" s="85" t="s">
        <v>1431</v>
      </c>
      <c r="E142" s="87" t="s">
        <v>5180</v>
      </c>
      <c r="F142" s="88" t="s">
        <v>5155</v>
      </c>
      <c r="G142" s="88" t="s">
        <v>2406</v>
      </c>
      <c r="H142" s="89" t="str">
        <f t="shared" si="6"/>
        <v>Prof. Dr. Suat UNGAN</v>
      </c>
    </row>
    <row r="143" spans="2:8" x14ac:dyDescent="0.25">
      <c r="B143" s="85" t="s">
        <v>63</v>
      </c>
      <c r="C143" s="86">
        <f t="shared" si="7"/>
        <v>1</v>
      </c>
      <c r="D143" s="85" t="s">
        <v>1084</v>
      </c>
      <c r="E143" s="87" t="s">
        <v>5180</v>
      </c>
      <c r="F143" s="88" t="s">
        <v>5155</v>
      </c>
      <c r="G143" s="88" t="s">
        <v>2398</v>
      </c>
      <c r="H143" s="89" t="str">
        <f t="shared" si="6"/>
        <v>Doç. Dr. Zeynep Medine ÖZMEN</v>
      </c>
    </row>
    <row r="144" spans="2:8" x14ac:dyDescent="0.25">
      <c r="B144" s="85" t="s">
        <v>83</v>
      </c>
      <c r="C144" s="86">
        <f t="shared" si="7"/>
        <v>1</v>
      </c>
      <c r="D144" s="85" t="s">
        <v>610</v>
      </c>
      <c r="E144" s="87" t="s">
        <v>5180</v>
      </c>
      <c r="F144" s="88" t="s">
        <v>5156</v>
      </c>
      <c r="G144" s="88" t="s">
        <v>4511</v>
      </c>
      <c r="H144" s="89" t="str">
        <f t="shared" si="6"/>
        <v>Dr. Öğr. Üyesi Cevat SIDDIKİ</v>
      </c>
    </row>
    <row r="145" spans="2:8" x14ac:dyDescent="0.25">
      <c r="B145" s="85" t="s">
        <v>63</v>
      </c>
      <c r="C145" s="86">
        <f t="shared" si="7"/>
        <v>1</v>
      </c>
      <c r="D145" s="85" t="s">
        <v>5220</v>
      </c>
      <c r="E145" s="87" t="s">
        <v>5180</v>
      </c>
      <c r="F145" s="88" t="s">
        <v>5156</v>
      </c>
      <c r="G145" s="88" t="s">
        <v>4511</v>
      </c>
      <c r="H145" s="89" t="str">
        <f t="shared" si="6"/>
        <v>Doç. Dr. Semra ÇİNEMRE</v>
      </c>
    </row>
    <row r="146" spans="2:8" x14ac:dyDescent="0.25">
      <c r="B146" s="85" t="s">
        <v>83</v>
      </c>
      <c r="C146" s="86">
        <f t="shared" si="7"/>
        <v>1</v>
      </c>
      <c r="D146" s="85" t="s">
        <v>5221</v>
      </c>
      <c r="E146" s="87" t="s">
        <v>5180</v>
      </c>
      <c r="F146" s="88" t="s">
        <v>5156</v>
      </c>
      <c r="G146" s="88" t="s">
        <v>4511</v>
      </c>
      <c r="H146" s="89" t="str">
        <f t="shared" si="6"/>
        <v>Dr. Öğr. Üyesi Muzaffer AYAZ</v>
      </c>
    </row>
    <row r="147" spans="2:8" x14ac:dyDescent="0.25">
      <c r="B147" s="85" t="s">
        <v>83</v>
      </c>
      <c r="C147" s="86">
        <f t="shared" si="7"/>
        <v>1</v>
      </c>
      <c r="D147" s="85" t="s">
        <v>1270</v>
      </c>
      <c r="E147" s="87" t="s">
        <v>5180</v>
      </c>
      <c r="F147" s="88" t="s">
        <v>5157</v>
      </c>
      <c r="G147" s="88" t="s">
        <v>2402</v>
      </c>
      <c r="H147" s="89" t="str">
        <f t="shared" si="6"/>
        <v>Dr. Öğr. Üyesi Burcu ÖZYONAR ÇIRAK</v>
      </c>
    </row>
    <row r="148" spans="2:8" x14ac:dyDescent="0.25">
      <c r="B148" s="85" t="s">
        <v>83</v>
      </c>
      <c r="C148" s="86">
        <f t="shared" si="7"/>
        <v>1</v>
      </c>
      <c r="D148" s="85" t="s">
        <v>5222</v>
      </c>
      <c r="E148" s="87" t="s">
        <v>5180</v>
      </c>
      <c r="F148" s="88" t="s">
        <v>5156</v>
      </c>
      <c r="G148" s="88" t="s">
        <v>4511</v>
      </c>
      <c r="H148" s="89" t="str">
        <f t="shared" si="6"/>
        <v>Dr. Öğr. Üyesi Ali TEKİN</v>
      </c>
    </row>
    <row r="149" spans="2:8" x14ac:dyDescent="0.25">
      <c r="B149" s="85" t="s">
        <v>83</v>
      </c>
      <c r="C149" s="86">
        <f t="shared" si="7"/>
        <v>1</v>
      </c>
      <c r="D149" s="85" t="s">
        <v>2468</v>
      </c>
      <c r="E149" s="87" t="s">
        <v>5180</v>
      </c>
      <c r="F149" s="88" t="s">
        <v>5156</v>
      </c>
      <c r="G149" s="88" t="s">
        <v>4511</v>
      </c>
      <c r="H149" s="89" t="str">
        <f t="shared" si="6"/>
        <v>Dr. Öğr. Üyesi Ersan TÜRKMEN</v>
      </c>
    </row>
    <row r="150" spans="2:8" x14ac:dyDescent="0.25">
      <c r="B150" s="85" t="s">
        <v>126</v>
      </c>
      <c r="C150" s="86">
        <f t="shared" si="7"/>
        <v>1</v>
      </c>
      <c r="D150" s="85" t="s">
        <v>5223</v>
      </c>
      <c r="E150" s="87" t="s">
        <v>5180</v>
      </c>
      <c r="F150" s="88" t="s">
        <v>5156</v>
      </c>
      <c r="G150" s="88" t="s">
        <v>4511</v>
      </c>
      <c r="H150" s="89" t="str">
        <f t="shared" si="6"/>
        <v>Prof. Dr. Fatih TOPALOĞLU</v>
      </c>
    </row>
    <row r="151" spans="2:8" x14ac:dyDescent="0.25">
      <c r="B151" s="85" t="s">
        <v>83</v>
      </c>
      <c r="C151" s="86">
        <f t="shared" si="7"/>
        <v>1</v>
      </c>
      <c r="D151" s="85" t="s">
        <v>2570</v>
      </c>
      <c r="E151" s="87" t="s">
        <v>5180</v>
      </c>
      <c r="F151" s="88" t="s">
        <v>5155</v>
      </c>
      <c r="G151" s="88" t="s">
        <v>5208</v>
      </c>
      <c r="H151" s="89" t="str">
        <f t="shared" si="6"/>
        <v>Dr. Öğr. Üyesi Şenay BAŞ</v>
      </c>
    </row>
    <row r="152" spans="2:8" x14ac:dyDescent="0.25">
      <c r="B152" s="85" t="s">
        <v>83</v>
      </c>
      <c r="C152" s="86">
        <f t="shared" si="7"/>
        <v>1</v>
      </c>
      <c r="D152" s="85" t="s">
        <v>2451</v>
      </c>
      <c r="E152" s="87" t="s">
        <v>5180</v>
      </c>
      <c r="F152" s="88" t="s">
        <v>5154</v>
      </c>
      <c r="G152" s="88" t="s">
        <v>2388</v>
      </c>
      <c r="H152" s="89" t="str">
        <f t="shared" si="6"/>
        <v>Dr. Öğr. Üyesi Selma ÇAVDAR</v>
      </c>
    </row>
    <row r="153" spans="2:8" x14ac:dyDescent="0.25">
      <c r="B153" s="85" t="s">
        <v>83</v>
      </c>
      <c r="C153" s="86">
        <f t="shared" si="7"/>
        <v>1</v>
      </c>
      <c r="D153" s="85" t="s">
        <v>4555</v>
      </c>
      <c r="E153" s="87" t="s">
        <v>5180</v>
      </c>
      <c r="F153" s="88" t="s">
        <v>5155</v>
      </c>
      <c r="G153" s="88" t="s">
        <v>2397</v>
      </c>
      <c r="H153" s="89" t="str">
        <f t="shared" si="6"/>
        <v>Dr. Öğr. Üyesi Ayşegül ASLAN</v>
      </c>
    </row>
    <row r="154" spans="2:8" x14ac:dyDescent="0.25">
      <c r="B154" s="85" t="s">
        <v>83</v>
      </c>
      <c r="C154" s="86">
        <f t="shared" si="7"/>
        <v>1</v>
      </c>
      <c r="D154" s="85" t="s">
        <v>363</v>
      </c>
      <c r="E154" s="87" t="s">
        <v>5180</v>
      </c>
      <c r="F154" s="88" t="s">
        <v>5155</v>
      </c>
      <c r="G154" s="88" t="s">
        <v>2401</v>
      </c>
      <c r="H154" s="89" t="str">
        <f t="shared" si="6"/>
        <v>Dr. Öğr. Üyesi Ayşe KALYON</v>
      </c>
    </row>
    <row r="155" spans="2:8" x14ac:dyDescent="0.25">
      <c r="B155" s="85" t="s">
        <v>126</v>
      </c>
      <c r="C155" s="86">
        <f t="shared" si="7"/>
        <v>1</v>
      </c>
      <c r="D155" s="85" t="s">
        <v>82</v>
      </c>
      <c r="E155" s="87" t="s">
        <v>5180</v>
      </c>
      <c r="F155" s="88" t="s">
        <v>5154</v>
      </c>
      <c r="G155" s="88" t="s">
        <v>5183</v>
      </c>
      <c r="H155" s="89" t="str">
        <f t="shared" si="6"/>
        <v>Prof. Dr. Buket ÖZDEMİR IŞIK</v>
      </c>
    </row>
    <row r="156" spans="2:8" x14ac:dyDescent="0.25">
      <c r="B156" s="85" t="s">
        <v>126</v>
      </c>
      <c r="C156" s="86">
        <f t="shared" si="7"/>
        <v>1</v>
      </c>
      <c r="D156" s="85" t="s">
        <v>5224</v>
      </c>
      <c r="E156" s="87" t="s">
        <v>5180</v>
      </c>
      <c r="F156" s="88" t="s">
        <v>5159</v>
      </c>
      <c r="G156" s="88" t="s">
        <v>2394</v>
      </c>
      <c r="H156" s="89" t="str">
        <f t="shared" si="6"/>
        <v>Prof. Dr. Şule YÜKSEL ÖZMEN</v>
      </c>
    </row>
    <row r="157" spans="2:8" x14ac:dyDescent="0.25">
      <c r="B157" s="85" t="s">
        <v>63</v>
      </c>
      <c r="C157" s="86">
        <f t="shared" si="7"/>
        <v>1</v>
      </c>
      <c r="D157" s="85" t="s">
        <v>146</v>
      </c>
      <c r="E157" s="87" t="s">
        <v>5180</v>
      </c>
      <c r="F157" s="88" t="s">
        <v>5154</v>
      </c>
      <c r="G157" s="88" t="s">
        <v>2388</v>
      </c>
      <c r="H157" s="89" t="str">
        <f t="shared" si="6"/>
        <v>Doç. Dr. Tamer CİVİL</v>
      </c>
    </row>
    <row r="158" spans="2:8" x14ac:dyDescent="0.25">
      <c r="B158" s="85" t="s">
        <v>83</v>
      </c>
      <c r="C158" s="86">
        <f t="shared" si="7"/>
        <v>1</v>
      </c>
      <c r="D158" s="85" t="s">
        <v>2495</v>
      </c>
      <c r="E158" s="87" t="s">
        <v>5180</v>
      </c>
      <c r="F158" s="88" t="s">
        <v>5225</v>
      </c>
      <c r="G158" s="88" t="s">
        <v>2400</v>
      </c>
      <c r="H158" s="89" t="str">
        <f t="shared" si="6"/>
        <v>Dr. Öğr. Üyesi Ali KELEŞ</v>
      </c>
    </row>
    <row r="159" spans="2:8" x14ac:dyDescent="0.25">
      <c r="B159" s="85" t="s">
        <v>63</v>
      </c>
      <c r="C159" s="86">
        <f t="shared" si="7"/>
        <v>1</v>
      </c>
      <c r="D159" s="85" t="s">
        <v>5226</v>
      </c>
      <c r="E159" s="87" t="s">
        <v>5180</v>
      </c>
      <c r="F159" s="88" t="s">
        <v>5225</v>
      </c>
      <c r="G159" s="88" t="s">
        <v>5227</v>
      </c>
      <c r="H159" s="89" t="str">
        <f t="shared" si="6"/>
        <v>Doç. Dr. Ayşegül ERGENE</v>
      </c>
    </row>
    <row r="160" spans="2:8" x14ac:dyDescent="0.25">
      <c r="B160" s="85" t="s">
        <v>126</v>
      </c>
      <c r="C160" s="86">
        <f t="shared" si="7"/>
        <v>1</v>
      </c>
      <c r="D160" s="85" t="s">
        <v>669</v>
      </c>
      <c r="E160" s="87" t="s">
        <v>5180</v>
      </c>
      <c r="F160" s="88" t="s">
        <v>5159</v>
      </c>
      <c r="G160" s="88" t="s">
        <v>2394</v>
      </c>
      <c r="H160" s="89" t="str">
        <f t="shared" si="6"/>
        <v>Prof. Dr. Yavuz BAYRAM</v>
      </c>
    </row>
    <row r="161" spans="2:8" x14ac:dyDescent="0.25">
      <c r="B161" s="85" t="s">
        <v>83</v>
      </c>
      <c r="C161" s="86">
        <f t="shared" si="7"/>
        <v>1</v>
      </c>
      <c r="D161" s="85" t="s">
        <v>5228</v>
      </c>
      <c r="E161" s="87" t="s">
        <v>5180</v>
      </c>
      <c r="F161" s="88" t="s">
        <v>5159</v>
      </c>
      <c r="G161" s="88" t="s">
        <v>2394</v>
      </c>
      <c r="H161" s="89" t="str">
        <f t="shared" si="6"/>
        <v>Dr. Öğr. Üyesi Esin GHADİANİ</v>
      </c>
    </row>
    <row r="162" spans="2:8" x14ac:dyDescent="0.25">
      <c r="B162" s="85" t="s">
        <v>83</v>
      </c>
      <c r="C162" s="86">
        <f t="shared" si="7"/>
        <v>1</v>
      </c>
      <c r="D162" s="85" t="s">
        <v>4312</v>
      </c>
      <c r="E162" s="87" t="s">
        <v>5180</v>
      </c>
      <c r="F162" s="88" t="s">
        <v>5154</v>
      </c>
      <c r="G162" s="88" t="s">
        <v>5183</v>
      </c>
      <c r="H162" s="89" t="str">
        <f t="shared" si="6"/>
        <v>Dr. Öğr. Üyesi Emre BAHAR</v>
      </c>
    </row>
    <row r="163" spans="2:8" x14ac:dyDescent="0.25">
      <c r="B163" s="85" t="s">
        <v>83</v>
      </c>
      <c r="C163" s="86">
        <f t="shared" ref="C163:C194" si="8">COUNTIF(D:D,D163)</f>
        <v>1</v>
      </c>
      <c r="D163" s="85" t="s">
        <v>1730</v>
      </c>
      <c r="E163" s="87" t="s">
        <v>5180</v>
      </c>
      <c r="F163" s="88" t="s">
        <v>5156</v>
      </c>
      <c r="G163" s="88" t="s">
        <v>2405</v>
      </c>
      <c r="H163" s="89" t="str">
        <f t="shared" si="6"/>
        <v>Dr. Öğr. Üyesi Mustafa ÇİL</v>
      </c>
    </row>
    <row r="164" spans="2:8" x14ac:dyDescent="0.25">
      <c r="B164" s="85" t="s">
        <v>83</v>
      </c>
      <c r="C164" s="86">
        <f t="shared" si="8"/>
        <v>1</v>
      </c>
      <c r="D164" s="85" t="s">
        <v>635</v>
      </c>
      <c r="E164" s="87" t="s">
        <v>5180</v>
      </c>
      <c r="F164" s="88" t="s">
        <v>5156</v>
      </c>
      <c r="G164" s="88" t="s">
        <v>4511</v>
      </c>
      <c r="H164" s="89" t="str">
        <f t="shared" si="6"/>
        <v>Dr. Öğr. Üyesi Osman TAŞKIN</v>
      </c>
    </row>
    <row r="165" spans="2:8" x14ac:dyDescent="0.25">
      <c r="B165" s="85" t="s">
        <v>63</v>
      </c>
      <c r="C165" s="86">
        <f t="shared" si="8"/>
        <v>1</v>
      </c>
      <c r="D165" s="85" t="s">
        <v>600</v>
      </c>
      <c r="E165" s="87" t="s">
        <v>5180</v>
      </c>
      <c r="F165" s="88" t="s">
        <v>5156</v>
      </c>
      <c r="G165" s="88" t="s">
        <v>4511</v>
      </c>
      <c r="H165" s="89" t="str">
        <f t="shared" si="6"/>
        <v>Doç. Dr. Ali FİDAN</v>
      </c>
    </row>
    <row r="166" spans="2:8" x14ac:dyDescent="0.25">
      <c r="B166" s="85" t="s">
        <v>126</v>
      </c>
      <c r="C166" s="86">
        <f t="shared" si="8"/>
        <v>1</v>
      </c>
      <c r="D166" s="85" t="s">
        <v>4880</v>
      </c>
      <c r="E166" s="87" t="s">
        <v>5180</v>
      </c>
      <c r="F166" s="88" t="s">
        <v>5159</v>
      </c>
      <c r="G166" s="88" t="s">
        <v>2395</v>
      </c>
      <c r="H166" s="89" t="str">
        <f t="shared" si="6"/>
        <v>Prof. Dr. Emre Ş. ASLAN</v>
      </c>
    </row>
    <row r="167" spans="2:8" x14ac:dyDescent="0.25">
      <c r="B167" s="85" t="s">
        <v>83</v>
      </c>
      <c r="C167" s="86">
        <f t="shared" si="8"/>
        <v>1</v>
      </c>
      <c r="D167" s="85" t="s">
        <v>4261</v>
      </c>
      <c r="E167" s="87" t="s">
        <v>5180</v>
      </c>
      <c r="F167" s="88" t="s">
        <v>5154</v>
      </c>
      <c r="G167" s="88" t="s">
        <v>5181</v>
      </c>
      <c r="H167" s="89" t="str">
        <f t="shared" si="6"/>
        <v>Dr. Öğr. Üyesi Burak KURAL</v>
      </c>
    </row>
    <row r="168" spans="2:8" x14ac:dyDescent="0.25">
      <c r="B168" s="85" t="s">
        <v>63</v>
      </c>
      <c r="C168" s="86">
        <f t="shared" si="8"/>
        <v>1</v>
      </c>
      <c r="D168" s="85" t="s">
        <v>2889</v>
      </c>
      <c r="E168" s="87" t="s">
        <v>5180</v>
      </c>
      <c r="F168" s="88" t="s">
        <v>5154</v>
      </c>
      <c r="G168" s="88" t="s">
        <v>5181</v>
      </c>
      <c r="H168" s="89" t="str">
        <f t="shared" si="6"/>
        <v>Doç. Dr. Samet ZENGİN</v>
      </c>
    </row>
    <row r="169" spans="2:8" x14ac:dyDescent="0.25">
      <c r="B169" s="85" t="s">
        <v>63</v>
      </c>
      <c r="C169" s="86">
        <f t="shared" si="8"/>
        <v>1</v>
      </c>
      <c r="D169" s="85" t="s">
        <v>5229</v>
      </c>
      <c r="E169" s="87" t="s">
        <v>5180</v>
      </c>
      <c r="F169" s="88" t="s">
        <v>5230</v>
      </c>
      <c r="G169" s="88" t="s">
        <v>5231</v>
      </c>
      <c r="H169" s="89" t="str">
        <f t="shared" si="6"/>
        <v>Doç. Dr. Nazihan URSAVAŞ</v>
      </c>
    </row>
    <row r="170" spans="2:8" x14ac:dyDescent="0.25">
      <c r="B170" s="85" t="s">
        <v>63</v>
      </c>
      <c r="C170" s="86">
        <f t="shared" si="8"/>
        <v>1</v>
      </c>
      <c r="D170" s="85" t="s">
        <v>5232</v>
      </c>
      <c r="E170" s="87" t="s">
        <v>5180</v>
      </c>
      <c r="F170" s="88" t="s">
        <v>5156</v>
      </c>
      <c r="G170" s="88" t="s">
        <v>4511</v>
      </c>
      <c r="H170" s="89" t="str">
        <f t="shared" si="6"/>
        <v>Doç. Dr. ALİ GÜL</v>
      </c>
    </row>
    <row r="171" spans="2:8" x14ac:dyDescent="0.25">
      <c r="B171" s="85" t="s">
        <v>83</v>
      </c>
      <c r="C171" s="86">
        <f t="shared" si="8"/>
        <v>1</v>
      </c>
      <c r="D171" s="85" t="s">
        <v>2682</v>
      </c>
      <c r="E171" s="87" t="s">
        <v>5180</v>
      </c>
      <c r="F171" s="88" t="s">
        <v>5155</v>
      </c>
      <c r="G171" s="88" t="s">
        <v>2399</v>
      </c>
      <c r="H171" s="89" t="str">
        <f t="shared" si="6"/>
        <v>Dr. Öğr. Üyesi Çağlar BAKIOĞLU</v>
      </c>
    </row>
    <row r="172" spans="2:8" x14ac:dyDescent="0.25">
      <c r="B172" s="85" t="s">
        <v>83</v>
      </c>
      <c r="C172" s="86">
        <f t="shared" si="8"/>
        <v>1</v>
      </c>
      <c r="D172" s="44" t="s">
        <v>4562</v>
      </c>
      <c r="E172" s="87" t="s">
        <v>5180</v>
      </c>
      <c r="F172" s="88" t="s">
        <v>5156</v>
      </c>
      <c r="G172" s="88" t="s">
        <v>2405</v>
      </c>
      <c r="H172" s="89" t="str">
        <f t="shared" si="6"/>
        <v>Dr. Öğr. Üyesi İbrahim EROL</v>
      </c>
    </row>
    <row r="173" spans="2:8" x14ac:dyDescent="0.25">
      <c r="B173" s="85" t="s">
        <v>63</v>
      </c>
      <c r="C173" s="86">
        <f t="shared" si="8"/>
        <v>1</v>
      </c>
      <c r="D173" s="85" t="s">
        <v>5233</v>
      </c>
      <c r="E173" s="87" t="s">
        <v>5180</v>
      </c>
      <c r="F173" s="88" t="s">
        <v>5225</v>
      </c>
      <c r="G173" s="88" t="s">
        <v>2400</v>
      </c>
      <c r="H173" s="89" t="str">
        <f t="shared" si="6"/>
        <v>Doç. Dr. Burcu KALKANOĞLU</v>
      </c>
    </row>
    <row r="174" spans="2:8" x14ac:dyDescent="0.25">
      <c r="B174" s="85" t="s">
        <v>83</v>
      </c>
      <c r="C174" s="86">
        <f t="shared" si="8"/>
        <v>1</v>
      </c>
      <c r="D174" s="85" t="s">
        <v>2698</v>
      </c>
      <c r="E174" s="87" t="s">
        <v>5180</v>
      </c>
      <c r="F174" s="88" t="s">
        <v>5156</v>
      </c>
      <c r="G174" s="88" t="s">
        <v>2405</v>
      </c>
      <c r="H174" s="89" t="str">
        <f t="shared" si="6"/>
        <v>Dr. Öğr. Üyesi Mahmut AYYILDIZ</v>
      </c>
    </row>
    <row r="175" spans="2:8" x14ac:dyDescent="0.25">
      <c r="B175" s="85" t="s">
        <v>83</v>
      </c>
      <c r="C175" s="86">
        <f t="shared" si="8"/>
        <v>1</v>
      </c>
      <c r="D175" s="85" t="s">
        <v>2768</v>
      </c>
      <c r="E175" s="87" t="s">
        <v>5180</v>
      </c>
      <c r="F175" s="88" t="s">
        <v>5156</v>
      </c>
      <c r="G175" s="88" t="s">
        <v>2405</v>
      </c>
      <c r="H175" s="89" t="str">
        <f t="shared" si="6"/>
        <v>Dr. Öğr. Üyesi Zahir ASLAN</v>
      </c>
    </row>
    <row r="176" spans="2:8" x14ac:dyDescent="0.25">
      <c r="B176" s="85" t="s">
        <v>83</v>
      </c>
      <c r="C176" s="86">
        <f t="shared" si="8"/>
        <v>1</v>
      </c>
      <c r="D176" s="85" t="s">
        <v>694</v>
      </c>
      <c r="E176" s="87" t="s">
        <v>5180</v>
      </c>
      <c r="F176" s="88" t="s">
        <v>5159</v>
      </c>
      <c r="G176" s="88" t="s">
        <v>2394</v>
      </c>
      <c r="H176" s="89" t="str">
        <f t="shared" si="6"/>
        <v>Dr. Öğr. Üyesi Mehmet Emir YILDIZ</v>
      </c>
    </row>
    <row r="177" spans="2:8" x14ac:dyDescent="0.25">
      <c r="B177" s="85" t="s">
        <v>63</v>
      </c>
      <c r="C177" s="86">
        <f t="shared" si="8"/>
        <v>1</v>
      </c>
      <c r="D177" s="85" t="s">
        <v>1444</v>
      </c>
      <c r="E177" s="87" t="s">
        <v>5180</v>
      </c>
      <c r="F177" s="88" t="s">
        <v>5155</v>
      </c>
      <c r="G177" s="88" t="s">
        <v>2406</v>
      </c>
      <c r="H177" s="89" t="str">
        <f t="shared" si="6"/>
        <v>Doç. Dr. Nilüfer SERİN</v>
      </c>
    </row>
    <row r="178" spans="2:8" x14ac:dyDescent="0.25">
      <c r="B178" s="85" t="s">
        <v>83</v>
      </c>
      <c r="C178" s="86">
        <f t="shared" si="8"/>
        <v>1</v>
      </c>
      <c r="D178" s="85" t="s">
        <v>2872</v>
      </c>
      <c r="E178" s="87" t="s">
        <v>5180</v>
      </c>
      <c r="F178" s="88" t="s">
        <v>5158</v>
      </c>
      <c r="G178" s="88" t="s">
        <v>2396</v>
      </c>
      <c r="H178" s="89" t="str">
        <f t="shared" si="6"/>
        <v>Dr. Öğr. Üyesi Semih Batur KAYA</v>
      </c>
    </row>
    <row r="179" spans="2:8" x14ac:dyDescent="0.25">
      <c r="B179" s="85" t="s">
        <v>83</v>
      </c>
      <c r="C179" s="86">
        <f t="shared" si="8"/>
        <v>1</v>
      </c>
      <c r="D179" s="85" t="s">
        <v>5234</v>
      </c>
      <c r="E179" s="87" t="s">
        <v>5180</v>
      </c>
      <c r="F179" s="88" t="s">
        <v>5235</v>
      </c>
      <c r="G179" s="88" t="s">
        <v>5236</v>
      </c>
      <c r="H179" s="89" t="str">
        <f t="shared" si="6"/>
        <v>Dr. Öğr. Üyesi Cansu TOSUN</v>
      </c>
    </row>
    <row r="180" spans="2:8" x14ac:dyDescent="0.25">
      <c r="B180" s="85" t="s">
        <v>126</v>
      </c>
      <c r="C180" s="86">
        <f t="shared" si="8"/>
        <v>1</v>
      </c>
      <c r="D180" s="85" t="s">
        <v>2504</v>
      </c>
      <c r="E180" s="87" t="s">
        <v>5180</v>
      </c>
      <c r="F180" s="88" t="s">
        <v>5155</v>
      </c>
      <c r="G180" s="88" t="s">
        <v>4128</v>
      </c>
      <c r="H180" s="89" t="str">
        <f t="shared" si="6"/>
        <v>Prof. Dr. Orhan ÇAKIROĞLU</v>
      </c>
    </row>
    <row r="181" spans="2:8" x14ac:dyDescent="0.25">
      <c r="B181" s="85" t="s">
        <v>63</v>
      </c>
      <c r="C181" s="86">
        <f t="shared" si="8"/>
        <v>1</v>
      </c>
      <c r="D181" s="85" t="s">
        <v>2477</v>
      </c>
      <c r="E181" s="87" t="s">
        <v>5180</v>
      </c>
      <c r="F181" s="88" t="s">
        <v>5155</v>
      </c>
      <c r="G181" s="88" t="s">
        <v>2399</v>
      </c>
      <c r="H181" s="89" t="str">
        <f t="shared" si="6"/>
        <v>Doç. Dr. Şefika TOPALAK</v>
      </c>
    </row>
    <row r="182" spans="2:8" x14ac:dyDescent="0.25">
      <c r="B182" s="85" t="s">
        <v>83</v>
      </c>
      <c r="C182" s="86">
        <f t="shared" si="8"/>
        <v>1</v>
      </c>
      <c r="D182" s="85" t="s">
        <v>5237</v>
      </c>
      <c r="E182" s="87" t="s">
        <v>5180</v>
      </c>
      <c r="F182" s="88" t="s">
        <v>5154</v>
      </c>
      <c r="G182" s="88" t="s">
        <v>5183</v>
      </c>
      <c r="H182" s="89" t="str">
        <f t="shared" si="6"/>
        <v>Dr. Öğr. Üyesi Yaşar Selçuk ERBAŞ</v>
      </c>
    </row>
    <row r="183" spans="2:8" x14ac:dyDescent="0.25">
      <c r="B183" s="85" t="s">
        <v>83</v>
      </c>
      <c r="C183" s="86">
        <f t="shared" si="8"/>
        <v>1</v>
      </c>
      <c r="D183" s="85" t="s">
        <v>2873</v>
      </c>
      <c r="E183" s="87" t="s">
        <v>5180</v>
      </c>
      <c r="F183" s="88" t="s">
        <v>5158</v>
      </c>
      <c r="G183" s="88" t="s">
        <v>2396</v>
      </c>
      <c r="H183" s="89" t="str">
        <f t="shared" si="6"/>
        <v>Dr. Öğr. Üyesi Abdullah ARIKAN</v>
      </c>
    </row>
    <row r="184" spans="2:8" x14ac:dyDescent="0.25">
      <c r="B184" s="85" t="s">
        <v>83</v>
      </c>
      <c r="C184" s="86">
        <f t="shared" si="8"/>
        <v>1</v>
      </c>
      <c r="D184" s="85" t="s">
        <v>2875</v>
      </c>
      <c r="E184" s="87" t="s">
        <v>5180</v>
      </c>
      <c r="F184" s="88" t="s">
        <v>5158</v>
      </c>
      <c r="G184" s="88" t="s">
        <v>2396</v>
      </c>
      <c r="H184" s="89" t="str">
        <f t="shared" si="6"/>
        <v>Dr. Öğr. Üyesi Süleyman Emre ÖZDEMİR</v>
      </c>
    </row>
    <row r="185" spans="2:8" x14ac:dyDescent="0.25">
      <c r="B185" s="85" t="s">
        <v>83</v>
      </c>
      <c r="C185" s="86">
        <f t="shared" si="8"/>
        <v>1</v>
      </c>
      <c r="D185" s="85" t="s">
        <v>2874</v>
      </c>
      <c r="E185" s="87" t="s">
        <v>5180</v>
      </c>
      <c r="F185" s="88" t="s">
        <v>5158</v>
      </c>
      <c r="G185" s="88" t="s">
        <v>2396</v>
      </c>
      <c r="H185" s="89" t="str">
        <f t="shared" si="6"/>
        <v>Dr. Öğr. Üyesi Gamze Nur ŞAHİN</v>
      </c>
    </row>
    <row r="186" spans="2:8" x14ac:dyDescent="0.25">
      <c r="B186" s="85" t="s">
        <v>83</v>
      </c>
      <c r="C186" s="86">
        <f t="shared" si="8"/>
        <v>1</v>
      </c>
      <c r="D186" s="85" t="s">
        <v>4138</v>
      </c>
      <c r="E186" s="87" t="s">
        <v>5180</v>
      </c>
      <c r="F186" s="88" t="s">
        <v>5159</v>
      </c>
      <c r="G186" s="88" t="s">
        <v>2394</v>
      </c>
      <c r="H186" s="89" t="str">
        <f t="shared" si="6"/>
        <v>Dr. Öğr. Üyesi Mahmut ERCAN</v>
      </c>
    </row>
    <row r="187" spans="2:8" x14ac:dyDescent="0.25">
      <c r="B187" s="85" t="s">
        <v>63</v>
      </c>
      <c r="C187" s="86">
        <f t="shared" si="8"/>
        <v>1</v>
      </c>
      <c r="D187" s="85" t="s">
        <v>4256</v>
      </c>
      <c r="E187" s="87" t="s">
        <v>5180</v>
      </c>
      <c r="F187" s="88" t="s">
        <v>5157</v>
      </c>
      <c r="G187" s="88" t="s">
        <v>2402</v>
      </c>
      <c r="H187" s="89" t="str">
        <f t="shared" si="6"/>
        <v>Doç. Dr. Ahmet TÜRE</v>
      </c>
    </row>
    <row r="188" spans="2:8" x14ac:dyDescent="0.25">
      <c r="B188" s="85" t="s">
        <v>126</v>
      </c>
      <c r="C188" s="86">
        <f t="shared" si="8"/>
        <v>1</v>
      </c>
      <c r="D188" s="85" t="s">
        <v>680</v>
      </c>
      <c r="E188" s="87" t="s">
        <v>5180</v>
      </c>
      <c r="F188" s="88" t="s">
        <v>5159</v>
      </c>
      <c r="G188" s="88" t="s">
        <v>2394</v>
      </c>
      <c r="H188" s="89" t="str">
        <f t="shared" si="6"/>
        <v>Prof. Dr. Aynur KÖSE</v>
      </c>
    </row>
    <row r="189" spans="2:8" x14ac:dyDescent="0.25">
      <c r="B189" s="85" t="s">
        <v>83</v>
      </c>
      <c r="C189" s="86">
        <f t="shared" si="8"/>
        <v>1</v>
      </c>
      <c r="D189" s="85" t="s">
        <v>2895</v>
      </c>
      <c r="E189" s="87" t="s">
        <v>5180</v>
      </c>
      <c r="F189" s="88" t="s">
        <v>5155</v>
      </c>
      <c r="G189" s="88" t="s">
        <v>2391</v>
      </c>
      <c r="H189" s="89" t="str">
        <f t="shared" si="6"/>
        <v>Dr. Öğr. Üyesi Harun KAHVECİ</v>
      </c>
    </row>
    <row r="190" spans="2:8" x14ac:dyDescent="0.25">
      <c r="B190" s="85" t="s">
        <v>126</v>
      </c>
      <c r="C190" s="86">
        <f t="shared" si="8"/>
        <v>1</v>
      </c>
      <c r="D190" s="85" t="s">
        <v>438</v>
      </c>
      <c r="E190" s="87" t="s">
        <v>5180</v>
      </c>
      <c r="F190" s="88" t="s">
        <v>5155</v>
      </c>
      <c r="G190" s="88" t="s">
        <v>2391</v>
      </c>
      <c r="H190" s="89" t="str">
        <f t="shared" si="6"/>
        <v>Prof. Dr. Hülya KASAPOĞLU TANKUTAY</v>
      </c>
    </row>
    <row r="191" spans="2:8" x14ac:dyDescent="0.25">
      <c r="B191" s="85" t="s">
        <v>63</v>
      </c>
      <c r="C191" s="86">
        <f t="shared" si="8"/>
        <v>1</v>
      </c>
      <c r="D191" s="85" t="s">
        <v>4344</v>
      </c>
      <c r="E191" s="87" t="s">
        <v>5180</v>
      </c>
      <c r="F191" s="88" t="s">
        <v>5155</v>
      </c>
      <c r="G191" s="88" t="s">
        <v>2398</v>
      </c>
      <c r="H191" s="89" t="str">
        <f t="shared" si="6"/>
        <v>Doç. Dr. Mustafa GÜLER</v>
      </c>
    </row>
    <row r="192" spans="2:8" x14ac:dyDescent="0.25">
      <c r="B192" s="85" t="s">
        <v>83</v>
      </c>
      <c r="C192" s="86">
        <f t="shared" si="8"/>
        <v>1</v>
      </c>
      <c r="D192" s="85" t="s">
        <v>5238</v>
      </c>
      <c r="E192" s="87" t="s">
        <v>5180</v>
      </c>
      <c r="F192" s="88" t="s">
        <v>5155</v>
      </c>
      <c r="G192" s="88" t="s">
        <v>4128</v>
      </c>
      <c r="H192" s="89" t="str">
        <f t="shared" si="6"/>
        <v>Dr. Öğr. Üyesi Mehtap KOT</v>
      </c>
    </row>
    <row r="193" spans="2:8" x14ac:dyDescent="0.25">
      <c r="B193" s="85" t="s">
        <v>83</v>
      </c>
      <c r="C193" s="86">
        <f t="shared" si="8"/>
        <v>1</v>
      </c>
      <c r="D193" s="85" t="s">
        <v>5239</v>
      </c>
      <c r="E193" s="87" t="s">
        <v>5180</v>
      </c>
      <c r="F193" s="88" t="s">
        <v>5155</v>
      </c>
      <c r="G193" s="88" t="s">
        <v>4128</v>
      </c>
      <c r="H193" s="89" t="str">
        <f t="shared" si="6"/>
        <v>Dr. Öğr. Üyesi Pınar Yaşar HAYAL</v>
      </c>
    </row>
    <row r="194" spans="2:8" x14ac:dyDescent="0.25">
      <c r="B194" s="85" t="s">
        <v>83</v>
      </c>
      <c r="C194" s="86">
        <f t="shared" si="8"/>
        <v>1</v>
      </c>
      <c r="D194" s="85" t="s">
        <v>2506</v>
      </c>
      <c r="E194" s="87" t="s">
        <v>5180</v>
      </c>
      <c r="F194" s="88" t="s">
        <v>5155</v>
      </c>
      <c r="G194" s="88" t="s">
        <v>4128</v>
      </c>
      <c r="H194" s="89" t="str">
        <f t="shared" ref="H194:H257" si="9">CONCATENATE(B194," ",D194)</f>
        <v>Dr. Öğr. Üyesi Ebru ÜNAY</v>
      </c>
    </row>
    <row r="195" spans="2:8" x14ac:dyDescent="0.25">
      <c r="B195" s="85" t="s">
        <v>83</v>
      </c>
      <c r="C195" s="86">
        <f t="shared" ref="C195:C197" si="10">COUNTIF(D:D,D195)</f>
        <v>1</v>
      </c>
      <c r="D195" s="85" t="s">
        <v>2507</v>
      </c>
      <c r="E195" s="87" t="s">
        <v>5180</v>
      </c>
      <c r="F195" s="88" t="s">
        <v>5155</v>
      </c>
      <c r="G195" s="88" t="s">
        <v>4128</v>
      </c>
      <c r="H195" s="89" t="str">
        <f t="shared" si="9"/>
        <v>Dr. Öğr. Üyesi Raziye ERDEM</v>
      </c>
    </row>
    <row r="196" spans="2:8" x14ac:dyDescent="0.25">
      <c r="B196" s="85" t="s">
        <v>63</v>
      </c>
      <c r="C196" s="86">
        <f t="shared" si="10"/>
        <v>1</v>
      </c>
      <c r="D196" s="85" t="s">
        <v>2843</v>
      </c>
      <c r="E196" s="100" t="s">
        <v>5180</v>
      </c>
      <c r="F196" s="100" t="s">
        <v>5154</v>
      </c>
      <c r="G196" s="88" t="s">
        <v>5186</v>
      </c>
      <c r="H196" s="89" t="str">
        <f t="shared" si="9"/>
        <v>Doç. Dr. Erkan TORTU</v>
      </c>
    </row>
    <row r="197" spans="2:8" x14ac:dyDescent="0.25">
      <c r="B197" s="85" t="s">
        <v>126</v>
      </c>
      <c r="C197" s="86">
        <f t="shared" si="10"/>
        <v>1</v>
      </c>
      <c r="D197" s="85" t="s">
        <v>5240</v>
      </c>
      <c r="E197" s="87" t="s">
        <v>5180</v>
      </c>
      <c r="F197" s="88" t="s">
        <v>5155</v>
      </c>
      <c r="G197" s="88" t="s">
        <v>2397</v>
      </c>
      <c r="H197" s="89" t="str">
        <f t="shared" si="9"/>
        <v>Prof. Dr. Hülya BALABAN</v>
      </c>
    </row>
    <row r="198" spans="2:8" x14ac:dyDescent="0.25">
      <c r="B198" s="85" t="s">
        <v>126</v>
      </c>
      <c r="C198" s="86">
        <v>1</v>
      </c>
      <c r="D198" s="85" t="s">
        <v>5241</v>
      </c>
      <c r="E198" s="87" t="s">
        <v>5180</v>
      </c>
      <c r="F198" s="88" t="s">
        <v>5155</v>
      </c>
      <c r="G198" s="88" t="s">
        <v>2399</v>
      </c>
      <c r="H198" s="89" t="str">
        <f t="shared" si="9"/>
        <v>Prof. Dr. Mehmet Kayhan KURTULDU</v>
      </c>
    </row>
    <row r="199" spans="2:8" x14ac:dyDescent="0.25">
      <c r="B199" s="85" t="s">
        <v>63</v>
      </c>
      <c r="C199" s="86">
        <f t="shared" ref="C199:C230" si="11">COUNTIF(D:D,D199)</f>
        <v>1</v>
      </c>
      <c r="D199" s="85" t="s">
        <v>625</v>
      </c>
      <c r="E199" s="87" t="s">
        <v>5180</v>
      </c>
      <c r="F199" s="88" t="s">
        <v>5156</v>
      </c>
      <c r="G199" s="88" t="s">
        <v>4511</v>
      </c>
      <c r="H199" s="89" t="str">
        <f t="shared" si="9"/>
        <v>Doç. Dr. Necmi KARSLI</v>
      </c>
    </row>
    <row r="200" spans="2:8" x14ac:dyDescent="0.25">
      <c r="B200" s="85" t="s">
        <v>126</v>
      </c>
      <c r="C200" s="86">
        <f t="shared" si="11"/>
        <v>1</v>
      </c>
      <c r="D200" s="85" t="s">
        <v>5242</v>
      </c>
      <c r="E200" s="87" t="s">
        <v>5180</v>
      </c>
      <c r="F200" s="88" t="s">
        <v>5155</v>
      </c>
      <c r="G200" s="95" t="s">
        <v>2404</v>
      </c>
      <c r="H200" s="89" t="str">
        <f t="shared" si="9"/>
        <v>Prof. Dr. Salih AKYILDIZ</v>
      </c>
    </row>
    <row r="201" spans="2:8" x14ac:dyDescent="0.25">
      <c r="B201" s="85" t="s">
        <v>83</v>
      </c>
      <c r="C201" s="86">
        <f t="shared" si="11"/>
        <v>1</v>
      </c>
      <c r="D201" s="85" t="s">
        <v>4313</v>
      </c>
      <c r="E201" s="87" t="s">
        <v>5180</v>
      </c>
      <c r="F201" s="88" t="s">
        <v>5154</v>
      </c>
      <c r="G201" s="88" t="s">
        <v>2388</v>
      </c>
      <c r="H201" s="89" t="str">
        <f t="shared" si="9"/>
        <v>Dr. Öğr. Üyesi Çağlar EDİS</v>
      </c>
    </row>
    <row r="202" spans="2:8" x14ac:dyDescent="0.25">
      <c r="B202" s="85" t="s">
        <v>83</v>
      </c>
      <c r="C202" s="86">
        <f t="shared" si="11"/>
        <v>1</v>
      </c>
      <c r="D202" s="85" t="s">
        <v>5243</v>
      </c>
      <c r="E202" s="87" t="s">
        <v>5180</v>
      </c>
      <c r="F202" s="88" t="s">
        <v>5156</v>
      </c>
      <c r="G202" s="88" t="s">
        <v>2405</v>
      </c>
      <c r="H202" s="89" t="str">
        <f t="shared" si="9"/>
        <v>Dr. Öğr. Üyesi Abdülkerim MALKOÇ</v>
      </c>
    </row>
    <row r="203" spans="2:8" x14ac:dyDescent="0.25">
      <c r="B203" s="85" t="s">
        <v>83</v>
      </c>
      <c r="C203" s="86">
        <f t="shared" si="11"/>
        <v>1</v>
      </c>
      <c r="D203" s="85" t="s">
        <v>2882</v>
      </c>
      <c r="E203" s="87" t="s">
        <v>5180</v>
      </c>
      <c r="F203" s="88" t="s">
        <v>5155</v>
      </c>
      <c r="G203" s="88" t="s">
        <v>2398</v>
      </c>
      <c r="H203" s="89" t="str">
        <f t="shared" si="9"/>
        <v>Dr. Öğr. Üyesi Selcen ÇALIK UZUN</v>
      </c>
    </row>
    <row r="204" spans="2:8" x14ac:dyDescent="0.25">
      <c r="B204" s="85" t="s">
        <v>63</v>
      </c>
      <c r="C204" s="86">
        <f t="shared" si="11"/>
        <v>1</v>
      </c>
      <c r="D204" s="85" t="s">
        <v>4331</v>
      </c>
      <c r="E204" s="87" t="s">
        <v>5180</v>
      </c>
      <c r="F204" s="88" t="s">
        <v>5155</v>
      </c>
      <c r="G204" s="88" t="s">
        <v>2389</v>
      </c>
      <c r="H204" s="89" t="str">
        <f t="shared" si="9"/>
        <v>Doç. Dr. Ayça ÇEBİ</v>
      </c>
    </row>
    <row r="205" spans="2:8" x14ac:dyDescent="0.25">
      <c r="B205" s="85" t="s">
        <v>83</v>
      </c>
      <c r="C205" s="86">
        <f t="shared" si="11"/>
        <v>1</v>
      </c>
      <c r="D205" s="85" t="s">
        <v>620</v>
      </c>
      <c r="E205" s="87" t="s">
        <v>5180</v>
      </c>
      <c r="F205" s="88" t="s">
        <v>5156</v>
      </c>
      <c r="G205" s="88" t="s">
        <v>4511</v>
      </c>
      <c r="H205" s="89" t="str">
        <f t="shared" si="9"/>
        <v>Dr. Öğr. Üyesi Muzaffer AYVAZ</v>
      </c>
    </row>
    <row r="206" spans="2:8" x14ac:dyDescent="0.25">
      <c r="B206" s="85" t="s">
        <v>83</v>
      </c>
      <c r="C206" s="86">
        <f t="shared" si="11"/>
        <v>1</v>
      </c>
      <c r="D206" s="85" t="s">
        <v>4653</v>
      </c>
      <c r="E206" s="87" t="s">
        <v>5180</v>
      </c>
      <c r="F206" s="88" t="s">
        <v>5155</v>
      </c>
      <c r="G206" s="88" t="s">
        <v>5199</v>
      </c>
      <c r="H206" s="89" t="str">
        <f t="shared" si="9"/>
        <v>Dr. Öğr. Üyesi Elif AKŞAN KILIÇASLAN</v>
      </c>
    </row>
    <row r="207" spans="2:8" x14ac:dyDescent="0.25">
      <c r="B207" s="85" t="s">
        <v>83</v>
      </c>
      <c r="C207" s="86">
        <f t="shared" si="11"/>
        <v>1</v>
      </c>
      <c r="D207" s="85" t="s">
        <v>5244</v>
      </c>
      <c r="E207" s="87" t="s">
        <v>5180</v>
      </c>
      <c r="F207" s="88" t="s">
        <v>5155</v>
      </c>
      <c r="G207" s="88" t="s">
        <v>5245</v>
      </c>
      <c r="H207" s="89" t="str">
        <f t="shared" si="9"/>
        <v>Dr. Öğr. Üyesi Yurdagül GÜNAL</v>
      </c>
    </row>
    <row r="208" spans="2:8" x14ac:dyDescent="0.25">
      <c r="B208" s="85" t="s">
        <v>83</v>
      </c>
      <c r="C208" s="86">
        <f t="shared" si="11"/>
        <v>1</v>
      </c>
      <c r="D208" s="85" t="s">
        <v>5246</v>
      </c>
      <c r="E208" s="87" t="s">
        <v>5180</v>
      </c>
      <c r="F208" s="88" t="s">
        <v>5225</v>
      </c>
      <c r="G208" s="88" t="s">
        <v>2400</v>
      </c>
      <c r="H208" s="89" t="str">
        <f t="shared" si="9"/>
        <v>Dr. Öğr. Üyesi Uğur ASLAN</v>
      </c>
    </row>
    <row r="209" spans="2:8" x14ac:dyDescent="0.25">
      <c r="B209" s="85" t="s">
        <v>83</v>
      </c>
      <c r="C209" s="86">
        <f t="shared" si="11"/>
        <v>1</v>
      </c>
      <c r="D209" s="85" t="s">
        <v>4710</v>
      </c>
      <c r="E209" s="87" t="s">
        <v>5180</v>
      </c>
      <c r="F209" s="88" t="s">
        <v>5156</v>
      </c>
      <c r="G209" s="88" t="s">
        <v>2405</v>
      </c>
      <c r="H209" s="89" t="str">
        <f t="shared" si="9"/>
        <v>Dr. Öğr. Üyesi Ahmet Başaran MANAV</v>
      </c>
    </row>
    <row r="210" spans="2:8" x14ac:dyDescent="0.25">
      <c r="B210" s="85" t="s">
        <v>126</v>
      </c>
      <c r="C210" s="86">
        <f t="shared" si="11"/>
        <v>1</v>
      </c>
      <c r="D210" s="85" t="s">
        <v>830</v>
      </c>
      <c r="E210" s="87" t="s">
        <v>5180</v>
      </c>
      <c r="F210" s="88" t="s">
        <v>5159</v>
      </c>
      <c r="G210" s="88" t="s">
        <v>2395</v>
      </c>
      <c r="H210" s="89" t="str">
        <f t="shared" si="9"/>
        <v>Prof. Dr. Emre Şaban ASLAN</v>
      </c>
    </row>
    <row r="211" spans="2:8" x14ac:dyDescent="0.25">
      <c r="B211" s="85" t="s">
        <v>83</v>
      </c>
      <c r="C211" s="86">
        <f t="shared" si="11"/>
        <v>1</v>
      </c>
      <c r="D211" s="85" t="s">
        <v>4301</v>
      </c>
      <c r="E211" s="87" t="s">
        <v>5180</v>
      </c>
      <c r="F211" s="88" t="s">
        <v>5155</v>
      </c>
      <c r="G211" s="88" t="s">
        <v>4128</v>
      </c>
      <c r="H211" s="89" t="str">
        <f t="shared" si="9"/>
        <v>Dr. Öğr. Üyesi Burcu AKTAŞ</v>
      </c>
    </row>
    <row r="212" spans="2:8" x14ac:dyDescent="0.25">
      <c r="B212" s="85" t="s">
        <v>83</v>
      </c>
      <c r="C212" s="86">
        <f t="shared" si="11"/>
        <v>1</v>
      </c>
      <c r="D212" s="85" t="s">
        <v>4257</v>
      </c>
      <c r="E212" s="87" t="s">
        <v>5180</v>
      </c>
      <c r="F212" s="88" t="s">
        <v>5157</v>
      </c>
      <c r="G212" s="88" t="s">
        <v>2402</v>
      </c>
      <c r="H212" s="89" t="str">
        <f t="shared" si="9"/>
        <v>Dr. Öğr. Üyesi Yusuf Emre IŞIK</v>
      </c>
    </row>
    <row r="213" spans="2:8" x14ac:dyDescent="0.25">
      <c r="B213" s="85" t="s">
        <v>83</v>
      </c>
      <c r="C213" s="86">
        <f t="shared" si="11"/>
        <v>1</v>
      </c>
      <c r="D213" s="85" t="s">
        <v>4546</v>
      </c>
      <c r="E213" s="87" t="s">
        <v>5180</v>
      </c>
      <c r="F213" s="88" t="s">
        <v>5155</v>
      </c>
      <c r="G213" s="88" t="s">
        <v>5199</v>
      </c>
      <c r="H213" s="89" t="str">
        <f t="shared" si="9"/>
        <v>Dr. Öğr. Üyesi İlhami EGE</v>
      </c>
    </row>
    <row r="214" spans="2:8" x14ac:dyDescent="0.25">
      <c r="B214" s="85" t="s">
        <v>126</v>
      </c>
      <c r="C214" s="86">
        <f t="shared" si="11"/>
        <v>1</v>
      </c>
      <c r="D214" s="85" t="s">
        <v>4544</v>
      </c>
      <c r="E214" s="87" t="s">
        <v>5180</v>
      </c>
      <c r="F214" s="88" t="s">
        <v>5155</v>
      </c>
      <c r="G214" s="88" t="s">
        <v>5199</v>
      </c>
      <c r="H214" s="89" t="str">
        <f t="shared" si="9"/>
        <v>Prof. Dr. Özden DEMİR</v>
      </c>
    </row>
    <row r="215" spans="2:8" x14ac:dyDescent="0.25">
      <c r="B215" s="85" t="s">
        <v>83</v>
      </c>
      <c r="C215" s="86">
        <f t="shared" si="11"/>
        <v>1</v>
      </c>
      <c r="D215" s="85" t="s">
        <v>5247</v>
      </c>
      <c r="E215" s="87" t="s">
        <v>5180</v>
      </c>
      <c r="F215" s="88" t="s">
        <v>5225</v>
      </c>
      <c r="G215" s="88" t="s">
        <v>5227</v>
      </c>
      <c r="H215" s="89" t="str">
        <f t="shared" si="9"/>
        <v>Dr. Öğr. Üyesi Kamil Onur KARATAŞ</v>
      </c>
    </row>
    <row r="216" spans="2:8" x14ac:dyDescent="0.25">
      <c r="B216" s="85" t="s">
        <v>83</v>
      </c>
      <c r="C216" s="86">
        <f t="shared" si="11"/>
        <v>1</v>
      </c>
      <c r="D216" s="85" t="s">
        <v>5248</v>
      </c>
      <c r="E216" s="87" t="s">
        <v>5180</v>
      </c>
      <c r="F216" s="88" t="s">
        <v>5225</v>
      </c>
      <c r="G216" s="88" t="s">
        <v>5227</v>
      </c>
      <c r="H216" s="89" t="str">
        <f t="shared" si="9"/>
        <v>Dr. Öğr. Üyesi Emine Merve SEÇKİN HATAY</v>
      </c>
    </row>
    <row r="217" spans="2:8" x14ac:dyDescent="0.25">
      <c r="B217" s="85" t="s">
        <v>83</v>
      </c>
      <c r="C217" s="86">
        <f t="shared" si="11"/>
        <v>1</v>
      </c>
      <c r="D217" s="85" t="s">
        <v>5249</v>
      </c>
      <c r="E217" s="87" t="s">
        <v>5180</v>
      </c>
      <c r="F217" s="88" t="s">
        <v>5155</v>
      </c>
      <c r="G217" s="88" t="s">
        <v>5202</v>
      </c>
      <c r="H217" s="89" t="str">
        <f t="shared" si="9"/>
        <v>Dr. Öğr. Üyesi MERVE GANGAL</v>
      </c>
    </row>
    <row r="218" spans="2:8" x14ac:dyDescent="0.25">
      <c r="B218" s="85" t="s">
        <v>63</v>
      </c>
      <c r="C218" s="86">
        <f t="shared" si="11"/>
        <v>1</v>
      </c>
      <c r="D218" s="85" t="s">
        <v>4157</v>
      </c>
      <c r="E218" s="87" t="s">
        <v>5180</v>
      </c>
      <c r="F218" s="88" t="s">
        <v>5159</v>
      </c>
      <c r="G218" s="88" t="s">
        <v>2395</v>
      </c>
      <c r="H218" s="89" t="str">
        <f t="shared" si="9"/>
        <v>Doç. Dr. Özer SİLSÜPÜR</v>
      </c>
    </row>
    <row r="219" spans="2:8" x14ac:dyDescent="0.25">
      <c r="B219" s="85" t="s">
        <v>83</v>
      </c>
      <c r="C219" s="86">
        <f t="shared" si="11"/>
        <v>1</v>
      </c>
      <c r="D219" s="85" t="s">
        <v>2769</v>
      </c>
      <c r="E219" s="87" t="s">
        <v>5180</v>
      </c>
      <c r="F219" s="88" t="s">
        <v>5156</v>
      </c>
      <c r="G219" s="88" t="s">
        <v>2405</v>
      </c>
      <c r="H219" s="89" t="str">
        <f t="shared" si="9"/>
        <v>Dr. Öğr. Üyesi Abdulkerim MALKOÇ</v>
      </c>
    </row>
    <row r="220" spans="2:8" x14ac:dyDescent="0.25">
      <c r="B220" s="85" t="s">
        <v>63</v>
      </c>
      <c r="C220" s="86">
        <f t="shared" si="11"/>
        <v>1</v>
      </c>
      <c r="D220" s="85" t="s">
        <v>5250</v>
      </c>
      <c r="E220" s="87" t="s">
        <v>5180</v>
      </c>
      <c r="F220" s="88" t="s">
        <v>5154</v>
      </c>
      <c r="G220" s="88" t="s">
        <v>5183</v>
      </c>
      <c r="H220" s="89" t="str">
        <f t="shared" si="9"/>
        <v>Doç. Dr. Sırrı Cem DİNÇ</v>
      </c>
    </row>
    <row r="221" spans="2:8" x14ac:dyDescent="0.25">
      <c r="B221" s="85" t="s">
        <v>83</v>
      </c>
      <c r="C221" s="86">
        <f t="shared" si="11"/>
        <v>1</v>
      </c>
      <c r="D221" s="85" t="s">
        <v>5251</v>
      </c>
      <c r="E221" s="87" t="s">
        <v>5180</v>
      </c>
      <c r="F221" s="88" t="s">
        <v>5225</v>
      </c>
      <c r="G221" s="88" t="s">
        <v>5227</v>
      </c>
      <c r="H221" s="89" t="str">
        <f t="shared" si="9"/>
        <v>Dr. Öğr. Üyesi Emrah ERGENE</v>
      </c>
    </row>
    <row r="222" spans="2:8" x14ac:dyDescent="0.25">
      <c r="B222" s="85" t="s">
        <v>83</v>
      </c>
      <c r="C222" s="86">
        <f t="shared" si="11"/>
        <v>1</v>
      </c>
      <c r="D222" s="85" t="s">
        <v>4948</v>
      </c>
      <c r="E222" s="87" t="s">
        <v>5180</v>
      </c>
      <c r="F222" s="88" t="s">
        <v>5230</v>
      </c>
      <c r="G222" s="88" t="s">
        <v>4128</v>
      </c>
      <c r="H222" s="89" t="str">
        <f t="shared" si="9"/>
        <v>Dr. Öğr. Üyesi Şule YANIK</v>
      </c>
    </row>
    <row r="223" spans="2:8" x14ac:dyDescent="0.25">
      <c r="B223" s="85" t="s">
        <v>83</v>
      </c>
      <c r="C223" s="86">
        <f t="shared" si="11"/>
        <v>1</v>
      </c>
      <c r="D223" s="85" t="s">
        <v>5252</v>
      </c>
      <c r="E223" s="87" t="s">
        <v>5180</v>
      </c>
      <c r="F223" s="88" t="s">
        <v>5230</v>
      </c>
      <c r="G223" s="88" t="s">
        <v>2391</v>
      </c>
      <c r="H223" s="89" t="str">
        <f t="shared" si="9"/>
        <v>Dr. Öğr. Üyesi İbrahim ÇOLAK</v>
      </c>
    </row>
    <row r="224" spans="2:8" x14ac:dyDescent="0.25">
      <c r="B224" s="85" t="s">
        <v>83</v>
      </c>
      <c r="C224" s="86">
        <f t="shared" si="11"/>
        <v>1</v>
      </c>
      <c r="D224" s="85" t="s">
        <v>4700</v>
      </c>
      <c r="E224" s="87" t="s">
        <v>5180</v>
      </c>
      <c r="F224" s="88" t="s">
        <v>5156</v>
      </c>
      <c r="G224" s="88" t="s">
        <v>2405</v>
      </c>
      <c r="H224" s="89" t="str">
        <f t="shared" si="9"/>
        <v>Dr. Öğr. Üyesi Fatma YILDIZ</v>
      </c>
    </row>
    <row r="225" spans="2:8" x14ac:dyDescent="0.25">
      <c r="B225" s="85" t="s">
        <v>83</v>
      </c>
      <c r="C225" s="86">
        <f t="shared" si="11"/>
        <v>1</v>
      </c>
      <c r="D225" s="85" t="s">
        <v>4642</v>
      </c>
      <c r="E225" s="87" t="s">
        <v>5180</v>
      </c>
      <c r="F225" s="88" t="s">
        <v>5158</v>
      </c>
      <c r="G225" s="88" t="s">
        <v>2396</v>
      </c>
      <c r="H225" s="89" t="str">
        <f t="shared" si="9"/>
        <v>Dr. Öğr. Üyesi Betül KALYONCU</v>
      </c>
    </row>
    <row r="226" spans="2:8" x14ac:dyDescent="0.25">
      <c r="B226" s="85" t="s">
        <v>83</v>
      </c>
      <c r="C226" s="86">
        <f t="shared" si="11"/>
        <v>1</v>
      </c>
      <c r="D226" s="85" t="s">
        <v>4580</v>
      </c>
      <c r="E226" s="87" t="s">
        <v>5180</v>
      </c>
      <c r="F226" s="88" t="s">
        <v>5154</v>
      </c>
      <c r="G226" s="88" t="s">
        <v>5253</v>
      </c>
      <c r="H226" s="89" t="str">
        <f t="shared" si="9"/>
        <v>Dr. Öğr. Üyesi Abdulkadir BİROL</v>
      </c>
    </row>
    <row r="227" spans="2:8" x14ac:dyDescent="0.25">
      <c r="B227" s="85" t="s">
        <v>83</v>
      </c>
      <c r="C227" s="86">
        <f t="shared" si="11"/>
        <v>1</v>
      </c>
      <c r="D227" s="85" t="s">
        <v>4584</v>
      </c>
      <c r="E227" s="87" t="s">
        <v>5180</v>
      </c>
      <c r="F227" s="88" t="s">
        <v>5156</v>
      </c>
      <c r="G227" s="88" t="s">
        <v>4511</v>
      </c>
      <c r="H227" s="89" t="str">
        <f t="shared" si="9"/>
        <v>Dr. Öğr. Üyesi Arzu YILDIZ AYDIN</v>
      </c>
    </row>
    <row r="228" spans="2:8" x14ac:dyDescent="0.25">
      <c r="B228" s="85" t="s">
        <v>83</v>
      </c>
      <c r="C228" s="86">
        <f t="shared" si="11"/>
        <v>1</v>
      </c>
      <c r="D228" s="85" t="s">
        <v>5254</v>
      </c>
      <c r="E228" s="87" t="s">
        <v>5180</v>
      </c>
      <c r="F228" s="88" t="s">
        <v>5225</v>
      </c>
      <c r="G228" s="88" t="s">
        <v>5227</v>
      </c>
      <c r="H228" s="89" t="str">
        <f t="shared" si="9"/>
        <v>Dr. Öğr. Üyesi Koray İLGAR</v>
      </c>
    </row>
    <row r="229" spans="2:8" x14ac:dyDescent="0.25">
      <c r="B229" s="85" t="s">
        <v>83</v>
      </c>
      <c r="C229" s="86">
        <f t="shared" si="11"/>
        <v>1</v>
      </c>
      <c r="D229" s="85" t="s">
        <v>4711</v>
      </c>
      <c r="E229" s="87" t="s">
        <v>5180</v>
      </c>
      <c r="F229" s="88" t="s">
        <v>5156</v>
      </c>
      <c r="G229" s="88" t="s">
        <v>4353</v>
      </c>
      <c r="H229" s="89" t="str">
        <f t="shared" si="9"/>
        <v>Dr. Öğr. Üyesi Kadir SAYIM</v>
      </c>
    </row>
    <row r="230" spans="2:8" x14ac:dyDescent="0.25">
      <c r="B230" s="85" t="s">
        <v>83</v>
      </c>
      <c r="C230" s="86">
        <f t="shared" si="11"/>
        <v>1</v>
      </c>
      <c r="D230" s="85" t="s">
        <v>4867</v>
      </c>
      <c r="E230" s="87" t="s">
        <v>5180</v>
      </c>
      <c r="F230" s="88" t="s">
        <v>5156</v>
      </c>
      <c r="G230" s="88" t="s">
        <v>4511</v>
      </c>
      <c r="H230" s="89" t="str">
        <f t="shared" si="9"/>
        <v>Dr. Öğr. Üyesi Rızkan TOK</v>
      </c>
    </row>
    <row r="231" spans="2:8" x14ac:dyDescent="0.25">
      <c r="B231" s="85" t="s">
        <v>83</v>
      </c>
      <c r="C231" s="86">
        <f t="shared" ref="C231:C262" si="12">COUNTIF(D:D,D231)</f>
        <v>1</v>
      </c>
      <c r="D231" s="85" t="s">
        <v>5014</v>
      </c>
      <c r="E231" s="87" t="s">
        <v>5180</v>
      </c>
      <c r="F231" s="88" t="s">
        <v>5155</v>
      </c>
      <c r="G231" s="88" t="s">
        <v>2401</v>
      </c>
      <c r="H231" s="89" t="str">
        <f t="shared" si="9"/>
        <v>Dr. Öğr. Üyesi Münevver ÖZDEMİR</v>
      </c>
    </row>
    <row r="232" spans="2:8" x14ac:dyDescent="0.25">
      <c r="B232" s="85" t="s">
        <v>83</v>
      </c>
      <c r="C232" s="86">
        <f t="shared" si="12"/>
        <v>1</v>
      </c>
      <c r="D232" s="85" t="s">
        <v>5030</v>
      </c>
      <c r="E232" s="87" t="s">
        <v>5180</v>
      </c>
      <c r="F232" s="88" t="s">
        <v>5159</v>
      </c>
      <c r="G232" s="88" t="s">
        <v>2395</v>
      </c>
      <c r="H232" s="89" t="str">
        <f t="shared" si="9"/>
        <v>Dr. Öğr. Üyesi Murat TOPAL</v>
      </c>
    </row>
    <row r="233" spans="2:8" x14ac:dyDescent="0.25">
      <c r="B233" s="85" t="s">
        <v>83</v>
      </c>
      <c r="C233" s="86">
        <f t="shared" si="12"/>
        <v>1</v>
      </c>
      <c r="D233" s="85" t="s">
        <v>5255</v>
      </c>
      <c r="E233" s="87" t="s">
        <v>5180</v>
      </c>
      <c r="F233" s="88" t="s">
        <v>5155</v>
      </c>
      <c r="G233" s="88" t="s">
        <v>2399</v>
      </c>
      <c r="H233" s="89" t="str">
        <f t="shared" si="9"/>
        <v>Dr. Öğr. Üyesi Cenk Önder ÖZEN</v>
      </c>
    </row>
    <row r="234" spans="2:8" x14ac:dyDescent="0.25">
      <c r="B234" s="85" t="s">
        <v>83</v>
      </c>
      <c r="C234" s="86">
        <f t="shared" si="12"/>
        <v>1</v>
      </c>
      <c r="D234" s="85" t="s">
        <v>4971</v>
      </c>
      <c r="E234" s="87" t="s">
        <v>5180</v>
      </c>
      <c r="F234" s="88" t="s">
        <v>5155</v>
      </c>
      <c r="G234" s="88" t="s">
        <v>5256</v>
      </c>
      <c r="H234" s="89" t="str">
        <f t="shared" si="9"/>
        <v>Dr. Öğr. Üyesi Ahmet GÜLAY</v>
      </c>
    </row>
    <row r="235" spans="2:8" x14ac:dyDescent="0.25">
      <c r="B235" s="85" t="s">
        <v>126</v>
      </c>
      <c r="C235" s="86">
        <f t="shared" si="12"/>
        <v>1</v>
      </c>
      <c r="D235" s="85" t="s">
        <v>5257</v>
      </c>
      <c r="E235" s="87" t="s">
        <v>5180</v>
      </c>
      <c r="F235" s="88" t="s">
        <v>5155</v>
      </c>
      <c r="G235" s="88" t="s">
        <v>4465</v>
      </c>
      <c r="H235" s="89" t="str">
        <f t="shared" si="9"/>
        <v>Prof. Dr. Servet ÇELİK</v>
      </c>
    </row>
    <row r="236" spans="2:8" x14ac:dyDescent="0.25">
      <c r="B236" s="85" t="s">
        <v>63</v>
      </c>
      <c r="C236" s="86">
        <f t="shared" si="12"/>
        <v>1</v>
      </c>
      <c r="D236" s="85" t="s">
        <v>5258</v>
      </c>
      <c r="E236" s="87" t="s">
        <v>5180</v>
      </c>
      <c r="F236" s="88" t="s">
        <v>5155</v>
      </c>
      <c r="G236" s="88" t="s">
        <v>4465</v>
      </c>
      <c r="H236" s="89" t="str">
        <f t="shared" si="9"/>
        <v>Doç. Dr. Şakire ERBAY ÇETİNKAYA</v>
      </c>
    </row>
    <row r="237" spans="2:8" x14ac:dyDescent="0.25">
      <c r="B237" s="85" t="s">
        <v>83</v>
      </c>
      <c r="C237" s="86">
        <f t="shared" si="12"/>
        <v>1</v>
      </c>
      <c r="D237" s="85" t="s">
        <v>5259</v>
      </c>
      <c r="E237" s="87" t="s">
        <v>5180</v>
      </c>
      <c r="F237" s="88" t="s">
        <v>5155</v>
      </c>
      <c r="G237" s="88" t="s">
        <v>4465</v>
      </c>
      <c r="H237" s="89" t="str">
        <f t="shared" si="9"/>
        <v>Dr. Öğr. Üyesi Bilal KARACA</v>
      </c>
    </row>
    <row r="238" spans="2:8" x14ac:dyDescent="0.25">
      <c r="B238" s="85" t="s">
        <v>63</v>
      </c>
      <c r="C238" s="86">
        <f t="shared" si="12"/>
        <v>1</v>
      </c>
      <c r="D238" s="85" t="s">
        <v>5260</v>
      </c>
      <c r="E238" s="87" t="s">
        <v>5180</v>
      </c>
      <c r="F238" s="88" t="s">
        <v>5155</v>
      </c>
      <c r="G238" s="88" t="s">
        <v>4465</v>
      </c>
      <c r="H238" s="89" t="str">
        <f t="shared" si="9"/>
        <v>Doç. Dr. Handan ÇELİK</v>
      </c>
    </row>
    <row r="239" spans="2:8" x14ac:dyDescent="0.25">
      <c r="B239" s="85" t="s">
        <v>83</v>
      </c>
      <c r="C239" s="86">
        <f t="shared" si="12"/>
        <v>1</v>
      </c>
      <c r="D239" s="85" t="s">
        <v>5261</v>
      </c>
      <c r="E239" s="87" t="s">
        <v>5180</v>
      </c>
      <c r="F239" s="88" t="s">
        <v>5155</v>
      </c>
      <c r="G239" s="88" t="s">
        <v>4465</v>
      </c>
      <c r="H239" s="89" t="str">
        <f t="shared" si="9"/>
        <v>Dr. Öğr. Üyesi Gökhan ÇEPNİ</v>
      </c>
    </row>
    <row r="240" spans="2:8" x14ac:dyDescent="0.25">
      <c r="B240" s="85" t="s">
        <v>83</v>
      </c>
      <c r="C240" s="86">
        <f t="shared" si="12"/>
        <v>1</v>
      </c>
      <c r="D240" s="85" t="s">
        <v>5262</v>
      </c>
      <c r="E240" s="87" t="s">
        <v>5180</v>
      </c>
      <c r="F240" s="88" t="s">
        <v>5230</v>
      </c>
      <c r="G240" s="88" t="s">
        <v>2392</v>
      </c>
      <c r="H240" s="89" t="str">
        <f t="shared" si="9"/>
        <v>Dr. Öğr. Üyesi Ayşe DURMUŞ</v>
      </c>
    </row>
    <row r="241" spans="2:8" x14ac:dyDescent="0.25">
      <c r="B241" s="85" t="s">
        <v>83</v>
      </c>
      <c r="C241" s="86">
        <f t="shared" si="12"/>
        <v>1</v>
      </c>
      <c r="D241" s="14" t="s">
        <v>4643</v>
      </c>
      <c r="E241" s="87" t="s">
        <v>5180</v>
      </c>
      <c r="F241" s="88" t="s">
        <v>5158</v>
      </c>
      <c r="G241" s="88" t="s">
        <v>2396</v>
      </c>
      <c r="H241" s="89" t="str">
        <f t="shared" si="9"/>
        <v>Dr. Öğr. Üyesi Hüseyin GÜNAL</v>
      </c>
    </row>
    <row r="242" spans="2:8" x14ac:dyDescent="0.25">
      <c r="B242" s="85" t="s">
        <v>83</v>
      </c>
      <c r="C242" s="86">
        <f t="shared" si="12"/>
        <v>1</v>
      </c>
      <c r="D242" s="14" t="s">
        <v>5263</v>
      </c>
      <c r="E242" s="87" t="s">
        <v>5180</v>
      </c>
      <c r="F242" s="88" t="s">
        <v>5155</v>
      </c>
      <c r="G242" s="88" t="s">
        <v>2391</v>
      </c>
      <c r="H242" s="89" t="str">
        <f t="shared" si="9"/>
        <v>Dr. Öğr. Üyesi Gamze TUTİ</v>
      </c>
    </row>
    <row r="243" spans="2:8" x14ac:dyDescent="0.25">
      <c r="B243" s="85" t="s">
        <v>83</v>
      </c>
      <c r="C243" s="86">
        <f t="shared" si="12"/>
        <v>1</v>
      </c>
      <c r="D243" s="11" t="s">
        <v>5264</v>
      </c>
      <c r="E243" s="87" t="s">
        <v>5180</v>
      </c>
      <c r="F243" s="88" t="s">
        <v>5159</v>
      </c>
      <c r="G243" s="88" t="s">
        <v>2394</v>
      </c>
      <c r="H243" s="89" t="str">
        <f t="shared" si="9"/>
        <v>Dr. Öğr. Üyesi Aygün ÖZSALİH</v>
      </c>
    </row>
    <row r="244" spans="2:8" x14ac:dyDescent="0.25">
      <c r="B244" s="85" t="s">
        <v>83</v>
      </c>
      <c r="C244" s="86">
        <f t="shared" si="12"/>
        <v>1</v>
      </c>
      <c r="D244" s="11" t="s">
        <v>4641</v>
      </c>
      <c r="E244" s="87" t="s">
        <v>5180</v>
      </c>
      <c r="F244" s="88" t="s">
        <v>5158</v>
      </c>
      <c r="G244" s="88" t="s">
        <v>2396</v>
      </c>
      <c r="H244" s="89" t="str">
        <f t="shared" si="9"/>
        <v>Dr. Öğr. Üyesi Yeşim ÇELİK</v>
      </c>
    </row>
    <row r="245" spans="2:8" x14ac:dyDescent="0.25">
      <c r="B245" s="85" t="s">
        <v>83</v>
      </c>
      <c r="C245" s="86">
        <f t="shared" si="12"/>
        <v>1</v>
      </c>
      <c r="D245" s="11" t="s">
        <v>5265</v>
      </c>
      <c r="E245" s="87" t="s">
        <v>5180</v>
      </c>
      <c r="F245" s="88" t="s">
        <v>5266</v>
      </c>
      <c r="G245" s="88" t="s">
        <v>2400</v>
      </c>
      <c r="H245" s="89" t="str">
        <f t="shared" si="9"/>
        <v>Dr. Öğr. Üyesi Onur KARABİBER</v>
      </c>
    </row>
    <row r="246" spans="2:8" x14ac:dyDescent="0.25">
      <c r="B246" s="85" t="s">
        <v>83</v>
      </c>
      <c r="C246" s="86">
        <f t="shared" si="12"/>
        <v>1</v>
      </c>
      <c r="D246" s="11" t="s">
        <v>4692</v>
      </c>
      <c r="E246" s="87" t="s">
        <v>5180</v>
      </c>
      <c r="F246" s="88" t="s">
        <v>5157</v>
      </c>
      <c r="G246" s="88" t="s">
        <v>2402</v>
      </c>
      <c r="H246" s="89" t="str">
        <f t="shared" si="9"/>
        <v>Dr. Öğr. Üyesi Anıl SARIKAVAK</v>
      </c>
    </row>
    <row r="247" spans="2:8" x14ac:dyDescent="0.25">
      <c r="B247" s="85" t="s">
        <v>83</v>
      </c>
      <c r="C247" s="86">
        <f t="shared" si="12"/>
        <v>1</v>
      </c>
      <c r="D247" s="11" t="s">
        <v>4693</v>
      </c>
      <c r="E247" s="87" t="s">
        <v>5180</v>
      </c>
      <c r="F247" s="88" t="s">
        <v>5157</v>
      </c>
      <c r="G247" s="88" t="s">
        <v>2402</v>
      </c>
      <c r="H247" s="89" t="str">
        <f t="shared" si="9"/>
        <v>Dr. Öğr. Üyesi Sara ÇEBİ</v>
      </c>
    </row>
    <row r="248" spans="2:8" x14ac:dyDescent="0.25">
      <c r="B248" s="85" t="s">
        <v>83</v>
      </c>
      <c r="C248" s="86">
        <f t="shared" si="12"/>
        <v>1</v>
      </c>
      <c r="D248" s="11" t="s">
        <v>5267</v>
      </c>
      <c r="E248" s="87" t="s">
        <v>5180</v>
      </c>
      <c r="F248" s="88" t="s">
        <v>5156</v>
      </c>
      <c r="G248" s="88" t="s">
        <v>5268</v>
      </c>
      <c r="H248" s="89" t="str">
        <f t="shared" si="9"/>
        <v>Dr. Öğr. Üyesi Samet ŞENEL</v>
      </c>
    </row>
    <row r="249" spans="2:8" x14ac:dyDescent="0.25">
      <c r="B249" s="85" t="s">
        <v>63</v>
      </c>
      <c r="C249" s="86">
        <f t="shared" si="12"/>
        <v>1</v>
      </c>
      <c r="D249" s="11" t="s">
        <v>5269</v>
      </c>
      <c r="E249" s="87" t="s">
        <v>5180</v>
      </c>
      <c r="F249" s="88" t="s">
        <v>5156</v>
      </c>
      <c r="G249" s="88" t="s">
        <v>5268</v>
      </c>
      <c r="H249" s="89" t="str">
        <f t="shared" si="9"/>
        <v>Doç. Dr. Eyüp ÖZTÜRK</v>
      </c>
    </row>
    <row r="250" spans="2:8" x14ac:dyDescent="0.25">
      <c r="B250" s="85" t="s">
        <v>83</v>
      </c>
      <c r="C250" s="86">
        <f t="shared" si="12"/>
        <v>1</v>
      </c>
      <c r="D250" s="11" t="s">
        <v>5270</v>
      </c>
      <c r="E250" s="87" t="s">
        <v>5180</v>
      </c>
      <c r="F250" s="88" t="s">
        <v>5156</v>
      </c>
      <c r="G250" s="88" t="s">
        <v>5268</v>
      </c>
      <c r="H250" s="89" t="str">
        <f t="shared" si="9"/>
        <v>Dr. Öğr. Üyesi Mehtap AYDIN KAİM</v>
      </c>
    </row>
    <row r="251" spans="2:8" x14ac:dyDescent="0.25">
      <c r="B251" s="85" t="s">
        <v>83</v>
      </c>
      <c r="C251" s="86">
        <f t="shared" si="12"/>
        <v>1</v>
      </c>
      <c r="D251" s="85" t="s">
        <v>5271</v>
      </c>
      <c r="E251" s="87" t="s">
        <v>5180</v>
      </c>
      <c r="F251" s="88" t="s">
        <v>5155</v>
      </c>
      <c r="G251" s="88" t="s">
        <v>2771</v>
      </c>
      <c r="H251" s="89" t="str">
        <f t="shared" si="9"/>
        <v>Dr. Öğr. Üyesi YASEMİN KARSANTIK</v>
      </c>
    </row>
    <row r="252" spans="2:8" x14ac:dyDescent="0.25">
      <c r="B252" s="85" t="s">
        <v>63</v>
      </c>
      <c r="C252" s="86">
        <f t="shared" si="12"/>
        <v>1</v>
      </c>
      <c r="D252" s="85" t="s">
        <v>5272</v>
      </c>
      <c r="E252" s="87" t="s">
        <v>5180</v>
      </c>
      <c r="F252" s="88" t="s">
        <v>5158</v>
      </c>
      <c r="G252" s="88" t="s">
        <v>4713</v>
      </c>
      <c r="H252" s="89" t="str">
        <f t="shared" si="9"/>
        <v>Doç. Dr. Hakkı Mert DOĞU</v>
      </c>
    </row>
    <row r="253" spans="2:8" x14ac:dyDescent="0.25">
      <c r="B253" s="85" t="s">
        <v>63</v>
      </c>
      <c r="C253" s="86">
        <f t="shared" si="12"/>
        <v>1</v>
      </c>
      <c r="D253" s="85" t="s">
        <v>5273</v>
      </c>
      <c r="E253" s="87" t="s">
        <v>5180</v>
      </c>
      <c r="F253" s="88" t="s">
        <v>5230</v>
      </c>
      <c r="G253" s="88" t="s">
        <v>2389</v>
      </c>
      <c r="H253" s="89" t="str">
        <f t="shared" si="9"/>
        <v>Doç. Dr. Tuğba BAHÇEKAPILI ÖZDEMİR</v>
      </c>
    </row>
    <row r="254" spans="2:8" x14ac:dyDescent="0.25">
      <c r="B254" s="85" t="s">
        <v>83</v>
      </c>
      <c r="C254" s="86">
        <f t="shared" si="12"/>
        <v>1</v>
      </c>
      <c r="D254" s="85" t="s">
        <v>5274</v>
      </c>
      <c r="E254" s="87" t="s">
        <v>5180</v>
      </c>
      <c r="F254" s="88" t="s">
        <v>5156</v>
      </c>
      <c r="G254" s="88" t="s">
        <v>2405</v>
      </c>
      <c r="H254" s="89" t="str">
        <f t="shared" si="9"/>
        <v>Dr. Öğr. Üyesi Adem SÜNGER</v>
      </c>
    </row>
    <row r="255" spans="2:8" x14ac:dyDescent="0.25">
      <c r="B255" s="85" t="s">
        <v>83</v>
      </c>
      <c r="C255" s="86">
        <f t="shared" si="12"/>
        <v>1</v>
      </c>
      <c r="D255" s="85" t="s">
        <v>5275</v>
      </c>
      <c r="E255" s="87" t="s">
        <v>5180</v>
      </c>
      <c r="F255" s="88" t="s">
        <v>5158</v>
      </c>
      <c r="G255" s="88" t="s">
        <v>4713</v>
      </c>
      <c r="H255" s="89" t="str">
        <f t="shared" si="9"/>
        <v>Dr. Öğr. Üyesi Emrah ÇETİN</v>
      </c>
    </row>
    <row r="256" spans="2:8" x14ac:dyDescent="0.25">
      <c r="B256" s="85" t="s">
        <v>83</v>
      </c>
      <c r="C256" s="86">
        <f t="shared" si="12"/>
        <v>1</v>
      </c>
      <c r="D256" s="85" t="s">
        <v>4893</v>
      </c>
      <c r="E256" s="87" t="s">
        <v>5180</v>
      </c>
      <c r="F256" s="88" t="s">
        <v>5158</v>
      </c>
      <c r="G256" s="88" t="s">
        <v>2396</v>
      </c>
      <c r="H256" s="89" t="str">
        <f t="shared" si="9"/>
        <v>Dr. Öğr. Üyesi Esra ATA DAĞISTANLI</v>
      </c>
    </row>
    <row r="257" spans="2:8" x14ac:dyDescent="0.25">
      <c r="B257" s="85" t="s">
        <v>83</v>
      </c>
      <c r="C257" s="86">
        <f t="shared" si="12"/>
        <v>1</v>
      </c>
      <c r="D257" s="85" t="s">
        <v>5276</v>
      </c>
      <c r="E257" s="87" t="s">
        <v>5180</v>
      </c>
      <c r="F257" s="88" t="s">
        <v>5158</v>
      </c>
      <c r="G257" s="88" t="s">
        <v>4713</v>
      </c>
      <c r="H257" s="89" t="str">
        <f t="shared" si="9"/>
        <v>Dr. Öğr. Üyesi Gizem ZURNACI</v>
      </c>
    </row>
    <row r="258" spans="2:8" x14ac:dyDescent="0.25">
      <c r="B258" s="85" t="s">
        <v>83</v>
      </c>
      <c r="C258" s="86">
        <f t="shared" si="12"/>
        <v>1</v>
      </c>
      <c r="D258" s="85" t="s">
        <v>5277</v>
      </c>
      <c r="E258" s="87" t="s">
        <v>5180</v>
      </c>
      <c r="F258" s="88" t="s">
        <v>5158</v>
      </c>
      <c r="G258" s="88" t="s">
        <v>4713</v>
      </c>
      <c r="H258" s="89" t="str">
        <f t="shared" ref="H258:H289" si="13">CONCATENATE(B258," ",D258)</f>
        <v>Dr. Öğr. Üyesi Hilal YENER KULBAY</v>
      </c>
    </row>
    <row r="259" spans="2:8" x14ac:dyDescent="0.25">
      <c r="B259" s="85" t="s">
        <v>63</v>
      </c>
      <c r="C259" s="86">
        <f t="shared" si="12"/>
        <v>1</v>
      </c>
      <c r="D259" s="85" t="s">
        <v>5278</v>
      </c>
      <c r="E259" s="87" t="s">
        <v>5180</v>
      </c>
      <c r="F259" s="88" t="s">
        <v>5279</v>
      </c>
      <c r="G259" s="88" t="s">
        <v>5280</v>
      </c>
      <c r="H259" s="89" t="str">
        <f t="shared" si="13"/>
        <v>Doç. Dr. Mehmet KOKOÇ</v>
      </c>
    </row>
    <row r="260" spans="2:8" x14ac:dyDescent="0.25">
      <c r="B260" s="85" t="s">
        <v>83</v>
      </c>
      <c r="C260" s="86">
        <f t="shared" si="12"/>
        <v>1</v>
      </c>
      <c r="D260" s="85" t="s">
        <v>5281</v>
      </c>
      <c r="E260" s="87" t="s">
        <v>5180</v>
      </c>
      <c r="F260" s="88" t="s">
        <v>5158</v>
      </c>
      <c r="G260" s="88" t="s">
        <v>4713</v>
      </c>
      <c r="H260" s="89" t="str">
        <f t="shared" si="13"/>
        <v>Dr. Öğr. Üyesi Önder TOPAL</v>
      </c>
    </row>
    <row r="261" spans="2:8" x14ac:dyDescent="0.25">
      <c r="B261" s="85" t="s">
        <v>63</v>
      </c>
      <c r="C261" s="86">
        <f t="shared" si="12"/>
        <v>1</v>
      </c>
      <c r="D261" s="85" t="s">
        <v>5282</v>
      </c>
      <c r="E261" s="87" t="s">
        <v>5180</v>
      </c>
      <c r="F261" s="88" t="s">
        <v>5279</v>
      </c>
      <c r="G261" s="88" t="s">
        <v>5283</v>
      </c>
      <c r="H261" s="89" t="str">
        <f t="shared" si="13"/>
        <v>Doç. Dr. Ayşe ASİLTÜRK</v>
      </c>
    </row>
    <row r="262" spans="2:8" x14ac:dyDescent="0.25">
      <c r="B262" s="85" t="s">
        <v>83</v>
      </c>
      <c r="C262" s="86">
        <f t="shared" si="12"/>
        <v>1</v>
      </c>
      <c r="D262" s="85" t="s">
        <v>5284</v>
      </c>
      <c r="E262" s="87" t="s">
        <v>5180</v>
      </c>
      <c r="F262" s="88" t="s">
        <v>5158</v>
      </c>
      <c r="G262" s="88" t="s">
        <v>2396</v>
      </c>
      <c r="H262" s="89" t="str">
        <f t="shared" si="13"/>
        <v>Dr. Öğr. Üyesi BÜŞRA AKDOĞAN</v>
      </c>
    </row>
    <row r="263" spans="2:8" x14ac:dyDescent="0.25">
      <c r="B263" s="85" t="s">
        <v>83</v>
      </c>
      <c r="C263" s="86">
        <f t="shared" ref="C263:C278" si="14">COUNTIF(D:D,D263)</f>
        <v>1</v>
      </c>
      <c r="D263" s="85" t="s">
        <v>5285</v>
      </c>
      <c r="E263" s="87" t="s">
        <v>5180</v>
      </c>
      <c r="F263" s="88" t="s">
        <v>5158</v>
      </c>
      <c r="G263" s="88" t="s">
        <v>2396</v>
      </c>
      <c r="H263" s="89" t="str">
        <f t="shared" si="13"/>
        <v>Dr. Öğr. Üyesi Salih ÖZKAN</v>
      </c>
    </row>
    <row r="264" spans="2:8" x14ac:dyDescent="0.25">
      <c r="B264" s="85" t="s">
        <v>83</v>
      </c>
      <c r="C264" s="86">
        <f t="shared" si="14"/>
        <v>1</v>
      </c>
      <c r="D264" s="85" t="s">
        <v>5286</v>
      </c>
      <c r="E264" s="87" t="s">
        <v>5180</v>
      </c>
      <c r="F264" s="88" t="s">
        <v>5158</v>
      </c>
      <c r="G264" s="88" t="s">
        <v>4713</v>
      </c>
      <c r="H264" s="89" t="str">
        <f t="shared" si="13"/>
        <v>Dr. Öğr. Üyesi Ali Said YAZICI</v>
      </c>
    </row>
    <row r="265" spans="2:8" x14ac:dyDescent="0.25">
      <c r="B265" s="85" t="s">
        <v>83</v>
      </c>
      <c r="C265" s="86">
        <f t="shared" si="14"/>
        <v>1</v>
      </c>
      <c r="D265" s="85" t="s">
        <v>5287</v>
      </c>
      <c r="E265" s="87" t="s">
        <v>5180</v>
      </c>
      <c r="F265" s="88" t="s">
        <v>5154</v>
      </c>
      <c r="G265" s="88" t="s">
        <v>5186</v>
      </c>
      <c r="H265" s="89" t="str">
        <f t="shared" si="13"/>
        <v>Dr. Öğr. Üyesi Erdi TOKUL</v>
      </c>
    </row>
    <row r="266" spans="2:8" x14ac:dyDescent="0.25">
      <c r="B266" s="85" t="s">
        <v>83</v>
      </c>
      <c r="C266" s="86">
        <f t="shared" si="14"/>
        <v>1</v>
      </c>
      <c r="D266" s="85" t="s">
        <v>5288</v>
      </c>
      <c r="E266" s="87" t="s">
        <v>5180</v>
      </c>
      <c r="F266" s="88" t="s">
        <v>5159</v>
      </c>
      <c r="G266" s="88" t="s">
        <v>2395</v>
      </c>
      <c r="H266" s="89" t="str">
        <f t="shared" si="13"/>
        <v>Dr. Öğr. Üyesi Bahadır Burak SOLAK</v>
      </c>
    </row>
    <row r="267" spans="2:8" x14ac:dyDescent="0.25">
      <c r="B267" s="85" t="s">
        <v>83</v>
      </c>
      <c r="C267" s="86">
        <f t="shared" si="14"/>
        <v>1</v>
      </c>
      <c r="D267" s="85" t="s">
        <v>5289</v>
      </c>
      <c r="E267" s="87" t="s">
        <v>5180</v>
      </c>
      <c r="F267" s="88" t="s">
        <v>5157</v>
      </c>
      <c r="G267" s="88" t="s">
        <v>2402</v>
      </c>
      <c r="H267" s="89" t="str">
        <f t="shared" si="13"/>
        <v>Dr. Öğr. Üyesi Bihter AKYOL DAYI</v>
      </c>
    </row>
    <row r="268" spans="2:8" x14ac:dyDescent="0.25">
      <c r="B268" s="85" t="s">
        <v>83</v>
      </c>
      <c r="C268" s="86">
        <f t="shared" si="14"/>
        <v>1</v>
      </c>
      <c r="D268" s="85" t="s">
        <v>5290</v>
      </c>
      <c r="E268" s="87" t="s">
        <v>5180</v>
      </c>
      <c r="F268" s="88" t="s">
        <v>5225</v>
      </c>
      <c r="G268" s="88" t="s">
        <v>5227</v>
      </c>
      <c r="H268" s="89" t="str">
        <f t="shared" si="13"/>
        <v>Dr. Öğr. Üyesi Halide KARABİBER</v>
      </c>
    </row>
    <row r="269" spans="2:8" x14ac:dyDescent="0.25">
      <c r="B269" s="85" t="s">
        <v>83</v>
      </c>
      <c r="C269" s="86">
        <f t="shared" si="14"/>
        <v>1</v>
      </c>
      <c r="D269" s="85" t="s">
        <v>5291</v>
      </c>
      <c r="E269" s="87" t="s">
        <v>5180</v>
      </c>
      <c r="F269" s="88" t="s">
        <v>5154</v>
      </c>
      <c r="G269" s="88" t="s">
        <v>5292</v>
      </c>
      <c r="H269" s="89" t="str">
        <f t="shared" si="13"/>
        <v>Dr. Öğr. Üyesi Sabiha KAYA</v>
      </c>
    </row>
    <row r="270" spans="2:8" x14ac:dyDescent="0.25">
      <c r="B270" s="85"/>
      <c r="C270" s="86">
        <f t="shared" si="14"/>
        <v>1</v>
      </c>
      <c r="D270" s="85" t="s">
        <v>2896</v>
      </c>
      <c r="E270" s="85" t="s">
        <v>2896</v>
      </c>
      <c r="F270" s="85" t="s">
        <v>2896</v>
      </c>
      <c r="G270" s="85" t="s">
        <v>2896</v>
      </c>
      <c r="H270" s="89" t="str">
        <f t="shared" si="13"/>
        <v xml:space="preserve"> İlgili Öğretim Üyesi</v>
      </c>
    </row>
    <row r="271" spans="2:8" x14ac:dyDescent="0.25">
      <c r="B271" s="85" t="s">
        <v>83</v>
      </c>
      <c r="C271" s="86">
        <f t="shared" si="14"/>
        <v>1</v>
      </c>
      <c r="D271" s="85" t="s">
        <v>5299</v>
      </c>
      <c r="E271" s="87" t="s">
        <v>5180</v>
      </c>
      <c r="F271" s="88" t="s">
        <v>5225</v>
      </c>
      <c r="G271" s="88" t="s">
        <v>2400</v>
      </c>
      <c r="H271" s="89" t="str">
        <f t="shared" si="13"/>
        <v>Dr. Öğr. Üyesi Uğur Cihat SAKARYA</v>
      </c>
    </row>
    <row r="272" spans="2:8" x14ac:dyDescent="0.25">
      <c r="B272" s="85" t="s">
        <v>83</v>
      </c>
      <c r="C272" s="86">
        <f t="shared" si="14"/>
        <v>1</v>
      </c>
      <c r="D272" s="85" t="s">
        <v>5300</v>
      </c>
      <c r="E272" s="87" t="s">
        <v>5180</v>
      </c>
      <c r="F272" s="88" t="s">
        <v>5225</v>
      </c>
      <c r="G272" s="88" t="s">
        <v>2400</v>
      </c>
      <c r="H272" s="89" t="str">
        <f t="shared" si="13"/>
        <v>Dr. Öğr. Üyesi Gökhan ALTINBAŞ</v>
      </c>
    </row>
    <row r="273" spans="2:8" x14ac:dyDescent="0.25">
      <c r="B273" s="85" t="s">
        <v>126</v>
      </c>
      <c r="C273" s="86">
        <f t="shared" si="14"/>
        <v>1</v>
      </c>
      <c r="D273" s="85" t="s">
        <v>5301</v>
      </c>
      <c r="E273" s="87" t="s">
        <v>5180</v>
      </c>
      <c r="F273" s="88" t="s">
        <v>5156</v>
      </c>
      <c r="G273" s="88" t="s">
        <v>2405</v>
      </c>
      <c r="H273" s="89" t="str">
        <f t="shared" si="13"/>
        <v>Prof. Dr. Cemil HAKYEMEZ</v>
      </c>
    </row>
    <row r="274" spans="2:8" x14ac:dyDescent="0.25">
      <c r="B274" s="85" t="s">
        <v>126</v>
      </c>
      <c r="C274" s="86">
        <f t="shared" si="14"/>
        <v>1</v>
      </c>
      <c r="D274" s="85" t="s">
        <v>5303</v>
      </c>
      <c r="E274" s="87" t="s">
        <v>5180</v>
      </c>
      <c r="F274" s="88" t="s">
        <v>5158</v>
      </c>
      <c r="G274" s="88" t="s">
        <v>4713</v>
      </c>
      <c r="H274" s="89" t="str">
        <f t="shared" si="13"/>
        <v>Prof. Dr. Saim Ocak</v>
      </c>
    </row>
    <row r="275" spans="2:8" x14ac:dyDescent="0.25">
      <c r="B275" s="85" t="s">
        <v>83</v>
      </c>
      <c r="C275" s="86">
        <f t="shared" si="14"/>
        <v>1</v>
      </c>
      <c r="D275" s="85" t="s">
        <v>5304</v>
      </c>
      <c r="E275" s="87" t="s">
        <v>5180</v>
      </c>
      <c r="F275" s="88" t="s">
        <v>5155</v>
      </c>
      <c r="G275" s="88" t="s">
        <v>2403</v>
      </c>
      <c r="H275" s="89" t="str">
        <f t="shared" si="13"/>
        <v>Dr. Öğr. Üyesi Saliha Cevher</v>
      </c>
    </row>
    <row r="276" spans="2:8" x14ac:dyDescent="0.25">
      <c r="B276" s="85" t="s">
        <v>126</v>
      </c>
      <c r="C276" s="86">
        <f t="shared" si="14"/>
        <v>1</v>
      </c>
      <c r="D276" s="85" t="s">
        <v>5305</v>
      </c>
      <c r="E276" s="87" t="s">
        <v>5180</v>
      </c>
      <c r="F276" s="88" t="s">
        <v>5156</v>
      </c>
      <c r="G276" s="88" t="s">
        <v>4511</v>
      </c>
      <c r="H276" s="89" t="str">
        <f t="shared" si="13"/>
        <v>Prof. Dr. Cemil OSMANOĞLU</v>
      </c>
    </row>
    <row r="277" spans="2:8" x14ac:dyDescent="0.25">
      <c r="B277" s="85" t="s">
        <v>83</v>
      </c>
      <c r="C277" s="86">
        <f t="shared" si="14"/>
        <v>1</v>
      </c>
      <c r="D277" s="85" t="s">
        <v>5306</v>
      </c>
      <c r="E277" s="87" t="s">
        <v>5180</v>
      </c>
      <c r="F277" s="88" t="s">
        <v>5158</v>
      </c>
      <c r="G277" s="88" t="s">
        <v>2396</v>
      </c>
      <c r="H277" s="89" t="str">
        <f t="shared" si="13"/>
        <v>Dr. Öğr. Üyesi Miraç ÇELİK</v>
      </c>
    </row>
    <row r="278" spans="2:8" x14ac:dyDescent="0.25">
      <c r="B278" s="85" t="s">
        <v>83</v>
      </c>
      <c r="C278" s="86">
        <f t="shared" si="14"/>
        <v>1</v>
      </c>
      <c r="D278" s="85" t="s">
        <v>5307</v>
      </c>
      <c r="E278" s="87" t="s">
        <v>5180</v>
      </c>
      <c r="F278" s="88" t="s">
        <v>5279</v>
      </c>
      <c r="G278" s="88" t="s">
        <v>5308</v>
      </c>
      <c r="H278" s="89" t="str">
        <f t="shared" si="13"/>
        <v>Dr. Öğr. Üyesi Ahmet TAŞ</v>
      </c>
    </row>
    <row r="279" spans="2:8" x14ac:dyDescent="0.25">
      <c r="B279" s="85" t="s">
        <v>83</v>
      </c>
      <c r="C279" s="86">
        <v>1</v>
      </c>
      <c r="D279" s="85" t="s">
        <v>5433</v>
      </c>
      <c r="E279" s="87" t="s">
        <v>5180</v>
      </c>
      <c r="F279" s="88" t="s">
        <v>5158</v>
      </c>
      <c r="G279" s="88" t="s">
        <v>4713</v>
      </c>
      <c r="H279" s="89" t="str">
        <f t="shared" si="13"/>
        <v>Dr. Öğr. Üyesi Nagihan MAZLUM</v>
      </c>
    </row>
    <row r="280" spans="2:8" x14ac:dyDescent="0.25">
      <c r="B280" s="85"/>
      <c r="C280" s="86"/>
      <c r="D280" s="85"/>
      <c r="E280" s="87"/>
      <c r="F280" s="88"/>
      <c r="G280" s="88"/>
      <c r="H280" s="89" t="str">
        <f t="shared" si="13"/>
        <v xml:space="preserve"> </v>
      </c>
    </row>
    <row r="281" spans="2:8" x14ac:dyDescent="0.25">
      <c r="B281" s="85"/>
      <c r="C281" s="86"/>
      <c r="D281" s="85"/>
      <c r="E281" s="87"/>
      <c r="F281" s="88"/>
      <c r="G281" s="88"/>
      <c r="H281" s="89" t="str">
        <f t="shared" si="13"/>
        <v xml:space="preserve"> </v>
      </c>
    </row>
    <row r="282" spans="2:8" x14ac:dyDescent="0.25">
      <c r="B282" s="85"/>
      <c r="C282" s="86"/>
      <c r="D282" s="85"/>
      <c r="E282" s="87"/>
      <c r="F282" s="88"/>
      <c r="G282" s="88"/>
      <c r="H282" s="89" t="str">
        <f t="shared" si="13"/>
        <v xml:space="preserve"> </v>
      </c>
    </row>
    <row r="283" spans="2:8" x14ac:dyDescent="0.25">
      <c r="B283" s="85"/>
      <c r="C283" s="86"/>
      <c r="D283" s="85"/>
      <c r="E283" s="87"/>
      <c r="F283" s="88"/>
      <c r="G283" s="88"/>
      <c r="H283" s="89" t="str">
        <f t="shared" si="13"/>
        <v xml:space="preserve"> </v>
      </c>
    </row>
    <row r="284" spans="2:8" x14ac:dyDescent="0.25">
      <c r="B284" s="85"/>
      <c r="C284" s="86"/>
      <c r="D284" s="85"/>
      <c r="E284" s="87"/>
      <c r="F284" s="88"/>
      <c r="G284" s="88"/>
      <c r="H284" s="89" t="str">
        <f t="shared" si="13"/>
        <v xml:space="preserve"> </v>
      </c>
    </row>
    <row r="285" spans="2:8" x14ac:dyDescent="0.25">
      <c r="B285" s="85"/>
      <c r="C285" s="86"/>
      <c r="D285" s="85"/>
      <c r="E285" s="87"/>
      <c r="F285" s="88"/>
      <c r="G285" s="88"/>
      <c r="H285" s="89" t="str">
        <f t="shared" si="13"/>
        <v xml:space="preserve"> </v>
      </c>
    </row>
    <row r="286" spans="2:8" x14ac:dyDescent="0.25">
      <c r="B286" s="85"/>
      <c r="C286" s="86"/>
      <c r="D286" s="85"/>
      <c r="E286" s="87"/>
      <c r="F286" s="88"/>
      <c r="G286" s="88"/>
      <c r="H286" s="89" t="str">
        <f t="shared" si="13"/>
        <v xml:space="preserve"> </v>
      </c>
    </row>
    <row r="287" spans="2:8" x14ac:dyDescent="0.25">
      <c r="B287" s="85"/>
      <c r="C287" s="86"/>
      <c r="D287" s="85"/>
      <c r="E287" s="87"/>
      <c r="F287" s="88"/>
      <c r="G287" s="88"/>
      <c r="H287" s="89" t="str">
        <f t="shared" si="13"/>
        <v xml:space="preserve"> </v>
      </c>
    </row>
    <row r="288" spans="2:8" x14ac:dyDescent="0.25">
      <c r="B288" s="85"/>
      <c r="C288" s="86"/>
      <c r="D288" s="85"/>
      <c r="E288" s="87"/>
      <c r="F288" s="88"/>
      <c r="G288" s="88"/>
      <c r="H288" s="89" t="str">
        <f t="shared" si="13"/>
        <v xml:space="preserve"> </v>
      </c>
    </row>
    <row r="289" spans="2:8" x14ac:dyDescent="0.25">
      <c r="B289" s="85"/>
      <c r="C289" s="86"/>
      <c r="D289" s="85"/>
      <c r="E289" s="87"/>
      <c r="F289" s="88"/>
      <c r="G289" s="88"/>
      <c r="H289" s="89" t="str">
        <f t="shared" si="13"/>
        <v xml:space="preserve"> </v>
      </c>
    </row>
    <row r="290" spans="2:8" x14ac:dyDescent="0.25">
      <c r="B290" s="101"/>
      <c r="C290" s="101"/>
      <c r="D290" s="101"/>
      <c r="E290" s="101"/>
      <c r="F290" s="101"/>
      <c r="G290" s="101"/>
      <c r="H290" s="101"/>
    </row>
  </sheetData>
  <protectedRanges>
    <protectedRange sqref="D241" name="Aralık1_2_2_1"/>
    <protectedRange sqref="D242" name="Aralık1_5_1_1"/>
    <protectedRange sqref="D244" name="Aralık2_3_1"/>
    <protectedRange sqref="D245" name="Aralık2_10_1"/>
    <protectedRange sqref="D248" name="Aralık1_3_1_1"/>
  </protectedRanges>
  <autoFilter ref="B2:H289" xr:uid="{369BC6B3-11D1-46FA-9770-4D4C357C87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97A28-1C1C-4DFA-A58A-9B2444812BAD}">
  <dimension ref="A1:AA46"/>
  <sheetViews>
    <sheetView topLeftCell="A13" workbookViewId="0">
      <selection activeCell="J32" sqref="J32:J46"/>
    </sheetView>
  </sheetViews>
  <sheetFormatPr defaultColWidth="25.5703125" defaultRowHeight="11.25" x14ac:dyDescent="0.2"/>
  <cols>
    <col min="1" max="1" width="14.7109375" style="29" customWidth="1"/>
    <col min="2" max="2" width="41" style="29" customWidth="1"/>
    <col min="3" max="8" width="10.85546875" style="29" customWidth="1"/>
    <col min="9" max="9" width="23.140625" style="29" customWidth="1"/>
    <col min="10" max="10" width="47.5703125" style="29" customWidth="1"/>
    <col min="11" max="16384" width="25.5703125" style="29"/>
  </cols>
  <sheetData>
    <row r="1" spans="1:9" x14ac:dyDescent="0.2">
      <c r="A1" s="28"/>
      <c r="B1" s="28"/>
      <c r="C1" s="28"/>
      <c r="D1" s="28"/>
      <c r="E1" s="28"/>
      <c r="F1" s="28"/>
      <c r="G1" s="28"/>
      <c r="H1" s="28"/>
      <c r="I1" s="28"/>
    </row>
    <row r="2" spans="1:9" x14ac:dyDescent="0.2">
      <c r="A2" s="30" t="s">
        <v>5037</v>
      </c>
      <c r="B2" s="30" t="s">
        <v>5038</v>
      </c>
      <c r="C2" s="31" t="s">
        <v>5039</v>
      </c>
      <c r="D2" s="31" t="s">
        <v>3</v>
      </c>
      <c r="E2" s="31" t="s">
        <v>4</v>
      </c>
      <c r="F2" s="31" t="s">
        <v>5</v>
      </c>
      <c r="G2" s="31" t="s">
        <v>6</v>
      </c>
      <c r="H2" s="31" t="s">
        <v>7</v>
      </c>
      <c r="I2" s="28"/>
    </row>
    <row r="3" spans="1:9" x14ac:dyDescent="0.2">
      <c r="A3" s="24" t="s">
        <v>796</v>
      </c>
      <c r="B3" s="24" t="s">
        <v>797</v>
      </c>
      <c r="C3" s="32" t="s">
        <v>2421</v>
      </c>
      <c r="D3" s="33">
        <v>3</v>
      </c>
      <c r="E3" s="34">
        <v>0</v>
      </c>
      <c r="F3" s="33">
        <v>3</v>
      </c>
      <c r="G3" s="33">
        <v>3</v>
      </c>
      <c r="H3" s="33">
        <v>7.5</v>
      </c>
      <c r="I3" s="28"/>
    </row>
    <row r="4" spans="1:9" x14ac:dyDescent="0.2">
      <c r="A4" s="24" t="s">
        <v>1157</v>
      </c>
      <c r="B4" s="24" t="s">
        <v>1158</v>
      </c>
      <c r="C4" s="32" t="s">
        <v>2421</v>
      </c>
      <c r="D4" s="33">
        <v>3</v>
      </c>
      <c r="E4" s="34">
        <v>0</v>
      </c>
      <c r="F4" s="33">
        <v>3</v>
      </c>
      <c r="G4" s="33">
        <v>3</v>
      </c>
      <c r="H4" s="33">
        <v>7.5</v>
      </c>
      <c r="I4" s="28"/>
    </row>
    <row r="5" spans="1:9" x14ac:dyDescent="0.2">
      <c r="A5" s="24" t="s">
        <v>1171</v>
      </c>
      <c r="B5" s="24" t="s">
        <v>1172</v>
      </c>
      <c r="C5" s="32" t="s">
        <v>2421</v>
      </c>
      <c r="D5" s="32">
        <v>3</v>
      </c>
      <c r="E5" s="35">
        <v>0</v>
      </c>
      <c r="F5" s="32">
        <v>3</v>
      </c>
      <c r="G5" s="32">
        <v>3</v>
      </c>
      <c r="H5" s="32">
        <v>7.5</v>
      </c>
      <c r="I5" s="28"/>
    </row>
    <row r="6" spans="1:9" x14ac:dyDescent="0.2">
      <c r="A6" s="24" t="s">
        <v>1191</v>
      </c>
      <c r="B6" s="24" t="s">
        <v>1192</v>
      </c>
      <c r="C6" s="32" t="s">
        <v>2421</v>
      </c>
      <c r="D6" s="32">
        <v>3</v>
      </c>
      <c r="E6" s="35">
        <v>0</v>
      </c>
      <c r="F6" s="32">
        <v>3</v>
      </c>
      <c r="G6" s="32">
        <v>3</v>
      </c>
      <c r="H6" s="32">
        <v>7.5</v>
      </c>
      <c r="I6" s="28"/>
    </row>
    <row r="7" spans="1:9" x14ac:dyDescent="0.2">
      <c r="A7" s="36" t="s">
        <v>1239</v>
      </c>
      <c r="B7" s="37" t="s">
        <v>1240</v>
      </c>
      <c r="C7" s="38" t="s">
        <v>2421</v>
      </c>
      <c r="D7" s="39">
        <v>3</v>
      </c>
      <c r="E7" s="38">
        <v>0</v>
      </c>
      <c r="F7" s="38">
        <v>3</v>
      </c>
      <c r="G7" s="38">
        <v>3</v>
      </c>
      <c r="H7" s="38">
        <v>7.5</v>
      </c>
      <c r="I7" s="28"/>
    </row>
    <row r="8" spans="1:9" x14ac:dyDescent="0.2">
      <c r="A8" s="36" t="s">
        <v>1248</v>
      </c>
      <c r="B8" s="37" t="s">
        <v>1249</v>
      </c>
      <c r="C8" s="38" t="s">
        <v>2421</v>
      </c>
      <c r="D8" s="39">
        <v>3</v>
      </c>
      <c r="E8" s="38">
        <v>0</v>
      </c>
      <c r="F8" s="38">
        <v>3</v>
      </c>
      <c r="G8" s="38">
        <v>3</v>
      </c>
      <c r="H8" s="38">
        <v>7.5</v>
      </c>
      <c r="I8" s="28"/>
    </row>
    <row r="9" spans="1:9" x14ac:dyDescent="0.2">
      <c r="A9" s="24" t="s">
        <v>1457</v>
      </c>
      <c r="B9" s="24" t="s">
        <v>1458</v>
      </c>
      <c r="C9" s="32" t="s">
        <v>2421</v>
      </c>
      <c r="D9" s="33">
        <v>3</v>
      </c>
      <c r="E9" s="34">
        <v>0</v>
      </c>
      <c r="F9" s="33">
        <v>3</v>
      </c>
      <c r="G9" s="33">
        <v>3</v>
      </c>
      <c r="H9" s="33">
        <v>7.5</v>
      </c>
      <c r="I9" s="40"/>
    </row>
    <row r="10" spans="1:9" x14ac:dyDescent="0.2">
      <c r="A10" s="24" t="s">
        <v>1461</v>
      </c>
      <c r="B10" s="24" t="s">
        <v>1462</v>
      </c>
      <c r="C10" s="32" t="s">
        <v>2421</v>
      </c>
      <c r="D10" s="32">
        <v>3</v>
      </c>
      <c r="E10" s="35">
        <v>0</v>
      </c>
      <c r="F10" s="32">
        <v>3</v>
      </c>
      <c r="G10" s="32">
        <v>3</v>
      </c>
      <c r="H10" s="32">
        <v>7.5</v>
      </c>
      <c r="I10" s="41"/>
    </row>
    <row r="11" spans="1:9" x14ac:dyDescent="0.2">
      <c r="A11" s="24" t="s">
        <v>1481</v>
      </c>
      <c r="B11" s="24" t="s">
        <v>1482</v>
      </c>
      <c r="C11" s="32" t="s">
        <v>2421</v>
      </c>
      <c r="D11" s="32">
        <v>3</v>
      </c>
      <c r="E11" s="35">
        <v>0</v>
      </c>
      <c r="F11" s="32">
        <v>3</v>
      </c>
      <c r="G11" s="32">
        <v>3</v>
      </c>
      <c r="H11" s="32">
        <v>7.5</v>
      </c>
      <c r="I11" s="25"/>
    </row>
    <row r="12" spans="1:9" x14ac:dyDescent="0.2">
      <c r="A12" s="24" t="s">
        <v>1493</v>
      </c>
      <c r="B12" s="24" t="s">
        <v>1494</v>
      </c>
      <c r="C12" s="32" t="s">
        <v>2382</v>
      </c>
      <c r="D12" s="32">
        <v>4</v>
      </c>
      <c r="E12" s="35">
        <v>0</v>
      </c>
      <c r="F12" s="35">
        <v>0</v>
      </c>
      <c r="G12" s="32">
        <v>4</v>
      </c>
      <c r="H12" s="35">
        <v>0</v>
      </c>
      <c r="I12" s="25" t="s">
        <v>5059</v>
      </c>
    </row>
    <row r="13" spans="1:9" x14ac:dyDescent="0.2">
      <c r="A13" s="24" t="s">
        <v>1513</v>
      </c>
      <c r="B13" s="24" t="s">
        <v>1514</v>
      </c>
      <c r="C13" s="32" t="s">
        <v>2382</v>
      </c>
      <c r="D13" s="32">
        <v>4</v>
      </c>
      <c r="E13" s="35">
        <v>0</v>
      </c>
      <c r="F13" s="35">
        <v>0</v>
      </c>
      <c r="G13" s="32">
        <v>4</v>
      </c>
      <c r="H13" s="35">
        <v>0</v>
      </c>
      <c r="I13" s="25" t="s">
        <v>5060</v>
      </c>
    </row>
    <row r="14" spans="1:9" x14ac:dyDescent="0.2">
      <c r="A14" s="24" t="s">
        <v>1515</v>
      </c>
      <c r="B14" s="24" t="s">
        <v>1516</v>
      </c>
      <c r="C14" s="32" t="s">
        <v>2382</v>
      </c>
      <c r="D14" s="32">
        <v>4</v>
      </c>
      <c r="E14" s="35">
        <v>0</v>
      </c>
      <c r="F14" s="35">
        <v>0</v>
      </c>
      <c r="G14" s="32">
        <v>4</v>
      </c>
      <c r="H14" s="35">
        <v>0</v>
      </c>
      <c r="I14" s="25" t="s">
        <v>5060</v>
      </c>
    </row>
    <row r="15" spans="1:9" x14ac:dyDescent="0.2">
      <c r="A15" s="24" t="s">
        <v>2328</v>
      </c>
      <c r="B15" s="42" t="s">
        <v>2329</v>
      </c>
      <c r="C15" s="32" t="s">
        <v>2421</v>
      </c>
      <c r="D15" s="32">
        <v>3</v>
      </c>
      <c r="E15" s="35">
        <v>0</v>
      </c>
      <c r="F15" s="32">
        <v>3</v>
      </c>
      <c r="G15" s="32">
        <v>3</v>
      </c>
      <c r="H15" s="32">
        <v>7.5</v>
      </c>
      <c r="I15" s="25"/>
    </row>
    <row r="16" spans="1:9" x14ac:dyDescent="0.2">
      <c r="A16" s="24" t="s">
        <v>2330</v>
      </c>
      <c r="B16" s="24" t="s">
        <v>2331</v>
      </c>
      <c r="C16" s="32" t="s">
        <v>2421</v>
      </c>
      <c r="D16" s="32">
        <v>3</v>
      </c>
      <c r="E16" s="35">
        <v>0</v>
      </c>
      <c r="F16" s="32">
        <v>3</v>
      </c>
      <c r="G16" s="32">
        <v>3</v>
      </c>
      <c r="H16" s="32">
        <v>7.5</v>
      </c>
      <c r="I16" s="25"/>
    </row>
    <row r="17" spans="1:27" x14ac:dyDescent="0.2">
      <c r="A17" s="24" t="s">
        <v>2374</v>
      </c>
      <c r="B17" s="24" t="s">
        <v>2375</v>
      </c>
      <c r="C17" s="32" t="s">
        <v>2382</v>
      </c>
      <c r="D17" s="32">
        <v>4</v>
      </c>
      <c r="E17" s="35">
        <v>0</v>
      </c>
      <c r="F17" s="35">
        <v>0</v>
      </c>
      <c r="G17" s="32">
        <v>4</v>
      </c>
      <c r="H17" s="35">
        <v>0</v>
      </c>
      <c r="I17" s="25" t="s">
        <v>5061</v>
      </c>
    </row>
    <row r="18" spans="1:27" x14ac:dyDescent="0.2">
      <c r="A18" s="24" t="s">
        <v>1325</v>
      </c>
      <c r="B18" s="24" t="s">
        <v>1326</v>
      </c>
      <c r="C18" s="32" t="s">
        <v>2421</v>
      </c>
      <c r="D18" s="33">
        <v>3</v>
      </c>
      <c r="E18" s="34">
        <v>0</v>
      </c>
      <c r="F18" s="33">
        <v>3</v>
      </c>
      <c r="G18" s="33">
        <v>3</v>
      </c>
      <c r="H18" s="33">
        <v>7.5</v>
      </c>
      <c r="I18" s="28"/>
    </row>
    <row r="19" spans="1:27" x14ac:dyDescent="0.2">
      <c r="A19" s="24" t="s">
        <v>1349</v>
      </c>
      <c r="B19" s="24" t="s">
        <v>1350</v>
      </c>
      <c r="C19" s="32" t="s">
        <v>2421</v>
      </c>
      <c r="D19" s="32">
        <v>3</v>
      </c>
      <c r="E19" s="35">
        <v>0</v>
      </c>
      <c r="F19" s="32">
        <v>3</v>
      </c>
      <c r="G19" s="32">
        <v>3</v>
      </c>
      <c r="H19" s="32">
        <v>7.5</v>
      </c>
      <c r="I19" s="28"/>
    </row>
    <row r="20" spans="1:27" x14ac:dyDescent="0.2">
      <c r="A20" s="24" t="s">
        <v>1401</v>
      </c>
      <c r="B20" s="24" t="s">
        <v>1402</v>
      </c>
      <c r="C20" s="32" t="s">
        <v>2421</v>
      </c>
      <c r="D20" s="32">
        <v>3</v>
      </c>
      <c r="E20" s="35">
        <v>0</v>
      </c>
      <c r="F20" s="32">
        <v>3</v>
      </c>
      <c r="G20" s="32">
        <v>3</v>
      </c>
      <c r="H20" s="32">
        <v>7.5</v>
      </c>
      <c r="I20" s="28"/>
    </row>
    <row r="21" spans="1:27" x14ac:dyDescent="0.2">
      <c r="A21" s="24" t="s">
        <v>1407</v>
      </c>
      <c r="B21" s="24" t="s">
        <v>1408</v>
      </c>
      <c r="C21" s="32" t="s">
        <v>2421</v>
      </c>
      <c r="D21" s="32">
        <v>3</v>
      </c>
      <c r="E21" s="35">
        <v>0</v>
      </c>
      <c r="F21" s="32">
        <v>3</v>
      </c>
      <c r="G21" s="32">
        <v>3</v>
      </c>
      <c r="H21" s="32">
        <v>7.5</v>
      </c>
      <c r="I21" s="28"/>
    </row>
    <row r="22" spans="1:27" x14ac:dyDescent="0.2">
      <c r="A22" s="24" t="s">
        <v>2257</v>
      </c>
      <c r="B22" s="24" t="s">
        <v>2258</v>
      </c>
      <c r="C22" s="32" t="s">
        <v>2421</v>
      </c>
      <c r="D22" s="32">
        <v>3</v>
      </c>
      <c r="E22" s="35">
        <v>0</v>
      </c>
      <c r="F22" s="32">
        <v>3</v>
      </c>
      <c r="G22" s="32">
        <v>3</v>
      </c>
      <c r="H22" s="32">
        <v>7.5</v>
      </c>
      <c r="I22" s="28"/>
    </row>
    <row r="23" spans="1:27" x14ac:dyDescent="0.2">
      <c r="A23" s="24" t="s">
        <v>2271</v>
      </c>
      <c r="B23" s="24" t="s">
        <v>5062</v>
      </c>
      <c r="C23" s="32" t="s">
        <v>2421</v>
      </c>
      <c r="D23" s="32">
        <v>3</v>
      </c>
      <c r="E23" s="35">
        <v>0</v>
      </c>
      <c r="F23" s="32">
        <v>3</v>
      </c>
      <c r="G23" s="32">
        <v>3</v>
      </c>
      <c r="H23" s="32">
        <v>7.5</v>
      </c>
      <c r="I23" s="28"/>
    </row>
    <row r="24" spans="1:27" ht="24" x14ac:dyDescent="0.2">
      <c r="A24" s="26" t="s">
        <v>4787</v>
      </c>
      <c r="B24" s="26" t="s">
        <v>4788</v>
      </c>
      <c r="C24" s="12" t="s">
        <v>2420</v>
      </c>
      <c r="D24" s="15">
        <v>3</v>
      </c>
      <c r="E24" s="13">
        <v>0</v>
      </c>
      <c r="F24" s="13">
        <v>3</v>
      </c>
      <c r="G24" s="13">
        <v>3</v>
      </c>
      <c r="H24" s="13">
        <v>7.5</v>
      </c>
      <c r="J24" s="11"/>
      <c r="K24" s="11"/>
    </row>
    <row r="25" spans="1:27" ht="12.75" x14ac:dyDescent="0.2">
      <c r="A25" s="26" t="s">
        <v>4795</v>
      </c>
      <c r="B25" s="26" t="s">
        <v>4796</v>
      </c>
      <c r="C25" s="32" t="s">
        <v>2421</v>
      </c>
      <c r="D25" s="15">
        <v>3</v>
      </c>
      <c r="E25" s="13">
        <v>0</v>
      </c>
      <c r="F25" s="13">
        <v>3</v>
      </c>
      <c r="G25" s="13">
        <v>3</v>
      </c>
      <c r="H25" s="13">
        <v>7.5</v>
      </c>
      <c r="I25" s="28"/>
    </row>
    <row r="26" spans="1:27" customFormat="1" ht="15" x14ac:dyDescent="0.25">
      <c r="A26" s="18" t="s">
        <v>1146</v>
      </c>
      <c r="B26" s="11" t="s">
        <v>1147</v>
      </c>
      <c r="C26" s="11" t="s">
        <v>3490</v>
      </c>
      <c r="D26" s="13" t="s">
        <v>2382</v>
      </c>
      <c r="E26" s="15">
        <v>4</v>
      </c>
      <c r="F26" s="13">
        <v>0</v>
      </c>
      <c r="G26" s="13">
        <v>0</v>
      </c>
      <c r="H26" s="13">
        <v>4</v>
      </c>
      <c r="I26" s="13">
        <v>0</v>
      </c>
      <c r="J26" s="11"/>
      <c r="K26" s="11"/>
      <c r="L26" s="13"/>
      <c r="M26" s="15"/>
      <c r="N26" s="13"/>
      <c r="O26" s="13"/>
      <c r="P26" s="13"/>
      <c r="Q26" s="13"/>
      <c r="R26" s="11"/>
      <c r="S26" s="11"/>
      <c r="T26" s="3"/>
      <c r="U26" s="3"/>
      <c r="V26" s="23"/>
      <c r="W26" s="3"/>
      <c r="X26" s="3"/>
      <c r="Y26" s="3"/>
      <c r="Z26" s="1"/>
    </row>
    <row r="27" spans="1:27" customFormat="1" ht="15" x14ac:dyDescent="0.25">
      <c r="A27" s="18" t="s">
        <v>1149</v>
      </c>
      <c r="B27" s="11" t="s">
        <v>484</v>
      </c>
      <c r="C27" s="11" t="s">
        <v>3491</v>
      </c>
      <c r="D27" s="13" t="s">
        <v>2382</v>
      </c>
      <c r="E27" s="15">
        <v>4</v>
      </c>
      <c r="F27" s="13">
        <v>0</v>
      </c>
      <c r="G27" s="13">
        <v>0</v>
      </c>
      <c r="H27" s="13">
        <v>4</v>
      </c>
      <c r="I27" s="13">
        <v>0</v>
      </c>
      <c r="J27" s="11"/>
      <c r="K27" s="11"/>
      <c r="L27" s="13"/>
      <c r="M27" s="15"/>
      <c r="N27" s="13"/>
      <c r="O27" s="13"/>
      <c r="P27" s="13"/>
      <c r="Q27" s="13"/>
      <c r="R27" s="11"/>
      <c r="S27" s="11"/>
      <c r="T27" s="3"/>
      <c r="U27" s="3"/>
      <c r="V27" s="23"/>
      <c r="W27" s="19"/>
      <c r="X27" s="3"/>
      <c r="Y27" s="3"/>
      <c r="Z27" s="1"/>
    </row>
    <row r="28" spans="1:27" ht="12.75" x14ac:dyDescent="0.2">
      <c r="A28" s="18" t="s">
        <v>2213</v>
      </c>
      <c r="B28" s="11" t="s">
        <v>2214</v>
      </c>
      <c r="C28" s="11" t="s">
        <v>3987</v>
      </c>
      <c r="D28" s="13" t="s">
        <v>2382</v>
      </c>
      <c r="E28" s="15">
        <v>4</v>
      </c>
      <c r="F28" s="13">
        <v>0</v>
      </c>
      <c r="G28" s="13">
        <v>0</v>
      </c>
      <c r="H28" s="13">
        <v>4</v>
      </c>
      <c r="I28" s="13">
        <v>0</v>
      </c>
      <c r="J28" s="11"/>
      <c r="K28" s="14"/>
    </row>
    <row r="29" spans="1:27" ht="12.75" x14ac:dyDescent="0.2">
      <c r="A29" s="18" t="s">
        <v>2215</v>
      </c>
      <c r="B29" s="11" t="s">
        <v>2216</v>
      </c>
      <c r="C29" s="11" t="s">
        <v>3988</v>
      </c>
      <c r="D29" s="13" t="s">
        <v>2382</v>
      </c>
      <c r="E29" s="15">
        <v>4</v>
      </c>
      <c r="F29" s="13">
        <v>0</v>
      </c>
      <c r="G29" s="13">
        <v>0</v>
      </c>
      <c r="H29" s="13">
        <v>4</v>
      </c>
      <c r="I29" s="13">
        <v>0</v>
      </c>
      <c r="J29" s="11"/>
      <c r="K29" s="14"/>
    </row>
    <row r="30" spans="1:27" customFormat="1" ht="15" x14ac:dyDescent="0.25">
      <c r="A30" s="120" t="s">
        <v>2508</v>
      </c>
      <c r="B30" s="127" t="s">
        <v>2509</v>
      </c>
      <c r="C30" s="127" t="s">
        <v>4063</v>
      </c>
      <c r="D30" s="134" t="s">
        <v>2382</v>
      </c>
      <c r="E30" s="166">
        <v>4</v>
      </c>
      <c r="F30" s="166">
        <v>0</v>
      </c>
      <c r="G30" s="166">
        <v>0</v>
      </c>
      <c r="H30" s="166">
        <v>4</v>
      </c>
      <c r="I30" s="166">
        <v>0</v>
      </c>
      <c r="J30" s="121">
        <v>37</v>
      </c>
      <c r="K30" s="121"/>
      <c r="L30" s="134"/>
      <c r="M30" s="166"/>
      <c r="N30" s="166">
        <v>0</v>
      </c>
      <c r="O30" s="166">
        <v>0</v>
      </c>
      <c r="P30" s="166">
        <v>4</v>
      </c>
      <c r="Q30" s="166">
        <v>0</v>
      </c>
      <c r="R30" s="121" t="s">
        <v>126</v>
      </c>
      <c r="S30" s="121" t="s">
        <v>1532</v>
      </c>
      <c r="T30" s="125"/>
      <c r="U30" s="174"/>
      <c r="V30" s="123">
        <v>1</v>
      </c>
      <c r="W30" s="114">
        <v>4</v>
      </c>
      <c r="X30" s="113">
        <f>COUNTIF($B$6:B30,B30)</f>
        <v>1</v>
      </c>
      <c r="Y30" s="113"/>
      <c r="Z30" s="123"/>
      <c r="AA30" s="1"/>
    </row>
    <row r="31" spans="1:27" ht="12.75" x14ac:dyDescent="0.2">
      <c r="A31" s="127" t="s">
        <v>1613</v>
      </c>
      <c r="B31" s="127" t="s">
        <v>1614</v>
      </c>
      <c r="C31" s="127" t="s">
        <v>3695</v>
      </c>
      <c r="D31" s="134" t="s">
        <v>2421</v>
      </c>
      <c r="E31" s="133">
        <v>3</v>
      </c>
      <c r="F31" s="134">
        <v>0</v>
      </c>
      <c r="G31" s="134">
        <v>3</v>
      </c>
      <c r="H31" s="134">
        <v>3</v>
      </c>
      <c r="I31" s="134">
        <v>7.5</v>
      </c>
      <c r="J31" s="121">
        <v>37</v>
      </c>
      <c r="K31" s="121"/>
      <c r="L31" s="125"/>
    </row>
    <row r="32" spans="1:27" ht="12.75" x14ac:dyDescent="0.2">
      <c r="A32" s="127" t="s">
        <v>1615</v>
      </c>
      <c r="B32" s="127" t="s">
        <v>1616</v>
      </c>
      <c r="C32" s="127" t="s">
        <v>3696</v>
      </c>
      <c r="D32" s="134" t="s">
        <v>2421</v>
      </c>
      <c r="E32" s="133">
        <v>3</v>
      </c>
      <c r="F32" s="134">
        <v>0</v>
      </c>
      <c r="G32" s="134">
        <v>3</v>
      </c>
      <c r="H32" s="134">
        <v>3</v>
      </c>
      <c r="I32" s="134">
        <v>7.5</v>
      </c>
      <c r="J32" s="121">
        <v>37</v>
      </c>
      <c r="K32" s="121"/>
      <c r="L32" s="125"/>
    </row>
    <row r="33" spans="1:12" ht="12.75" x14ac:dyDescent="0.2">
      <c r="A33" s="127" t="s">
        <v>1617</v>
      </c>
      <c r="B33" s="127" t="s">
        <v>1618</v>
      </c>
      <c r="C33" s="127" t="s">
        <v>3697</v>
      </c>
      <c r="D33" s="134" t="s">
        <v>2421</v>
      </c>
      <c r="E33" s="133">
        <v>3</v>
      </c>
      <c r="F33" s="134">
        <v>0</v>
      </c>
      <c r="G33" s="134">
        <v>3</v>
      </c>
      <c r="H33" s="134">
        <v>3</v>
      </c>
      <c r="I33" s="134">
        <v>7.5</v>
      </c>
      <c r="J33" s="121">
        <v>37</v>
      </c>
      <c r="K33" s="121"/>
      <c r="L33" s="125"/>
    </row>
    <row r="34" spans="1:12" ht="12.75" x14ac:dyDescent="0.2">
      <c r="A34" s="127" t="s">
        <v>1619</v>
      </c>
      <c r="B34" s="127" t="s">
        <v>1620</v>
      </c>
      <c r="C34" s="127" t="s">
        <v>3698</v>
      </c>
      <c r="D34" s="134" t="s">
        <v>2421</v>
      </c>
      <c r="E34" s="133">
        <v>3</v>
      </c>
      <c r="F34" s="134">
        <v>0</v>
      </c>
      <c r="G34" s="134">
        <v>3</v>
      </c>
      <c r="H34" s="134">
        <v>3</v>
      </c>
      <c r="I34" s="134">
        <v>7.5</v>
      </c>
      <c r="J34" s="121">
        <v>37</v>
      </c>
      <c r="K34" s="121"/>
      <c r="L34" s="125"/>
    </row>
    <row r="35" spans="1:12" ht="12.75" x14ac:dyDescent="0.2">
      <c r="A35" s="127" t="s">
        <v>1621</v>
      </c>
      <c r="B35" s="127" t="s">
        <v>1622</v>
      </c>
      <c r="C35" s="127" t="s">
        <v>3699</v>
      </c>
      <c r="D35" s="134" t="s">
        <v>2421</v>
      </c>
      <c r="E35" s="133">
        <v>3</v>
      </c>
      <c r="F35" s="134">
        <v>0</v>
      </c>
      <c r="G35" s="134">
        <v>3</v>
      </c>
      <c r="H35" s="134">
        <v>3</v>
      </c>
      <c r="I35" s="134">
        <v>7.5</v>
      </c>
      <c r="J35" s="121">
        <v>37</v>
      </c>
      <c r="K35" s="121"/>
      <c r="L35" s="125"/>
    </row>
    <row r="36" spans="1:12" ht="12.75" x14ac:dyDescent="0.2">
      <c r="A36" s="127" t="s">
        <v>1623</v>
      </c>
      <c r="B36" s="127" t="s">
        <v>1624</v>
      </c>
      <c r="C36" s="127" t="s">
        <v>3700</v>
      </c>
      <c r="D36" s="134" t="s">
        <v>2421</v>
      </c>
      <c r="E36" s="133">
        <v>3</v>
      </c>
      <c r="F36" s="134">
        <v>0</v>
      </c>
      <c r="G36" s="134">
        <v>3</v>
      </c>
      <c r="H36" s="134">
        <v>3</v>
      </c>
      <c r="I36" s="134">
        <v>7.5</v>
      </c>
      <c r="J36" s="121">
        <v>37</v>
      </c>
      <c r="K36" s="121"/>
      <c r="L36" s="125"/>
    </row>
    <row r="37" spans="1:12" ht="12.75" x14ac:dyDescent="0.2">
      <c r="A37" s="127" t="s">
        <v>1625</v>
      </c>
      <c r="B37" s="127" t="s">
        <v>1626</v>
      </c>
      <c r="C37" s="127" t="s">
        <v>3701</v>
      </c>
      <c r="D37" s="134" t="s">
        <v>2421</v>
      </c>
      <c r="E37" s="133">
        <v>3</v>
      </c>
      <c r="F37" s="134">
        <v>0</v>
      </c>
      <c r="G37" s="134">
        <v>3</v>
      </c>
      <c r="H37" s="134">
        <v>3</v>
      </c>
      <c r="I37" s="134">
        <v>7.5</v>
      </c>
      <c r="J37" s="121">
        <v>37</v>
      </c>
      <c r="K37" s="121"/>
      <c r="L37" s="125"/>
    </row>
    <row r="38" spans="1:12" ht="12.75" x14ac:dyDescent="0.2">
      <c r="A38" s="127" t="s">
        <v>1627</v>
      </c>
      <c r="B38" s="127" t="s">
        <v>1628</v>
      </c>
      <c r="C38" s="127" t="s">
        <v>3702</v>
      </c>
      <c r="D38" s="134" t="s">
        <v>2421</v>
      </c>
      <c r="E38" s="133">
        <v>3</v>
      </c>
      <c r="F38" s="134">
        <v>0</v>
      </c>
      <c r="G38" s="134">
        <v>3</v>
      </c>
      <c r="H38" s="134">
        <v>3</v>
      </c>
      <c r="I38" s="134">
        <v>7.5</v>
      </c>
      <c r="J38" s="121">
        <v>37</v>
      </c>
      <c r="K38" s="121"/>
      <c r="L38" s="125"/>
    </row>
    <row r="39" spans="1:12" ht="12.75" x14ac:dyDescent="0.2">
      <c r="A39" s="127" t="s">
        <v>2745</v>
      </c>
      <c r="B39" s="137" t="s">
        <v>2742</v>
      </c>
      <c r="C39" s="137" t="s">
        <v>3707</v>
      </c>
      <c r="D39" s="134" t="s">
        <v>2421</v>
      </c>
      <c r="E39" s="133">
        <v>3</v>
      </c>
      <c r="F39" s="134">
        <v>0</v>
      </c>
      <c r="G39" s="134">
        <v>3</v>
      </c>
      <c r="H39" s="134">
        <v>3</v>
      </c>
      <c r="I39" s="134">
        <v>7.5</v>
      </c>
      <c r="J39" s="121">
        <v>37</v>
      </c>
      <c r="K39" s="121"/>
      <c r="L39" s="125"/>
    </row>
    <row r="40" spans="1:12" ht="12.75" x14ac:dyDescent="0.2">
      <c r="A40" s="127" t="s">
        <v>1557</v>
      </c>
      <c r="B40" s="127" t="s">
        <v>1558</v>
      </c>
      <c r="C40" s="127" t="s">
        <v>3667</v>
      </c>
      <c r="D40" s="134" t="s">
        <v>2421</v>
      </c>
      <c r="E40" s="133">
        <v>3</v>
      </c>
      <c r="F40" s="134">
        <v>0</v>
      </c>
      <c r="G40" s="134">
        <v>3</v>
      </c>
      <c r="H40" s="134">
        <v>3</v>
      </c>
      <c r="I40" s="134">
        <v>7.5</v>
      </c>
      <c r="J40" s="121">
        <v>37</v>
      </c>
      <c r="K40" s="121"/>
    </row>
    <row r="41" spans="1:12" ht="12.75" x14ac:dyDescent="0.2">
      <c r="A41" s="127" t="s">
        <v>1559</v>
      </c>
      <c r="B41" s="127" t="s">
        <v>1560</v>
      </c>
      <c r="C41" s="127" t="s">
        <v>3668</v>
      </c>
      <c r="D41" s="134" t="s">
        <v>2421</v>
      </c>
      <c r="E41" s="133">
        <v>3</v>
      </c>
      <c r="F41" s="134">
        <v>0</v>
      </c>
      <c r="G41" s="134">
        <v>3</v>
      </c>
      <c r="H41" s="134">
        <v>3</v>
      </c>
      <c r="I41" s="134">
        <v>7.5</v>
      </c>
      <c r="J41" s="121">
        <v>37</v>
      </c>
      <c r="K41" s="121"/>
    </row>
    <row r="42" spans="1:12" ht="12.75" x14ac:dyDescent="0.2">
      <c r="A42" s="127" t="s">
        <v>1561</v>
      </c>
      <c r="B42" s="127" t="s">
        <v>1562</v>
      </c>
      <c r="C42" s="127" t="s">
        <v>3669</v>
      </c>
      <c r="D42" s="134" t="s">
        <v>2421</v>
      </c>
      <c r="E42" s="133">
        <v>3</v>
      </c>
      <c r="F42" s="134">
        <v>0</v>
      </c>
      <c r="G42" s="134">
        <v>3</v>
      </c>
      <c r="H42" s="134">
        <v>3</v>
      </c>
      <c r="I42" s="134">
        <v>7.5</v>
      </c>
      <c r="J42" s="121">
        <v>37</v>
      </c>
      <c r="K42" s="121"/>
    </row>
    <row r="43" spans="1:12" ht="12.75" x14ac:dyDescent="0.2">
      <c r="A43" s="127" t="s">
        <v>1563</v>
      </c>
      <c r="B43" s="127" t="s">
        <v>1564</v>
      </c>
      <c r="C43" s="127" t="s">
        <v>3670</v>
      </c>
      <c r="D43" s="134" t="s">
        <v>2421</v>
      </c>
      <c r="E43" s="133">
        <v>3</v>
      </c>
      <c r="F43" s="134">
        <v>0</v>
      </c>
      <c r="G43" s="134">
        <v>3</v>
      </c>
      <c r="H43" s="134">
        <v>3</v>
      </c>
      <c r="I43" s="134">
        <v>7.5</v>
      </c>
      <c r="J43" s="121">
        <v>37</v>
      </c>
      <c r="K43" s="121"/>
    </row>
    <row r="44" spans="1:12" ht="12.75" x14ac:dyDescent="0.2">
      <c r="A44" s="127" t="s">
        <v>1567</v>
      </c>
      <c r="B44" s="127" t="s">
        <v>1568</v>
      </c>
      <c r="C44" s="127" t="s">
        <v>3672</v>
      </c>
      <c r="D44" s="134" t="s">
        <v>2421</v>
      </c>
      <c r="E44" s="133">
        <v>3</v>
      </c>
      <c r="F44" s="134">
        <v>0</v>
      </c>
      <c r="G44" s="134">
        <v>3</v>
      </c>
      <c r="H44" s="134">
        <v>3</v>
      </c>
      <c r="I44" s="134">
        <v>7.5</v>
      </c>
      <c r="J44" s="121">
        <v>37</v>
      </c>
      <c r="K44" s="121"/>
    </row>
    <row r="45" spans="1:12" ht="12.75" x14ac:dyDescent="0.2">
      <c r="A45" s="127" t="s">
        <v>1569</v>
      </c>
      <c r="B45" s="127" t="s">
        <v>1570</v>
      </c>
      <c r="C45" s="127" t="s">
        <v>3673</v>
      </c>
      <c r="D45" s="134" t="s">
        <v>2421</v>
      </c>
      <c r="E45" s="133">
        <v>3</v>
      </c>
      <c r="F45" s="134">
        <v>0</v>
      </c>
      <c r="G45" s="134">
        <v>3</v>
      </c>
      <c r="H45" s="134">
        <v>3</v>
      </c>
      <c r="I45" s="134">
        <v>7.5</v>
      </c>
      <c r="J45" s="121">
        <v>37</v>
      </c>
      <c r="K45" s="121"/>
    </row>
    <row r="46" spans="1:12" ht="12.75" x14ac:dyDescent="0.2">
      <c r="A46" s="127" t="s">
        <v>1605</v>
      </c>
      <c r="B46" s="127" t="s">
        <v>1606</v>
      </c>
      <c r="C46" s="127" t="s">
        <v>3691</v>
      </c>
      <c r="D46" s="134" t="s">
        <v>2421</v>
      </c>
      <c r="E46" s="133">
        <v>3</v>
      </c>
      <c r="F46" s="134">
        <v>0</v>
      </c>
      <c r="G46" s="134">
        <v>3</v>
      </c>
      <c r="H46" s="134">
        <v>3</v>
      </c>
      <c r="I46" s="134">
        <v>7.5</v>
      </c>
      <c r="J46" s="121">
        <v>37</v>
      </c>
      <c r="K46" s="121"/>
    </row>
  </sheetData>
  <protectedRanges>
    <protectedRange sqref="T26:T27" name="Aralık1_2_2_2"/>
    <protectedRange sqref="R26:R27" name="Aralık1_4_1_1"/>
    <protectedRange sqref="J26:J27" name="Aralık1_4_1_1_2"/>
    <protectedRange sqref="J28:J29" name="Aralık1_4_1_1_3"/>
    <protectedRange sqref="S30" name="Aralık1_4_1_1_1"/>
    <protectedRange sqref="K30" name="Aralık1_4_1_1_4"/>
    <protectedRange sqref="J31:J46" name="Aralık1_4_1_1_5"/>
  </protectedRanges>
  <autoFilter ref="A2:I2" xr:uid="{0C797A28-1C1C-4DFA-A58A-9B2444812BAD}"/>
  <conditionalFormatting sqref="C7:C8">
    <cfRule type="cellIs" dxfId="28" priority="34" operator="equal">
      <formula>0</formula>
    </cfRule>
  </conditionalFormatting>
  <conditionalFormatting sqref="C24">
    <cfRule type="cellIs" dxfId="27" priority="29" operator="equal">
      <formula>0</formula>
    </cfRule>
  </conditionalFormatting>
  <conditionalFormatting sqref="D26:D30">
    <cfRule type="cellIs" dxfId="26" priority="4" operator="equal">
      <formula>0</formula>
    </cfRule>
  </conditionalFormatting>
  <conditionalFormatting sqref="D46">
    <cfRule type="cellIs" dxfId="25" priority="1" operator="equal">
      <formula>0</formula>
    </cfRule>
  </conditionalFormatting>
  <conditionalFormatting sqref="D7:H8">
    <cfRule type="cellIs" dxfId="24" priority="32" operator="equal">
      <formula>0</formula>
    </cfRule>
    <cfRule type="cellIs" dxfId="23" priority="33" operator="equal">
      <formula>15</formula>
    </cfRule>
  </conditionalFormatting>
  <conditionalFormatting sqref="D24:H25">
    <cfRule type="cellIs" dxfId="22" priority="27" operator="equal">
      <formula>0</formula>
    </cfRule>
    <cfRule type="cellIs" dxfId="21" priority="28" operator="equal">
      <formula>15</formula>
    </cfRule>
  </conditionalFormatting>
  <conditionalFormatting sqref="E26:I30">
    <cfRule type="cellIs" dxfId="20" priority="5" operator="equal">
      <formula>0</formula>
    </cfRule>
    <cfRule type="cellIs" dxfId="19" priority="6" operator="equal">
      <formula>15</formula>
    </cfRule>
  </conditionalFormatting>
  <conditionalFormatting sqref="E46:I46">
    <cfRule type="cellIs" dxfId="18" priority="2" operator="equal">
      <formula>0</formula>
    </cfRule>
    <cfRule type="cellIs" dxfId="17" priority="3" operator="equal">
      <formula>15</formula>
    </cfRule>
  </conditionalFormatting>
  <conditionalFormatting sqref="L26:L27">
    <cfRule type="cellIs" dxfId="16" priority="23" operator="equal">
      <formula>0</formula>
    </cfRule>
  </conditionalFormatting>
  <conditionalFormatting sqref="L30">
    <cfRule type="cellIs" dxfId="15" priority="7" operator="equal">
      <formula>0</formula>
    </cfRule>
  </conditionalFormatting>
  <conditionalFormatting sqref="M26:Q27">
    <cfRule type="cellIs" dxfId="14" priority="24" operator="equal">
      <formula>0</formula>
    </cfRule>
    <cfRule type="cellIs" dxfId="13" priority="25" operator="equal">
      <formula>15</formula>
    </cfRule>
  </conditionalFormatting>
  <conditionalFormatting sqref="M30:Q30">
    <cfRule type="cellIs" dxfId="12" priority="10" operator="equal">
      <formula>0</formula>
    </cfRule>
    <cfRule type="cellIs" dxfId="11" priority="11" operator="equal">
      <formula>15</formula>
    </cfRule>
  </conditionalFormatting>
  <conditionalFormatting sqref="T26:T27">
    <cfRule type="cellIs" dxfId="10" priority="21" operator="equal">
      <formula>"AD"</formula>
    </cfRule>
    <cfRule type="cellIs" dxfId="9" priority="22" operator="equal">
      <formula>"Aç"</formula>
    </cfRule>
  </conditionalFormatting>
  <conditionalFormatting sqref="U30">
    <cfRule type="cellIs" dxfId="8" priority="8" operator="equal">
      <formula>"AD"</formula>
    </cfRule>
    <cfRule type="cellIs" dxfId="7" priority="9" operator="equal">
      <formula>"Aç"</formula>
    </cfRule>
  </conditionalFormatting>
  <dataValidations count="1">
    <dataValidation type="list" allowBlank="1" showInputMessage="1" sqref="T26:T27" xr:uid="{3CD2B223-42CB-4B72-B723-54D9471796E7}">
      <formula1>"Aç"</formula1>
    </dataValidation>
  </dataValidations>
  <hyperlinks>
    <hyperlink ref="B15" r:id="rId1" display="file://\\miracenstitÜ\Users\Enstitü3\Desktop\Paylaşım\AppData\Roaming\Microsoft\Downloads\ENSTİTÜ\1-ÖĞRENCİ İŞLERİ\DÖNEM DERSLERİ\2019-2020 güz dönemi dersleri\ENSTİTÜ\1-ÖĞRENCİ İŞLERİ\1 SAYILI TRÜ ENSTİTÜ KURULU\ENSTİTÜ\TÜ\ENSTİTÜ\AÇILACAK DERS TEKLİFLERİ\Downloads\DERSLER\Downloads\Enstitü Yeni Dersleri2\13.05.İLK-ÖD-Çocuklarla Çalışma Yöntemleri (Y. ÖZTÜRK).docx" xr:uid="{4DFB1818-506A-4695-B9BD-2BC218F570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2</vt:i4>
      </vt:variant>
    </vt:vector>
  </HeadingPairs>
  <TitlesOfParts>
    <vt:vector size="8" baseType="lpstr">
      <vt:lpstr>DERS PLANLARI</vt:lpstr>
      <vt:lpstr>Sayfa1</vt:lpstr>
      <vt:lpstr>Tümü_İcmal</vt:lpstr>
      <vt:lpstr>DÖNEM DERSİ</vt:lpstr>
      <vt:lpstr>ÖğretimÜyeleri</vt:lpstr>
      <vt:lpstr>Kaldırılan Dersler</vt:lpstr>
      <vt:lpstr>'DERS PLANLARI'!Yazdırma_Alanı</vt:lpstr>
      <vt:lpstr>'DÖNEM DERSİ'!Yazdırma_Alanı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Enstitü3</dc:creator>
  <cp:lastModifiedBy>Miraç Durmuş</cp:lastModifiedBy>
  <cp:lastPrinted>2026-06-08T12:22:49Z</cp:lastPrinted>
  <dcterms:created xsi:type="dcterms:W3CDTF">2021-04-01T06:15:30Z</dcterms:created>
  <dcterms:modified xsi:type="dcterms:W3CDTF">2026-06-08T12:49:36Z</dcterms:modified>
</cp:coreProperties>
</file>